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/>
  </bookViews>
  <sheets>
    <sheet name="学院学风反馈表" sheetId="1" r:id="rId1"/>
    <sheet name="日常旷课名单" sheetId="3" r:id="rId2"/>
    <sheet name="日常旷课率" sheetId="2" r:id="rId3"/>
    <sheet name="日常请假率" sheetId="4" r:id="rId4"/>
    <sheet name="日常请假名单" sheetId="5" r:id="rId5"/>
    <sheet name="晚自修风气统计表" sheetId="12" r:id="rId6"/>
    <sheet name="晚自修请假统计表" sheetId="13" r:id="rId7"/>
    <sheet name="晚自修旷课" sheetId="14" r:id="rId8"/>
    <sheet name="晚自修迟到早退" sheetId="15" r:id="rId9"/>
    <sheet name="日常迟到早退名单" sheetId="6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<sst xmlns="http://schemas.openxmlformats.org/spreadsheetml/2006/main" count="2963" uniqueCount="984">
  <si>
    <t>湖州学院2023-2024学年第一学期学风建设情况通报（第8周10月29日-11月4日 ）</t>
  </si>
  <si>
    <t>学风指标</t>
  </si>
  <si>
    <t>智能智造学院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</si>
  <si>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</si>
  <si>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</si>
  <si>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</si>
  <si>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</si>
  <si>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</si>
  <si>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</si>
  <si>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</si>
  <si>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</si>
  <si>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</si>
  <si>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</si>
  <si>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</si>
  <si>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</si>
  <si>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</si>
  <si>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</si>
  <si>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</si>
  <si>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</si>
  <si>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</si>
  <si>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</si>
  <si>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</si>
  <si>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</si>
  <si>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</si>
  <si>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</si>
  <si>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</si>
  <si>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</si>
  <si>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</si>
  <si>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</si>
  <si>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</si>
  <si>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</si>
  <si>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</si>
  <si>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计算机2212</t>
  </si>
  <si>
    <t>编译原理</t>
  </si>
  <si>
    <t>徐万里</t>
  </si>
  <si>
    <t>3（10.31）</t>
  </si>
  <si>
    <t>无故旷课</t>
  </si>
  <si>
    <t>通报批评</t>
  </si>
  <si>
    <t>计算机操作系统</t>
  </si>
  <si>
    <t>2（10.31）</t>
  </si>
  <si>
    <t>电子信息2201</t>
  </si>
  <si>
    <t>电子线路CAD</t>
  </si>
  <si>
    <t>金炉杰</t>
  </si>
  <si>
    <t>日常旷课率排名</t>
  </si>
  <si>
    <t>序号</t>
  </si>
  <si>
    <t>旷课人次</t>
  </si>
  <si>
    <t>班级总人数</t>
  </si>
  <si>
    <t>旷课率</t>
  </si>
  <si>
    <t>旷课率排名</t>
  </si>
  <si>
    <t>智能制造学院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</si>
  <si>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</si>
  <si>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</si>
  <si>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</si>
  <si>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</si>
  <si>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</si>
  <si>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</si>
  <si>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</si>
  <si>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</si>
  <si>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</si>
  <si>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</si>
  <si>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</si>
  <si>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</si>
  <si>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</si>
  <si>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</si>
  <si>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</si>
  <si>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</si>
  <si>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</si>
  <si>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</si>
  <si>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</si>
  <si>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</si>
  <si>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</si>
  <si>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</si>
  <si>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</si>
  <si>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</si>
  <si>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</si>
  <si>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</si>
  <si>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</si>
  <si>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</si>
  <si>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</si>
  <si>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</si>
  <si>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</si>
  <si>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</si>
  <si>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</si>
  <si>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</si>
  <si>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</si>
  <si>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</si>
  <si>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</si>
  <si>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</si>
  <si>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</si>
  <si>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</si>
  <si>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</si>
  <si>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</si>
  <si>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</si>
  <si>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</si>
  <si>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</si>
  <si>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</si>
  <si>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</si>
  <si>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</si>
  <si>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</si>
  <si>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计算机2201</t>
  </si>
  <si>
    <t>44</t>
  </si>
  <si>
    <t>计算机2202</t>
  </si>
  <si>
    <t>43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</si>
  <si>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</si>
  <si>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</si>
  <si>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</si>
  <si>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</si>
  <si>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</si>
  <si>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</si>
  <si>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</si>
  <si>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38</t>
  </si>
  <si>
    <t>计算机2213</t>
  </si>
  <si>
    <t>计算机2214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</si>
  <si>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</si>
  <si>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</si>
  <si>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</si>
  <si>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</si>
  <si>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</si>
  <si>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</si>
  <si>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</si>
  <si>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</si>
  <si>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</si>
  <si>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</si>
  <si>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</si>
  <si>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</si>
  <si>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</si>
  <si>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</si>
  <si>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</si>
  <si>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</si>
  <si>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</si>
  <si>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</si>
  <si>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</si>
  <si>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</si>
  <si>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</si>
  <si>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</si>
  <si>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</si>
  <si>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</si>
  <si>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</si>
  <si>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</si>
  <si>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</si>
  <si>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</si>
  <si>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</si>
  <si>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</si>
  <si>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</si>
  <si>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</si>
  <si>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</si>
  <si>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</si>
  <si>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</si>
  <si>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</si>
  <si>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</si>
  <si>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</si>
  <si>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</si>
  <si>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</si>
  <si>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</si>
  <si>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</si>
  <si>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</si>
  <si>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</si>
  <si>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</si>
  <si>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</si>
  <si>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</si>
  <si>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</si>
  <si>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</si>
  <si>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</si>
  <si>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</si>
  <si>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</si>
  <si>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</si>
  <si>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</si>
  <si>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</si>
  <si>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</si>
  <si>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</si>
  <si>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</si>
  <si>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</si>
  <si>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</si>
  <si>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</si>
  <si>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</si>
  <si>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</si>
  <si>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</si>
  <si>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</si>
  <si>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</si>
  <si>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</si>
  <si>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</si>
  <si>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</si>
  <si>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</si>
  <si>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</si>
  <si>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</si>
  <si>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</si>
  <si>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</si>
  <si>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</si>
  <si>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</si>
  <si>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</si>
  <si>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</si>
  <si>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</si>
  <si>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</si>
  <si>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</si>
  <si>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</si>
  <si>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</si>
  <si>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</si>
  <si>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</si>
  <si>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</si>
  <si>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</si>
  <si>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</si>
  <si>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</si>
  <si>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</si>
  <si>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</si>
  <si>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</si>
  <si>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</si>
  <si>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</si>
  <si>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</si>
  <si>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</si>
  <si>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</si>
  <si>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</si>
  <si>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</si>
  <si>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</si>
  <si>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</si>
  <si>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</si>
  <si>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</si>
  <si>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</si>
  <si>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</si>
  <si>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</si>
  <si>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</si>
  <si>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</si>
  <si>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</si>
  <si>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</si>
  <si>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</si>
  <si>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</si>
  <si>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</si>
  <si>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</si>
  <si>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</si>
  <si>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</si>
  <si>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</si>
  <si>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</si>
  <si>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</si>
  <si>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</si>
  <si>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</si>
  <si>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</si>
  <si>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</si>
  <si>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</si>
  <si>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</si>
  <si>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</si>
  <si>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</si>
  <si>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</si>
  <si>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</si>
  <si>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</si>
  <si>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</si>
  <si>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</si>
  <si>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</si>
  <si>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</si>
  <si>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</si>
  <si>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</si>
  <si>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湖州学院日常请假率排名</t>
  </si>
  <si>
    <t>请假人次</t>
  </si>
  <si>
    <t>请假率</t>
  </si>
  <si>
    <t>请假率排名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</si>
  <si>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</si>
  <si>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</si>
  <si>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</si>
  <si>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</si>
  <si>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</si>
  <si>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</si>
  <si>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</si>
  <si>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</si>
  <si>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</si>
  <si>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</si>
  <si>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</si>
  <si>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</si>
  <si>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</si>
  <si>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</si>
  <si>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</si>
  <si>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</si>
  <si>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</si>
  <si>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</si>
  <si>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</si>
  <si>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</si>
  <si>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</si>
  <si>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</si>
  <si>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</si>
  <si>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</si>
  <si>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</si>
  <si>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</si>
  <si>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</si>
  <si>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</si>
  <si>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</si>
  <si>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</si>
  <si>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</si>
  <si>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</si>
  <si>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</si>
  <si>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</si>
  <si>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</si>
  <si>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</si>
  <si>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</si>
  <si>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</si>
  <si>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</si>
  <si>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</si>
  <si>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湖州学院日常请假统计表</t>
  </si>
  <si>
    <t>请假节数（日期）</t>
  </si>
  <si>
    <t>刘埕铭</t>
  </si>
  <si>
    <t>高等数学A(1)</t>
  </si>
  <si>
    <t>3（10.30）</t>
  </si>
  <si>
    <t>李优</t>
  </si>
  <si>
    <t>大学英语（1）</t>
  </si>
  <si>
    <t>2（11.1）</t>
  </si>
  <si>
    <t>3（11.1）</t>
  </si>
  <si>
    <t>郭贤杰</t>
  </si>
  <si>
    <t>陆海彪</t>
  </si>
  <si>
    <t>杨习英</t>
  </si>
  <si>
    <t>王宏亮</t>
  </si>
  <si>
    <t>雷凡</t>
  </si>
  <si>
    <t>黄代晨</t>
  </si>
  <si>
    <t>庸鑫</t>
  </si>
  <si>
    <t>贺科</t>
  </si>
  <si>
    <t>李俊华</t>
  </si>
  <si>
    <t>国防教育</t>
  </si>
  <si>
    <t>李娜</t>
  </si>
  <si>
    <t>张涛</t>
  </si>
  <si>
    <t>夏文骏</t>
  </si>
  <si>
    <t>刘广</t>
  </si>
  <si>
    <t>严鑫</t>
  </si>
  <si>
    <t>俞锦成</t>
  </si>
  <si>
    <t>杨俊</t>
  </si>
  <si>
    <t>陈宗豪</t>
  </si>
  <si>
    <t>习近平新时代中国特色社会主义思想概论</t>
  </si>
  <si>
    <t>2（10.30）</t>
  </si>
  <si>
    <t>电路原理</t>
  </si>
  <si>
    <t>python编程</t>
  </si>
  <si>
    <t>创新创业基础</t>
  </si>
  <si>
    <t>汤家俊</t>
  </si>
  <si>
    <t>大学英语（3）</t>
  </si>
  <si>
    <t>韦威稳</t>
  </si>
  <si>
    <t>焦俊涛</t>
  </si>
  <si>
    <t>大学物理</t>
  </si>
  <si>
    <t>形势与政策</t>
  </si>
  <si>
    <t>杨永盛</t>
  </si>
  <si>
    <t>李欣新</t>
  </si>
  <si>
    <t>卢江华</t>
  </si>
  <si>
    <t>王佳硕</t>
  </si>
  <si>
    <t>陈明明</t>
  </si>
  <si>
    <t>杨鼎</t>
  </si>
  <si>
    <t>概率论与数理统计B</t>
  </si>
  <si>
    <t>程向阳</t>
  </si>
  <si>
    <t>完颜景坤</t>
  </si>
  <si>
    <t>陈鋆辉</t>
  </si>
  <si>
    <t>机械设计</t>
  </si>
  <si>
    <t>陈泓帆</t>
  </si>
  <si>
    <t>专业与项目申报指导</t>
  </si>
  <si>
    <t>专业英语</t>
  </si>
  <si>
    <t>李蓉</t>
  </si>
  <si>
    <t>自动控制原理</t>
  </si>
  <si>
    <t>洪依娴</t>
  </si>
  <si>
    <t>闫冬宏</t>
  </si>
  <si>
    <t>朱佳豪</t>
  </si>
  <si>
    <t>袁瑜辰</t>
  </si>
  <si>
    <t>曲皮昊</t>
  </si>
  <si>
    <t>半导体物理</t>
  </si>
  <si>
    <t>光电子技术</t>
  </si>
  <si>
    <t>材料科学基础</t>
  </si>
  <si>
    <t>光电检测技术与应用</t>
  </si>
  <si>
    <t>邬思娅</t>
  </si>
  <si>
    <t>李钰凡</t>
  </si>
  <si>
    <t>吉丽莎</t>
  </si>
  <si>
    <t>体育与健康</t>
  </si>
  <si>
    <t>周新旺</t>
  </si>
  <si>
    <t>陈思</t>
  </si>
  <si>
    <t>大学语文</t>
  </si>
  <si>
    <t>大学生心理健康教育</t>
  </si>
  <si>
    <t>高级办公自动化</t>
  </si>
  <si>
    <t>大学生职业发展与就业指导</t>
  </si>
  <si>
    <t>高等数学A（1）</t>
  </si>
  <si>
    <t>高级语言程序设计</t>
  </si>
  <si>
    <t>张明权</t>
  </si>
  <si>
    <t>吴家辉</t>
  </si>
  <si>
    <t>黄俊哲</t>
  </si>
  <si>
    <t>宋屹宸</t>
  </si>
  <si>
    <t>杨国庆</t>
  </si>
  <si>
    <t>闵晓宇</t>
  </si>
  <si>
    <t>王富赐</t>
  </si>
  <si>
    <t>人工智能</t>
  </si>
  <si>
    <t>毛泽东思想和中国特色社会主义理论体系概论</t>
  </si>
  <si>
    <t>数据库原理</t>
  </si>
  <si>
    <t>伍耀仁</t>
  </si>
  <si>
    <t>吕丽嫣</t>
  </si>
  <si>
    <t>计算机组成</t>
  </si>
  <si>
    <t>数字电路与逻辑设计</t>
  </si>
  <si>
    <t>衡韵婷</t>
  </si>
  <si>
    <t>形式与政策</t>
  </si>
  <si>
    <t>廉佳瑶</t>
  </si>
  <si>
    <t>丁可一</t>
  </si>
  <si>
    <t>吴静</t>
  </si>
  <si>
    <t>模拟电子技术</t>
  </si>
  <si>
    <t>邱旋</t>
  </si>
  <si>
    <t xml:space="preserve">复变函数与积分变换 </t>
  </si>
  <si>
    <t>张道阳</t>
  </si>
  <si>
    <t>操作系统</t>
  </si>
  <si>
    <t>何辰君</t>
  </si>
  <si>
    <t>web应用</t>
  </si>
  <si>
    <t>林定康</t>
  </si>
  <si>
    <t>大学英语</t>
  </si>
  <si>
    <t>邱昱瑒</t>
  </si>
  <si>
    <t>计算机网络</t>
  </si>
  <si>
    <t>彭麟剀</t>
  </si>
  <si>
    <t>大学生职业生涯规划与就业指导</t>
  </si>
  <si>
    <t>曹涵</t>
  </si>
  <si>
    <t>杨嘉鸣</t>
  </si>
  <si>
    <t>李贵</t>
  </si>
  <si>
    <t>钱庄元</t>
  </si>
  <si>
    <t>赵一晓</t>
  </si>
  <si>
    <t>徐嘉男</t>
  </si>
  <si>
    <t>范可涵</t>
  </si>
  <si>
    <t>潘杨阳</t>
  </si>
  <si>
    <t>高菱苗</t>
  </si>
  <si>
    <t>张鸿帅</t>
  </si>
  <si>
    <t>梁博彦</t>
  </si>
  <si>
    <t>思想道德与法治</t>
  </si>
  <si>
    <t>谌子萱</t>
  </si>
  <si>
    <t>谢沁霖</t>
  </si>
  <si>
    <t>何炫宇</t>
  </si>
  <si>
    <t>齐丽霞</t>
  </si>
  <si>
    <t>颜伟豪</t>
  </si>
  <si>
    <t>侯仁凯</t>
  </si>
  <si>
    <t>王少鹏</t>
  </si>
  <si>
    <t>孙硕蔚</t>
  </si>
  <si>
    <t>丁华烨</t>
  </si>
  <si>
    <t>宋霏</t>
  </si>
  <si>
    <t>程静</t>
  </si>
  <si>
    <t>陈雨洁</t>
  </si>
  <si>
    <t>黄于达</t>
  </si>
  <si>
    <t>穆嘉琦</t>
  </si>
  <si>
    <t>黄兵兵</t>
  </si>
  <si>
    <t>周再礼</t>
  </si>
  <si>
    <t>屈书聿</t>
  </si>
  <si>
    <t>李怡薪</t>
  </si>
  <si>
    <t>程文静</t>
  </si>
  <si>
    <t>陈子逸</t>
  </si>
  <si>
    <t>戴乐轩</t>
  </si>
  <si>
    <t>谭畅</t>
  </si>
  <si>
    <t>苏朱萌</t>
  </si>
  <si>
    <t>马明炜</t>
  </si>
  <si>
    <t>李昊然</t>
  </si>
  <si>
    <t>唐洁</t>
  </si>
  <si>
    <t>谢国良</t>
  </si>
  <si>
    <t>梁图恒</t>
  </si>
  <si>
    <t>徐宇龙</t>
  </si>
  <si>
    <t>黄韵熹</t>
  </si>
  <si>
    <t>王思越</t>
  </si>
  <si>
    <t>肖冬冬</t>
  </si>
  <si>
    <t>何富金</t>
  </si>
  <si>
    <t>杜飞鸿</t>
  </si>
  <si>
    <t>罗嘉润</t>
  </si>
  <si>
    <t>杨峰骅</t>
  </si>
  <si>
    <t>霍子晨</t>
  </si>
  <si>
    <t>曾坚均</t>
  </si>
  <si>
    <t>牛雨锐</t>
  </si>
  <si>
    <t>王志豪</t>
  </si>
  <si>
    <t>梁江涛</t>
  </si>
  <si>
    <t>黄梦迪</t>
  </si>
  <si>
    <t>周语诺</t>
  </si>
  <si>
    <t>池俊啸</t>
  </si>
  <si>
    <t>陈铭</t>
  </si>
  <si>
    <t>骆思奇</t>
  </si>
  <si>
    <t>赵毅伟</t>
  </si>
  <si>
    <t>汇编语言</t>
  </si>
  <si>
    <t>袁翌富</t>
  </si>
  <si>
    <t>2（11.2）</t>
  </si>
  <si>
    <t>朱玛丽</t>
  </si>
  <si>
    <t>2（11.3）</t>
  </si>
  <si>
    <t>陈枫玲</t>
  </si>
  <si>
    <t>人体解剖学</t>
  </si>
  <si>
    <t>颜颜</t>
  </si>
  <si>
    <t>柏家涛</t>
  </si>
  <si>
    <t>王朱韵</t>
  </si>
  <si>
    <t>朱佳钰</t>
  </si>
  <si>
    <t>孔心如</t>
  </si>
  <si>
    <t>运动解剖学</t>
  </si>
  <si>
    <t>张凯纬</t>
  </si>
  <si>
    <t>童佳美</t>
  </si>
  <si>
    <t>大学生职业规划</t>
  </si>
  <si>
    <t>王汝</t>
  </si>
  <si>
    <t>林佳颖</t>
  </si>
  <si>
    <t>陆文婷</t>
  </si>
  <si>
    <t>心理健康</t>
  </si>
  <si>
    <t>体育</t>
  </si>
  <si>
    <t>化学</t>
  </si>
  <si>
    <t>数学</t>
  </si>
  <si>
    <t>陈浩轩</t>
  </si>
  <si>
    <t>网球</t>
  </si>
  <si>
    <t>黄晟豪</t>
  </si>
  <si>
    <t>贺博彦</t>
  </si>
  <si>
    <t>樊益</t>
  </si>
  <si>
    <t>周盛楠</t>
  </si>
  <si>
    <t xml:space="preserve">   社体2002</t>
  </si>
  <si>
    <t>陈佳丽</t>
  </si>
  <si>
    <t>运动营养学</t>
  </si>
  <si>
    <t>姜洪飞</t>
  </si>
  <si>
    <t>体育赛事策划与管理</t>
  </si>
  <si>
    <t>王盛烨</t>
  </si>
  <si>
    <t>高文奕</t>
  </si>
  <si>
    <t>武术与搏击</t>
  </si>
  <si>
    <t>运动中心经营与创业论</t>
  </si>
  <si>
    <t>林喆</t>
  </si>
  <si>
    <t>田径教学理论与实践</t>
  </si>
  <si>
    <t>吕玮婷</t>
  </si>
  <si>
    <t>世界经济概论</t>
  </si>
  <si>
    <t>王鑫</t>
  </si>
  <si>
    <t>求晶晶</t>
  </si>
  <si>
    <t>方颖</t>
  </si>
  <si>
    <t>朱丽芬</t>
  </si>
  <si>
    <t>外贸函电</t>
  </si>
  <si>
    <t>王跃晗</t>
  </si>
  <si>
    <t>国际贸易单证</t>
  </si>
  <si>
    <t>江胜晨</t>
  </si>
  <si>
    <t>计量经济学</t>
  </si>
  <si>
    <t>许佳昊</t>
  </si>
  <si>
    <t>沈思颖</t>
  </si>
  <si>
    <t>高级日语（3）</t>
  </si>
  <si>
    <t>日本影视文学鉴赏</t>
  </si>
  <si>
    <t>商务日语</t>
  </si>
  <si>
    <t>高级日语</t>
  </si>
  <si>
    <t>龚晨</t>
  </si>
  <si>
    <t>吴奕慧</t>
  </si>
  <si>
    <t>李婧</t>
  </si>
  <si>
    <t>运动会</t>
  </si>
  <si>
    <t>9（11.2）</t>
  </si>
  <si>
    <t>汪琪</t>
  </si>
  <si>
    <t>叶舒锐</t>
  </si>
  <si>
    <t>唐诗研究</t>
  </si>
  <si>
    <t>王雨涵</t>
  </si>
  <si>
    <t>倪菠</t>
  </si>
  <si>
    <t>林雅慧</t>
  </si>
  <si>
    <t>金依雯</t>
  </si>
  <si>
    <t>黄克栋</t>
  </si>
  <si>
    <t>何斯玮</t>
  </si>
  <si>
    <t>9（11.3）</t>
  </si>
  <si>
    <t>祝秋萍</t>
  </si>
  <si>
    <t>韩雪媛</t>
  </si>
  <si>
    <t>路玉呈</t>
  </si>
  <si>
    <t>叶至行</t>
  </si>
  <si>
    <t>周嘉一</t>
  </si>
  <si>
    <t>韩伊婷</t>
  </si>
  <si>
    <t>吴倩婷</t>
  </si>
  <si>
    <t>宋伊凡</t>
  </si>
  <si>
    <t>张仁强</t>
  </si>
  <si>
    <t>周杰一</t>
  </si>
  <si>
    <t>周欣盛</t>
  </si>
  <si>
    <t>陈雨蒙</t>
  </si>
  <si>
    <t>中国文学理论批评史</t>
  </si>
  <si>
    <t>2（11.1)</t>
  </si>
  <si>
    <t>徐瑜优</t>
  </si>
  <si>
    <t>董铃娜</t>
  </si>
  <si>
    <t>于洁</t>
  </si>
  <si>
    <t>江凝</t>
  </si>
  <si>
    <t>陈琳</t>
  </si>
  <si>
    <t>王宇欣</t>
  </si>
  <si>
    <t>王美月</t>
  </si>
  <si>
    <t>张宇佳</t>
  </si>
  <si>
    <t>尹晓宇</t>
  </si>
  <si>
    <t>李丽冰</t>
  </si>
  <si>
    <t>黄姗</t>
  </si>
  <si>
    <t>秘书理论与实务</t>
  </si>
  <si>
    <t>曾雨姗</t>
  </si>
  <si>
    <t>中国文学批评史</t>
  </si>
  <si>
    <t>张鑫</t>
  </si>
  <si>
    <t>张慧婷</t>
  </si>
  <si>
    <t>李洁</t>
  </si>
  <si>
    <t>陈雨萌</t>
  </si>
  <si>
    <t>翁一欣</t>
  </si>
  <si>
    <t>饶志悦</t>
  </si>
  <si>
    <t>刘晨曦</t>
  </si>
  <si>
    <t>夏吉诚</t>
  </si>
  <si>
    <t>顾朴奕</t>
  </si>
  <si>
    <t>4（11.2）</t>
  </si>
  <si>
    <t>徐雯雯</t>
  </si>
  <si>
    <t>陈鑫怡</t>
  </si>
  <si>
    <t>王宇佳</t>
  </si>
  <si>
    <t>孙依婷</t>
  </si>
  <si>
    <t>黄灿灿</t>
  </si>
  <si>
    <t>华高兴</t>
  </si>
  <si>
    <t>李雯慧</t>
  </si>
  <si>
    <t>陈湘</t>
  </si>
  <si>
    <t>薛桢</t>
  </si>
  <si>
    <t>厉欣怡</t>
  </si>
  <si>
    <t>胡巧妮</t>
  </si>
  <si>
    <t>周亚晴</t>
  </si>
  <si>
    <t>吴雨欣</t>
  </si>
  <si>
    <t>陈令鸣</t>
  </si>
  <si>
    <t>郁佳妮</t>
  </si>
  <si>
    <t>金佳霏</t>
  </si>
  <si>
    <t>童一航</t>
  </si>
  <si>
    <t>朱王凯</t>
  </si>
  <si>
    <t>章佳青</t>
  </si>
  <si>
    <t>英语文学（2）</t>
  </si>
  <si>
    <t>跨境电子商务</t>
  </si>
  <si>
    <t>钦佳怡</t>
  </si>
  <si>
    <t>徐佳楠</t>
  </si>
  <si>
    <t>许柯灵</t>
  </si>
  <si>
    <t>张玲摇</t>
  </si>
  <si>
    <t>滕雨洁</t>
  </si>
  <si>
    <t>李卓航</t>
  </si>
  <si>
    <t>樊喆</t>
  </si>
  <si>
    <t>刘玲敏</t>
  </si>
  <si>
    <t>冯梦婷</t>
  </si>
  <si>
    <t>孔紫怡</t>
  </si>
  <si>
    <t>英国文学</t>
  </si>
  <si>
    <t>周明静</t>
  </si>
  <si>
    <t>德语</t>
  </si>
  <si>
    <t>王亦心</t>
  </si>
  <si>
    <t>跨境电子商务理论</t>
  </si>
  <si>
    <t>文霞</t>
  </si>
  <si>
    <t>胡斯钖</t>
  </si>
  <si>
    <t>9(11.2)</t>
  </si>
  <si>
    <t>李燕平</t>
  </si>
  <si>
    <t>9(11.3)</t>
  </si>
  <si>
    <t>潘郡逸</t>
  </si>
  <si>
    <t>王贞雅</t>
  </si>
  <si>
    <t>黄英惠</t>
  </si>
  <si>
    <t>9（11.4）</t>
  </si>
  <si>
    <t>何莹</t>
  </si>
  <si>
    <t>9（11.5）</t>
  </si>
  <si>
    <t>胡宇希</t>
  </si>
  <si>
    <t>9（11.6）</t>
  </si>
  <si>
    <t>戴炅安</t>
  </si>
  <si>
    <t>9（11.7）</t>
  </si>
  <si>
    <t>励丰远</t>
  </si>
  <si>
    <t>9（11.8）</t>
  </si>
  <si>
    <t>张乐</t>
  </si>
  <si>
    <t>9（11.9）</t>
  </si>
  <si>
    <t>吴悦</t>
  </si>
  <si>
    <t>卿玉洁</t>
  </si>
  <si>
    <t>高级日语（1）</t>
  </si>
  <si>
    <t>3(10.31)</t>
  </si>
  <si>
    <t>钟杜鹃</t>
  </si>
  <si>
    <t>日语文学概论（2）</t>
  </si>
  <si>
    <t>2(11.1)</t>
  </si>
  <si>
    <t>3(11.1)</t>
  </si>
  <si>
    <t>樊振宇</t>
  </si>
  <si>
    <t>宋凯</t>
  </si>
  <si>
    <t>周志远</t>
  </si>
  <si>
    <t>邢玉锋</t>
  </si>
  <si>
    <t>俞敏祺</t>
  </si>
  <si>
    <t>朱宸怡</t>
  </si>
  <si>
    <t>陈卜凡</t>
  </si>
  <si>
    <t>丁雨梦</t>
  </si>
  <si>
    <t>赵晨琪</t>
  </si>
  <si>
    <t>程诺</t>
  </si>
  <si>
    <t>9（11.2)</t>
  </si>
  <si>
    <t>李卓芸</t>
  </si>
  <si>
    <t>沈吟霜</t>
  </si>
  <si>
    <t>史柯倩</t>
  </si>
  <si>
    <t>中国古代学术思想史</t>
  </si>
  <si>
    <t>朱丹丹</t>
  </si>
  <si>
    <t>刘嘉婧</t>
  </si>
  <si>
    <t>章智慧</t>
  </si>
  <si>
    <t>朱姿敏</t>
  </si>
  <si>
    <t>张海伦</t>
  </si>
  <si>
    <t>王甫凡</t>
  </si>
  <si>
    <t>林上帅</t>
  </si>
  <si>
    <t>刘敏</t>
  </si>
  <si>
    <t>叶馨瑜</t>
  </si>
  <si>
    <t>黄蕾繁</t>
  </si>
  <si>
    <t>俞凯欣</t>
  </si>
  <si>
    <t>胡佳源</t>
  </si>
  <si>
    <t>广告文案</t>
  </si>
  <si>
    <t>3(9.28)</t>
  </si>
  <si>
    <t>广告摄影</t>
  </si>
  <si>
    <t>陈乐妍</t>
  </si>
  <si>
    <t>广告史</t>
  </si>
  <si>
    <t>3（9.27)</t>
  </si>
  <si>
    <t>范俊萱</t>
  </si>
  <si>
    <t>沈轩如</t>
  </si>
  <si>
    <t>李亦珈</t>
  </si>
  <si>
    <t>林心如</t>
  </si>
  <si>
    <t>3（9.28）</t>
  </si>
  <si>
    <t>马康敏</t>
  </si>
  <si>
    <t>张晓宁</t>
  </si>
  <si>
    <t>熊鑫玮</t>
  </si>
  <si>
    <t>徐傅垌</t>
  </si>
  <si>
    <t>新媒体广告</t>
  </si>
  <si>
    <t>2（9.27）</t>
  </si>
  <si>
    <t>刘政成</t>
  </si>
  <si>
    <t>杨钰枫</t>
  </si>
  <si>
    <t>数字多媒体作品创作</t>
  </si>
  <si>
    <t>丁俐滢</t>
  </si>
  <si>
    <t>马克思主义新闻思想</t>
  </si>
  <si>
    <t>邹佳瑶</t>
  </si>
  <si>
    <t>新媒体技术与应用</t>
  </si>
  <si>
    <t>孙雨悦</t>
  </si>
  <si>
    <t>吴丽婷</t>
  </si>
  <si>
    <t>赵芝怡</t>
  </si>
  <si>
    <t>陈欣</t>
  </si>
  <si>
    <t>胡欣怡</t>
  </si>
  <si>
    <t>江敏</t>
  </si>
  <si>
    <t>蔡紫云</t>
  </si>
  <si>
    <t>周月</t>
  </si>
  <si>
    <t>陆瑶</t>
  </si>
  <si>
    <t>李欣婕</t>
  </si>
  <si>
    <t>王晶晶</t>
  </si>
  <si>
    <t>中国近现代史纲要</t>
  </si>
  <si>
    <t>廖心怡</t>
  </si>
  <si>
    <t>胡欣瑶</t>
  </si>
  <si>
    <t>听力</t>
  </si>
  <si>
    <t>李佳悦</t>
  </si>
  <si>
    <t>梁雨露</t>
  </si>
  <si>
    <t>9（11.3)</t>
  </si>
  <si>
    <t>4（11.2)</t>
  </si>
  <si>
    <t>贾香香</t>
  </si>
  <si>
    <t>综合英语</t>
  </si>
  <si>
    <t>俞跃</t>
  </si>
  <si>
    <t>近代史</t>
  </si>
  <si>
    <t>英语听力</t>
  </si>
  <si>
    <t>周亦萱</t>
  </si>
  <si>
    <t>郭石莹</t>
  </si>
  <si>
    <t>王仪杭</t>
  </si>
  <si>
    <t>方炳豪</t>
  </si>
  <si>
    <t>陆俊蓉</t>
  </si>
  <si>
    <t>施梦晓</t>
  </si>
  <si>
    <t>2（10.31)</t>
  </si>
  <si>
    <t>9(11.3）</t>
  </si>
  <si>
    <t>沈倩</t>
  </si>
  <si>
    <t>葛玲娇</t>
  </si>
  <si>
    <t>荣嫣然</t>
  </si>
  <si>
    <t>张研婷</t>
  </si>
  <si>
    <t>林芸</t>
  </si>
  <si>
    <t>王科峻</t>
  </si>
  <si>
    <t>曹汶丽</t>
  </si>
  <si>
    <t>陈欣儿</t>
  </si>
  <si>
    <t>金晨萱</t>
  </si>
  <si>
    <t>姚若熙</t>
  </si>
  <si>
    <t>张妮</t>
  </si>
  <si>
    <t>朱佳敏</t>
  </si>
  <si>
    <t>大学计算机</t>
  </si>
  <si>
    <t>演讲与口才</t>
  </si>
  <si>
    <t>周红梅</t>
  </si>
  <si>
    <t>蔡任燕</t>
  </si>
  <si>
    <t>徐铖涛</t>
  </si>
  <si>
    <t>蒋天栩</t>
  </si>
  <si>
    <t>姜桂花</t>
  </si>
  <si>
    <t>史清妍</t>
  </si>
  <si>
    <t>李沛阳</t>
  </si>
  <si>
    <t>斯锦婷</t>
  </si>
  <si>
    <t>杨云超</t>
  </si>
  <si>
    <t>4(11.2)</t>
  </si>
  <si>
    <t>叶雪铭</t>
  </si>
  <si>
    <t>翁超</t>
  </si>
  <si>
    <t>夏洁</t>
  </si>
  <si>
    <t>大学计算机基础</t>
  </si>
  <si>
    <t>郑轶遥</t>
  </si>
  <si>
    <t>黄萦忆</t>
  </si>
  <si>
    <t>胡泽句</t>
  </si>
  <si>
    <t>宋馨雨</t>
  </si>
  <si>
    <t>冯家夏</t>
  </si>
  <si>
    <t>刘点甜</t>
  </si>
  <si>
    <t>骆子茜</t>
  </si>
  <si>
    <t>冯江梅</t>
  </si>
  <si>
    <t>潘珂瑜</t>
  </si>
  <si>
    <t>黄蕊</t>
  </si>
  <si>
    <t>甘静怡</t>
  </si>
  <si>
    <t>杨颖姿</t>
  </si>
  <si>
    <t>职业生涯规划</t>
  </si>
  <si>
    <t>4（10.30）</t>
  </si>
  <si>
    <t>孙静岚</t>
  </si>
  <si>
    <t>袁鹏程</t>
  </si>
  <si>
    <t>任若彤</t>
  </si>
  <si>
    <t>李瑾源</t>
  </si>
  <si>
    <t>袁佳宁</t>
  </si>
  <si>
    <t>汤怡甜</t>
  </si>
  <si>
    <t>周佳妮</t>
  </si>
  <si>
    <t>陈宇君</t>
  </si>
  <si>
    <t>金倩妃</t>
  </si>
  <si>
    <t>余杨</t>
  </si>
  <si>
    <t>汤舒彦</t>
  </si>
  <si>
    <t>方越</t>
  </si>
  <si>
    <t>姚依涵</t>
  </si>
  <si>
    <t>周鑫雨</t>
  </si>
  <si>
    <t>陈岩</t>
  </si>
  <si>
    <t>王能圻</t>
  </si>
  <si>
    <t>马家欢</t>
  </si>
  <si>
    <t>姚鸿钰</t>
  </si>
  <si>
    <t>品牌包装设计</t>
  </si>
  <si>
    <t>9（10.30）</t>
  </si>
  <si>
    <t>何梦琦</t>
  </si>
  <si>
    <t>包装设计</t>
  </si>
  <si>
    <t>5（11.03）</t>
  </si>
  <si>
    <t>黄麒霏</t>
  </si>
  <si>
    <t>陈梦蕊</t>
  </si>
  <si>
    <t>品牌设计</t>
  </si>
  <si>
    <t>8（10.30）</t>
  </si>
  <si>
    <t>谢雨遥</t>
  </si>
  <si>
    <t>9（11.02）</t>
  </si>
  <si>
    <t>陈佳</t>
  </si>
  <si>
    <t>郑佳熠</t>
  </si>
  <si>
    <t>周雨洁</t>
  </si>
  <si>
    <t>叶子墨</t>
  </si>
  <si>
    <t>罗晨莹</t>
  </si>
  <si>
    <t>史莹优</t>
  </si>
  <si>
    <t>谢诗瑶</t>
  </si>
  <si>
    <t>蓝奕洲</t>
  </si>
  <si>
    <t>5（11.02）</t>
  </si>
  <si>
    <t>沈婧</t>
  </si>
  <si>
    <t>蒋恬婧</t>
  </si>
  <si>
    <t>丁惠甜</t>
  </si>
  <si>
    <t>潘冰倩</t>
  </si>
  <si>
    <t>姚俞琳</t>
  </si>
  <si>
    <t>冯建松</t>
  </si>
  <si>
    <t>金可敏</t>
  </si>
  <si>
    <t>9（11.03）</t>
  </si>
  <si>
    <t>江奕琳</t>
  </si>
  <si>
    <t>4（11.02）</t>
  </si>
  <si>
    <t>章雨</t>
  </si>
  <si>
    <t>4（11.03）</t>
  </si>
  <si>
    <t>杨琛</t>
  </si>
  <si>
    <t>王晶怡</t>
  </si>
  <si>
    <t>徐鑫璐</t>
  </si>
  <si>
    <t>楼馨月</t>
  </si>
  <si>
    <t>熊宗慧</t>
  </si>
  <si>
    <t>张佳一</t>
  </si>
  <si>
    <t>王雨洁</t>
  </si>
  <si>
    <t>字体设计</t>
  </si>
  <si>
    <t>2（11.01）</t>
  </si>
  <si>
    <t>钟冰艳</t>
  </si>
  <si>
    <t>张左右</t>
  </si>
  <si>
    <t>王琴</t>
  </si>
  <si>
    <t>建筑制图与识图CAD</t>
  </si>
  <si>
    <t>俞力莱</t>
  </si>
  <si>
    <t>庞柳依</t>
  </si>
  <si>
    <t>陈慧</t>
  </si>
  <si>
    <t>张宝匀</t>
  </si>
  <si>
    <t>陈乐</t>
  </si>
  <si>
    <t>曹艺</t>
  </si>
  <si>
    <t>周肖</t>
  </si>
  <si>
    <t>高文慧</t>
  </si>
  <si>
    <t>张锐洋昳</t>
  </si>
  <si>
    <t>郑珺悠</t>
  </si>
  <si>
    <t>产品设计表现计法</t>
  </si>
  <si>
    <t>5（10.28）</t>
  </si>
  <si>
    <t>章由之</t>
  </si>
  <si>
    <t>9（10.29）</t>
  </si>
  <si>
    <t>中国近代史纲要</t>
  </si>
  <si>
    <t>吴劭煊</t>
  </si>
  <si>
    <t>陈诺</t>
  </si>
  <si>
    <t>4（10.29）</t>
  </si>
  <si>
    <t>王胡滨</t>
  </si>
  <si>
    <t>林恩丞</t>
  </si>
  <si>
    <t>李淼</t>
  </si>
  <si>
    <t>和雪茹</t>
  </si>
  <si>
    <t>连子建</t>
  </si>
  <si>
    <t>设计色彩</t>
  </si>
  <si>
    <t>中外设计史</t>
  </si>
  <si>
    <t>马克思主义基本原理</t>
  </si>
  <si>
    <t>蒋思思</t>
  </si>
  <si>
    <t>徐静怡</t>
  </si>
  <si>
    <t>王宇涵</t>
  </si>
  <si>
    <t>设计素描</t>
  </si>
  <si>
    <t>8（11.04）</t>
  </si>
  <si>
    <t>梁岚馨</t>
  </si>
  <si>
    <t>8（11.03）</t>
  </si>
  <si>
    <t>康静怡</t>
  </si>
  <si>
    <t>王琪</t>
  </si>
  <si>
    <t>金领</t>
  </si>
  <si>
    <t>吴茵姿</t>
  </si>
  <si>
    <t>11.2、11.3</t>
  </si>
  <si>
    <t>2天</t>
  </si>
  <si>
    <t>屠奕恋</t>
  </si>
  <si>
    <t>1天</t>
  </si>
  <si>
    <t>姚晨露</t>
  </si>
  <si>
    <t>吴咏键</t>
  </si>
  <si>
    <t>金玉奇</t>
  </si>
  <si>
    <t>夏卓丽</t>
  </si>
  <si>
    <t>陈媛媛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</si>
  <si>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</si>
  <si>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</si>
  <si>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</si>
  <si>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</si>
  <si>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</si>
  <si>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</si>
  <si>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</si>
  <si>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</si>
  <si>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</si>
  <si>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</si>
  <si>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</si>
  <si>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</si>
  <si>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</si>
  <si>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</si>
  <si>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</si>
  <si>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</si>
  <si>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周一晚自习过吵</t>
  </si>
  <si>
    <t>2023273117黄兵兵上交手机壳</t>
  </si>
  <si>
    <t>2023283124李圣辉 2023283116董子曦未交手机</t>
  </si>
  <si>
    <t>手机袋没有手机</t>
  </si>
  <si>
    <t>周天学生手册考试，周三学院集体讲座，周四校运会</t>
  </si>
  <si>
    <t>少一部手机</t>
  </si>
  <si>
    <t>湖州学院晚自修请假统计表</t>
  </si>
  <si>
    <t>班 级</t>
  </si>
  <si>
    <t>请假日期</t>
  </si>
  <si>
    <t>丁飞扬</t>
  </si>
  <si>
    <t>事假</t>
  </si>
  <si>
    <t>刘宗硕</t>
  </si>
  <si>
    <t>范宏伟</t>
  </si>
  <si>
    <t>张天华</t>
  </si>
  <si>
    <t>俞玥莹</t>
  </si>
  <si>
    <t>刘勤</t>
  </si>
  <si>
    <t>严锦希</t>
  </si>
  <si>
    <t>龚思元</t>
  </si>
  <si>
    <t>莫先迪</t>
  </si>
  <si>
    <t>李浩玉</t>
  </si>
  <si>
    <t>向世军</t>
  </si>
  <si>
    <t>熊俊松</t>
  </si>
  <si>
    <t>王子腾</t>
  </si>
  <si>
    <t>程天龙</t>
  </si>
  <si>
    <t>欧菲易</t>
  </si>
  <si>
    <t>吴宇豪</t>
  </si>
  <si>
    <t>李庆哲</t>
  </si>
  <si>
    <t>蒲志强</t>
  </si>
  <si>
    <t>路海彪</t>
  </si>
  <si>
    <t>冯紫渊</t>
  </si>
  <si>
    <t>曾思涵</t>
  </si>
  <si>
    <t>刘仕威</t>
  </si>
  <si>
    <t>陈诗婷</t>
  </si>
  <si>
    <t>文志杰</t>
  </si>
  <si>
    <t>连润钦</t>
  </si>
  <si>
    <t>董钊</t>
  </si>
  <si>
    <t>雷松</t>
  </si>
  <si>
    <t>曹心怡</t>
  </si>
  <si>
    <t>陆婧茗</t>
  </si>
  <si>
    <t>曾馨洁</t>
  </si>
  <si>
    <t>吴家瑜</t>
  </si>
  <si>
    <t>娄文健</t>
  </si>
  <si>
    <t>王家豪</t>
  </si>
  <si>
    <t>邵成功</t>
  </si>
  <si>
    <t>赖崇樑</t>
  </si>
  <si>
    <t>胡伯超</t>
  </si>
  <si>
    <t>王骞</t>
  </si>
  <si>
    <t>刘舜</t>
  </si>
  <si>
    <t>黄杭超</t>
  </si>
  <si>
    <t>赖樱</t>
  </si>
  <si>
    <t>张语诺</t>
  </si>
  <si>
    <t>陈振一</t>
  </si>
  <si>
    <t>曹嘉川</t>
  </si>
  <si>
    <t>高文馨</t>
  </si>
  <si>
    <t>汉语言3202</t>
  </si>
  <si>
    <t>葛毅泓</t>
  </si>
  <si>
    <t>王晶</t>
  </si>
  <si>
    <t>潘家强</t>
  </si>
  <si>
    <t>丁梦婷</t>
  </si>
  <si>
    <t>李亚芳</t>
  </si>
  <si>
    <t>李书云</t>
  </si>
  <si>
    <t>邹小迪</t>
  </si>
  <si>
    <t>王亦好</t>
  </si>
  <si>
    <t>罗世希</t>
  </si>
  <si>
    <t>霍希苗</t>
  </si>
  <si>
    <t>王修越</t>
  </si>
  <si>
    <t>常欣媛</t>
  </si>
  <si>
    <t>张非凡</t>
  </si>
  <si>
    <t>韦漪婧</t>
  </si>
  <si>
    <t>杨晨</t>
  </si>
  <si>
    <t>张昊林</t>
  </si>
  <si>
    <t>王思敏</t>
  </si>
  <si>
    <t>楼雯浅</t>
  </si>
  <si>
    <t>傅译萱</t>
  </si>
  <si>
    <t>庄子承</t>
  </si>
  <si>
    <t>陈柯瑜</t>
  </si>
  <si>
    <t>陈璐</t>
  </si>
  <si>
    <t>华诗敏</t>
  </si>
  <si>
    <t>葛洪莹</t>
  </si>
  <si>
    <t>翁雯雯</t>
  </si>
  <si>
    <t>毛伊婧</t>
  </si>
  <si>
    <t>王晗</t>
  </si>
  <si>
    <t>代星</t>
  </si>
  <si>
    <t>10.30</t>
  </si>
  <si>
    <t>周怡笑</t>
  </si>
  <si>
    <t>付正浩</t>
  </si>
  <si>
    <t>夏雅静</t>
  </si>
  <si>
    <t>严涛</t>
  </si>
  <si>
    <t>李祎</t>
  </si>
  <si>
    <t>戴梦琪</t>
  </si>
  <si>
    <t>陈冉</t>
  </si>
  <si>
    <t>宋成鹏</t>
  </si>
  <si>
    <t>湖州学院晚自修旷课统计表</t>
  </si>
  <si>
    <t>无旷课</t>
  </si>
  <si>
    <t>湖州学院晚自修迟到早退统计表</t>
  </si>
  <si>
    <t>类别</t>
  </si>
  <si>
    <t>日期</t>
  </si>
  <si>
    <t>无迟到早退</t>
  </si>
  <si>
    <t>湖州学院日常迟到早退统计表</t>
  </si>
  <si>
    <t>马克思学院</t>
  </si>
  <si>
    <t>上交情况</t>
  </si>
  <si>
    <t>齐全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</si>
</sst>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theme="1"/>
      <name val="仿宋_GB2312"/>
      <charset val="134"/>
    </font>
    <font>
      <b/>
      <sz val="18"/>
      <color indexed="8"/>
      <name val="黑体"/>
      <charset val="134"/>
    </font>
    <font>
      <b/>
      <sz val="12"/>
      <color indexed="8"/>
      <name val="黑体"/>
      <charset val="134"/>
    </font>
    <font>
      <sz val="12"/>
      <color theme="1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8"/>
      <name val="宋体"/>
      <charset val="134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u/>
      <sz val="12"/>
      <color theme="1"/>
      <name val="仿宋_GB2312"/>
      <charset val="134"/>
    </font>
    <font>
      <sz val="16"/>
      <color theme="1"/>
      <name val="仿宋_GB2312"/>
      <charset val="134"/>
    </font>
    <font>
      <u/>
      <sz val="16"/>
      <color theme="1"/>
      <name val="仿宋_GB2312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 applyBorder="0">
      <protection locked="0"/>
    </xf>
    <xf numFmtId="0" fontId="0" fillId="0" borderId="0" applyBorder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176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43" fontId="8" fillId="0" borderId="1" xfId="1" applyFont="1" applyBorder="1" applyAlignment="1">
      <alignment horizontal="center" vertical="center"/>
    </xf>
    <xf numFmtId="11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0" fontId="8" fillId="0" borderId="1" xfId="3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0" fontId="8" fillId="0" borderId="15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0" fontId="8" fillId="3" borderId="1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22" fillId="0" borderId="1" xfId="6" applyNumberFormat="1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6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3" sqref="C3"/>
    </sheetView>
  </sheetViews>
  <sheetFormatPr defaultColWidth="9" defaultRowHeight="14.4" outlineLevelCol="7"/>
  <cols>
    <col min="1" max="1" width="32.1759259259259" customWidth="1"/>
    <col min="2" max="5" width="20.3611111111111" customWidth="1"/>
    <col min="6" max="6" width="16.4537037037037" customWidth="1"/>
    <col min="7" max="7" width="17" customWidth="1"/>
    <col min="8" max="8" width="23.6296296296296" customWidth="1"/>
  </cols>
  <sheetData>
    <row r="1" ht="20.4" spans="1:8">
      <c r="A1" s="85" t="s">
        <v>0</v>
      </c>
      <c r="B1" s="86"/>
      <c r="C1" s="86"/>
      <c r="D1" s="86"/>
      <c r="E1" s="86"/>
      <c r="F1" s="86"/>
      <c r="G1" s="86"/>
      <c r="H1" s="87"/>
    </row>
    <row r="2" ht="20.4" spans="1:8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2" t="s">
        <v>8</v>
      </c>
    </row>
    <row r="3" ht="20.4" spans="1:8">
      <c r="A3" s="88" t="s">
        <v>9</v>
      </c>
      <c r="B3" s="89">
        <f>B4/1044</f>
        <v>0</v>
      </c>
      <c r="C3" s="90">
        <f>C4/773</f>
        <v>0.00388098318240621</v>
      </c>
      <c r="D3" s="88">
        <f>D4/1244</f>
        <v>0</v>
      </c>
      <c r="E3" s="88">
        <f>E4/1662</f>
        <v>0</v>
      </c>
      <c r="F3" s="88">
        <v>0</v>
      </c>
      <c r="G3" s="88">
        <f>G4/726</f>
        <v>0</v>
      </c>
      <c r="H3" s="88">
        <v>0</v>
      </c>
    </row>
    <row r="4" ht="20.4" spans="1:8">
      <c r="A4" s="88" t="s">
        <v>10</v>
      </c>
      <c r="B4" s="89">
        <v>0</v>
      </c>
      <c r="C4" s="91">
        <v>3</v>
      </c>
      <c r="D4" s="91">
        <v>0</v>
      </c>
      <c r="E4" s="88">
        <v>0</v>
      </c>
      <c r="F4" s="88">
        <v>0</v>
      </c>
      <c r="G4" s="88">
        <v>0</v>
      </c>
      <c r="H4" s="88">
        <v>0</v>
      </c>
    </row>
    <row r="5" ht="20.4" spans="1:8">
      <c r="A5" s="88" t="s">
        <v>11</v>
      </c>
      <c r="B5" s="90">
        <f>B6/881</f>
        <v>0.0488081725312145</v>
      </c>
      <c r="C5" s="90">
        <f>C6/773</f>
        <v>0.147477360931436</v>
      </c>
      <c r="D5" s="90">
        <f>D6/1244</f>
        <v>0.0265273311897106</v>
      </c>
      <c r="E5" s="90">
        <f>E6/1662</f>
        <v>0.00481347773766546</v>
      </c>
      <c r="F5" s="90">
        <f>F6/1286</f>
        <v>0.23094867807154</v>
      </c>
      <c r="G5" s="90">
        <f>G6/578</f>
        <v>0.134948096885813</v>
      </c>
      <c r="H5" s="90">
        <f>H6/46</f>
        <v>0.152173913043478</v>
      </c>
    </row>
    <row r="6" ht="20.4" spans="1:8">
      <c r="A6" s="88" t="s">
        <v>12</v>
      </c>
      <c r="B6" s="91">
        <v>43</v>
      </c>
      <c r="C6" s="91">
        <v>114</v>
      </c>
      <c r="D6" s="91">
        <v>33</v>
      </c>
      <c r="E6" s="91">
        <v>8</v>
      </c>
      <c r="F6" s="91">
        <v>297</v>
      </c>
      <c r="G6" s="91">
        <v>78</v>
      </c>
      <c r="H6" s="91">
        <v>7</v>
      </c>
    </row>
    <row r="7" ht="20.4" spans="1:8">
      <c r="A7" s="88" t="s">
        <v>13</v>
      </c>
      <c r="B7" s="88">
        <v>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</row>
    <row r="8" ht="20.4" spans="1:8">
      <c r="A8" s="92" t="s">
        <v>14</v>
      </c>
      <c r="B8" s="93" t="s">
        <v>15</v>
      </c>
      <c r="C8" s="93" t="s">
        <v>15</v>
      </c>
      <c r="D8" s="93" t="s">
        <v>15</v>
      </c>
      <c r="E8" s="93" t="s">
        <v>15</v>
      </c>
      <c r="F8" s="93" t="s">
        <v>15</v>
      </c>
      <c r="G8" s="93" t="s">
        <v>15</v>
      </c>
      <c r="H8" s="93" t="s">
        <v>15</v>
      </c>
    </row>
    <row r="9" ht="20.4" spans="1:8">
      <c r="A9" s="92" t="s">
        <v>16</v>
      </c>
      <c r="B9" s="93">
        <v>34</v>
      </c>
      <c r="C9" s="93">
        <v>17</v>
      </c>
      <c r="D9" s="93">
        <v>4</v>
      </c>
      <c r="E9" s="93">
        <v>3</v>
      </c>
      <c r="F9" s="93">
        <v>44</v>
      </c>
      <c r="G9" s="92">
        <v>0</v>
      </c>
      <c r="H9" s="92">
        <v>0</v>
      </c>
    </row>
    <row r="10" ht="20.4" spans="1:8">
      <c r="A10" s="92" t="s">
        <v>17</v>
      </c>
      <c r="B10" s="94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</row>
    <row r="11" ht="20.4" spans="1:8">
      <c r="A11" s="92" t="s">
        <v>18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</row>
    <row r="12" ht="20.4" spans="1:8">
      <c r="A12" s="88" t="s">
        <v>19</v>
      </c>
      <c r="B12" s="91" t="s">
        <v>20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 t="s">
        <v>20</v>
      </c>
    </row>
  </sheetData>
  <mergeCells count="1">
    <mergeCell ref="A1:H1"/>
  </mergeCells>
  <hyperlinks>
    <hyperlink ref="B12" location="统计表!A3" display="交齐且规范"/>
    <hyperlink ref="C12" location="统计表!A30" display="交齐且规范"/>
    <hyperlink ref="D12" location="统计表!A57" display="交齐且规范"/>
    <hyperlink ref="E12" location="统计表!A101" display="交齐且规范"/>
    <hyperlink ref="F12" location="统计表!A112" display="交齐且规范"/>
    <hyperlink ref="G12" location="统计表!A145" display="交齐且规范"/>
    <hyperlink ref="H12" location="统计表!A160" display="交齐且规范"/>
    <hyperlink ref="C4" location="日常旷课名单!A4" display="3"/>
    <hyperlink ref="C3" location="日常旷课率!A44" display="=C4/773"/>
    <hyperlink ref="G5" location="日常请假率!A146" display="=G6/578"/>
    <hyperlink ref="F5" location="日常请假率!A154" display="=F6/1286"/>
    <hyperlink ref="D5" location="日常请假率!A57" display="=D6/1244"/>
    <hyperlink ref="C5" location="日常请假率!A35" display="=C6/773"/>
    <hyperlink ref="C6" location="日常请假名单!A46" display="114"/>
    <hyperlink ref="D6" location="日常请假名单!A160" display="33"/>
    <hyperlink ref="F6" location="日常请假名单!A272" display="297"/>
    <hyperlink ref="G6" location="日常请假名单!A498" display="78"/>
    <hyperlink ref="B5" location="日常请假率!A3" display="=B6/881"/>
    <hyperlink ref="B6" location="日常请假名单!A3" display="43"/>
    <hyperlink ref="D4" location="日常旷课名单!A17" display="0"/>
    <hyperlink ref="E6" location="日常请假名单!A193" display="8"/>
    <hyperlink ref="E5" location="日常请假率!A114" display="=E6/1662"/>
    <hyperlink ref="H6" location="日常请假名单!A577" display="7"/>
    <hyperlink ref="H5" location="日常请假率!A220" display="=H6/46"/>
    <hyperlink ref="B9" location="晚自修请假统计表!A36" display="34"/>
    <hyperlink ref="D9" location="晚自修请假统计表!A56" display="4"/>
    <hyperlink ref="B8" location="晚自修风气统计表!A3" display="班级明细"/>
    <hyperlink ref="G8" location="晚自修风气统计表!A11" display="班级明细"/>
    <hyperlink ref="E8" location="晚自修风气统计表!A28" display="班级明细"/>
    <hyperlink ref="D8" location="晚自修风气统计表!A23" display="班级明细"/>
    <hyperlink ref="F8" location="晚自修风气统计表!A31" display="班级明细"/>
    <hyperlink ref="H8" location="晚自修风气统计表!A42" display="班级明细"/>
    <hyperlink ref="C8" location="晚自修风气统计表!A11" display="班级明细"/>
    <hyperlink ref="C9" location="晚自修请假统计表!A52" display="17"/>
    <hyperlink ref="E9" location="晚自修请假统计表!A60" display="3"/>
    <hyperlink ref="F9" location="晚自修请假统计表!A80" display="44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5" sqref="A5"/>
    </sheetView>
  </sheetViews>
  <sheetFormatPr defaultColWidth="8.72222222222222" defaultRowHeight="14.4" outlineLevelCol="7"/>
  <cols>
    <col min="1" max="1" width="14.7222222222222" customWidth="1"/>
    <col min="2" max="8" width="7.62962962962963" customWidth="1"/>
  </cols>
  <sheetData>
    <row r="1" ht="22.2" spans="1:8">
      <c r="A1" s="6" t="s">
        <v>980</v>
      </c>
      <c r="B1" s="7"/>
      <c r="C1" s="7"/>
      <c r="D1" s="7"/>
      <c r="E1" s="7"/>
      <c r="F1" s="7"/>
      <c r="G1" s="7"/>
      <c r="H1" s="7"/>
    </row>
    <row r="2" ht="20.4" spans="1:8">
      <c r="A2" s="8" t="s">
        <v>22</v>
      </c>
      <c r="B2" s="9" t="s">
        <v>23</v>
      </c>
      <c r="C2" s="9" t="s">
        <v>24</v>
      </c>
      <c r="D2" s="9" t="s">
        <v>26</v>
      </c>
      <c r="E2" s="9" t="s">
        <v>25</v>
      </c>
      <c r="F2" s="9" t="s">
        <v>977</v>
      </c>
      <c r="G2" s="10" t="s">
        <v>978</v>
      </c>
      <c r="H2" s="9" t="s">
        <v>31</v>
      </c>
    </row>
    <row r="3" ht="15.6" spans="1:8">
      <c r="A3" s="11" t="s">
        <v>49</v>
      </c>
      <c r="B3" s="11" t="s">
        <v>979</v>
      </c>
      <c r="C3" s="11"/>
      <c r="D3" s="11"/>
      <c r="E3" s="11"/>
      <c r="F3" s="11"/>
      <c r="G3" s="11"/>
      <c r="H3" s="11"/>
    </row>
    <row r="4" ht="17.5" customHeight="1" spans="1:8">
      <c r="A4" s="11" t="s">
        <v>3</v>
      </c>
      <c r="B4" s="11"/>
      <c r="C4" s="11"/>
      <c r="D4" s="11"/>
      <c r="E4" s="11"/>
      <c r="F4" s="11"/>
      <c r="G4" s="11"/>
      <c r="H4" s="11"/>
    </row>
    <row r="5" ht="15.6" spans="1:8">
      <c r="A5" s="11" t="s">
        <v>4</v>
      </c>
      <c r="B5" s="11"/>
      <c r="C5" s="11"/>
      <c r="D5" s="11"/>
      <c r="E5" s="11"/>
      <c r="F5" s="11"/>
      <c r="G5" s="11"/>
      <c r="H5" s="11"/>
    </row>
    <row r="6" ht="15.6" spans="1:8">
      <c r="A6" s="11" t="s">
        <v>5</v>
      </c>
      <c r="B6" s="11"/>
      <c r="C6" s="11"/>
      <c r="D6" s="11"/>
      <c r="E6" s="11"/>
      <c r="F6" s="11"/>
      <c r="G6" s="11"/>
      <c r="H6" s="11"/>
    </row>
    <row r="7" ht="15.6" spans="1:8">
      <c r="A7" s="11" t="s">
        <v>6</v>
      </c>
      <c r="B7" s="11"/>
      <c r="C7" s="11"/>
      <c r="D7" s="11"/>
      <c r="E7" s="11"/>
      <c r="F7" s="11"/>
      <c r="G7" s="11"/>
      <c r="H7" s="11"/>
    </row>
    <row r="8" ht="15.6" spans="1:8">
      <c r="A8" s="11" t="s">
        <v>7</v>
      </c>
      <c r="B8" s="11"/>
      <c r="C8" s="11"/>
      <c r="D8" s="11"/>
      <c r="E8" s="11"/>
      <c r="F8" s="11"/>
      <c r="G8" s="11"/>
      <c r="H8" s="11"/>
    </row>
    <row r="9" ht="15.6" spans="1:8">
      <c r="A9" s="11" t="s">
        <v>981</v>
      </c>
      <c r="B9" s="11"/>
      <c r="C9" s="11"/>
      <c r="D9" s="11"/>
      <c r="E9" s="11"/>
      <c r="F9" s="11"/>
      <c r="G9" s="11"/>
      <c r="H9" s="11"/>
    </row>
  </sheetData>
  <mergeCells count="2">
    <mergeCell ref="A1:H1"/>
    <mergeCell ref="B3:H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opLeftCell="A145" workbookViewId="0">
      <selection activeCell="A76" sqref="A76:A111"/>
    </sheetView>
  </sheetViews>
  <sheetFormatPr defaultColWidth="8.72222222222222" defaultRowHeight="14.4" outlineLevelCol="4"/>
  <cols>
    <col min="1" max="1" width="20" customWidth="1"/>
    <col min="2" max="2" width="7.62962962962963" customWidth="1"/>
    <col min="3" max="3" width="11.7222222222222" customWidth="1"/>
    <col min="4" max="4" width="13.9074074074074" customWidth="1"/>
    <col min="5" max="5" width="7.62962962962963" customWidth="1"/>
  </cols>
  <sheetData>
    <row r="1" ht="22.2" spans="1:5">
      <c r="A1" s="1" t="s">
        <v>982</v>
      </c>
      <c r="B1" s="1"/>
      <c r="C1" s="1"/>
      <c r="D1" s="1"/>
      <c r="E1" s="1"/>
    </row>
    <row r="2" ht="20.4" spans="1:5">
      <c r="A2" s="2" t="s">
        <v>22</v>
      </c>
      <c r="B2" s="2" t="s">
        <v>44</v>
      </c>
      <c r="C2" s="2" t="s">
        <v>23</v>
      </c>
      <c r="D2" s="2" t="s">
        <v>982</v>
      </c>
      <c r="E2" s="2" t="s">
        <v>31</v>
      </c>
    </row>
    <row r="3" ht="17.4" spans="1:5">
      <c r="A3" s="3" t="s">
        <v>49</v>
      </c>
      <c r="B3" s="4">
        <v>1</v>
      </c>
      <c r="C3" s="4">
        <v>20203631</v>
      </c>
      <c r="D3" s="4" t="s">
        <v>983</v>
      </c>
      <c r="E3" s="4"/>
    </row>
    <row r="4" ht="17.4" spans="1:5">
      <c r="A4" s="3"/>
      <c r="B4" s="4">
        <v>2</v>
      </c>
      <c r="C4" s="4">
        <v>20203632</v>
      </c>
      <c r="D4" s="4" t="s">
        <v>983</v>
      </c>
      <c r="E4" s="4"/>
    </row>
    <row r="5" ht="17.4" spans="1:5">
      <c r="A5" s="3"/>
      <c r="B5" s="4">
        <v>3</v>
      </c>
      <c r="C5" s="4">
        <v>20203633</v>
      </c>
      <c r="D5" s="4" t="s">
        <v>983</v>
      </c>
      <c r="E5" s="4"/>
    </row>
    <row r="6" ht="17.4" spans="1:5">
      <c r="A6" s="3"/>
      <c r="B6" s="4">
        <v>4</v>
      </c>
      <c r="C6" s="4">
        <v>20203634</v>
      </c>
      <c r="D6" s="4" t="s">
        <v>983</v>
      </c>
      <c r="E6" s="4"/>
    </row>
    <row r="7" ht="17.4" spans="1:5">
      <c r="A7" s="3"/>
      <c r="B7" s="4">
        <v>5</v>
      </c>
      <c r="C7" s="4">
        <v>20203635</v>
      </c>
      <c r="D7" s="4" t="s">
        <v>983</v>
      </c>
      <c r="E7" s="4"/>
    </row>
    <row r="8" ht="17.4" spans="1:5">
      <c r="A8" s="3"/>
      <c r="B8" s="4">
        <v>6</v>
      </c>
      <c r="C8" s="4">
        <v>20213631</v>
      </c>
      <c r="D8" s="4" t="s">
        <v>983</v>
      </c>
      <c r="E8" s="4"/>
    </row>
    <row r="9" ht="17.4" spans="1:5">
      <c r="A9" s="3"/>
      <c r="B9" s="4">
        <v>7</v>
      </c>
      <c r="C9" s="4">
        <v>20213632</v>
      </c>
      <c r="D9" s="4" t="s">
        <v>983</v>
      </c>
      <c r="E9" s="4"/>
    </row>
    <row r="10" ht="17.4" spans="1:5">
      <c r="A10" s="3"/>
      <c r="B10" s="4">
        <v>8</v>
      </c>
      <c r="C10" s="4">
        <v>20213633</v>
      </c>
      <c r="D10" s="4" t="s">
        <v>983</v>
      </c>
      <c r="E10" s="4"/>
    </row>
    <row r="11" ht="17.4" spans="1:5">
      <c r="A11" s="3"/>
      <c r="B11" s="4">
        <v>9</v>
      </c>
      <c r="C11" s="4">
        <v>20213634</v>
      </c>
      <c r="D11" s="4" t="s">
        <v>983</v>
      </c>
      <c r="E11" s="4"/>
    </row>
    <row r="12" ht="17.4" spans="1:5">
      <c r="A12" s="3"/>
      <c r="B12" s="4">
        <v>10</v>
      </c>
      <c r="C12" s="4">
        <v>20213635</v>
      </c>
      <c r="D12" s="4" t="s">
        <v>983</v>
      </c>
      <c r="E12" s="4"/>
    </row>
    <row r="13" ht="17.4" spans="1:5">
      <c r="A13" s="3"/>
      <c r="B13" s="4">
        <v>11</v>
      </c>
      <c r="C13" s="4">
        <v>20213641</v>
      </c>
      <c r="D13" s="4" t="s">
        <v>983</v>
      </c>
      <c r="E13" s="4"/>
    </row>
    <row r="14" ht="17.4" spans="1:5">
      <c r="A14" s="3"/>
      <c r="B14" s="4">
        <v>12</v>
      </c>
      <c r="C14" s="4">
        <v>20213642</v>
      </c>
      <c r="D14" s="4" t="s">
        <v>983</v>
      </c>
      <c r="E14" s="4"/>
    </row>
    <row r="15" ht="17.4" spans="1:5">
      <c r="A15" s="3"/>
      <c r="B15" s="4">
        <v>13</v>
      </c>
      <c r="C15" s="3">
        <v>20223631</v>
      </c>
      <c r="D15" s="4" t="s">
        <v>983</v>
      </c>
      <c r="E15" s="3"/>
    </row>
    <row r="16" ht="17.4" spans="1:5">
      <c r="A16" s="3"/>
      <c r="B16" s="4">
        <v>14</v>
      </c>
      <c r="C16" s="4">
        <v>20223632</v>
      </c>
      <c r="D16" s="4" t="s">
        <v>983</v>
      </c>
      <c r="E16" s="4"/>
    </row>
    <row r="17" ht="17.4" spans="1:5">
      <c r="A17" s="3"/>
      <c r="B17" s="4">
        <v>15</v>
      </c>
      <c r="C17" s="4">
        <v>20223633</v>
      </c>
      <c r="D17" s="4" t="s">
        <v>983</v>
      </c>
      <c r="E17" s="4"/>
    </row>
    <row r="18" ht="17.4" spans="1:5">
      <c r="A18" s="3"/>
      <c r="B18" s="4">
        <v>16</v>
      </c>
      <c r="C18" s="4">
        <v>20223634</v>
      </c>
      <c r="D18" s="4" t="s">
        <v>983</v>
      </c>
      <c r="E18" s="4"/>
    </row>
    <row r="19" ht="17.4" spans="1:5">
      <c r="A19" s="3"/>
      <c r="B19" s="4">
        <v>17</v>
      </c>
      <c r="C19" s="4">
        <v>20223635</v>
      </c>
      <c r="D19" s="4" t="s">
        <v>983</v>
      </c>
      <c r="E19" s="4"/>
    </row>
    <row r="20" ht="17.4" spans="1:5">
      <c r="A20" s="3"/>
      <c r="B20" s="4">
        <v>18</v>
      </c>
      <c r="C20" s="4">
        <v>20223636</v>
      </c>
      <c r="D20" s="4" t="s">
        <v>983</v>
      </c>
      <c r="E20" s="4"/>
    </row>
    <row r="21" ht="17.4" spans="1:5">
      <c r="A21" s="3"/>
      <c r="B21" s="4">
        <v>19</v>
      </c>
      <c r="C21" s="4">
        <v>20223637</v>
      </c>
      <c r="D21" s="4" t="s">
        <v>983</v>
      </c>
      <c r="E21" s="4"/>
    </row>
    <row r="22" ht="17.4" spans="1:5">
      <c r="A22" s="3"/>
      <c r="B22" s="4">
        <v>20</v>
      </c>
      <c r="C22" s="4">
        <v>20223641</v>
      </c>
      <c r="D22" s="4" t="s">
        <v>983</v>
      </c>
      <c r="E22" s="4"/>
    </row>
    <row r="23" ht="17.4" spans="1:5">
      <c r="A23" s="3"/>
      <c r="B23" s="4">
        <v>21</v>
      </c>
      <c r="C23" s="4">
        <v>20223642</v>
      </c>
      <c r="D23" s="4" t="s">
        <v>983</v>
      </c>
      <c r="E23" s="4"/>
    </row>
    <row r="24" ht="17.4" spans="1:5">
      <c r="A24" s="3"/>
      <c r="B24" s="4">
        <v>22</v>
      </c>
      <c r="C24" s="4">
        <v>20223643</v>
      </c>
      <c r="D24" s="4" t="s">
        <v>983</v>
      </c>
      <c r="E24" s="4"/>
    </row>
    <row r="25" ht="17.4" spans="1:5">
      <c r="A25" s="3" t="s">
        <v>3</v>
      </c>
      <c r="B25" s="4">
        <v>1</v>
      </c>
      <c r="C25" s="4">
        <v>20202731</v>
      </c>
      <c r="D25" s="4" t="s">
        <v>983</v>
      </c>
      <c r="E25" s="4"/>
    </row>
    <row r="26" ht="17.4" spans="1:5">
      <c r="A26" s="3"/>
      <c r="B26" s="4">
        <v>2</v>
      </c>
      <c r="C26" s="4">
        <v>20202831</v>
      </c>
      <c r="D26" s="4" t="s">
        <v>983</v>
      </c>
      <c r="E26" s="4"/>
    </row>
    <row r="27" ht="17.4" spans="1:5">
      <c r="A27" s="3"/>
      <c r="B27" s="4">
        <v>3</v>
      </c>
      <c r="C27" s="4">
        <v>20202832</v>
      </c>
      <c r="D27" s="4" t="s">
        <v>983</v>
      </c>
      <c r="E27" s="4"/>
    </row>
    <row r="28" ht="17.4" spans="1:5">
      <c r="A28" s="3"/>
      <c r="B28" s="4">
        <v>4</v>
      </c>
      <c r="C28" s="4">
        <v>20202833</v>
      </c>
      <c r="D28" s="4" t="s">
        <v>983</v>
      </c>
      <c r="E28" s="4"/>
    </row>
    <row r="29" ht="17.4" spans="1:5">
      <c r="A29" s="3"/>
      <c r="B29" s="4">
        <v>5</v>
      </c>
      <c r="C29" s="4">
        <v>20212731</v>
      </c>
      <c r="D29" s="4" t="s">
        <v>983</v>
      </c>
      <c r="E29" s="4"/>
    </row>
    <row r="30" ht="17.4" spans="1:5">
      <c r="A30" s="3"/>
      <c r="B30" s="4">
        <v>6</v>
      </c>
      <c r="C30" s="4">
        <v>20212831</v>
      </c>
      <c r="D30" s="4" t="s">
        <v>983</v>
      </c>
      <c r="E30" s="4"/>
    </row>
    <row r="31" ht="17.4" spans="1:5">
      <c r="A31" s="3"/>
      <c r="B31" s="4">
        <v>7</v>
      </c>
      <c r="C31" s="4">
        <v>20212832</v>
      </c>
      <c r="D31" s="4" t="s">
        <v>983</v>
      </c>
      <c r="E31" s="4"/>
    </row>
    <row r="32" ht="17.4" spans="1:5">
      <c r="A32" s="3"/>
      <c r="B32" s="4">
        <v>8</v>
      </c>
      <c r="C32" s="4">
        <v>20222731</v>
      </c>
      <c r="D32" s="4" t="s">
        <v>983</v>
      </c>
      <c r="E32" s="4"/>
    </row>
    <row r="33" ht="17.4" spans="1:5">
      <c r="A33" s="3"/>
      <c r="B33" s="4">
        <v>9</v>
      </c>
      <c r="C33" s="4">
        <v>20222732</v>
      </c>
      <c r="D33" s="4" t="s">
        <v>983</v>
      </c>
      <c r="E33" s="4"/>
    </row>
    <row r="34" ht="17.4" spans="1:5">
      <c r="A34" s="3"/>
      <c r="B34" s="4">
        <v>10</v>
      </c>
      <c r="C34" s="4">
        <v>20222831</v>
      </c>
      <c r="D34" s="4" t="s">
        <v>983</v>
      </c>
      <c r="E34" s="4"/>
    </row>
    <row r="35" ht="17.4" spans="1:5">
      <c r="A35" s="3"/>
      <c r="B35" s="4">
        <v>11</v>
      </c>
      <c r="C35" s="4">
        <v>20222832</v>
      </c>
      <c r="D35" s="4" t="s">
        <v>983</v>
      </c>
      <c r="E35" s="4"/>
    </row>
    <row r="36" ht="17.4" spans="1:5">
      <c r="A36" s="3"/>
      <c r="B36" s="4">
        <v>12</v>
      </c>
      <c r="C36" s="4">
        <v>20222833</v>
      </c>
      <c r="D36" s="4" t="s">
        <v>983</v>
      </c>
      <c r="E36" s="4"/>
    </row>
    <row r="37" ht="17.4" spans="1:5">
      <c r="A37" s="3"/>
      <c r="B37" s="4">
        <v>13</v>
      </c>
      <c r="C37" s="4">
        <v>20222834</v>
      </c>
      <c r="D37" s="4" t="s">
        <v>983</v>
      </c>
      <c r="E37" s="4"/>
    </row>
    <row r="38" ht="17.4" spans="1:5">
      <c r="A38" s="3"/>
      <c r="B38" s="4">
        <v>14</v>
      </c>
      <c r="C38" s="4">
        <v>20222835</v>
      </c>
      <c r="D38" s="4" t="s">
        <v>983</v>
      </c>
      <c r="E38" s="4"/>
    </row>
    <row r="39" ht="17.4" spans="1:5">
      <c r="A39" s="3"/>
      <c r="B39" s="4">
        <v>15</v>
      </c>
      <c r="C39" s="4">
        <v>20222836</v>
      </c>
      <c r="D39" s="4" t="s">
        <v>983</v>
      </c>
      <c r="E39" s="4"/>
    </row>
    <row r="40" ht="17.4" spans="1:5">
      <c r="A40" s="3"/>
      <c r="B40" s="4">
        <v>16</v>
      </c>
      <c r="C40" s="4">
        <v>20222837</v>
      </c>
      <c r="D40" s="4" t="s">
        <v>983</v>
      </c>
      <c r="E40" s="4"/>
    </row>
    <row r="41" ht="17.4" spans="1:5">
      <c r="A41" s="3"/>
      <c r="B41" s="4">
        <v>17</v>
      </c>
      <c r="C41" s="4">
        <v>20222841</v>
      </c>
      <c r="D41" s="4" t="s">
        <v>983</v>
      </c>
      <c r="E41" s="4"/>
    </row>
    <row r="42" ht="17.4" spans="1:5">
      <c r="A42" s="3"/>
      <c r="B42" s="4">
        <v>18</v>
      </c>
      <c r="C42" s="4">
        <v>20222842</v>
      </c>
      <c r="D42" s="4" t="s">
        <v>983</v>
      </c>
      <c r="E42" s="4"/>
    </row>
    <row r="43" ht="17.4" spans="1:5">
      <c r="A43" s="3"/>
      <c r="B43" s="4">
        <v>19</v>
      </c>
      <c r="C43" s="4">
        <v>20222843</v>
      </c>
      <c r="D43" s="4" t="s">
        <v>983</v>
      </c>
      <c r="E43" s="4"/>
    </row>
    <row r="44" ht="17.4" spans="1:5">
      <c r="A44" s="3"/>
      <c r="B44" s="4">
        <v>20</v>
      </c>
      <c r="C44" s="4">
        <v>20222844</v>
      </c>
      <c r="D44" s="4" t="s">
        <v>983</v>
      </c>
      <c r="E44" s="4"/>
    </row>
    <row r="45" ht="17.4" spans="1:5">
      <c r="A45" s="3" t="s">
        <v>4</v>
      </c>
      <c r="B45" s="4">
        <v>1</v>
      </c>
      <c r="C45" s="4">
        <v>20202331</v>
      </c>
      <c r="D45" s="4" t="s">
        <v>983</v>
      </c>
      <c r="E45" s="4"/>
    </row>
    <row r="46" ht="17.4" spans="1:5">
      <c r="A46" s="3"/>
      <c r="B46" s="4">
        <v>2</v>
      </c>
      <c r="C46" s="4">
        <v>20202332</v>
      </c>
      <c r="D46" s="4" t="s">
        <v>983</v>
      </c>
      <c r="E46" s="4"/>
    </row>
    <row r="47" ht="17.4" spans="1:5">
      <c r="A47" s="3"/>
      <c r="B47" s="4">
        <v>3</v>
      </c>
      <c r="C47" s="4">
        <v>20202931</v>
      </c>
      <c r="D47" s="4" t="s">
        <v>983</v>
      </c>
      <c r="E47" s="4"/>
    </row>
    <row r="48" ht="17.4" spans="1:5">
      <c r="A48" s="3"/>
      <c r="B48" s="4">
        <v>4</v>
      </c>
      <c r="C48" s="4">
        <v>20202932</v>
      </c>
      <c r="D48" s="4" t="s">
        <v>983</v>
      </c>
      <c r="E48" s="4"/>
    </row>
    <row r="49" ht="17.4" spans="1:5">
      <c r="A49" s="3"/>
      <c r="B49" s="4">
        <v>5</v>
      </c>
      <c r="C49" s="3">
        <v>20202933</v>
      </c>
      <c r="D49" s="4" t="s">
        <v>983</v>
      </c>
      <c r="E49" s="4"/>
    </row>
    <row r="50" ht="17.4" spans="1:5">
      <c r="A50" s="3"/>
      <c r="B50" s="4">
        <v>6</v>
      </c>
      <c r="C50" s="4">
        <v>20203031</v>
      </c>
      <c r="D50" s="4" t="s">
        <v>983</v>
      </c>
      <c r="E50" s="4"/>
    </row>
    <row r="51" ht="17.4" spans="1:5">
      <c r="A51" s="3"/>
      <c r="B51" s="4">
        <v>7</v>
      </c>
      <c r="C51" s="4">
        <v>20203032</v>
      </c>
      <c r="D51" s="4" t="s">
        <v>983</v>
      </c>
      <c r="E51" s="4"/>
    </row>
    <row r="52" ht="17.4" spans="1:5">
      <c r="A52" s="3"/>
      <c r="B52" s="4">
        <v>8</v>
      </c>
      <c r="C52" s="4">
        <v>20203033</v>
      </c>
      <c r="D52" s="4" t="s">
        <v>983</v>
      </c>
      <c r="E52" s="4"/>
    </row>
    <row r="53" ht="17.4" spans="1:5">
      <c r="A53" s="3"/>
      <c r="B53" s="4">
        <v>9</v>
      </c>
      <c r="C53" s="4">
        <v>20203034</v>
      </c>
      <c r="D53" s="4" t="s">
        <v>983</v>
      </c>
      <c r="E53" s="4"/>
    </row>
    <row r="54" ht="17.4" spans="1:5">
      <c r="A54" s="3"/>
      <c r="B54" s="4">
        <v>10</v>
      </c>
      <c r="C54" s="4">
        <v>20203035</v>
      </c>
      <c r="D54" s="4" t="s">
        <v>983</v>
      </c>
      <c r="E54" s="4"/>
    </row>
    <row r="55" ht="17.4" spans="1:5">
      <c r="A55" s="3"/>
      <c r="B55" s="4">
        <v>11</v>
      </c>
      <c r="C55" s="4">
        <v>20203036</v>
      </c>
      <c r="D55" s="4" t="s">
        <v>983</v>
      </c>
      <c r="E55" s="4"/>
    </row>
    <row r="56" ht="17.4" spans="1:5">
      <c r="A56" s="3"/>
      <c r="B56" s="4">
        <v>12</v>
      </c>
      <c r="C56" s="4">
        <v>20212331</v>
      </c>
      <c r="D56" s="4" t="s">
        <v>983</v>
      </c>
      <c r="E56" s="4"/>
    </row>
    <row r="57" ht="17.4" spans="1:5">
      <c r="A57" s="3"/>
      <c r="B57" s="4">
        <v>13</v>
      </c>
      <c r="C57" s="4">
        <v>20212332</v>
      </c>
      <c r="D57" s="4" t="s">
        <v>983</v>
      </c>
      <c r="E57" s="4"/>
    </row>
    <row r="58" ht="17.4" spans="1:5">
      <c r="A58" s="3"/>
      <c r="B58" s="4">
        <v>14</v>
      </c>
      <c r="C58" s="4">
        <v>20212333</v>
      </c>
      <c r="D58" s="4" t="s">
        <v>983</v>
      </c>
      <c r="E58" s="4"/>
    </row>
    <row r="59" ht="17.4" spans="1:5">
      <c r="A59" s="3"/>
      <c r="B59" s="4">
        <v>15</v>
      </c>
      <c r="C59" s="4">
        <v>20212931</v>
      </c>
      <c r="D59" s="4" t="s">
        <v>983</v>
      </c>
      <c r="E59" s="4"/>
    </row>
    <row r="60" ht="17.4" spans="1:5">
      <c r="A60" s="3"/>
      <c r="B60" s="4">
        <v>16</v>
      </c>
      <c r="C60" s="4">
        <v>20212932</v>
      </c>
      <c r="D60" s="4" t="s">
        <v>983</v>
      </c>
      <c r="E60" s="4"/>
    </row>
    <row r="61" ht="17.4" spans="1:5">
      <c r="A61" s="3"/>
      <c r="B61" s="4">
        <v>17</v>
      </c>
      <c r="C61" s="4">
        <v>20212933</v>
      </c>
      <c r="D61" s="4" t="s">
        <v>983</v>
      </c>
      <c r="E61" s="4"/>
    </row>
    <row r="62" ht="17.4" spans="1:5">
      <c r="A62" s="3"/>
      <c r="B62" s="4">
        <v>18</v>
      </c>
      <c r="C62" s="4">
        <v>20213031</v>
      </c>
      <c r="D62" s="4" t="s">
        <v>983</v>
      </c>
      <c r="E62" s="4"/>
    </row>
    <row r="63" ht="17.4" spans="1:5">
      <c r="A63" s="3"/>
      <c r="B63" s="4">
        <v>19</v>
      </c>
      <c r="C63" s="4">
        <v>20213032</v>
      </c>
      <c r="D63" s="4" t="s">
        <v>983</v>
      </c>
      <c r="E63" s="4"/>
    </row>
    <row r="64" ht="17.4" spans="1:5">
      <c r="A64" s="3"/>
      <c r="B64" s="4">
        <v>20</v>
      </c>
      <c r="C64" s="4">
        <v>20213033</v>
      </c>
      <c r="D64" s="4" t="s">
        <v>983</v>
      </c>
      <c r="E64" s="4"/>
    </row>
    <row r="65" ht="17.4" spans="1:5">
      <c r="A65" s="3"/>
      <c r="B65" s="4">
        <v>21</v>
      </c>
      <c r="C65" s="3">
        <v>20222331</v>
      </c>
      <c r="D65" s="4" t="s">
        <v>983</v>
      </c>
      <c r="E65" s="4"/>
    </row>
    <row r="66" ht="17.4" spans="1:5">
      <c r="A66" s="3"/>
      <c r="B66" s="4">
        <v>22</v>
      </c>
      <c r="C66" s="4">
        <v>20222332</v>
      </c>
      <c r="D66" s="4" t="s">
        <v>983</v>
      </c>
      <c r="E66" s="4"/>
    </row>
    <row r="67" ht="17.4" spans="1:5">
      <c r="A67" s="3"/>
      <c r="B67" s="4">
        <v>23</v>
      </c>
      <c r="C67" s="4">
        <v>20222333</v>
      </c>
      <c r="D67" s="4" t="s">
        <v>983</v>
      </c>
      <c r="E67" s="4"/>
    </row>
    <row r="68" ht="17.4" spans="1:5">
      <c r="A68" s="3"/>
      <c r="B68" s="4">
        <v>24</v>
      </c>
      <c r="C68" s="4">
        <v>20222931</v>
      </c>
      <c r="D68" s="4" t="s">
        <v>983</v>
      </c>
      <c r="E68" s="4"/>
    </row>
    <row r="69" ht="17.4" spans="1:5">
      <c r="A69" s="3"/>
      <c r="B69" s="4">
        <v>25</v>
      </c>
      <c r="C69" s="4">
        <v>20222932</v>
      </c>
      <c r="D69" s="4" t="s">
        <v>983</v>
      </c>
      <c r="E69" s="4"/>
    </row>
    <row r="70" ht="17.4" spans="1:5">
      <c r="A70" s="3"/>
      <c r="B70" s="4">
        <v>26</v>
      </c>
      <c r="C70" s="4">
        <v>20222933</v>
      </c>
      <c r="D70" s="4" t="s">
        <v>983</v>
      </c>
      <c r="E70" s="4"/>
    </row>
    <row r="71" ht="17.4" spans="1:5">
      <c r="A71" s="3"/>
      <c r="B71" s="4">
        <v>27</v>
      </c>
      <c r="C71" s="4">
        <v>20222934</v>
      </c>
      <c r="D71" s="4" t="s">
        <v>983</v>
      </c>
      <c r="E71" s="4"/>
    </row>
    <row r="72" ht="17.4" spans="1:5">
      <c r="A72" s="3"/>
      <c r="B72" s="4">
        <v>28</v>
      </c>
      <c r="C72" s="4">
        <v>20222941</v>
      </c>
      <c r="D72" s="4" t="s">
        <v>983</v>
      </c>
      <c r="E72" s="4"/>
    </row>
    <row r="73" ht="17.4" spans="1:5">
      <c r="A73" s="3"/>
      <c r="B73" s="4">
        <v>29</v>
      </c>
      <c r="C73" s="4">
        <v>20223031</v>
      </c>
      <c r="D73" s="4" t="s">
        <v>983</v>
      </c>
      <c r="E73" s="4"/>
    </row>
    <row r="74" ht="17.4" spans="1:5">
      <c r="A74" s="3"/>
      <c r="B74" s="4">
        <v>30</v>
      </c>
      <c r="C74" s="4">
        <v>20223032</v>
      </c>
      <c r="D74" s="4" t="s">
        <v>983</v>
      </c>
      <c r="E74" s="4"/>
    </row>
    <row r="75" ht="17.4" spans="1:5">
      <c r="A75" s="3"/>
      <c r="B75" s="4">
        <v>31</v>
      </c>
      <c r="C75" s="4">
        <v>20223033</v>
      </c>
      <c r="D75" s="4" t="s">
        <v>983</v>
      </c>
      <c r="E75" s="4"/>
    </row>
    <row r="76" ht="17.4" spans="1:5">
      <c r="A76" s="3" t="s">
        <v>5</v>
      </c>
      <c r="B76" s="4">
        <v>1</v>
      </c>
      <c r="C76" s="4">
        <v>20202131</v>
      </c>
      <c r="D76" s="4" t="s">
        <v>983</v>
      </c>
      <c r="E76" s="4"/>
    </row>
    <row r="77" ht="17.4" spans="1:5">
      <c r="A77" s="3"/>
      <c r="B77" s="4">
        <v>2</v>
      </c>
      <c r="C77" s="4">
        <v>20202132</v>
      </c>
      <c r="D77" s="4" t="s">
        <v>983</v>
      </c>
      <c r="E77" s="4"/>
    </row>
    <row r="78" ht="17.4" spans="1:5">
      <c r="A78" s="3"/>
      <c r="B78" s="4">
        <v>3</v>
      </c>
      <c r="C78" s="4">
        <v>20202133</v>
      </c>
      <c r="D78" s="4" t="s">
        <v>983</v>
      </c>
      <c r="E78" s="4"/>
    </row>
    <row r="79" ht="17.4" spans="1:5">
      <c r="A79" s="3"/>
      <c r="B79" s="4">
        <v>4</v>
      </c>
      <c r="C79" s="4">
        <v>20202134</v>
      </c>
      <c r="D79" s="4" t="s">
        <v>983</v>
      </c>
      <c r="E79" s="4"/>
    </row>
    <row r="80" ht="17.4" spans="1:5">
      <c r="A80" s="3"/>
      <c r="B80" s="4">
        <v>5</v>
      </c>
      <c r="C80" s="4">
        <v>20202135</v>
      </c>
      <c r="D80" s="4" t="s">
        <v>983</v>
      </c>
      <c r="E80" s="4"/>
    </row>
    <row r="81" ht="17.4" spans="1:5">
      <c r="A81" s="3"/>
      <c r="B81" s="4">
        <v>6</v>
      </c>
      <c r="C81" s="4">
        <v>20202136</v>
      </c>
      <c r="D81" s="4" t="s">
        <v>983</v>
      </c>
      <c r="E81" s="4"/>
    </row>
    <row r="82" ht="17.4" spans="1:5">
      <c r="A82" s="3"/>
      <c r="B82" s="4">
        <v>7</v>
      </c>
      <c r="C82" s="4">
        <v>20202137</v>
      </c>
      <c r="D82" s="4" t="s">
        <v>983</v>
      </c>
      <c r="E82" s="4"/>
    </row>
    <row r="83" ht="17.4" spans="1:5">
      <c r="A83" s="3"/>
      <c r="B83" s="4">
        <v>8</v>
      </c>
      <c r="C83" s="4">
        <v>20203131</v>
      </c>
      <c r="D83" s="4" t="s">
        <v>983</v>
      </c>
      <c r="E83" s="4"/>
    </row>
    <row r="84" ht="17.4" spans="1:5">
      <c r="A84" s="3"/>
      <c r="B84" s="4">
        <v>9</v>
      </c>
      <c r="C84" s="4">
        <v>20203132</v>
      </c>
      <c r="D84" s="4" t="s">
        <v>983</v>
      </c>
      <c r="E84" s="4"/>
    </row>
    <row r="85" ht="17.4" spans="1:5">
      <c r="A85" s="3"/>
      <c r="B85" s="4">
        <v>10</v>
      </c>
      <c r="C85" s="4">
        <v>20212131</v>
      </c>
      <c r="D85" s="4" t="s">
        <v>983</v>
      </c>
      <c r="E85" s="4"/>
    </row>
    <row r="86" ht="17.4" spans="1:5">
      <c r="A86" s="3"/>
      <c r="B86" s="4">
        <v>11</v>
      </c>
      <c r="C86" s="4">
        <v>20212132</v>
      </c>
      <c r="D86" s="4" t="s">
        <v>983</v>
      </c>
      <c r="E86" s="4"/>
    </row>
    <row r="87" ht="17.4" spans="1:5">
      <c r="A87" s="3"/>
      <c r="B87" s="4">
        <v>12</v>
      </c>
      <c r="C87" s="4">
        <v>20212133</v>
      </c>
      <c r="D87" s="4" t="s">
        <v>983</v>
      </c>
      <c r="E87" s="4"/>
    </row>
    <row r="88" ht="17.4" spans="1:5">
      <c r="A88" s="3"/>
      <c r="B88" s="4">
        <v>13</v>
      </c>
      <c r="C88" s="4">
        <v>20212134</v>
      </c>
      <c r="D88" s="4" t="s">
        <v>983</v>
      </c>
      <c r="E88" s="4"/>
    </row>
    <row r="89" ht="17.4" spans="1:5">
      <c r="A89" s="3"/>
      <c r="B89" s="4">
        <v>14</v>
      </c>
      <c r="C89" s="4">
        <v>20212135</v>
      </c>
      <c r="D89" s="4" t="s">
        <v>983</v>
      </c>
      <c r="E89" s="4"/>
    </row>
    <row r="90" ht="17.4" spans="1:5">
      <c r="A90" s="3"/>
      <c r="B90" s="4">
        <v>15</v>
      </c>
      <c r="C90" s="4">
        <v>20212136</v>
      </c>
      <c r="D90" s="4" t="s">
        <v>983</v>
      </c>
      <c r="E90" s="4"/>
    </row>
    <row r="91" ht="17.4" spans="1:5">
      <c r="A91" s="3"/>
      <c r="B91" s="4">
        <v>16</v>
      </c>
      <c r="C91" s="4">
        <v>20212137</v>
      </c>
      <c r="D91" s="4" t="s">
        <v>983</v>
      </c>
      <c r="E91" s="4"/>
    </row>
    <row r="92" ht="17.4" spans="1:5">
      <c r="A92" s="3"/>
      <c r="B92" s="4">
        <v>17</v>
      </c>
      <c r="C92" s="4">
        <v>20212138</v>
      </c>
      <c r="D92" s="4" t="s">
        <v>983</v>
      </c>
      <c r="E92" s="4"/>
    </row>
    <row r="93" ht="17.4" spans="1:5">
      <c r="A93" s="3"/>
      <c r="B93" s="4">
        <v>18</v>
      </c>
      <c r="C93" s="4">
        <v>20212141</v>
      </c>
      <c r="D93" s="4" t="s">
        <v>983</v>
      </c>
      <c r="E93" s="4"/>
    </row>
    <row r="94" ht="17.4" spans="1:5">
      <c r="A94" s="3"/>
      <c r="B94" s="4">
        <v>19</v>
      </c>
      <c r="C94" s="4">
        <v>20212142</v>
      </c>
      <c r="D94" s="4" t="s">
        <v>983</v>
      </c>
      <c r="E94" s="4"/>
    </row>
    <row r="95" ht="17.4" spans="1:5">
      <c r="A95" s="3"/>
      <c r="B95" s="4">
        <v>20</v>
      </c>
      <c r="C95" s="4">
        <v>20212143</v>
      </c>
      <c r="D95" s="4" t="s">
        <v>983</v>
      </c>
      <c r="E95" s="4"/>
    </row>
    <row r="96" ht="17.4" spans="1:5">
      <c r="A96" s="3"/>
      <c r="B96" s="4">
        <v>21</v>
      </c>
      <c r="C96" s="4">
        <v>20212144</v>
      </c>
      <c r="D96" s="4" t="s">
        <v>983</v>
      </c>
      <c r="E96" s="4"/>
    </row>
    <row r="97" ht="17.4" spans="1:5">
      <c r="A97" s="3"/>
      <c r="B97" s="4">
        <v>22</v>
      </c>
      <c r="C97" s="4">
        <v>20212145</v>
      </c>
      <c r="D97" s="4" t="s">
        <v>983</v>
      </c>
      <c r="E97" s="4"/>
    </row>
    <row r="98" ht="17.4" spans="1:5">
      <c r="A98" s="3"/>
      <c r="B98" s="4">
        <v>23</v>
      </c>
      <c r="C98" s="4">
        <v>20212151</v>
      </c>
      <c r="D98" s="4" t="s">
        <v>983</v>
      </c>
      <c r="E98" s="4"/>
    </row>
    <row r="99" ht="17.4" spans="1:5">
      <c r="A99" s="3"/>
      <c r="B99" s="4">
        <v>24</v>
      </c>
      <c r="C99" s="4">
        <v>20212152</v>
      </c>
      <c r="D99" s="4" t="s">
        <v>983</v>
      </c>
      <c r="E99" s="4"/>
    </row>
    <row r="100" ht="17.4" spans="1:5">
      <c r="A100" s="3"/>
      <c r="B100" s="4">
        <v>25</v>
      </c>
      <c r="C100" s="4">
        <v>20212154</v>
      </c>
      <c r="D100" s="4" t="s">
        <v>983</v>
      </c>
      <c r="E100" s="4"/>
    </row>
    <row r="101" ht="17.4" spans="1:5">
      <c r="A101" s="3"/>
      <c r="B101" s="4">
        <v>26</v>
      </c>
      <c r="C101" s="4">
        <v>20213131</v>
      </c>
      <c r="D101" s="4" t="s">
        <v>983</v>
      </c>
      <c r="E101" s="4"/>
    </row>
    <row r="102" ht="17.4" spans="1:5">
      <c r="A102" s="3"/>
      <c r="B102" s="4">
        <v>27</v>
      </c>
      <c r="C102" s="4">
        <v>20222131</v>
      </c>
      <c r="D102" s="4" t="s">
        <v>983</v>
      </c>
      <c r="E102" s="4"/>
    </row>
    <row r="103" ht="17.4" spans="1:5">
      <c r="A103" s="3"/>
      <c r="B103" s="4">
        <v>28</v>
      </c>
      <c r="C103" s="4">
        <v>20222132</v>
      </c>
      <c r="D103" s="4" t="s">
        <v>983</v>
      </c>
      <c r="E103" s="4"/>
    </row>
    <row r="104" ht="17.4" spans="1:5">
      <c r="A104" s="3"/>
      <c r="B104" s="4">
        <v>29</v>
      </c>
      <c r="C104" s="4">
        <v>20222133</v>
      </c>
      <c r="D104" s="4" t="s">
        <v>983</v>
      </c>
      <c r="E104" s="4"/>
    </row>
    <row r="105" ht="17.4" spans="1:5">
      <c r="A105" s="3"/>
      <c r="B105" s="4">
        <v>30</v>
      </c>
      <c r="C105" s="4">
        <v>20222134</v>
      </c>
      <c r="D105" s="4" t="s">
        <v>983</v>
      </c>
      <c r="E105" s="4"/>
    </row>
    <row r="106" ht="17.4" spans="1:5">
      <c r="A106" s="3"/>
      <c r="B106" s="4">
        <v>31</v>
      </c>
      <c r="C106" s="4">
        <v>20222135</v>
      </c>
      <c r="D106" s="4" t="s">
        <v>983</v>
      </c>
      <c r="E106" s="4"/>
    </row>
    <row r="107" ht="17.4" spans="1:5">
      <c r="A107" s="3"/>
      <c r="B107" s="4">
        <v>32</v>
      </c>
      <c r="C107" s="4">
        <v>20222136</v>
      </c>
      <c r="D107" s="4" t="s">
        <v>983</v>
      </c>
      <c r="E107" s="4"/>
    </row>
    <row r="108" ht="17.4" spans="1:5">
      <c r="A108" s="3"/>
      <c r="B108" s="4">
        <v>33</v>
      </c>
      <c r="C108" s="4">
        <v>20222141</v>
      </c>
      <c r="D108" s="4" t="s">
        <v>983</v>
      </c>
      <c r="E108" s="4"/>
    </row>
    <row r="109" ht="17.4" spans="1:5">
      <c r="A109" s="3"/>
      <c r="B109" s="4">
        <v>34</v>
      </c>
      <c r="C109" s="4">
        <v>20222142</v>
      </c>
      <c r="D109" s="4" t="s">
        <v>983</v>
      </c>
      <c r="E109" s="4"/>
    </row>
    <row r="110" ht="17.4" spans="1:5">
      <c r="A110" s="3"/>
      <c r="B110" s="4">
        <v>35</v>
      </c>
      <c r="C110" s="4">
        <v>20222143</v>
      </c>
      <c r="D110" s="4" t="s">
        <v>983</v>
      </c>
      <c r="E110" s="4"/>
    </row>
    <row r="111" ht="17.4" spans="1:5">
      <c r="A111" s="3"/>
      <c r="B111" s="4">
        <v>36</v>
      </c>
      <c r="C111" s="4">
        <v>20222144</v>
      </c>
      <c r="D111" s="4" t="s">
        <v>983</v>
      </c>
      <c r="E111" s="4"/>
    </row>
    <row r="112" ht="17.4" spans="1:5">
      <c r="A112" s="3" t="s">
        <v>6</v>
      </c>
      <c r="B112" s="4">
        <v>1</v>
      </c>
      <c r="C112" s="5">
        <v>20202430</v>
      </c>
      <c r="D112" s="4" t="s">
        <v>983</v>
      </c>
      <c r="E112" s="4"/>
    </row>
    <row r="113" ht="17.4" spans="1:5">
      <c r="A113" s="3"/>
      <c r="B113" s="4">
        <v>2</v>
      </c>
      <c r="C113" s="5">
        <v>20202431</v>
      </c>
      <c r="D113" s="4" t="s">
        <v>983</v>
      </c>
      <c r="E113" s="4"/>
    </row>
    <row r="114" ht="17.4" spans="1:5">
      <c r="A114" s="3"/>
      <c r="B114" s="4">
        <v>3</v>
      </c>
      <c r="C114" s="5">
        <v>20202432</v>
      </c>
      <c r="D114" s="4" t="s">
        <v>983</v>
      </c>
      <c r="E114" s="4"/>
    </row>
    <row r="115" ht="17.4" spans="1:5">
      <c r="A115" s="3"/>
      <c r="B115" s="4">
        <v>4</v>
      </c>
      <c r="C115" s="5">
        <v>20202433</v>
      </c>
      <c r="D115" s="4" t="s">
        <v>983</v>
      </c>
      <c r="E115" s="4"/>
    </row>
    <row r="116" ht="17.4" spans="1:5">
      <c r="A116" s="3"/>
      <c r="B116" s="4">
        <v>5</v>
      </c>
      <c r="C116" s="5">
        <v>20202434</v>
      </c>
      <c r="D116" s="4" t="s">
        <v>983</v>
      </c>
      <c r="E116" s="4"/>
    </row>
    <row r="117" ht="17.4" spans="1:5">
      <c r="A117" s="3"/>
      <c r="B117" s="4">
        <v>6</v>
      </c>
      <c r="C117" s="5">
        <v>20202435</v>
      </c>
      <c r="D117" s="4" t="s">
        <v>983</v>
      </c>
      <c r="E117" s="4"/>
    </row>
    <row r="118" ht="17.4" spans="1:5">
      <c r="A118" s="3"/>
      <c r="B118" s="4">
        <v>7</v>
      </c>
      <c r="C118" s="5">
        <v>20202531</v>
      </c>
      <c r="D118" s="4" t="s">
        <v>983</v>
      </c>
      <c r="E118" s="4"/>
    </row>
    <row r="119" ht="17.4" spans="1:5">
      <c r="A119" s="3"/>
      <c r="B119" s="4">
        <v>8</v>
      </c>
      <c r="C119" s="5">
        <v>20202532</v>
      </c>
      <c r="D119" s="4" t="s">
        <v>983</v>
      </c>
      <c r="E119" s="4"/>
    </row>
    <row r="120" ht="17.4" spans="1:5">
      <c r="A120" s="3"/>
      <c r="B120" s="4">
        <v>9</v>
      </c>
      <c r="C120" s="5">
        <v>20202533</v>
      </c>
      <c r="D120" s="4" t="s">
        <v>983</v>
      </c>
      <c r="E120" s="4"/>
    </row>
    <row r="121" ht="17.4" spans="1:5">
      <c r="A121" s="3"/>
      <c r="B121" s="4">
        <v>10</v>
      </c>
      <c r="C121" s="5">
        <v>20202534</v>
      </c>
      <c r="D121" s="4" t="s">
        <v>983</v>
      </c>
      <c r="E121" s="4"/>
    </row>
    <row r="122" ht="17.4" spans="1:5">
      <c r="A122" s="3"/>
      <c r="B122" s="4">
        <v>11</v>
      </c>
      <c r="C122" s="5">
        <v>20202535</v>
      </c>
      <c r="D122" s="4" t="s">
        <v>983</v>
      </c>
      <c r="E122" s="4"/>
    </row>
    <row r="123" ht="17.4" spans="1:5">
      <c r="A123" s="3"/>
      <c r="B123" s="4">
        <v>12</v>
      </c>
      <c r="C123" s="5">
        <v>20202536</v>
      </c>
      <c r="D123" s="4" t="s">
        <v>983</v>
      </c>
      <c r="E123" s="4"/>
    </row>
    <row r="124" ht="17.4" spans="1:5">
      <c r="A124" s="3"/>
      <c r="B124" s="4">
        <v>13</v>
      </c>
      <c r="C124" s="5">
        <v>20212431</v>
      </c>
      <c r="D124" s="4" t="s">
        <v>983</v>
      </c>
      <c r="E124" s="4"/>
    </row>
    <row r="125" ht="17.4" spans="1:5">
      <c r="A125" s="3"/>
      <c r="B125" s="4">
        <v>14</v>
      </c>
      <c r="C125" s="5">
        <v>20212432</v>
      </c>
      <c r="D125" s="4" t="s">
        <v>983</v>
      </c>
      <c r="E125" s="4"/>
    </row>
    <row r="126" ht="17.4" spans="1:5">
      <c r="A126" s="3"/>
      <c r="B126" s="4">
        <v>15</v>
      </c>
      <c r="C126" s="5">
        <v>20212433</v>
      </c>
      <c r="D126" s="4" t="s">
        <v>983</v>
      </c>
      <c r="E126" s="4"/>
    </row>
    <row r="127" ht="17.4" spans="1:5">
      <c r="A127" s="3"/>
      <c r="B127" s="4">
        <v>16</v>
      </c>
      <c r="C127" s="5">
        <v>20212434</v>
      </c>
      <c r="D127" s="4" t="s">
        <v>983</v>
      </c>
      <c r="E127" s="4"/>
    </row>
    <row r="128" ht="17.4" spans="1:5">
      <c r="A128" s="3"/>
      <c r="B128" s="4">
        <v>17</v>
      </c>
      <c r="C128" s="5">
        <v>20212435</v>
      </c>
      <c r="D128" s="4" t="s">
        <v>983</v>
      </c>
      <c r="E128" s="4"/>
    </row>
    <row r="129" ht="17.4" spans="1:5">
      <c r="A129" s="3"/>
      <c r="B129" s="4">
        <v>18</v>
      </c>
      <c r="C129" s="5">
        <v>20212531</v>
      </c>
      <c r="D129" s="4" t="s">
        <v>983</v>
      </c>
      <c r="E129" s="4"/>
    </row>
    <row r="130" ht="17.4" spans="1:5">
      <c r="A130" s="3"/>
      <c r="B130" s="4">
        <v>19</v>
      </c>
      <c r="C130" s="5">
        <v>20212532</v>
      </c>
      <c r="D130" s="4" t="s">
        <v>983</v>
      </c>
      <c r="E130" s="4"/>
    </row>
    <row r="131" ht="17.4" spans="1:5">
      <c r="A131" s="3"/>
      <c r="B131" s="4">
        <v>20</v>
      </c>
      <c r="C131" s="5">
        <v>20212533</v>
      </c>
      <c r="D131" s="4" t="s">
        <v>983</v>
      </c>
      <c r="E131" s="4"/>
    </row>
    <row r="132" ht="17.4" spans="1:5">
      <c r="A132" s="3"/>
      <c r="B132" s="4">
        <v>21</v>
      </c>
      <c r="C132" s="5">
        <v>20212534</v>
      </c>
      <c r="D132" s="4" t="s">
        <v>983</v>
      </c>
      <c r="E132" s="4"/>
    </row>
    <row r="133" ht="17.4" spans="1:5">
      <c r="A133" s="3"/>
      <c r="B133" s="4">
        <v>22</v>
      </c>
      <c r="C133" s="5">
        <v>20212535</v>
      </c>
      <c r="D133" s="4" t="s">
        <v>983</v>
      </c>
      <c r="E133" s="4"/>
    </row>
    <row r="134" ht="17.4" spans="1:5">
      <c r="A134" s="3"/>
      <c r="B134" s="4">
        <v>23</v>
      </c>
      <c r="C134" s="5">
        <v>20222431</v>
      </c>
      <c r="D134" s="4" t="s">
        <v>983</v>
      </c>
      <c r="E134" s="4"/>
    </row>
    <row r="135" ht="17.4" spans="1:5">
      <c r="A135" s="3"/>
      <c r="B135" s="4">
        <v>24</v>
      </c>
      <c r="C135" s="5">
        <v>20222432</v>
      </c>
      <c r="D135" s="4" t="s">
        <v>983</v>
      </c>
      <c r="E135" s="4"/>
    </row>
    <row r="136" ht="17.4" spans="1:5">
      <c r="A136" s="3"/>
      <c r="B136" s="4">
        <v>25</v>
      </c>
      <c r="C136" s="5">
        <v>20222433</v>
      </c>
      <c r="D136" s="4" t="s">
        <v>983</v>
      </c>
      <c r="E136" s="4"/>
    </row>
    <row r="137" ht="17.4" spans="1:5">
      <c r="A137" s="3"/>
      <c r="B137" s="4">
        <v>26</v>
      </c>
      <c r="C137" s="5">
        <v>20222434</v>
      </c>
      <c r="D137" s="4" t="s">
        <v>983</v>
      </c>
      <c r="E137" s="4"/>
    </row>
    <row r="138" ht="17.4" spans="1:5">
      <c r="A138" s="3"/>
      <c r="B138" s="4">
        <v>27</v>
      </c>
      <c r="C138" s="5">
        <v>20222435</v>
      </c>
      <c r="D138" s="4" t="s">
        <v>983</v>
      </c>
      <c r="E138" s="4"/>
    </row>
    <row r="139" ht="17.4" spans="1:5">
      <c r="A139" s="3"/>
      <c r="B139" s="4">
        <v>28</v>
      </c>
      <c r="C139" s="5">
        <v>20222436</v>
      </c>
      <c r="D139" s="4" t="s">
        <v>983</v>
      </c>
      <c r="E139" s="4"/>
    </row>
    <row r="140" ht="17.4" spans="1:5">
      <c r="A140" s="3"/>
      <c r="B140" s="4">
        <v>29</v>
      </c>
      <c r="C140" s="5">
        <v>20222441</v>
      </c>
      <c r="D140" s="4" t="s">
        <v>983</v>
      </c>
      <c r="E140" s="4"/>
    </row>
    <row r="141" ht="17.4" spans="1:5">
      <c r="A141" s="3"/>
      <c r="B141" s="4">
        <v>30</v>
      </c>
      <c r="C141" s="5">
        <v>20222531</v>
      </c>
      <c r="D141" s="4" t="s">
        <v>983</v>
      </c>
      <c r="E141" s="4"/>
    </row>
    <row r="142" ht="17.4" spans="1:5">
      <c r="A142" s="3"/>
      <c r="B142" s="4">
        <v>31</v>
      </c>
      <c r="C142" s="5">
        <v>20222532</v>
      </c>
      <c r="D142" s="4" t="s">
        <v>983</v>
      </c>
      <c r="E142" s="4"/>
    </row>
    <row r="143" ht="17.4" spans="1:5">
      <c r="A143" s="3"/>
      <c r="B143" s="4">
        <v>32</v>
      </c>
      <c r="C143" s="5">
        <v>20222533</v>
      </c>
      <c r="D143" s="4" t="s">
        <v>983</v>
      </c>
      <c r="E143" s="4"/>
    </row>
    <row r="144" ht="17.4" spans="1:5">
      <c r="A144" s="3"/>
      <c r="B144" s="4">
        <v>33</v>
      </c>
      <c r="C144" s="5">
        <v>20222541</v>
      </c>
      <c r="D144" s="4" t="s">
        <v>983</v>
      </c>
      <c r="E144" s="4"/>
    </row>
    <row r="145" ht="17.4" spans="1:5">
      <c r="A145" s="3" t="s">
        <v>7</v>
      </c>
      <c r="B145" s="4">
        <v>1</v>
      </c>
      <c r="C145" s="5">
        <v>20202631</v>
      </c>
      <c r="D145" s="4" t="s">
        <v>983</v>
      </c>
      <c r="E145" s="4"/>
    </row>
    <row r="146" ht="17.4" spans="1:5">
      <c r="A146" s="3"/>
      <c r="B146" s="4">
        <v>2</v>
      </c>
      <c r="C146" s="5">
        <v>20202632</v>
      </c>
      <c r="D146" s="4" t="s">
        <v>983</v>
      </c>
      <c r="E146" s="4"/>
    </row>
    <row r="147" ht="17.4" spans="1:5">
      <c r="A147" s="3"/>
      <c r="B147" s="4">
        <v>3</v>
      </c>
      <c r="C147" s="5">
        <v>20202633</v>
      </c>
      <c r="D147" s="4" t="s">
        <v>983</v>
      </c>
      <c r="E147" s="4"/>
    </row>
    <row r="148" ht="17.4" spans="1:5">
      <c r="A148" s="3"/>
      <c r="B148" s="4">
        <v>4</v>
      </c>
      <c r="C148" s="5">
        <v>20202634</v>
      </c>
      <c r="D148" s="4" t="s">
        <v>983</v>
      </c>
      <c r="E148" s="4"/>
    </row>
    <row r="149" ht="17.4" spans="1:5">
      <c r="A149" s="3"/>
      <c r="B149" s="4">
        <v>5</v>
      </c>
      <c r="C149" s="5">
        <v>20212631</v>
      </c>
      <c r="D149" s="4" t="s">
        <v>983</v>
      </c>
      <c r="E149" s="4"/>
    </row>
    <row r="150" ht="17.4" spans="1:5">
      <c r="A150" s="3"/>
      <c r="B150" s="4">
        <v>6</v>
      </c>
      <c r="C150" s="5">
        <v>20212632</v>
      </c>
      <c r="D150" s="4" t="s">
        <v>983</v>
      </c>
      <c r="E150" s="4"/>
    </row>
    <row r="151" ht="17.4" spans="1:5">
      <c r="A151" s="3"/>
      <c r="B151" s="4">
        <v>7</v>
      </c>
      <c r="C151" s="5">
        <v>20212633</v>
      </c>
      <c r="D151" s="4" t="s">
        <v>983</v>
      </c>
      <c r="E151" s="4"/>
    </row>
    <row r="152" ht="17.4" spans="1:5">
      <c r="A152" s="3"/>
      <c r="B152" s="4">
        <v>8</v>
      </c>
      <c r="C152" s="5">
        <v>20212634</v>
      </c>
      <c r="D152" s="4" t="s">
        <v>983</v>
      </c>
      <c r="E152" s="4"/>
    </row>
    <row r="153" ht="17.4" spans="1:5">
      <c r="A153" s="3"/>
      <c r="B153" s="4">
        <v>9</v>
      </c>
      <c r="C153" s="5">
        <v>20222631</v>
      </c>
      <c r="D153" s="4" t="s">
        <v>983</v>
      </c>
      <c r="E153" s="4"/>
    </row>
    <row r="154" ht="17.4" spans="1:5">
      <c r="A154" s="3"/>
      <c r="B154" s="4">
        <v>10</v>
      </c>
      <c r="C154" s="5">
        <v>20222632</v>
      </c>
      <c r="D154" s="4" t="s">
        <v>983</v>
      </c>
      <c r="E154" s="4"/>
    </row>
    <row r="155" ht="17.4" spans="1:5">
      <c r="A155" s="3"/>
      <c r="B155" s="4">
        <v>11</v>
      </c>
      <c r="C155" s="5">
        <v>20222633</v>
      </c>
      <c r="D155" s="4" t="s">
        <v>983</v>
      </c>
      <c r="E155" s="4"/>
    </row>
    <row r="156" ht="17.4" spans="1:5">
      <c r="A156" s="3"/>
      <c r="B156" s="4">
        <v>12</v>
      </c>
      <c r="C156" s="5">
        <v>20222634</v>
      </c>
      <c r="D156" s="4" t="s">
        <v>983</v>
      </c>
      <c r="E156" s="4"/>
    </row>
    <row r="157" ht="17.4" spans="1:5">
      <c r="A157" s="3"/>
      <c r="B157" s="4">
        <v>13</v>
      </c>
      <c r="C157" s="5">
        <v>20222635</v>
      </c>
      <c r="D157" s="4" t="s">
        <v>983</v>
      </c>
      <c r="E157" s="4"/>
    </row>
    <row r="158" ht="17.4" spans="1:5">
      <c r="A158" s="3"/>
      <c r="B158" s="4">
        <v>14</v>
      </c>
      <c r="C158" s="5">
        <v>20222641</v>
      </c>
      <c r="D158" s="4" t="s">
        <v>983</v>
      </c>
      <c r="E158" s="4"/>
    </row>
    <row r="159" ht="17.4" spans="1:5">
      <c r="A159" s="3"/>
      <c r="B159" s="4">
        <v>15</v>
      </c>
      <c r="C159" s="5">
        <v>20222642</v>
      </c>
      <c r="D159" s="4" t="s">
        <v>983</v>
      </c>
      <c r="E159" s="4"/>
    </row>
    <row r="160" ht="17.4" spans="1:5">
      <c r="A160" s="4" t="s">
        <v>8</v>
      </c>
      <c r="B160" s="4">
        <v>1</v>
      </c>
      <c r="C160" s="4">
        <v>20223531</v>
      </c>
      <c r="D160" s="4" t="s">
        <v>983</v>
      </c>
      <c r="E160" s="4"/>
    </row>
    <row r="161" ht="14.15" customHeight="1"/>
    <row r="162" ht="14.15" customHeight="1"/>
    <row r="163" ht="14.15" customHeight="1"/>
  </sheetData>
  <mergeCells count="7">
    <mergeCell ref="A1:E1"/>
    <mergeCell ref="A3:A24"/>
    <mergeCell ref="A25:A44"/>
    <mergeCell ref="A45:A75"/>
    <mergeCell ref="A76:A111"/>
    <mergeCell ref="A112:A144"/>
    <mergeCell ref="A145:A15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92" zoomScaleNormal="92" workbookViewId="0">
      <selection activeCell="C3" sqref="C3:C4"/>
    </sheetView>
  </sheetViews>
  <sheetFormatPr defaultColWidth="9" defaultRowHeight="14.4"/>
  <cols>
    <col min="1" max="1" width="20.9074074074074" customWidth="1"/>
    <col min="2" max="2" width="14.4537037037037" customWidth="1"/>
    <col min="3" max="3" width="16.4537037037037" customWidth="1"/>
    <col min="4" max="4" width="50.2685185185185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80" t="s">
        <v>21</v>
      </c>
      <c r="B1" s="81"/>
      <c r="C1" s="81"/>
      <c r="D1" s="81"/>
      <c r="E1" s="81"/>
      <c r="F1" s="81"/>
      <c r="G1" s="81"/>
      <c r="H1" s="81"/>
      <c r="I1" s="81"/>
      <c r="J1" s="81"/>
    </row>
    <row r="2" ht="20.4" spans="1:10">
      <c r="A2" s="82" t="s">
        <v>22</v>
      </c>
      <c r="B2" s="82" t="s">
        <v>23</v>
      </c>
      <c r="C2" s="82" t="s">
        <v>24</v>
      </c>
      <c r="D2" s="82" t="s">
        <v>25</v>
      </c>
      <c r="E2" s="82" t="s">
        <v>26</v>
      </c>
      <c r="F2" s="83" t="s">
        <v>27</v>
      </c>
      <c r="G2" s="82" t="s">
        <v>28</v>
      </c>
      <c r="H2" s="82" t="s">
        <v>29</v>
      </c>
      <c r="I2" s="82" t="s">
        <v>30</v>
      </c>
      <c r="J2" s="82" t="s">
        <v>31</v>
      </c>
    </row>
    <row r="3" ht="17.5" customHeight="1" spans="1:10">
      <c r="A3" s="11" t="s">
        <v>3</v>
      </c>
      <c r="B3" s="11" t="s">
        <v>32</v>
      </c>
      <c r="C3" s="11">
        <v>2022284233</v>
      </c>
      <c r="D3" s="11" t="s">
        <v>33</v>
      </c>
      <c r="E3" s="11" t="s">
        <v>34</v>
      </c>
      <c r="F3" s="11" t="s">
        <v>35</v>
      </c>
      <c r="G3" s="84">
        <v>5</v>
      </c>
      <c r="H3" s="11" t="s">
        <v>36</v>
      </c>
      <c r="I3" s="11" t="s">
        <v>37</v>
      </c>
      <c r="J3" s="11"/>
    </row>
    <row r="4" ht="17.5" customHeight="1" spans="1:10">
      <c r="A4" s="11"/>
      <c r="B4" s="11"/>
      <c r="C4" s="11"/>
      <c r="D4" s="11" t="s">
        <v>38</v>
      </c>
      <c r="E4" s="11"/>
      <c r="F4" s="11" t="s">
        <v>39</v>
      </c>
      <c r="G4" s="84"/>
      <c r="H4" s="11"/>
      <c r="I4" s="11"/>
      <c r="J4" s="11"/>
    </row>
    <row r="5" ht="17.5" customHeight="1" spans="1:10">
      <c r="A5" s="11"/>
      <c r="B5" s="11" t="s">
        <v>40</v>
      </c>
      <c r="C5" s="11">
        <v>2022283327</v>
      </c>
      <c r="D5" s="11" t="s">
        <v>41</v>
      </c>
      <c r="E5" s="11" t="s">
        <v>42</v>
      </c>
      <c r="F5" s="11" t="s">
        <v>39</v>
      </c>
      <c r="G5" s="84">
        <v>2</v>
      </c>
      <c r="H5" s="11" t="s">
        <v>36</v>
      </c>
      <c r="I5" s="11" t="s">
        <v>37</v>
      </c>
      <c r="J5" s="11"/>
    </row>
    <row r="6" ht="17.5" customHeight="1"/>
    <row r="7" ht="17.5" customHeight="1"/>
    <row r="19" ht="15" customHeight="1"/>
  </sheetData>
  <mergeCells count="8">
    <mergeCell ref="A1:J1"/>
    <mergeCell ref="A3:A5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topLeftCell="A204" workbookViewId="0">
      <selection activeCell="H52" sqref="H52"/>
    </sheetView>
  </sheetViews>
  <sheetFormatPr defaultColWidth="9" defaultRowHeight="14.4"/>
  <cols>
    <col min="1" max="1" width="17.0925925925926" customWidth="1"/>
    <col min="2" max="2" width="7.62962962962963" customWidth="1"/>
    <col min="3" max="3" width="17.0925925925926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10.6666666666667" customWidth="1"/>
  </cols>
  <sheetData>
    <row r="1" ht="22.2" spans="1:8">
      <c r="A1" s="6" t="s">
        <v>43</v>
      </c>
      <c r="B1" s="6"/>
      <c r="C1" s="66"/>
      <c r="D1" s="66"/>
      <c r="E1" s="66"/>
      <c r="F1" s="66"/>
      <c r="G1" s="66"/>
      <c r="H1" s="66"/>
    </row>
    <row r="2" ht="20.4" spans="1:8">
      <c r="A2" s="8" t="s">
        <v>22</v>
      </c>
      <c r="B2" s="8" t="s">
        <v>44</v>
      </c>
      <c r="C2" s="8" t="s">
        <v>23</v>
      </c>
      <c r="D2" s="8" t="s">
        <v>45</v>
      </c>
      <c r="E2" s="8" t="s">
        <v>46</v>
      </c>
      <c r="F2" s="67" t="s">
        <v>47</v>
      </c>
      <c r="G2" s="8" t="s">
        <v>48</v>
      </c>
      <c r="H2" s="8" t="s">
        <v>31</v>
      </c>
    </row>
    <row r="3" ht="15.6" spans="1:8">
      <c r="A3" s="11" t="s">
        <v>49</v>
      </c>
      <c r="B3" s="11">
        <v>1</v>
      </c>
      <c r="C3" s="11" t="s">
        <v>50</v>
      </c>
      <c r="D3" s="11">
        <v>0</v>
      </c>
      <c r="E3" s="11">
        <v>32</v>
      </c>
      <c r="F3" s="59">
        <f t="shared" ref="F3:F66" si="0">D3/E3</f>
        <v>0</v>
      </c>
      <c r="G3" s="11">
        <f t="shared" ref="G3:G34" si="1">RANK(F3,$F$3:$F$124,1)</f>
        <v>1</v>
      </c>
      <c r="H3" s="11"/>
    </row>
    <row r="4" ht="15.6" spans="1:8">
      <c r="A4" s="11"/>
      <c r="B4" s="11">
        <v>2</v>
      </c>
      <c r="C4" s="11" t="s">
        <v>51</v>
      </c>
      <c r="D4" s="11">
        <v>0</v>
      </c>
      <c r="E4" s="11">
        <v>32</v>
      </c>
      <c r="F4" s="59">
        <f t="shared" si="0"/>
        <v>0</v>
      </c>
      <c r="G4" s="11">
        <f t="shared" si="1"/>
        <v>1</v>
      </c>
      <c r="H4" s="11"/>
    </row>
    <row r="5" ht="15.6" spans="1:8">
      <c r="A5" s="11"/>
      <c r="B5" s="11">
        <v>3</v>
      </c>
      <c r="C5" s="11" t="s">
        <v>52</v>
      </c>
      <c r="D5" s="11">
        <v>0</v>
      </c>
      <c r="E5" s="11">
        <v>34</v>
      </c>
      <c r="F5" s="59">
        <f t="shared" si="0"/>
        <v>0</v>
      </c>
      <c r="G5" s="11">
        <f t="shared" si="1"/>
        <v>1</v>
      </c>
      <c r="H5" s="11"/>
    </row>
    <row r="6" ht="15.6" spans="1:8">
      <c r="A6" s="11"/>
      <c r="B6" s="11">
        <v>4</v>
      </c>
      <c r="C6" s="11" t="s">
        <v>53</v>
      </c>
      <c r="D6" s="11">
        <v>0</v>
      </c>
      <c r="E6" s="11">
        <v>30</v>
      </c>
      <c r="F6" s="59">
        <f t="shared" si="0"/>
        <v>0</v>
      </c>
      <c r="G6" s="11">
        <f t="shared" si="1"/>
        <v>1</v>
      </c>
      <c r="H6" s="11"/>
    </row>
    <row r="7" ht="15.6" spans="1:8">
      <c r="A7" s="11"/>
      <c r="B7" s="11">
        <v>5</v>
      </c>
      <c r="C7" s="11" t="s">
        <v>54</v>
      </c>
      <c r="D7" s="11">
        <v>0</v>
      </c>
      <c r="E7" s="11">
        <v>35</v>
      </c>
      <c r="F7" s="59">
        <f t="shared" si="0"/>
        <v>0</v>
      </c>
      <c r="G7" s="11">
        <f t="shared" si="1"/>
        <v>1</v>
      </c>
      <c r="H7" s="11"/>
    </row>
    <row r="8" ht="15.6" spans="1:8">
      <c r="A8" s="11"/>
      <c r="B8" s="11">
        <v>6</v>
      </c>
      <c r="C8" s="11" t="s">
        <v>55</v>
      </c>
      <c r="D8" s="11">
        <v>0</v>
      </c>
      <c r="E8" s="11">
        <v>43</v>
      </c>
      <c r="F8" s="59">
        <f t="shared" si="0"/>
        <v>0</v>
      </c>
      <c r="G8" s="11">
        <f t="shared" si="1"/>
        <v>1</v>
      </c>
      <c r="H8" s="11"/>
    </row>
    <row r="9" ht="15.6" spans="1:8">
      <c r="A9" s="11"/>
      <c r="B9" s="11">
        <v>7</v>
      </c>
      <c r="C9" s="11" t="s">
        <v>56</v>
      </c>
      <c r="D9" s="11">
        <v>0</v>
      </c>
      <c r="E9" s="11">
        <v>42</v>
      </c>
      <c r="F9" s="59">
        <f t="shared" si="0"/>
        <v>0</v>
      </c>
      <c r="G9" s="11">
        <f t="shared" si="1"/>
        <v>1</v>
      </c>
      <c r="H9" s="11"/>
    </row>
    <row r="10" ht="15.6" spans="1:8">
      <c r="A10" s="11"/>
      <c r="B10" s="11">
        <v>8</v>
      </c>
      <c r="C10" s="11" t="s">
        <v>57</v>
      </c>
      <c r="D10" s="11">
        <v>0</v>
      </c>
      <c r="E10" s="11">
        <v>45</v>
      </c>
      <c r="F10" s="59">
        <f t="shared" si="0"/>
        <v>0</v>
      </c>
      <c r="G10" s="11">
        <f t="shared" si="1"/>
        <v>1</v>
      </c>
      <c r="H10" s="11"/>
    </row>
    <row r="11" ht="15.6" spans="1:8">
      <c r="A11" s="11"/>
      <c r="B11" s="11">
        <v>9</v>
      </c>
      <c r="C11" s="11" t="s">
        <v>58</v>
      </c>
      <c r="D11" s="11">
        <v>0</v>
      </c>
      <c r="E11" s="11">
        <v>45</v>
      </c>
      <c r="F11" s="59">
        <f t="shared" si="0"/>
        <v>0</v>
      </c>
      <c r="G11" s="11">
        <f t="shared" si="1"/>
        <v>1</v>
      </c>
      <c r="H11" s="11"/>
    </row>
    <row r="12" ht="15.6" spans="1:8">
      <c r="A12" s="11"/>
      <c r="B12" s="11">
        <v>10</v>
      </c>
      <c r="C12" s="11" t="s">
        <v>59</v>
      </c>
      <c r="D12" s="11">
        <v>0</v>
      </c>
      <c r="E12" s="11">
        <v>39</v>
      </c>
      <c r="F12" s="59">
        <f t="shared" si="0"/>
        <v>0</v>
      </c>
      <c r="G12" s="11">
        <f t="shared" si="1"/>
        <v>1</v>
      </c>
      <c r="H12" s="11"/>
    </row>
    <row r="13" ht="15.6" spans="1:8">
      <c r="A13" s="11"/>
      <c r="B13" s="11">
        <v>11</v>
      </c>
      <c r="C13" s="11" t="s">
        <v>60</v>
      </c>
      <c r="D13" s="11">
        <v>0</v>
      </c>
      <c r="E13" s="11">
        <v>39</v>
      </c>
      <c r="F13" s="59">
        <f t="shared" si="0"/>
        <v>0</v>
      </c>
      <c r="G13" s="11">
        <f t="shared" si="1"/>
        <v>1</v>
      </c>
      <c r="H13" s="11"/>
    </row>
    <row r="14" ht="15.6" spans="1:8">
      <c r="A14" s="11"/>
      <c r="B14" s="11">
        <v>12</v>
      </c>
      <c r="C14" s="11" t="s">
        <v>61</v>
      </c>
      <c r="D14" s="11">
        <v>0</v>
      </c>
      <c r="E14" s="11">
        <v>40</v>
      </c>
      <c r="F14" s="59">
        <f t="shared" si="0"/>
        <v>0</v>
      </c>
      <c r="G14" s="11">
        <f t="shared" si="1"/>
        <v>1</v>
      </c>
      <c r="H14" s="11"/>
    </row>
    <row r="15" ht="15.6" spans="1:8">
      <c r="A15" s="11"/>
      <c r="B15" s="11">
        <v>13</v>
      </c>
      <c r="C15" s="11" t="s">
        <v>62</v>
      </c>
      <c r="D15" s="11">
        <v>0</v>
      </c>
      <c r="E15" s="11">
        <v>42</v>
      </c>
      <c r="F15" s="59">
        <f t="shared" si="0"/>
        <v>0</v>
      </c>
      <c r="G15" s="11">
        <f t="shared" si="1"/>
        <v>1</v>
      </c>
      <c r="H15" s="11"/>
    </row>
    <row r="16" ht="15.6" spans="1:8">
      <c r="A16" s="11"/>
      <c r="B16" s="11">
        <v>14</v>
      </c>
      <c r="C16" s="11" t="s">
        <v>63</v>
      </c>
      <c r="D16" s="11">
        <v>0</v>
      </c>
      <c r="E16" s="11">
        <v>40</v>
      </c>
      <c r="F16" s="59">
        <f t="shared" si="0"/>
        <v>0</v>
      </c>
      <c r="G16" s="11">
        <f t="shared" si="1"/>
        <v>1</v>
      </c>
      <c r="H16" s="11"/>
    </row>
    <row r="17" ht="15.6" spans="1:8">
      <c r="A17" s="11"/>
      <c r="B17" s="68">
        <v>15</v>
      </c>
      <c r="C17" s="68" t="s">
        <v>64</v>
      </c>
      <c r="D17" s="68">
        <v>2</v>
      </c>
      <c r="E17" s="68">
        <v>43</v>
      </c>
      <c r="F17" s="69">
        <f t="shared" si="0"/>
        <v>0.0465116279069767</v>
      </c>
      <c r="G17" s="68">
        <f>RANK(F17,$F$3:$F$34,1)</f>
        <v>32</v>
      </c>
      <c r="H17" s="68"/>
    </row>
    <row r="18" ht="15.6" spans="1:8">
      <c r="A18" s="11"/>
      <c r="B18" s="11">
        <v>16</v>
      </c>
      <c r="C18" s="11" t="s">
        <v>65</v>
      </c>
      <c r="D18" s="11">
        <v>0</v>
      </c>
      <c r="E18" s="11">
        <v>43</v>
      </c>
      <c r="F18" s="59">
        <f t="shared" si="0"/>
        <v>0</v>
      </c>
      <c r="G18" s="11">
        <f t="shared" si="1"/>
        <v>1</v>
      </c>
      <c r="H18" s="11"/>
    </row>
    <row r="19" ht="15.6" spans="1:8">
      <c r="A19" s="11"/>
      <c r="B19" s="11">
        <v>17</v>
      </c>
      <c r="C19" s="11" t="s">
        <v>66</v>
      </c>
      <c r="D19" s="11">
        <v>0</v>
      </c>
      <c r="E19" s="11">
        <v>41</v>
      </c>
      <c r="F19" s="59">
        <f t="shared" si="0"/>
        <v>0</v>
      </c>
      <c r="G19" s="11">
        <f t="shared" si="1"/>
        <v>1</v>
      </c>
      <c r="H19" s="11"/>
    </row>
    <row r="20" ht="15.6" spans="1:8">
      <c r="A20" s="11"/>
      <c r="B20" s="11">
        <v>18</v>
      </c>
      <c r="C20" s="11" t="s">
        <v>67</v>
      </c>
      <c r="D20" s="11">
        <v>0</v>
      </c>
      <c r="E20" s="11">
        <v>44</v>
      </c>
      <c r="F20" s="59">
        <f t="shared" si="0"/>
        <v>0</v>
      </c>
      <c r="G20" s="11">
        <f t="shared" si="1"/>
        <v>1</v>
      </c>
      <c r="H20" s="11"/>
    </row>
    <row r="21" ht="15.6" spans="1:8">
      <c r="A21" s="11"/>
      <c r="B21" s="11">
        <v>19</v>
      </c>
      <c r="C21" s="11" t="s">
        <v>68</v>
      </c>
      <c r="D21" s="11">
        <v>0</v>
      </c>
      <c r="E21" s="11">
        <v>44</v>
      </c>
      <c r="F21" s="59">
        <f t="shared" si="0"/>
        <v>0</v>
      </c>
      <c r="G21" s="11">
        <f t="shared" si="1"/>
        <v>1</v>
      </c>
      <c r="H21" s="11"/>
    </row>
    <row r="22" ht="15.6" spans="1:8">
      <c r="A22" s="11"/>
      <c r="B22" s="11">
        <v>20</v>
      </c>
      <c r="C22" s="11" t="s">
        <v>69</v>
      </c>
      <c r="D22" s="11">
        <v>0</v>
      </c>
      <c r="E22" s="11">
        <v>44</v>
      </c>
      <c r="F22" s="59">
        <f t="shared" si="0"/>
        <v>0</v>
      </c>
      <c r="G22" s="11">
        <f t="shared" si="1"/>
        <v>1</v>
      </c>
      <c r="H22" s="11"/>
    </row>
    <row r="23" ht="15.6" spans="1:8">
      <c r="A23" s="11"/>
      <c r="B23" s="11">
        <v>21</v>
      </c>
      <c r="C23" s="11" t="s">
        <v>70</v>
      </c>
      <c r="D23" s="11">
        <v>0</v>
      </c>
      <c r="E23" s="11">
        <v>43</v>
      </c>
      <c r="F23" s="59">
        <f t="shared" si="0"/>
        <v>0</v>
      </c>
      <c r="G23" s="11">
        <f t="shared" si="1"/>
        <v>1</v>
      </c>
      <c r="H23" s="11"/>
    </row>
    <row r="24" ht="15.6" spans="1:8">
      <c r="A24" s="11"/>
      <c r="B24" s="11">
        <v>22</v>
      </c>
      <c r="C24" s="11" t="s">
        <v>71</v>
      </c>
      <c r="D24" s="11">
        <v>0</v>
      </c>
      <c r="E24" s="11">
        <v>42</v>
      </c>
      <c r="F24" s="59">
        <f t="shared" si="0"/>
        <v>0</v>
      </c>
      <c r="G24" s="11">
        <f t="shared" si="1"/>
        <v>1</v>
      </c>
      <c r="H24" s="11"/>
    </row>
    <row r="25" ht="15.6" spans="1:8">
      <c r="A25" s="11"/>
      <c r="B25" s="11">
        <v>23</v>
      </c>
      <c r="C25" s="11" t="s">
        <v>72</v>
      </c>
      <c r="D25" s="11">
        <v>0</v>
      </c>
      <c r="E25" s="11">
        <v>43</v>
      </c>
      <c r="F25" s="59">
        <f t="shared" si="0"/>
        <v>0</v>
      </c>
      <c r="G25" s="11">
        <f t="shared" si="1"/>
        <v>1</v>
      </c>
      <c r="H25" s="11"/>
    </row>
    <row r="26" ht="15.6" spans="1:8">
      <c r="A26" s="11"/>
      <c r="B26" s="11">
        <v>24</v>
      </c>
      <c r="C26" s="11" t="s">
        <v>73</v>
      </c>
      <c r="D26" s="11">
        <v>0</v>
      </c>
      <c r="E26" s="11">
        <v>42</v>
      </c>
      <c r="F26" s="59">
        <f t="shared" si="0"/>
        <v>0</v>
      </c>
      <c r="G26" s="11">
        <f t="shared" si="1"/>
        <v>1</v>
      </c>
      <c r="H26" s="11"/>
    </row>
    <row r="27" ht="15.6" spans="1:8">
      <c r="A27" s="11"/>
      <c r="B27" s="11">
        <v>25</v>
      </c>
      <c r="C27" s="11" t="s">
        <v>74</v>
      </c>
      <c r="D27" s="11">
        <v>0</v>
      </c>
      <c r="E27" s="11">
        <v>45</v>
      </c>
      <c r="F27" s="59">
        <f t="shared" si="0"/>
        <v>0</v>
      </c>
      <c r="G27" s="11">
        <f t="shared" si="1"/>
        <v>1</v>
      </c>
      <c r="H27" s="11"/>
    </row>
    <row r="28" ht="15.6" spans="1:8">
      <c r="A28" s="11"/>
      <c r="B28" s="11">
        <v>26</v>
      </c>
      <c r="C28" s="11" t="s">
        <v>75</v>
      </c>
      <c r="D28" s="11">
        <v>0</v>
      </c>
      <c r="E28" s="11">
        <v>43</v>
      </c>
      <c r="F28" s="59">
        <f t="shared" si="0"/>
        <v>0</v>
      </c>
      <c r="G28" s="11">
        <f t="shared" si="1"/>
        <v>1</v>
      </c>
      <c r="H28" s="11"/>
    </row>
    <row r="29" ht="15.6" spans="1:8">
      <c r="A29" s="11"/>
      <c r="B29" s="11">
        <v>27</v>
      </c>
      <c r="C29" s="11" t="s">
        <v>76</v>
      </c>
      <c r="D29" s="11">
        <v>0</v>
      </c>
      <c r="E29" s="11">
        <v>42</v>
      </c>
      <c r="F29" s="59">
        <f t="shared" si="0"/>
        <v>0</v>
      </c>
      <c r="G29" s="11">
        <f t="shared" si="1"/>
        <v>1</v>
      </c>
      <c r="H29" s="11"/>
    </row>
    <row r="30" ht="15.6" spans="1:8">
      <c r="A30" s="11"/>
      <c r="B30" s="70">
        <v>28</v>
      </c>
      <c r="C30" s="70" t="s">
        <v>77</v>
      </c>
      <c r="D30" s="11">
        <v>0</v>
      </c>
      <c r="E30" s="70">
        <v>40</v>
      </c>
      <c r="F30" s="71">
        <f t="shared" si="0"/>
        <v>0</v>
      </c>
      <c r="G30" s="70">
        <f t="shared" si="1"/>
        <v>1</v>
      </c>
      <c r="H30" s="70"/>
    </row>
    <row r="31" ht="15.6" spans="1:8">
      <c r="A31" s="11"/>
      <c r="B31" s="11">
        <v>29</v>
      </c>
      <c r="C31" s="11" t="s">
        <v>78</v>
      </c>
      <c r="D31" s="11">
        <v>0</v>
      </c>
      <c r="E31" s="11">
        <v>42</v>
      </c>
      <c r="F31" s="59">
        <f t="shared" si="0"/>
        <v>0</v>
      </c>
      <c r="G31" s="11">
        <f t="shared" si="1"/>
        <v>1</v>
      </c>
      <c r="H31" s="11"/>
    </row>
    <row r="32" ht="15.6" spans="1:8">
      <c r="A32" s="11"/>
      <c r="B32" s="11">
        <v>30</v>
      </c>
      <c r="C32" s="11" t="s">
        <v>79</v>
      </c>
      <c r="D32" s="11">
        <v>0</v>
      </c>
      <c r="E32" s="11">
        <v>42</v>
      </c>
      <c r="F32" s="59">
        <f t="shared" si="0"/>
        <v>0</v>
      </c>
      <c r="G32" s="11">
        <f t="shared" si="1"/>
        <v>1</v>
      </c>
      <c r="H32" s="11"/>
    </row>
    <row r="33" ht="15.6" spans="1:8">
      <c r="A33" s="11"/>
      <c r="B33" s="11">
        <v>31</v>
      </c>
      <c r="C33" s="11" t="s">
        <v>80</v>
      </c>
      <c r="D33" s="11">
        <v>0</v>
      </c>
      <c r="E33" s="11">
        <v>41</v>
      </c>
      <c r="F33" s="59">
        <f t="shared" si="0"/>
        <v>0</v>
      </c>
      <c r="G33" s="11">
        <f t="shared" si="1"/>
        <v>1</v>
      </c>
      <c r="H33" s="11"/>
    </row>
    <row r="34" ht="15.6" spans="1:8">
      <c r="A34" s="11"/>
      <c r="B34" s="70">
        <v>32</v>
      </c>
      <c r="C34" s="11" t="s">
        <v>81</v>
      </c>
      <c r="D34" s="11">
        <v>0</v>
      </c>
      <c r="E34" s="11">
        <v>43</v>
      </c>
      <c r="F34" s="71">
        <f t="shared" si="0"/>
        <v>0</v>
      </c>
      <c r="G34" s="70">
        <f t="shared" si="1"/>
        <v>1</v>
      </c>
      <c r="H34" s="70"/>
    </row>
    <row r="35" ht="15.6" spans="1:8">
      <c r="A35" s="11" t="s">
        <v>3</v>
      </c>
      <c r="B35" s="72">
        <v>1</v>
      </c>
      <c r="C35" s="73" t="s">
        <v>82</v>
      </c>
      <c r="D35" s="11">
        <v>0</v>
      </c>
      <c r="E35" s="73" t="s">
        <v>83</v>
      </c>
      <c r="F35" s="74">
        <f t="shared" si="0"/>
        <v>0</v>
      </c>
      <c r="G35" s="73"/>
      <c r="H35" s="73" t="s">
        <v>84</v>
      </c>
    </row>
    <row r="36" ht="15.6" spans="1:8">
      <c r="A36" s="11"/>
      <c r="B36" s="72">
        <v>2</v>
      </c>
      <c r="C36" s="73" t="s">
        <v>85</v>
      </c>
      <c r="D36" s="11">
        <v>0</v>
      </c>
      <c r="E36" s="73" t="s">
        <v>86</v>
      </c>
      <c r="F36" s="74">
        <f t="shared" si="0"/>
        <v>0</v>
      </c>
      <c r="G36" s="73"/>
      <c r="H36" s="73" t="s">
        <v>84</v>
      </c>
    </row>
    <row r="37" ht="15.6" spans="1:8">
      <c r="A37" s="11"/>
      <c r="B37" s="72">
        <v>3</v>
      </c>
      <c r="C37" s="73" t="s">
        <v>87</v>
      </c>
      <c r="D37" s="11">
        <v>0</v>
      </c>
      <c r="E37" s="73" t="s">
        <v>88</v>
      </c>
      <c r="F37" s="74">
        <f t="shared" si="0"/>
        <v>0</v>
      </c>
      <c r="G37" s="73"/>
      <c r="H37" s="73" t="s">
        <v>84</v>
      </c>
    </row>
    <row r="38" ht="15.6" spans="1:8">
      <c r="A38" s="11"/>
      <c r="B38" s="72">
        <v>4</v>
      </c>
      <c r="C38" s="73" t="s">
        <v>89</v>
      </c>
      <c r="D38" s="11">
        <v>0</v>
      </c>
      <c r="E38" s="73" t="s">
        <v>90</v>
      </c>
      <c r="F38" s="74">
        <f t="shared" si="0"/>
        <v>0</v>
      </c>
      <c r="G38" s="73"/>
      <c r="H38" s="73" t="s">
        <v>84</v>
      </c>
    </row>
    <row r="39" ht="15.6" spans="1:8">
      <c r="A39" s="11"/>
      <c r="B39" s="72">
        <v>5</v>
      </c>
      <c r="C39" s="73" t="s">
        <v>91</v>
      </c>
      <c r="D39" s="73">
        <v>0</v>
      </c>
      <c r="E39" s="73" t="s">
        <v>92</v>
      </c>
      <c r="F39" s="74">
        <f t="shared" si="0"/>
        <v>0</v>
      </c>
      <c r="G39" s="73">
        <v>1</v>
      </c>
      <c r="H39" s="73"/>
    </row>
    <row r="40" ht="15.6" spans="1:8">
      <c r="A40" s="11"/>
      <c r="B40" s="72">
        <v>6</v>
      </c>
      <c r="C40" s="73" t="s">
        <v>93</v>
      </c>
      <c r="D40" s="73">
        <v>0</v>
      </c>
      <c r="E40" s="73" t="s">
        <v>86</v>
      </c>
      <c r="F40" s="74">
        <f t="shared" si="0"/>
        <v>0</v>
      </c>
      <c r="G40" s="73">
        <v>1</v>
      </c>
      <c r="H40" s="73"/>
    </row>
    <row r="41" ht="15.6" spans="1:8">
      <c r="A41" s="11"/>
      <c r="B41" s="72">
        <v>7</v>
      </c>
      <c r="C41" s="73" t="s">
        <v>94</v>
      </c>
      <c r="D41" s="73">
        <v>0</v>
      </c>
      <c r="E41" s="73" t="s">
        <v>95</v>
      </c>
      <c r="F41" s="74">
        <f t="shared" si="0"/>
        <v>0</v>
      </c>
      <c r="G41" s="73">
        <v>1</v>
      </c>
      <c r="H41" s="73"/>
    </row>
    <row r="42" ht="15.6" spans="1:8">
      <c r="A42" s="11"/>
      <c r="B42" s="72">
        <v>8</v>
      </c>
      <c r="C42" s="73" t="s">
        <v>96</v>
      </c>
      <c r="D42" s="73">
        <v>0</v>
      </c>
      <c r="E42" s="73" t="s">
        <v>95</v>
      </c>
      <c r="F42" s="74">
        <f t="shared" si="0"/>
        <v>0</v>
      </c>
      <c r="G42" s="73">
        <v>1</v>
      </c>
      <c r="H42" s="73"/>
    </row>
    <row r="43" ht="15.6" spans="1:8">
      <c r="A43" s="11"/>
      <c r="B43" s="72">
        <v>9</v>
      </c>
      <c r="C43" s="73" t="s">
        <v>97</v>
      </c>
      <c r="D43" s="73">
        <v>0</v>
      </c>
      <c r="E43" s="73" t="s">
        <v>98</v>
      </c>
      <c r="F43" s="74">
        <f t="shared" si="0"/>
        <v>0</v>
      </c>
      <c r="G43" s="73">
        <v>1</v>
      </c>
      <c r="H43" s="73"/>
    </row>
    <row r="44" ht="15.6" spans="1:8">
      <c r="A44" s="11"/>
      <c r="B44" s="72">
        <v>10</v>
      </c>
      <c r="C44" s="73" t="s">
        <v>99</v>
      </c>
      <c r="D44" s="73">
        <v>0</v>
      </c>
      <c r="E44" s="73" t="s">
        <v>100</v>
      </c>
      <c r="F44" s="74">
        <f t="shared" si="0"/>
        <v>0</v>
      </c>
      <c r="G44" s="73">
        <v>1</v>
      </c>
      <c r="H44" s="73"/>
    </row>
    <row r="45" ht="15.6" spans="1:8">
      <c r="A45" s="11"/>
      <c r="B45" s="72">
        <v>11</v>
      </c>
      <c r="C45" s="73" t="s">
        <v>101</v>
      </c>
      <c r="D45" s="73">
        <v>0</v>
      </c>
      <c r="E45" s="73" t="s">
        <v>102</v>
      </c>
      <c r="F45" s="74">
        <f t="shared" si="0"/>
        <v>0</v>
      </c>
      <c r="G45" s="73">
        <v>1</v>
      </c>
      <c r="H45" s="73"/>
    </row>
    <row r="46" ht="15.6" spans="1:8">
      <c r="A46" s="11"/>
      <c r="B46" s="75">
        <v>12</v>
      </c>
      <c r="C46" s="76" t="s">
        <v>40</v>
      </c>
      <c r="D46" s="76">
        <v>1</v>
      </c>
      <c r="E46" s="76" t="s">
        <v>103</v>
      </c>
      <c r="F46" s="77">
        <f t="shared" si="0"/>
        <v>0.0222222222222222</v>
      </c>
      <c r="G46" s="76">
        <v>1</v>
      </c>
      <c r="H46" s="76" t="s">
        <v>36</v>
      </c>
    </row>
    <row r="47" ht="15.6" spans="1:8">
      <c r="A47" s="11"/>
      <c r="B47" s="72">
        <v>13</v>
      </c>
      <c r="C47" s="73" t="s">
        <v>104</v>
      </c>
      <c r="D47" s="73">
        <v>0</v>
      </c>
      <c r="E47" s="73" t="s">
        <v>103</v>
      </c>
      <c r="F47" s="74">
        <f t="shared" si="0"/>
        <v>0</v>
      </c>
      <c r="G47" s="73">
        <v>1</v>
      </c>
      <c r="H47" s="73"/>
    </row>
    <row r="48" ht="15.6" spans="1:8">
      <c r="A48" s="11"/>
      <c r="B48" s="72">
        <v>14</v>
      </c>
      <c r="C48" s="73" t="s">
        <v>105</v>
      </c>
      <c r="D48" s="73">
        <v>0</v>
      </c>
      <c r="E48" s="73" t="s">
        <v>103</v>
      </c>
      <c r="F48" s="74">
        <f t="shared" si="0"/>
        <v>0</v>
      </c>
      <c r="G48" s="73">
        <v>1</v>
      </c>
      <c r="H48" s="73"/>
    </row>
    <row r="49" ht="15.6" spans="1:8">
      <c r="A49" s="11"/>
      <c r="B49" s="72">
        <v>15</v>
      </c>
      <c r="C49" s="73" t="s">
        <v>106</v>
      </c>
      <c r="D49" s="73">
        <v>0</v>
      </c>
      <c r="E49" s="73" t="s">
        <v>95</v>
      </c>
      <c r="F49" s="74">
        <f t="shared" si="0"/>
        <v>0</v>
      </c>
      <c r="G49" s="73">
        <v>1</v>
      </c>
      <c r="H49" s="73"/>
    </row>
    <row r="50" ht="15.6" spans="1:8">
      <c r="A50" s="11"/>
      <c r="B50" s="72">
        <v>16</v>
      </c>
      <c r="C50" s="73" t="s">
        <v>107</v>
      </c>
      <c r="D50" s="73">
        <v>0</v>
      </c>
      <c r="E50" s="73" t="s">
        <v>95</v>
      </c>
      <c r="F50" s="74">
        <f t="shared" si="0"/>
        <v>0</v>
      </c>
      <c r="G50" s="73">
        <v>1</v>
      </c>
      <c r="H50" s="73"/>
    </row>
    <row r="51" ht="15.6" spans="1:8">
      <c r="A51" s="11"/>
      <c r="B51" s="72">
        <v>17</v>
      </c>
      <c r="C51" s="73" t="s">
        <v>108</v>
      </c>
      <c r="D51" s="73">
        <v>0</v>
      </c>
      <c r="E51" s="73" t="s">
        <v>109</v>
      </c>
      <c r="F51" s="74">
        <f t="shared" si="0"/>
        <v>0</v>
      </c>
      <c r="G51" s="73">
        <v>1</v>
      </c>
      <c r="H51" s="73"/>
    </row>
    <row r="52" ht="15.6" spans="1:8">
      <c r="A52" s="11"/>
      <c r="B52" s="75">
        <v>18</v>
      </c>
      <c r="C52" s="76" t="s">
        <v>32</v>
      </c>
      <c r="D52" s="76">
        <v>2</v>
      </c>
      <c r="E52" s="76" t="s">
        <v>110</v>
      </c>
      <c r="F52" s="77">
        <f t="shared" si="0"/>
        <v>0.0526315789473684</v>
      </c>
      <c r="G52" s="76">
        <v>1</v>
      </c>
      <c r="H52" s="76" t="s">
        <v>36</v>
      </c>
    </row>
    <row r="53" ht="15.6" spans="1:8">
      <c r="A53" s="11"/>
      <c r="B53" s="72">
        <v>19</v>
      </c>
      <c r="C53" s="73" t="s">
        <v>111</v>
      </c>
      <c r="D53" s="73">
        <v>0</v>
      </c>
      <c r="E53" s="73" t="s">
        <v>110</v>
      </c>
      <c r="F53" s="74">
        <f t="shared" si="0"/>
        <v>0</v>
      </c>
      <c r="G53" s="73">
        <v>1</v>
      </c>
      <c r="H53" s="73"/>
    </row>
    <row r="54" ht="15.6" spans="1:8">
      <c r="A54" s="11"/>
      <c r="B54" s="72">
        <v>20</v>
      </c>
      <c r="C54" s="73" t="s">
        <v>112</v>
      </c>
      <c r="D54" s="73">
        <v>0</v>
      </c>
      <c r="E54" s="73" t="s">
        <v>109</v>
      </c>
      <c r="F54" s="74">
        <f t="shared" si="0"/>
        <v>0</v>
      </c>
      <c r="G54" s="73">
        <v>1</v>
      </c>
      <c r="H54" s="73"/>
    </row>
    <row r="55" ht="15.6" spans="1:8">
      <c r="A55" s="11"/>
      <c r="B55" s="72">
        <v>21</v>
      </c>
      <c r="C55" s="73" t="s">
        <v>113</v>
      </c>
      <c r="D55" s="73">
        <v>0</v>
      </c>
      <c r="E55" s="73">
        <v>43</v>
      </c>
      <c r="F55" s="74">
        <f t="shared" si="0"/>
        <v>0</v>
      </c>
      <c r="G55" s="73">
        <v>1</v>
      </c>
      <c r="H55" s="73"/>
    </row>
    <row r="56" ht="15.6" spans="1:8">
      <c r="A56" s="11"/>
      <c r="B56" s="72">
        <v>22</v>
      </c>
      <c r="C56" s="73" t="s">
        <v>114</v>
      </c>
      <c r="D56" s="73">
        <v>0</v>
      </c>
      <c r="E56" s="73">
        <v>42</v>
      </c>
      <c r="F56" s="74">
        <f t="shared" si="0"/>
        <v>0</v>
      </c>
      <c r="G56" s="73">
        <v>1</v>
      </c>
      <c r="H56" s="73"/>
    </row>
    <row r="57" ht="15.6" spans="1:8">
      <c r="A57" s="11"/>
      <c r="B57" s="72">
        <v>23</v>
      </c>
      <c r="C57" s="73" t="s">
        <v>115</v>
      </c>
      <c r="D57" s="73">
        <v>0</v>
      </c>
      <c r="E57" s="73">
        <v>43</v>
      </c>
      <c r="F57" s="74">
        <f t="shared" si="0"/>
        <v>0</v>
      </c>
      <c r="G57" s="73">
        <v>1</v>
      </c>
      <c r="H57" s="73"/>
    </row>
    <row r="58" ht="15.6" spans="1:8">
      <c r="A58" s="11"/>
      <c r="B58" s="72">
        <v>24</v>
      </c>
      <c r="C58" s="73" t="s">
        <v>116</v>
      </c>
      <c r="D58" s="73">
        <v>0</v>
      </c>
      <c r="E58" s="73">
        <v>42</v>
      </c>
      <c r="F58" s="74">
        <f t="shared" si="0"/>
        <v>0</v>
      </c>
      <c r="G58" s="73">
        <v>1</v>
      </c>
      <c r="H58" s="73"/>
    </row>
    <row r="59" ht="15.6" spans="1:8">
      <c r="A59" s="11"/>
      <c r="B59" s="72">
        <v>25</v>
      </c>
      <c r="C59" s="73" t="s">
        <v>117</v>
      </c>
      <c r="D59" s="73">
        <v>0</v>
      </c>
      <c r="E59" s="73">
        <v>45</v>
      </c>
      <c r="F59" s="74">
        <f t="shared" si="0"/>
        <v>0</v>
      </c>
      <c r="G59" s="73">
        <v>1</v>
      </c>
      <c r="H59" s="73"/>
    </row>
    <row r="60" ht="15.6" spans="1:8">
      <c r="A60" s="11"/>
      <c r="B60" s="72">
        <v>26</v>
      </c>
      <c r="C60" s="73" t="s">
        <v>118</v>
      </c>
      <c r="D60" s="73">
        <v>0</v>
      </c>
      <c r="E60" s="73">
        <v>45</v>
      </c>
      <c r="F60" s="74">
        <f t="shared" si="0"/>
        <v>0</v>
      </c>
      <c r="G60" s="73">
        <v>1</v>
      </c>
      <c r="H60" s="73"/>
    </row>
    <row r="61" ht="15.6" spans="1:8">
      <c r="A61" s="11"/>
      <c r="B61" s="72">
        <v>27</v>
      </c>
      <c r="C61" s="73" t="s">
        <v>119</v>
      </c>
      <c r="D61" s="73">
        <v>0</v>
      </c>
      <c r="E61" s="73">
        <v>45</v>
      </c>
      <c r="F61" s="74">
        <f t="shared" si="0"/>
        <v>0</v>
      </c>
      <c r="G61" s="73">
        <v>1</v>
      </c>
      <c r="H61" s="73"/>
    </row>
    <row r="62" ht="15.6" spans="1:8">
      <c r="A62" s="11"/>
      <c r="B62" s="72">
        <v>28</v>
      </c>
      <c r="C62" s="73" t="s">
        <v>120</v>
      </c>
      <c r="D62" s="73">
        <v>0</v>
      </c>
      <c r="E62" s="73">
        <v>43</v>
      </c>
      <c r="F62" s="74">
        <f t="shared" si="0"/>
        <v>0</v>
      </c>
      <c r="G62" s="73">
        <v>1</v>
      </c>
      <c r="H62" s="73"/>
    </row>
    <row r="63" ht="15.6" spans="1:8">
      <c r="A63" s="11"/>
      <c r="B63" s="72">
        <v>29</v>
      </c>
      <c r="C63" s="73" t="s">
        <v>121</v>
      </c>
      <c r="D63" s="73">
        <v>0</v>
      </c>
      <c r="E63" s="73">
        <v>42</v>
      </c>
      <c r="F63" s="74">
        <f t="shared" si="0"/>
        <v>0</v>
      </c>
      <c r="G63" s="73">
        <v>1</v>
      </c>
      <c r="H63" s="73"/>
    </row>
    <row r="64" ht="15.6" spans="1:8">
      <c r="A64" s="11"/>
      <c r="B64" s="72">
        <v>30</v>
      </c>
      <c r="C64" s="73" t="s">
        <v>122</v>
      </c>
      <c r="D64" s="73">
        <v>0</v>
      </c>
      <c r="E64" s="73">
        <v>40</v>
      </c>
      <c r="F64" s="74">
        <f t="shared" si="0"/>
        <v>0</v>
      </c>
      <c r="G64" s="73">
        <v>1</v>
      </c>
      <c r="H64" s="73"/>
    </row>
    <row r="65" ht="15.6" spans="1:8">
      <c r="A65" s="11"/>
      <c r="B65" s="72">
        <v>31</v>
      </c>
      <c r="C65" s="73" t="s">
        <v>123</v>
      </c>
      <c r="D65" s="73">
        <v>0</v>
      </c>
      <c r="E65" s="73">
        <v>39</v>
      </c>
      <c r="F65" s="74">
        <f t="shared" si="0"/>
        <v>0</v>
      </c>
      <c r="G65" s="73">
        <v>1</v>
      </c>
      <c r="H65" s="73"/>
    </row>
    <row r="66" ht="15.6" spans="1:8">
      <c r="A66" s="11"/>
      <c r="B66" s="72">
        <v>32</v>
      </c>
      <c r="C66" s="73" t="s">
        <v>124</v>
      </c>
      <c r="D66" s="73">
        <v>0</v>
      </c>
      <c r="E66" s="73">
        <v>39</v>
      </c>
      <c r="F66" s="74">
        <f t="shared" si="0"/>
        <v>0</v>
      </c>
      <c r="G66" s="73">
        <v>1</v>
      </c>
      <c r="H66" s="73"/>
    </row>
    <row r="67" ht="15.6" spans="1:8">
      <c r="A67" s="11"/>
      <c r="B67" s="72">
        <v>33</v>
      </c>
      <c r="C67" s="73" t="s">
        <v>125</v>
      </c>
      <c r="D67" s="73">
        <v>0</v>
      </c>
      <c r="E67" s="73">
        <v>30</v>
      </c>
      <c r="F67" s="74">
        <f t="shared" ref="F67:F70" si="2">D67/E67</f>
        <v>0</v>
      </c>
      <c r="G67" s="73">
        <v>1</v>
      </c>
      <c r="H67" s="73"/>
    </row>
    <row r="68" ht="15.6" spans="1:8">
      <c r="A68" s="11"/>
      <c r="B68" s="72">
        <v>34</v>
      </c>
      <c r="C68" s="73" t="s">
        <v>126</v>
      </c>
      <c r="D68" s="73">
        <v>0</v>
      </c>
      <c r="E68" s="73">
        <v>30</v>
      </c>
      <c r="F68" s="74">
        <f t="shared" si="2"/>
        <v>0</v>
      </c>
      <c r="G68" s="73">
        <v>1</v>
      </c>
      <c r="H68" s="73"/>
    </row>
    <row r="69" ht="15.6" spans="1:8">
      <c r="A69" s="11"/>
      <c r="B69" s="72">
        <v>35</v>
      </c>
      <c r="C69" s="73" t="s">
        <v>127</v>
      </c>
      <c r="D69" s="73">
        <v>0</v>
      </c>
      <c r="E69" s="73">
        <v>44</v>
      </c>
      <c r="F69" s="74">
        <f t="shared" si="2"/>
        <v>0</v>
      </c>
      <c r="G69" s="73">
        <v>1</v>
      </c>
      <c r="H69" s="73"/>
    </row>
    <row r="70" ht="15.6" spans="1:8">
      <c r="A70" s="11"/>
      <c r="B70" s="72">
        <v>36</v>
      </c>
      <c r="C70" s="73" t="s">
        <v>128</v>
      </c>
      <c r="D70" s="73">
        <v>0</v>
      </c>
      <c r="E70" s="73">
        <v>43</v>
      </c>
      <c r="F70" s="74">
        <f t="shared" si="2"/>
        <v>0</v>
      </c>
      <c r="G70" s="73">
        <v>1</v>
      </c>
      <c r="H70" s="73"/>
    </row>
    <row r="71" ht="15.6" spans="1:8">
      <c r="A71" s="11" t="s">
        <v>129</v>
      </c>
      <c r="B71" s="11">
        <v>1</v>
      </c>
      <c r="C71" s="11" t="s">
        <v>130</v>
      </c>
      <c r="D71" s="11">
        <v>0</v>
      </c>
      <c r="E71" s="11" t="s">
        <v>92</v>
      </c>
      <c r="F71" s="59">
        <f t="shared" ref="F71:F142" si="3">D71/E71</f>
        <v>0</v>
      </c>
      <c r="G71" s="11">
        <f t="shared" ref="G71:G80" si="4">RANK(F71,$F$3:$F$34,1)</f>
        <v>1</v>
      </c>
      <c r="H71" s="11"/>
    </row>
    <row r="72" ht="15.6" spans="1:8">
      <c r="A72" s="11"/>
      <c r="B72" s="11">
        <v>2</v>
      </c>
      <c r="C72" s="11" t="s">
        <v>131</v>
      </c>
      <c r="D72" s="11">
        <v>0</v>
      </c>
      <c r="E72" s="11" t="s">
        <v>110</v>
      </c>
      <c r="F72" s="59">
        <f t="shared" si="3"/>
        <v>0</v>
      </c>
      <c r="G72" s="11">
        <f t="shared" si="4"/>
        <v>1</v>
      </c>
      <c r="H72" s="11"/>
    </row>
    <row r="73" ht="15.6" spans="1:8">
      <c r="A73" s="11"/>
      <c r="B73" s="11">
        <v>3</v>
      </c>
      <c r="C73" s="11" t="s">
        <v>132</v>
      </c>
      <c r="D73" s="11">
        <v>0</v>
      </c>
      <c r="E73" s="11" t="s">
        <v>133</v>
      </c>
      <c r="F73" s="59">
        <f t="shared" si="3"/>
        <v>0</v>
      </c>
      <c r="G73" s="11">
        <f t="shared" si="4"/>
        <v>1</v>
      </c>
      <c r="H73" s="11"/>
    </row>
    <row r="74" ht="15.6" spans="1:8">
      <c r="A74" s="11"/>
      <c r="B74" s="11">
        <v>4</v>
      </c>
      <c r="C74" s="11" t="s">
        <v>134</v>
      </c>
      <c r="D74" s="11">
        <v>0</v>
      </c>
      <c r="E74" s="11" t="s">
        <v>90</v>
      </c>
      <c r="F74" s="59">
        <f t="shared" si="3"/>
        <v>0</v>
      </c>
      <c r="G74" s="11">
        <f t="shared" si="4"/>
        <v>1</v>
      </c>
      <c r="H74" s="11"/>
    </row>
    <row r="75" ht="15.6" spans="1:8">
      <c r="A75" s="11"/>
      <c r="B75" s="11">
        <v>5</v>
      </c>
      <c r="C75" s="11" t="s">
        <v>135</v>
      </c>
      <c r="D75" s="11">
        <v>0</v>
      </c>
      <c r="E75" s="11" t="s">
        <v>136</v>
      </c>
      <c r="F75" s="59">
        <f t="shared" si="3"/>
        <v>0</v>
      </c>
      <c r="G75" s="11">
        <f t="shared" si="4"/>
        <v>1</v>
      </c>
      <c r="H75" s="11"/>
    </row>
    <row r="76" ht="15.6" spans="1:8">
      <c r="A76" s="11"/>
      <c r="B76" s="11">
        <v>6</v>
      </c>
      <c r="C76" s="11" t="s">
        <v>137</v>
      </c>
      <c r="D76" s="11">
        <v>0</v>
      </c>
      <c r="E76" s="11" t="s">
        <v>138</v>
      </c>
      <c r="F76" s="59">
        <f t="shared" si="3"/>
        <v>0</v>
      </c>
      <c r="G76" s="11">
        <f t="shared" si="4"/>
        <v>1</v>
      </c>
      <c r="H76" s="11"/>
    </row>
    <row r="77" ht="15.6" spans="1:8">
      <c r="A77" s="11"/>
      <c r="B77" s="11">
        <v>7</v>
      </c>
      <c r="C77" s="11" t="s">
        <v>139</v>
      </c>
      <c r="D77" s="11">
        <v>0</v>
      </c>
      <c r="E77" s="11" t="s">
        <v>140</v>
      </c>
      <c r="F77" s="59">
        <f t="shared" si="3"/>
        <v>0</v>
      </c>
      <c r="G77" s="11">
        <f t="shared" si="4"/>
        <v>1</v>
      </c>
      <c r="H77" s="11"/>
    </row>
    <row r="78" ht="15.6" spans="1:8">
      <c r="A78" s="11"/>
      <c r="B78" s="11">
        <v>8</v>
      </c>
      <c r="C78" s="11" t="s">
        <v>141</v>
      </c>
      <c r="D78" s="11">
        <v>0</v>
      </c>
      <c r="E78" s="11" t="s">
        <v>86</v>
      </c>
      <c r="F78" s="59">
        <f t="shared" si="3"/>
        <v>0</v>
      </c>
      <c r="G78" s="11">
        <f t="shared" si="4"/>
        <v>1</v>
      </c>
      <c r="H78" s="11"/>
    </row>
    <row r="79" ht="15.6" spans="1:8">
      <c r="A79" s="11"/>
      <c r="B79" s="11">
        <v>9</v>
      </c>
      <c r="C79" s="11" t="s">
        <v>142</v>
      </c>
      <c r="D79" s="11">
        <v>0</v>
      </c>
      <c r="E79" s="11" t="s">
        <v>143</v>
      </c>
      <c r="F79" s="59">
        <f t="shared" si="3"/>
        <v>0</v>
      </c>
      <c r="G79" s="11">
        <f t="shared" si="4"/>
        <v>1</v>
      </c>
      <c r="H79" s="11"/>
    </row>
    <row r="80" ht="15.6" spans="1:8">
      <c r="A80" s="11"/>
      <c r="B80" s="11">
        <v>10</v>
      </c>
      <c r="C80" s="11" t="s">
        <v>144</v>
      </c>
      <c r="D80" s="11">
        <v>0</v>
      </c>
      <c r="E80" s="11" t="s">
        <v>138</v>
      </c>
      <c r="F80" s="59">
        <f t="shared" si="3"/>
        <v>0</v>
      </c>
      <c r="G80" s="11">
        <f t="shared" si="4"/>
        <v>1</v>
      </c>
      <c r="H80" s="11"/>
    </row>
    <row r="81" ht="15.6" spans="1:8">
      <c r="A81" s="11"/>
      <c r="B81" s="11">
        <v>11</v>
      </c>
      <c r="C81" s="11" t="s">
        <v>145</v>
      </c>
      <c r="D81" s="11">
        <v>0</v>
      </c>
      <c r="E81" s="11" t="s">
        <v>146</v>
      </c>
      <c r="F81" s="59">
        <f t="shared" si="3"/>
        <v>0</v>
      </c>
      <c r="G81" s="11">
        <f>RANK(F81,$F$71:$F$111,1)</f>
        <v>1</v>
      </c>
      <c r="H81" s="11"/>
    </row>
    <row r="82" ht="15.6" spans="1:8">
      <c r="A82" s="11"/>
      <c r="B82" s="70">
        <v>12</v>
      </c>
      <c r="C82" s="70" t="s">
        <v>147</v>
      </c>
      <c r="D82" s="70">
        <v>0</v>
      </c>
      <c r="E82" s="70" t="s">
        <v>148</v>
      </c>
      <c r="F82" s="71">
        <f t="shared" si="3"/>
        <v>0</v>
      </c>
      <c r="G82" s="70">
        <f t="shared" ref="G82:G111" si="5">RANK(F82,$F$71:$F$111,1)</f>
        <v>1</v>
      </c>
      <c r="H82" s="70"/>
    </row>
    <row r="83" ht="15.6" spans="1:8">
      <c r="A83" s="11"/>
      <c r="B83" s="11">
        <v>13</v>
      </c>
      <c r="C83" s="11" t="s">
        <v>149</v>
      </c>
      <c r="D83" s="11">
        <v>0</v>
      </c>
      <c r="E83" s="11" t="s">
        <v>148</v>
      </c>
      <c r="F83" s="59">
        <f t="shared" si="3"/>
        <v>0</v>
      </c>
      <c r="G83" s="11">
        <f t="shared" si="5"/>
        <v>1</v>
      </c>
      <c r="H83" s="11"/>
    </row>
    <row r="84" ht="15.6" spans="1:8">
      <c r="A84" s="11"/>
      <c r="B84" s="11">
        <v>14</v>
      </c>
      <c r="C84" s="11" t="s">
        <v>150</v>
      </c>
      <c r="D84" s="11">
        <v>0</v>
      </c>
      <c r="E84" s="11" t="s">
        <v>151</v>
      </c>
      <c r="F84" s="59">
        <f t="shared" si="3"/>
        <v>0</v>
      </c>
      <c r="G84" s="11">
        <f t="shared" si="5"/>
        <v>1</v>
      </c>
      <c r="H84" s="11"/>
    </row>
    <row r="85" ht="15.6" spans="1:8">
      <c r="A85" s="11"/>
      <c r="B85" s="11">
        <v>15</v>
      </c>
      <c r="C85" s="11" t="s">
        <v>152</v>
      </c>
      <c r="D85" s="11">
        <v>0</v>
      </c>
      <c r="E85" s="11" t="s">
        <v>153</v>
      </c>
      <c r="F85" s="59">
        <f t="shared" si="3"/>
        <v>0</v>
      </c>
      <c r="G85" s="11">
        <f t="shared" si="5"/>
        <v>1</v>
      </c>
      <c r="H85" s="11"/>
    </row>
    <row r="86" ht="15.6" spans="1:8">
      <c r="A86" s="11"/>
      <c r="B86" s="11">
        <v>16</v>
      </c>
      <c r="C86" s="11" t="s">
        <v>154</v>
      </c>
      <c r="D86" s="11">
        <v>0</v>
      </c>
      <c r="E86" s="11" t="s">
        <v>110</v>
      </c>
      <c r="F86" s="59">
        <f t="shared" si="3"/>
        <v>0</v>
      </c>
      <c r="G86" s="11">
        <f t="shared" si="5"/>
        <v>1</v>
      </c>
      <c r="H86" s="11"/>
    </row>
    <row r="87" ht="15.6" spans="1:8">
      <c r="A87" s="11"/>
      <c r="B87" s="11">
        <v>17</v>
      </c>
      <c r="C87" s="11" t="s">
        <v>155</v>
      </c>
      <c r="D87" s="11">
        <v>0</v>
      </c>
      <c r="E87" s="11" t="s">
        <v>95</v>
      </c>
      <c r="F87" s="59">
        <f t="shared" si="3"/>
        <v>0</v>
      </c>
      <c r="G87" s="11">
        <f t="shared" si="5"/>
        <v>1</v>
      </c>
      <c r="H87" s="11"/>
    </row>
    <row r="88" ht="15.6" spans="1:8">
      <c r="A88" s="11"/>
      <c r="B88" s="11">
        <v>18</v>
      </c>
      <c r="C88" s="11" t="s">
        <v>156</v>
      </c>
      <c r="D88" s="11">
        <v>0</v>
      </c>
      <c r="E88" s="11" t="s">
        <v>95</v>
      </c>
      <c r="F88" s="59">
        <f t="shared" si="3"/>
        <v>0</v>
      </c>
      <c r="G88" s="11">
        <f t="shared" si="5"/>
        <v>1</v>
      </c>
      <c r="H88" s="11"/>
    </row>
    <row r="89" ht="15.6" spans="1:8">
      <c r="A89" s="11"/>
      <c r="B89" s="11">
        <v>19</v>
      </c>
      <c r="C89" s="11" t="s">
        <v>157</v>
      </c>
      <c r="D89" s="11">
        <v>0</v>
      </c>
      <c r="E89" s="11" t="s">
        <v>100</v>
      </c>
      <c r="F89" s="59">
        <f t="shared" si="3"/>
        <v>0</v>
      </c>
      <c r="G89" s="11">
        <f t="shared" si="5"/>
        <v>1</v>
      </c>
      <c r="H89" s="11"/>
    </row>
    <row r="90" ht="15.6" spans="1:8">
      <c r="A90" s="11"/>
      <c r="B90" s="11">
        <v>20</v>
      </c>
      <c r="C90" s="11" t="s">
        <v>158</v>
      </c>
      <c r="D90" s="11">
        <v>0</v>
      </c>
      <c r="E90" s="11" t="s">
        <v>159</v>
      </c>
      <c r="F90" s="59">
        <f t="shared" si="3"/>
        <v>0</v>
      </c>
      <c r="G90" s="11">
        <f t="shared" si="5"/>
        <v>1</v>
      </c>
      <c r="H90" s="11"/>
    </row>
    <row r="91" ht="15.6" spans="1:8">
      <c r="A91" s="11"/>
      <c r="B91" s="11">
        <v>21</v>
      </c>
      <c r="C91" s="11" t="s">
        <v>160</v>
      </c>
      <c r="D91" s="11">
        <v>0</v>
      </c>
      <c r="E91" s="11" t="s">
        <v>159</v>
      </c>
      <c r="F91" s="59">
        <f t="shared" si="3"/>
        <v>0</v>
      </c>
      <c r="G91" s="11">
        <f t="shared" si="5"/>
        <v>1</v>
      </c>
      <c r="H91" s="11"/>
    </row>
    <row r="92" ht="15.6" spans="1:8">
      <c r="A92" s="11"/>
      <c r="B92" s="11">
        <v>22</v>
      </c>
      <c r="C92" s="11" t="s">
        <v>161</v>
      </c>
      <c r="D92" s="11">
        <v>0</v>
      </c>
      <c r="E92" s="11" t="s">
        <v>148</v>
      </c>
      <c r="F92" s="59">
        <f t="shared" si="3"/>
        <v>0</v>
      </c>
      <c r="G92" s="11">
        <f t="shared" si="5"/>
        <v>1</v>
      </c>
      <c r="H92" s="11"/>
    </row>
    <row r="93" ht="15.6" spans="1:8">
      <c r="A93" s="11"/>
      <c r="B93" s="11">
        <v>23</v>
      </c>
      <c r="C93" s="11" t="s">
        <v>162</v>
      </c>
      <c r="D93" s="11">
        <v>0</v>
      </c>
      <c r="E93" s="11" t="s">
        <v>148</v>
      </c>
      <c r="F93" s="59">
        <f t="shared" si="3"/>
        <v>0</v>
      </c>
      <c r="G93" s="11">
        <f t="shared" si="5"/>
        <v>1</v>
      </c>
      <c r="H93" s="11"/>
    </row>
    <row r="94" ht="15.6" spans="1:8">
      <c r="A94" s="11"/>
      <c r="B94" s="11">
        <v>24</v>
      </c>
      <c r="C94" s="11" t="s">
        <v>163</v>
      </c>
      <c r="D94" s="11">
        <v>0</v>
      </c>
      <c r="E94" s="11" t="s">
        <v>136</v>
      </c>
      <c r="F94" s="59">
        <f t="shared" si="3"/>
        <v>0</v>
      </c>
      <c r="G94" s="11">
        <f t="shared" si="5"/>
        <v>1</v>
      </c>
      <c r="H94" s="11"/>
    </row>
    <row r="95" ht="15.6" spans="1:8">
      <c r="A95" s="11"/>
      <c r="B95" s="11">
        <v>25</v>
      </c>
      <c r="C95" s="11" t="s">
        <v>164</v>
      </c>
      <c r="D95" s="11">
        <v>0</v>
      </c>
      <c r="E95" s="11" t="s">
        <v>153</v>
      </c>
      <c r="F95" s="59">
        <f t="shared" si="3"/>
        <v>0</v>
      </c>
      <c r="G95" s="11">
        <f t="shared" si="5"/>
        <v>1</v>
      </c>
      <c r="H95" s="11"/>
    </row>
    <row r="96" ht="15.6" spans="1:8">
      <c r="A96" s="11"/>
      <c r="B96" s="11">
        <v>26</v>
      </c>
      <c r="C96" s="11" t="s">
        <v>165</v>
      </c>
      <c r="D96" s="11">
        <v>0</v>
      </c>
      <c r="E96" s="11" t="s">
        <v>153</v>
      </c>
      <c r="F96" s="59">
        <f t="shared" si="3"/>
        <v>0</v>
      </c>
      <c r="G96" s="11">
        <f t="shared" si="5"/>
        <v>1</v>
      </c>
      <c r="H96" s="11"/>
    </row>
    <row r="97" ht="15.6" spans="1:8">
      <c r="A97" s="11"/>
      <c r="B97" s="11">
        <v>27</v>
      </c>
      <c r="C97" s="11" t="s">
        <v>166</v>
      </c>
      <c r="D97" s="11">
        <v>0</v>
      </c>
      <c r="E97" s="11" t="s">
        <v>102</v>
      </c>
      <c r="F97" s="59">
        <f t="shared" si="3"/>
        <v>0</v>
      </c>
      <c r="G97" s="11">
        <f t="shared" si="5"/>
        <v>1</v>
      </c>
      <c r="H97" s="11"/>
    </row>
    <row r="98" ht="15.6" spans="1:8">
      <c r="A98" s="11"/>
      <c r="B98" s="11">
        <v>28</v>
      </c>
      <c r="C98" s="11" t="s">
        <v>167</v>
      </c>
      <c r="D98" s="11">
        <v>0</v>
      </c>
      <c r="E98" s="11" t="s">
        <v>95</v>
      </c>
      <c r="F98" s="59">
        <f t="shared" si="3"/>
        <v>0</v>
      </c>
      <c r="G98" s="11">
        <f t="shared" si="5"/>
        <v>1</v>
      </c>
      <c r="H98" s="11"/>
    </row>
    <row r="99" ht="15.6" spans="1:8">
      <c r="A99" s="11"/>
      <c r="B99" s="11">
        <v>29</v>
      </c>
      <c r="C99" s="11" t="s">
        <v>168</v>
      </c>
      <c r="D99" s="11">
        <v>0</v>
      </c>
      <c r="E99" s="11" t="s">
        <v>103</v>
      </c>
      <c r="F99" s="59">
        <f t="shared" si="3"/>
        <v>0</v>
      </c>
      <c r="G99" s="11">
        <f t="shared" si="5"/>
        <v>1</v>
      </c>
      <c r="H99" s="11"/>
    </row>
    <row r="100" ht="15.6" spans="1:8">
      <c r="A100" s="11"/>
      <c r="B100" s="11">
        <v>30</v>
      </c>
      <c r="C100" s="11" t="s">
        <v>169</v>
      </c>
      <c r="D100" s="11">
        <v>0</v>
      </c>
      <c r="E100" s="11" t="s">
        <v>138</v>
      </c>
      <c r="F100" s="59">
        <f t="shared" si="3"/>
        <v>0</v>
      </c>
      <c r="G100" s="11">
        <f t="shared" si="5"/>
        <v>1</v>
      </c>
      <c r="H100" s="11"/>
    </row>
    <row r="101" ht="15.6" spans="1:8">
      <c r="A101" s="11"/>
      <c r="B101" s="11">
        <v>31</v>
      </c>
      <c r="C101" s="11" t="s">
        <v>170</v>
      </c>
      <c r="D101" s="11">
        <v>0</v>
      </c>
      <c r="E101" s="11" t="s">
        <v>159</v>
      </c>
      <c r="F101" s="59">
        <f t="shared" si="3"/>
        <v>0</v>
      </c>
      <c r="G101" s="11">
        <f t="shared" si="5"/>
        <v>1</v>
      </c>
      <c r="H101" s="11"/>
    </row>
    <row r="102" ht="15.6" spans="1:8">
      <c r="A102" s="11"/>
      <c r="B102" s="11">
        <v>32</v>
      </c>
      <c r="C102" s="11" t="s">
        <v>171</v>
      </c>
      <c r="D102" s="11">
        <v>0</v>
      </c>
      <c r="E102" s="11" t="s">
        <v>159</v>
      </c>
      <c r="F102" s="59">
        <f t="shared" si="3"/>
        <v>0</v>
      </c>
      <c r="G102" s="11">
        <f t="shared" si="5"/>
        <v>1</v>
      </c>
      <c r="H102" s="11"/>
    </row>
    <row r="103" ht="15.6" spans="1:8">
      <c r="A103" s="11"/>
      <c r="B103" s="11">
        <v>33</v>
      </c>
      <c r="C103" s="11" t="s">
        <v>172</v>
      </c>
      <c r="D103" s="11">
        <v>0</v>
      </c>
      <c r="E103" s="11">
        <v>35</v>
      </c>
      <c r="F103" s="59">
        <f t="shared" si="3"/>
        <v>0</v>
      </c>
      <c r="G103" s="11">
        <f t="shared" si="5"/>
        <v>1</v>
      </c>
      <c r="H103" s="11"/>
    </row>
    <row r="104" ht="15.6" spans="1:8">
      <c r="A104" s="11"/>
      <c r="B104" s="11">
        <v>34</v>
      </c>
      <c r="C104" s="11" t="s">
        <v>173</v>
      </c>
      <c r="D104" s="11">
        <v>0</v>
      </c>
      <c r="E104" s="11">
        <v>35</v>
      </c>
      <c r="F104" s="59">
        <f t="shared" si="3"/>
        <v>0</v>
      </c>
      <c r="G104" s="11">
        <f t="shared" si="5"/>
        <v>1</v>
      </c>
      <c r="H104" s="11"/>
    </row>
    <row r="105" ht="15.6" spans="1:8">
      <c r="A105" s="11"/>
      <c r="B105" s="11">
        <v>35</v>
      </c>
      <c r="C105" s="11" t="s">
        <v>174</v>
      </c>
      <c r="D105" s="11">
        <v>0</v>
      </c>
      <c r="E105" s="11">
        <v>45</v>
      </c>
      <c r="F105" s="59">
        <f t="shared" si="3"/>
        <v>0</v>
      </c>
      <c r="G105" s="11">
        <f t="shared" si="5"/>
        <v>1</v>
      </c>
      <c r="H105" s="11"/>
    </row>
    <row r="106" ht="15.6" spans="1:8">
      <c r="A106" s="11"/>
      <c r="B106" s="11">
        <v>36</v>
      </c>
      <c r="C106" s="11" t="s">
        <v>175</v>
      </c>
      <c r="D106" s="11">
        <v>0</v>
      </c>
      <c r="E106" s="11">
        <v>45</v>
      </c>
      <c r="F106" s="59">
        <f t="shared" si="3"/>
        <v>0</v>
      </c>
      <c r="G106" s="11">
        <f t="shared" si="5"/>
        <v>1</v>
      </c>
      <c r="H106" s="11"/>
    </row>
    <row r="107" ht="15.6" spans="1:8">
      <c r="A107" s="11"/>
      <c r="B107" s="11">
        <v>37</v>
      </c>
      <c r="C107" s="11" t="s">
        <v>176</v>
      </c>
      <c r="D107" s="11">
        <v>0</v>
      </c>
      <c r="E107" s="11">
        <v>40</v>
      </c>
      <c r="F107" s="59">
        <f t="shared" si="3"/>
        <v>0</v>
      </c>
      <c r="G107" s="11">
        <f t="shared" si="5"/>
        <v>1</v>
      </c>
      <c r="H107" s="11"/>
    </row>
    <row r="108" ht="15.6" spans="1:8">
      <c r="A108" s="11"/>
      <c r="B108" s="11">
        <v>38</v>
      </c>
      <c r="C108" s="11" t="s">
        <v>177</v>
      </c>
      <c r="D108" s="11">
        <v>0</v>
      </c>
      <c r="E108" s="11">
        <v>50</v>
      </c>
      <c r="F108" s="59">
        <f t="shared" si="3"/>
        <v>0</v>
      </c>
      <c r="G108" s="11">
        <f t="shared" si="5"/>
        <v>1</v>
      </c>
      <c r="H108" s="11"/>
    </row>
    <row r="109" ht="15.6" spans="1:8">
      <c r="A109" s="11"/>
      <c r="B109" s="11">
        <v>39</v>
      </c>
      <c r="C109" s="11" t="s">
        <v>178</v>
      </c>
      <c r="D109" s="11">
        <v>0</v>
      </c>
      <c r="E109" s="11">
        <v>45</v>
      </c>
      <c r="F109" s="59">
        <f t="shared" si="3"/>
        <v>0</v>
      </c>
      <c r="G109" s="11">
        <f t="shared" si="5"/>
        <v>1</v>
      </c>
      <c r="H109" s="11"/>
    </row>
    <row r="110" ht="15.6" spans="1:8">
      <c r="A110" s="11"/>
      <c r="B110" s="11">
        <v>40</v>
      </c>
      <c r="C110" s="11" t="s">
        <v>179</v>
      </c>
      <c r="D110" s="11">
        <v>0</v>
      </c>
      <c r="E110" s="11">
        <v>45</v>
      </c>
      <c r="F110" s="59">
        <f t="shared" si="3"/>
        <v>0</v>
      </c>
      <c r="G110" s="11">
        <f t="shared" si="5"/>
        <v>1</v>
      </c>
      <c r="H110" s="11"/>
    </row>
    <row r="111" ht="15.6" spans="1:8">
      <c r="A111" s="11"/>
      <c r="B111" s="11">
        <v>41</v>
      </c>
      <c r="C111" s="11" t="s">
        <v>180</v>
      </c>
      <c r="D111" s="11">
        <v>0</v>
      </c>
      <c r="E111" s="11">
        <v>45</v>
      </c>
      <c r="F111" s="59">
        <f t="shared" si="3"/>
        <v>0</v>
      </c>
      <c r="G111" s="11">
        <f t="shared" si="5"/>
        <v>1</v>
      </c>
      <c r="H111" s="11"/>
    </row>
    <row r="112" ht="15.6" spans="1:8">
      <c r="A112" s="11" t="s">
        <v>5</v>
      </c>
      <c r="B112" s="11">
        <v>1</v>
      </c>
      <c r="C112" s="11">
        <v>20202131</v>
      </c>
      <c r="D112" s="11">
        <v>0</v>
      </c>
      <c r="E112" s="11">
        <v>40</v>
      </c>
      <c r="F112" s="60">
        <f t="shared" si="3"/>
        <v>0</v>
      </c>
      <c r="G112" s="11">
        <f t="shared" ref="G112:G142" si="6">_xlfn.RANK.EQ(F112,F:F,1)</f>
        <v>1</v>
      </c>
      <c r="H112" s="11"/>
    </row>
    <row r="113" ht="15.6" spans="1:8">
      <c r="A113" s="11"/>
      <c r="B113" s="11">
        <f>B112+1</f>
        <v>2</v>
      </c>
      <c r="C113" s="11">
        <v>20202132</v>
      </c>
      <c r="D113" s="11">
        <v>0</v>
      </c>
      <c r="E113" s="11">
        <v>38</v>
      </c>
      <c r="F113" s="60">
        <f t="shared" si="3"/>
        <v>0</v>
      </c>
      <c r="G113" s="11">
        <f t="shared" si="6"/>
        <v>1</v>
      </c>
      <c r="H113" s="11"/>
    </row>
    <row r="114" ht="15.6" spans="1:8">
      <c r="A114" s="11"/>
      <c r="B114" s="11">
        <f t="shared" ref="B114:B142" si="7">B113+1</f>
        <v>3</v>
      </c>
      <c r="C114" s="11">
        <v>20202133</v>
      </c>
      <c r="D114" s="11">
        <v>0</v>
      </c>
      <c r="E114" s="11">
        <v>35</v>
      </c>
      <c r="F114" s="60">
        <f t="shared" si="3"/>
        <v>0</v>
      </c>
      <c r="G114" s="11">
        <f t="shared" si="6"/>
        <v>1</v>
      </c>
      <c r="H114" s="11"/>
    </row>
    <row r="115" ht="15.6" spans="1:8">
      <c r="A115" s="11"/>
      <c r="B115" s="11">
        <f t="shared" si="7"/>
        <v>4</v>
      </c>
      <c r="C115" s="11">
        <v>20202134</v>
      </c>
      <c r="D115" s="11">
        <v>0</v>
      </c>
      <c r="E115" s="11">
        <v>34</v>
      </c>
      <c r="F115" s="60">
        <f t="shared" si="3"/>
        <v>0</v>
      </c>
      <c r="G115" s="11">
        <f t="shared" si="6"/>
        <v>1</v>
      </c>
      <c r="H115" s="11"/>
    </row>
    <row r="116" ht="15.6" spans="1:8">
      <c r="A116" s="11"/>
      <c r="B116" s="11">
        <f t="shared" si="7"/>
        <v>5</v>
      </c>
      <c r="C116" s="11">
        <v>20202135</v>
      </c>
      <c r="D116" s="11">
        <v>0</v>
      </c>
      <c r="E116" s="11">
        <v>55</v>
      </c>
      <c r="F116" s="60">
        <f t="shared" si="3"/>
        <v>0</v>
      </c>
      <c r="G116" s="11">
        <f t="shared" si="6"/>
        <v>1</v>
      </c>
      <c r="H116" s="11"/>
    </row>
    <row r="117" ht="15.6" spans="1:8">
      <c r="A117" s="11"/>
      <c r="B117" s="11">
        <f t="shared" si="7"/>
        <v>6</v>
      </c>
      <c r="C117" s="11">
        <v>20202136</v>
      </c>
      <c r="D117" s="11">
        <v>0</v>
      </c>
      <c r="E117" s="11">
        <v>37</v>
      </c>
      <c r="F117" s="60">
        <f t="shared" si="3"/>
        <v>0</v>
      </c>
      <c r="G117" s="11">
        <f t="shared" si="6"/>
        <v>1</v>
      </c>
      <c r="H117" s="11"/>
    </row>
    <row r="118" ht="15.6" spans="1:8">
      <c r="A118" s="11"/>
      <c r="B118" s="11">
        <f t="shared" si="7"/>
        <v>7</v>
      </c>
      <c r="C118" s="11">
        <v>20202137</v>
      </c>
      <c r="D118" s="11">
        <v>0</v>
      </c>
      <c r="E118" s="11">
        <v>33</v>
      </c>
      <c r="F118" s="60">
        <f t="shared" si="3"/>
        <v>0</v>
      </c>
      <c r="G118" s="11">
        <f t="shared" si="6"/>
        <v>1</v>
      </c>
      <c r="H118" s="11"/>
    </row>
    <row r="119" ht="15.6" spans="1:8">
      <c r="A119" s="11"/>
      <c r="B119" s="11">
        <f t="shared" si="7"/>
        <v>8</v>
      </c>
      <c r="C119" s="11">
        <v>20203131</v>
      </c>
      <c r="D119" s="11">
        <v>0</v>
      </c>
      <c r="E119" s="11">
        <v>30</v>
      </c>
      <c r="F119" s="60">
        <f t="shared" si="3"/>
        <v>0</v>
      </c>
      <c r="G119" s="11">
        <f t="shared" si="6"/>
        <v>1</v>
      </c>
      <c r="H119" s="11"/>
    </row>
    <row r="120" ht="15.6" spans="1:8">
      <c r="A120" s="11"/>
      <c r="B120" s="11">
        <f t="shared" si="7"/>
        <v>9</v>
      </c>
      <c r="C120" s="11">
        <v>20203132</v>
      </c>
      <c r="D120" s="11">
        <v>0</v>
      </c>
      <c r="E120" s="11">
        <v>33</v>
      </c>
      <c r="F120" s="60">
        <f t="shared" si="3"/>
        <v>0</v>
      </c>
      <c r="G120" s="11">
        <f t="shared" si="6"/>
        <v>1</v>
      </c>
      <c r="H120" s="11"/>
    </row>
    <row r="121" ht="15.6" spans="1:8">
      <c r="A121" s="11"/>
      <c r="B121" s="11">
        <f t="shared" si="7"/>
        <v>10</v>
      </c>
      <c r="C121" s="11">
        <v>20212131</v>
      </c>
      <c r="D121" s="11">
        <v>0</v>
      </c>
      <c r="E121" s="11">
        <v>28</v>
      </c>
      <c r="F121" s="60">
        <f t="shared" si="3"/>
        <v>0</v>
      </c>
      <c r="G121" s="11">
        <f t="shared" si="6"/>
        <v>1</v>
      </c>
      <c r="H121" s="11"/>
    </row>
    <row r="122" ht="15.6" spans="1:8">
      <c r="A122" s="11"/>
      <c r="B122" s="11">
        <f t="shared" si="7"/>
        <v>11</v>
      </c>
      <c r="C122" s="11">
        <v>20212132</v>
      </c>
      <c r="D122" s="11">
        <v>0</v>
      </c>
      <c r="E122" s="61">
        <v>31</v>
      </c>
      <c r="F122" s="60">
        <f t="shared" si="3"/>
        <v>0</v>
      </c>
      <c r="G122" s="11">
        <f t="shared" si="6"/>
        <v>1</v>
      </c>
      <c r="H122" s="11"/>
    </row>
    <row r="123" ht="15.6" spans="1:8">
      <c r="A123" s="11"/>
      <c r="B123" s="11">
        <f t="shared" si="7"/>
        <v>12</v>
      </c>
      <c r="C123" s="11">
        <v>20212133</v>
      </c>
      <c r="D123" s="11">
        <v>0</v>
      </c>
      <c r="E123" s="61">
        <v>36</v>
      </c>
      <c r="F123" s="60">
        <f t="shared" si="3"/>
        <v>0</v>
      </c>
      <c r="G123" s="11">
        <f t="shared" si="6"/>
        <v>1</v>
      </c>
      <c r="H123" s="11"/>
    </row>
    <row r="124" ht="15.6" spans="1:8">
      <c r="A124" s="11"/>
      <c r="B124" s="11">
        <f t="shared" si="7"/>
        <v>13</v>
      </c>
      <c r="C124" s="11">
        <v>20212134</v>
      </c>
      <c r="D124" s="11">
        <v>0</v>
      </c>
      <c r="E124" s="61">
        <v>35</v>
      </c>
      <c r="F124" s="60">
        <f t="shared" si="3"/>
        <v>0</v>
      </c>
      <c r="G124" s="11">
        <f t="shared" si="6"/>
        <v>1</v>
      </c>
      <c r="H124" s="11"/>
    </row>
    <row r="125" ht="15.6" spans="1:8">
      <c r="A125" s="11"/>
      <c r="B125" s="11">
        <f t="shared" si="7"/>
        <v>14</v>
      </c>
      <c r="C125" s="11">
        <v>20212135</v>
      </c>
      <c r="D125" s="11">
        <v>0</v>
      </c>
      <c r="E125" s="61">
        <v>37</v>
      </c>
      <c r="F125" s="60">
        <f t="shared" si="3"/>
        <v>0</v>
      </c>
      <c r="G125" s="11">
        <f t="shared" si="6"/>
        <v>1</v>
      </c>
      <c r="H125" s="11"/>
    </row>
    <row r="126" ht="15.6" spans="1:8">
      <c r="A126" s="11"/>
      <c r="B126" s="11">
        <f t="shared" si="7"/>
        <v>15</v>
      </c>
      <c r="C126" s="11">
        <v>20212136</v>
      </c>
      <c r="D126" s="11">
        <v>0</v>
      </c>
      <c r="E126" s="11">
        <v>36</v>
      </c>
      <c r="F126" s="60">
        <f t="shared" si="3"/>
        <v>0</v>
      </c>
      <c r="G126" s="11">
        <f t="shared" si="6"/>
        <v>1</v>
      </c>
      <c r="H126" s="11"/>
    </row>
    <row r="127" ht="15.6" spans="1:8">
      <c r="A127" s="11"/>
      <c r="B127" s="11">
        <f t="shared" si="7"/>
        <v>16</v>
      </c>
      <c r="C127" s="11">
        <v>20212137</v>
      </c>
      <c r="D127" s="11">
        <v>0</v>
      </c>
      <c r="E127" s="11">
        <v>29</v>
      </c>
      <c r="F127" s="60">
        <f t="shared" si="3"/>
        <v>0</v>
      </c>
      <c r="G127" s="11">
        <f t="shared" si="6"/>
        <v>1</v>
      </c>
      <c r="H127" s="11"/>
    </row>
    <row r="128" ht="15.6" spans="1:8">
      <c r="A128" s="11"/>
      <c r="B128" s="11">
        <f t="shared" si="7"/>
        <v>17</v>
      </c>
      <c r="C128" s="11">
        <v>20212138</v>
      </c>
      <c r="D128" s="11">
        <v>0</v>
      </c>
      <c r="E128" s="11">
        <v>35</v>
      </c>
      <c r="F128" s="60">
        <f t="shared" si="3"/>
        <v>0</v>
      </c>
      <c r="G128" s="11">
        <f t="shared" si="6"/>
        <v>1</v>
      </c>
      <c r="H128" s="11"/>
    </row>
    <row r="129" ht="15.6" spans="1:8">
      <c r="A129" s="11"/>
      <c r="B129" s="11">
        <f t="shared" si="7"/>
        <v>18</v>
      </c>
      <c r="C129" s="11">
        <v>20212151</v>
      </c>
      <c r="D129" s="11">
        <v>0</v>
      </c>
      <c r="E129" s="11">
        <v>10</v>
      </c>
      <c r="F129" s="60">
        <f t="shared" si="3"/>
        <v>0</v>
      </c>
      <c r="G129" s="11">
        <f t="shared" si="6"/>
        <v>1</v>
      </c>
      <c r="H129" s="11"/>
    </row>
    <row r="130" ht="15.6" spans="1:8">
      <c r="A130" s="11"/>
      <c r="B130" s="11">
        <f t="shared" si="7"/>
        <v>19</v>
      </c>
      <c r="C130" s="11">
        <v>20212152</v>
      </c>
      <c r="D130" s="11">
        <v>0</v>
      </c>
      <c r="E130" s="11">
        <v>10</v>
      </c>
      <c r="F130" s="60">
        <f t="shared" si="3"/>
        <v>0</v>
      </c>
      <c r="G130" s="11">
        <f t="shared" si="6"/>
        <v>1</v>
      </c>
      <c r="H130" s="11"/>
    </row>
    <row r="131" ht="15.6" spans="1:8">
      <c r="A131" s="11"/>
      <c r="B131" s="11">
        <f t="shared" si="7"/>
        <v>20</v>
      </c>
      <c r="C131" s="11">
        <v>20212154</v>
      </c>
      <c r="D131" s="11">
        <v>0</v>
      </c>
      <c r="E131" s="11">
        <v>9</v>
      </c>
      <c r="F131" s="60">
        <f t="shared" si="3"/>
        <v>0</v>
      </c>
      <c r="G131" s="11">
        <f t="shared" si="6"/>
        <v>1</v>
      </c>
      <c r="H131" s="11"/>
    </row>
    <row r="132" ht="15.6" spans="1:8">
      <c r="A132" s="11"/>
      <c r="B132" s="11">
        <f t="shared" si="7"/>
        <v>21</v>
      </c>
      <c r="C132" s="11">
        <v>20213131</v>
      </c>
      <c r="D132" s="11">
        <v>0</v>
      </c>
      <c r="E132" s="11">
        <v>41</v>
      </c>
      <c r="F132" s="60">
        <f t="shared" si="3"/>
        <v>0</v>
      </c>
      <c r="G132" s="11">
        <f t="shared" si="6"/>
        <v>1</v>
      </c>
      <c r="H132" s="11"/>
    </row>
    <row r="133" ht="15.6" spans="1:8">
      <c r="A133" s="11"/>
      <c r="B133" s="11">
        <f t="shared" si="7"/>
        <v>22</v>
      </c>
      <c r="C133" s="11">
        <v>20222131</v>
      </c>
      <c r="D133" s="11">
        <v>0</v>
      </c>
      <c r="E133" s="11">
        <v>38</v>
      </c>
      <c r="F133" s="60">
        <f t="shared" si="3"/>
        <v>0</v>
      </c>
      <c r="G133" s="11">
        <f t="shared" si="6"/>
        <v>1</v>
      </c>
      <c r="H133" s="11"/>
    </row>
    <row r="134" ht="15.6" spans="1:8">
      <c r="A134" s="11"/>
      <c r="B134" s="11">
        <f t="shared" si="7"/>
        <v>23</v>
      </c>
      <c r="C134" s="11">
        <v>20222132</v>
      </c>
      <c r="D134" s="11">
        <v>0</v>
      </c>
      <c r="E134" s="11">
        <v>29</v>
      </c>
      <c r="F134" s="60">
        <f t="shared" si="3"/>
        <v>0</v>
      </c>
      <c r="G134" s="11">
        <f t="shared" si="6"/>
        <v>1</v>
      </c>
      <c r="H134" s="11"/>
    </row>
    <row r="135" ht="15.6" spans="1:8">
      <c r="A135" s="11"/>
      <c r="B135" s="11">
        <f t="shared" si="7"/>
        <v>24</v>
      </c>
      <c r="C135" s="11">
        <v>20222133</v>
      </c>
      <c r="D135" s="11">
        <v>0</v>
      </c>
      <c r="E135" s="11">
        <v>37</v>
      </c>
      <c r="F135" s="60">
        <f t="shared" si="3"/>
        <v>0</v>
      </c>
      <c r="G135" s="11">
        <f t="shared" si="6"/>
        <v>1</v>
      </c>
      <c r="H135" s="11"/>
    </row>
    <row r="136" ht="15.6" spans="1:8">
      <c r="A136" s="11"/>
      <c r="B136" s="11">
        <f t="shared" si="7"/>
        <v>25</v>
      </c>
      <c r="C136" s="11">
        <v>20222134</v>
      </c>
      <c r="D136" s="11">
        <v>0</v>
      </c>
      <c r="E136" s="11">
        <v>36</v>
      </c>
      <c r="F136" s="60">
        <f t="shared" si="3"/>
        <v>0</v>
      </c>
      <c r="G136" s="11">
        <f t="shared" si="6"/>
        <v>1</v>
      </c>
      <c r="H136" s="11"/>
    </row>
    <row r="137" ht="15.6" spans="1:8">
      <c r="A137" s="11"/>
      <c r="B137" s="11">
        <f t="shared" si="7"/>
        <v>26</v>
      </c>
      <c r="C137" s="11">
        <v>20222135</v>
      </c>
      <c r="D137" s="11">
        <v>0</v>
      </c>
      <c r="E137" s="11">
        <v>29</v>
      </c>
      <c r="F137" s="60">
        <f t="shared" si="3"/>
        <v>0</v>
      </c>
      <c r="G137" s="11">
        <f t="shared" si="6"/>
        <v>1</v>
      </c>
      <c r="H137" s="11"/>
    </row>
    <row r="138" ht="15.6" spans="1:8">
      <c r="A138" s="11"/>
      <c r="B138" s="11">
        <f t="shared" si="7"/>
        <v>27</v>
      </c>
      <c r="C138" s="11">
        <v>20222136</v>
      </c>
      <c r="D138" s="11">
        <v>0</v>
      </c>
      <c r="E138" s="11">
        <v>34</v>
      </c>
      <c r="F138" s="60">
        <f t="shared" si="3"/>
        <v>0</v>
      </c>
      <c r="G138" s="11">
        <f t="shared" si="6"/>
        <v>1</v>
      </c>
      <c r="H138" s="11"/>
    </row>
    <row r="139" ht="15.6" spans="1:8">
      <c r="A139" s="11"/>
      <c r="B139" s="11">
        <f t="shared" si="7"/>
        <v>28</v>
      </c>
      <c r="C139" s="11">
        <v>20222141</v>
      </c>
      <c r="D139" s="11">
        <v>0</v>
      </c>
      <c r="E139" s="11">
        <v>42</v>
      </c>
      <c r="F139" s="60">
        <f t="shared" si="3"/>
        <v>0</v>
      </c>
      <c r="G139" s="11">
        <f t="shared" si="6"/>
        <v>1</v>
      </c>
      <c r="H139" s="11"/>
    </row>
    <row r="140" ht="15.6" spans="1:8">
      <c r="A140" s="11"/>
      <c r="B140" s="11">
        <f t="shared" si="7"/>
        <v>29</v>
      </c>
      <c r="C140" s="11">
        <v>20222142</v>
      </c>
      <c r="D140" s="11">
        <v>0</v>
      </c>
      <c r="E140" s="11">
        <v>42</v>
      </c>
      <c r="F140" s="60">
        <f t="shared" si="3"/>
        <v>0</v>
      </c>
      <c r="G140" s="11">
        <f t="shared" si="6"/>
        <v>1</v>
      </c>
      <c r="H140" s="11"/>
    </row>
    <row r="141" ht="15.6" spans="1:8">
      <c r="A141" s="11"/>
      <c r="B141" s="11">
        <f t="shared" si="7"/>
        <v>30</v>
      </c>
      <c r="C141" s="11">
        <v>20222143</v>
      </c>
      <c r="D141" s="11">
        <v>0</v>
      </c>
      <c r="E141" s="11">
        <v>45</v>
      </c>
      <c r="F141" s="60">
        <f t="shared" si="3"/>
        <v>0</v>
      </c>
      <c r="G141" s="11">
        <f t="shared" si="6"/>
        <v>1</v>
      </c>
      <c r="H141" s="11"/>
    </row>
    <row r="142" ht="15.6" spans="1:8">
      <c r="A142" s="11"/>
      <c r="B142" s="11">
        <f t="shared" si="7"/>
        <v>31</v>
      </c>
      <c r="C142" s="11">
        <v>20222144</v>
      </c>
      <c r="D142" s="11">
        <v>0</v>
      </c>
      <c r="E142" s="11">
        <v>44</v>
      </c>
      <c r="F142" s="60">
        <f t="shared" si="3"/>
        <v>0</v>
      </c>
      <c r="G142" s="11">
        <f t="shared" si="6"/>
        <v>1</v>
      </c>
      <c r="H142" s="11"/>
    </row>
    <row r="143" ht="15.6" spans="1:8">
      <c r="A143" s="11" t="s">
        <v>6</v>
      </c>
      <c r="B143" s="11">
        <v>1</v>
      </c>
      <c r="C143" s="29" t="s">
        <v>181</v>
      </c>
      <c r="D143" s="11">
        <v>0</v>
      </c>
      <c r="E143" s="11">
        <v>41</v>
      </c>
      <c r="F143" s="59">
        <f>D143/E143</f>
        <v>0</v>
      </c>
      <c r="G143" s="11">
        <f>RANK(F143,$F$3:$F$47,1)</f>
        <v>1</v>
      </c>
      <c r="H143" s="11"/>
    </row>
    <row r="144" ht="15.6" spans="1:8">
      <c r="A144" s="11"/>
      <c r="B144" s="11">
        <v>2</v>
      </c>
      <c r="C144" s="29" t="s">
        <v>182</v>
      </c>
      <c r="D144" s="11">
        <v>0</v>
      </c>
      <c r="E144" s="11">
        <v>42</v>
      </c>
      <c r="F144" s="59">
        <f t="shared" ref="F144:F207" si="8">D144/E144</f>
        <v>0</v>
      </c>
      <c r="G144" s="11">
        <f t="shared" ref="G144:G187" si="9">RANK(F144,$F$3:$F$47,1)</f>
        <v>1</v>
      </c>
      <c r="H144" s="11"/>
    </row>
    <row r="145" ht="15.6" spans="1:8">
      <c r="A145" s="11"/>
      <c r="B145" s="11">
        <v>3</v>
      </c>
      <c r="C145" s="29" t="s">
        <v>183</v>
      </c>
      <c r="D145" s="11">
        <v>0</v>
      </c>
      <c r="E145" s="11">
        <v>40</v>
      </c>
      <c r="F145" s="59">
        <f t="shared" si="8"/>
        <v>0</v>
      </c>
      <c r="G145" s="11">
        <f t="shared" si="9"/>
        <v>1</v>
      </c>
      <c r="H145" s="11"/>
    </row>
    <row r="146" ht="15.6" spans="1:8">
      <c r="A146" s="11"/>
      <c r="B146" s="11">
        <v>4</v>
      </c>
      <c r="C146" s="29" t="s">
        <v>184</v>
      </c>
      <c r="D146" s="11">
        <v>0</v>
      </c>
      <c r="E146" s="11">
        <v>39</v>
      </c>
      <c r="F146" s="59">
        <f t="shared" si="8"/>
        <v>0</v>
      </c>
      <c r="G146" s="11">
        <f t="shared" si="9"/>
        <v>1</v>
      </c>
      <c r="H146" s="11"/>
    </row>
    <row r="147" ht="15.6" spans="1:8">
      <c r="A147" s="11"/>
      <c r="B147" s="11">
        <v>5</v>
      </c>
      <c r="C147" s="29" t="s">
        <v>185</v>
      </c>
      <c r="D147" s="11">
        <v>0</v>
      </c>
      <c r="E147" s="11">
        <v>43</v>
      </c>
      <c r="F147" s="59">
        <f t="shared" si="8"/>
        <v>0</v>
      </c>
      <c r="G147" s="11">
        <f t="shared" si="9"/>
        <v>1</v>
      </c>
      <c r="H147" s="11"/>
    </row>
    <row r="148" ht="15.6" spans="1:8">
      <c r="A148" s="11"/>
      <c r="B148" s="11">
        <v>6</v>
      </c>
      <c r="C148" s="29" t="s">
        <v>186</v>
      </c>
      <c r="D148" s="11">
        <v>0</v>
      </c>
      <c r="E148" s="11">
        <v>50</v>
      </c>
      <c r="F148" s="59">
        <f t="shared" si="8"/>
        <v>0</v>
      </c>
      <c r="G148" s="11">
        <f t="shared" si="9"/>
        <v>1</v>
      </c>
      <c r="H148" s="11"/>
    </row>
    <row r="149" ht="15.6" spans="1:8">
      <c r="A149" s="11"/>
      <c r="B149" s="11">
        <v>7</v>
      </c>
      <c r="C149" s="29" t="s">
        <v>187</v>
      </c>
      <c r="D149" s="11">
        <v>0</v>
      </c>
      <c r="E149" s="11">
        <v>39</v>
      </c>
      <c r="F149" s="59">
        <f t="shared" si="8"/>
        <v>0</v>
      </c>
      <c r="G149" s="11">
        <f t="shared" si="9"/>
        <v>1</v>
      </c>
      <c r="H149" s="11"/>
    </row>
    <row r="150" ht="15.6" spans="1:8">
      <c r="A150" s="11"/>
      <c r="B150" s="11">
        <v>8</v>
      </c>
      <c r="C150" s="29" t="s">
        <v>188</v>
      </c>
      <c r="D150" s="11">
        <v>0</v>
      </c>
      <c r="E150" s="11">
        <v>34</v>
      </c>
      <c r="F150" s="59">
        <f t="shared" si="8"/>
        <v>0</v>
      </c>
      <c r="G150" s="11">
        <f t="shared" si="9"/>
        <v>1</v>
      </c>
      <c r="H150" s="11"/>
    </row>
    <row r="151" ht="15.6" spans="1:8">
      <c r="A151" s="11"/>
      <c r="B151" s="11">
        <v>9</v>
      </c>
      <c r="C151" s="29" t="s">
        <v>189</v>
      </c>
      <c r="D151" s="11">
        <v>0</v>
      </c>
      <c r="E151" s="11">
        <v>40</v>
      </c>
      <c r="F151" s="59">
        <f t="shared" si="8"/>
        <v>0</v>
      </c>
      <c r="G151" s="11">
        <f t="shared" si="9"/>
        <v>1</v>
      </c>
      <c r="H151" s="11"/>
    </row>
    <row r="152" ht="15.6" spans="1:8">
      <c r="A152" s="11"/>
      <c r="B152" s="11">
        <v>10</v>
      </c>
      <c r="C152" s="29" t="s">
        <v>190</v>
      </c>
      <c r="D152" s="11">
        <v>0</v>
      </c>
      <c r="E152" s="11">
        <v>36</v>
      </c>
      <c r="F152" s="59">
        <f t="shared" si="8"/>
        <v>0</v>
      </c>
      <c r="G152" s="11">
        <f t="shared" si="9"/>
        <v>1</v>
      </c>
      <c r="H152" s="11"/>
    </row>
    <row r="153" ht="15.6" spans="1:8">
      <c r="A153" s="11"/>
      <c r="B153" s="11">
        <v>11</v>
      </c>
      <c r="C153" s="29" t="s">
        <v>191</v>
      </c>
      <c r="D153" s="11">
        <v>0</v>
      </c>
      <c r="E153" s="11">
        <v>27</v>
      </c>
      <c r="F153" s="59">
        <f t="shared" si="8"/>
        <v>0</v>
      </c>
      <c r="G153" s="11">
        <f t="shared" si="9"/>
        <v>1</v>
      </c>
      <c r="H153" s="11"/>
    </row>
    <row r="154" ht="15.6" spans="1:8">
      <c r="A154" s="11"/>
      <c r="B154" s="11">
        <v>12</v>
      </c>
      <c r="C154" s="29" t="s">
        <v>192</v>
      </c>
      <c r="D154" s="11">
        <v>0</v>
      </c>
      <c r="E154" s="11">
        <v>26</v>
      </c>
      <c r="F154" s="59">
        <f t="shared" si="8"/>
        <v>0</v>
      </c>
      <c r="G154" s="11">
        <f t="shared" si="9"/>
        <v>1</v>
      </c>
      <c r="H154" s="11"/>
    </row>
    <row r="155" ht="15.6" spans="1:8">
      <c r="A155" s="11"/>
      <c r="B155" s="11">
        <v>13</v>
      </c>
      <c r="C155" s="29" t="s">
        <v>193</v>
      </c>
      <c r="D155" s="11">
        <v>0</v>
      </c>
      <c r="E155" s="11">
        <v>50</v>
      </c>
      <c r="F155" s="59">
        <f t="shared" si="8"/>
        <v>0</v>
      </c>
      <c r="G155" s="11">
        <f t="shared" si="9"/>
        <v>1</v>
      </c>
      <c r="H155" s="11"/>
    </row>
    <row r="156" ht="15.6" spans="1:8">
      <c r="A156" s="11"/>
      <c r="B156" s="11">
        <v>14</v>
      </c>
      <c r="C156" s="29" t="s">
        <v>194</v>
      </c>
      <c r="D156" s="11">
        <v>0</v>
      </c>
      <c r="E156" s="11">
        <v>50</v>
      </c>
      <c r="F156" s="59">
        <f t="shared" si="8"/>
        <v>0</v>
      </c>
      <c r="G156" s="11">
        <f t="shared" si="9"/>
        <v>1</v>
      </c>
      <c r="H156" s="11"/>
    </row>
    <row r="157" ht="15.6" spans="1:8">
      <c r="A157" s="11"/>
      <c r="B157" s="11">
        <v>15</v>
      </c>
      <c r="C157" s="29" t="s">
        <v>195</v>
      </c>
      <c r="D157" s="11">
        <v>0</v>
      </c>
      <c r="E157" s="11">
        <v>49</v>
      </c>
      <c r="F157" s="59">
        <f t="shared" si="8"/>
        <v>0</v>
      </c>
      <c r="G157" s="11">
        <f t="shared" si="9"/>
        <v>1</v>
      </c>
      <c r="H157" s="11"/>
    </row>
    <row r="158" ht="15.6" spans="1:8">
      <c r="A158" s="11"/>
      <c r="B158" s="11">
        <v>16</v>
      </c>
      <c r="C158" s="29" t="s">
        <v>196</v>
      </c>
      <c r="D158" s="11">
        <v>0</v>
      </c>
      <c r="E158" s="11">
        <v>49</v>
      </c>
      <c r="F158" s="59">
        <f t="shared" si="8"/>
        <v>0</v>
      </c>
      <c r="G158" s="11">
        <f t="shared" si="9"/>
        <v>1</v>
      </c>
      <c r="H158" s="11"/>
    </row>
    <row r="159" ht="15.6" spans="1:8">
      <c r="A159" s="11"/>
      <c r="B159" s="11">
        <v>17</v>
      </c>
      <c r="C159" s="29" t="s">
        <v>197</v>
      </c>
      <c r="D159" s="11">
        <v>0</v>
      </c>
      <c r="E159" s="11">
        <v>49</v>
      </c>
      <c r="F159" s="59">
        <f t="shared" si="8"/>
        <v>0</v>
      </c>
      <c r="G159" s="11">
        <f t="shared" si="9"/>
        <v>1</v>
      </c>
      <c r="H159" s="11"/>
    </row>
    <row r="160" ht="15.6" spans="1:8">
      <c r="A160" s="11"/>
      <c r="B160" s="11">
        <v>18</v>
      </c>
      <c r="C160" s="29" t="s">
        <v>198</v>
      </c>
      <c r="D160" s="11">
        <v>0</v>
      </c>
      <c r="E160" s="11">
        <v>33</v>
      </c>
      <c r="F160" s="59">
        <f t="shared" si="8"/>
        <v>0</v>
      </c>
      <c r="G160" s="11">
        <f t="shared" si="9"/>
        <v>1</v>
      </c>
      <c r="H160" s="11"/>
    </row>
    <row r="161" ht="15.6" spans="1:8">
      <c r="A161" s="11"/>
      <c r="B161" s="11">
        <v>19</v>
      </c>
      <c r="C161" s="29" t="s">
        <v>199</v>
      </c>
      <c r="D161" s="11">
        <v>0</v>
      </c>
      <c r="E161" s="11">
        <v>35</v>
      </c>
      <c r="F161" s="59">
        <f t="shared" si="8"/>
        <v>0</v>
      </c>
      <c r="G161" s="11">
        <f t="shared" si="9"/>
        <v>1</v>
      </c>
      <c r="H161" s="11"/>
    </row>
    <row r="162" ht="15.6" spans="1:8">
      <c r="A162" s="11"/>
      <c r="B162" s="11">
        <v>20</v>
      </c>
      <c r="C162" s="29" t="s">
        <v>200</v>
      </c>
      <c r="D162" s="11">
        <v>0</v>
      </c>
      <c r="E162" s="11">
        <v>30</v>
      </c>
      <c r="F162" s="59">
        <f t="shared" si="8"/>
        <v>0</v>
      </c>
      <c r="G162" s="11">
        <f t="shared" si="9"/>
        <v>1</v>
      </c>
      <c r="H162" s="11"/>
    </row>
    <row r="163" ht="15.6" spans="1:8">
      <c r="A163" s="11"/>
      <c r="B163" s="11">
        <v>21</v>
      </c>
      <c r="C163" s="29" t="s">
        <v>201</v>
      </c>
      <c r="D163" s="11">
        <v>0</v>
      </c>
      <c r="E163" s="11">
        <v>39</v>
      </c>
      <c r="F163" s="59">
        <f t="shared" si="8"/>
        <v>0</v>
      </c>
      <c r="G163" s="11">
        <f t="shared" si="9"/>
        <v>1</v>
      </c>
      <c r="H163" s="11"/>
    </row>
    <row r="164" ht="15.6" spans="1:8">
      <c r="A164" s="11"/>
      <c r="B164" s="11">
        <v>22</v>
      </c>
      <c r="C164" s="29" t="s">
        <v>202</v>
      </c>
      <c r="D164" s="11">
        <v>0</v>
      </c>
      <c r="E164" s="11">
        <v>27</v>
      </c>
      <c r="F164" s="59">
        <f t="shared" si="8"/>
        <v>0</v>
      </c>
      <c r="G164" s="11">
        <f t="shared" si="9"/>
        <v>1</v>
      </c>
      <c r="H164" s="11"/>
    </row>
    <row r="165" ht="15.6" spans="1:8">
      <c r="A165" s="11"/>
      <c r="B165" s="11">
        <v>23</v>
      </c>
      <c r="C165" s="29" t="s">
        <v>203</v>
      </c>
      <c r="D165" s="11">
        <v>0</v>
      </c>
      <c r="E165" s="11">
        <v>34</v>
      </c>
      <c r="F165" s="59">
        <f t="shared" si="8"/>
        <v>0</v>
      </c>
      <c r="G165" s="11">
        <f t="shared" si="9"/>
        <v>1</v>
      </c>
      <c r="H165" s="11"/>
    </row>
    <row r="166" ht="15.6" spans="1:8">
      <c r="A166" s="11"/>
      <c r="B166" s="11">
        <v>24</v>
      </c>
      <c r="C166" s="29" t="s">
        <v>204</v>
      </c>
      <c r="D166" s="11">
        <v>0</v>
      </c>
      <c r="E166" s="11">
        <v>34</v>
      </c>
      <c r="F166" s="59">
        <f t="shared" si="8"/>
        <v>0</v>
      </c>
      <c r="G166" s="11">
        <f t="shared" si="9"/>
        <v>1</v>
      </c>
      <c r="H166" s="11"/>
    </row>
    <row r="167" ht="15.6" spans="1:8">
      <c r="A167" s="11"/>
      <c r="B167" s="11">
        <v>25</v>
      </c>
      <c r="C167" s="29" t="s">
        <v>205</v>
      </c>
      <c r="D167" s="11">
        <v>0</v>
      </c>
      <c r="E167" s="11">
        <v>34</v>
      </c>
      <c r="F167" s="59">
        <f t="shared" si="8"/>
        <v>0</v>
      </c>
      <c r="G167" s="11">
        <f t="shared" si="9"/>
        <v>1</v>
      </c>
      <c r="H167" s="11"/>
    </row>
    <row r="168" ht="15.6" spans="1:8">
      <c r="A168" s="11"/>
      <c r="B168" s="11">
        <v>26</v>
      </c>
      <c r="C168" s="29" t="s">
        <v>206</v>
      </c>
      <c r="D168" s="11">
        <v>0</v>
      </c>
      <c r="E168" s="11">
        <v>33</v>
      </c>
      <c r="F168" s="59">
        <f t="shared" si="8"/>
        <v>0</v>
      </c>
      <c r="G168" s="11">
        <f t="shared" si="9"/>
        <v>1</v>
      </c>
      <c r="H168" s="11"/>
    </row>
    <row r="169" ht="15.6" spans="1:8">
      <c r="A169" s="11"/>
      <c r="B169" s="11">
        <v>27</v>
      </c>
      <c r="C169" s="29" t="s">
        <v>207</v>
      </c>
      <c r="D169" s="11">
        <v>0</v>
      </c>
      <c r="E169" s="11">
        <v>45</v>
      </c>
      <c r="F169" s="59">
        <f t="shared" si="8"/>
        <v>0</v>
      </c>
      <c r="G169" s="11">
        <f t="shared" si="9"/>
        <v>1</v>
      </c>
      <c r="H169" s="11"/>
    </row>
    <row r="170" ht="15.6" spans="1:8">
      <c r="A170" s="11"/>
      <c r="B170" s="11">
        <v>28</v>
      </c>
      <c r="C170" s="29" t="s">
        <v>208</v>
      </c>
      <c r="D170" s="11">
        <v>0</v>
      </c>
      <c r="E170" s="11">
        <v>45</v>
      </c>
      <c r="F170" s="59">
        <f t="shared" si="8"/>
        <v>0</v>
      </c>
      <c r="G170" s="11">
        <f t="shared" si="9"/>
        <v>1</v>
      </c>
      <c r="H170" s="11"/>
    </row>
    <row r="171" ht="15.6" spans="1:8">
      <c r="A171" s="11"/>
      <c r="B171" s="11">
        <v>29</v>
      </c>
      <c r="C171" s="29" t="s">
        <v>209</v>
      </c>
      <c r="D171" s="11">
        <v>0</v>
      </c>
      <c r="E171" s="11">
        <v>50</v>
      </c>
      <c r="F171" s="59">
        <f t="shared" si="8"/>
        <v>0</v>
      </c>
      <c r="G171" s="11">
        <f t="shared" si="9"/>
        <v>1</v>
      </c>
      <c r="H171" s="11"/>
    </row>
    <row r="172" ht="15.6" spans="1:8">
      <c r="A172" s="11"/>
      <c r="B172" s="11">
        <v>30</v>
      </c>
      <c r="C172" s="29" t="s">
        <v>210</v>
      </c>
      <c r="D172" s="11">
        <v>0</v>
      </c>
      <c r="E172" s="11">
        <v>35</v>
      </c>
      <c r="F172" s="59">
        <f t="shared" si="8"/>
        <v>0</v>
      </c>
      <c r="G172" s="11">
        <f t="shared" si="9"/>
        <v>1</v>
      </c>
      <c r="H172" s="11"/>
    </row>
    <row r="173" ht="15.6" spans="1:8">
      <c r="A173" s="11"/>
      <c r="B173" s="11">
        <v>31</v>
      </c>
      <c r="C173" s="29" t="s">
        <v>211</v>
      </c>
      <c r="D173" s="11">
        <v>0</v>
      </c>
      <c r="E173" s="11">
        <v>35</v>
      </c>
      <c r="F173" s="59">
        <f t="shared" si="8"/>
        <v>0</v>
      </c>
      <c r="G173" s="11">
        <f t="shared" si="9"/>
        <v>1</v>
      </c>
      <c r="H173" s="11"/>
    </row>
    <row r="174" ht="15.6" spans="1:8">
      <c r="A174" s="11"/>
      <c r="B174" s="11">
        <v>32</v>
      </c>
      <c r="C174" s="29" t="s">
        <v>212</v>
      </c>
      <c r="D174" s="11">
        <v>0</v>
      </c>
      <c r="E174" s="11">
        <v>35</v>
      </c>
      <c r="F174" s="59">
        <f t="shared" si="8"/>
        <v>0</v>
      </c>
      <c r="G174" s="11">
        <f t="shared" si="9"/>
        <v>1</v>
      </c>
      <c r="H174" s="11"/>
    </row>
    <row r="175" ht="15.6" spans="1:8">
      <c r="A175" s="11"/>
      <c r="B175" s="11">
        <v>33</v>
      </c>
      <c r="C175" s="29" t="s">
        <v>213</v>
      </c>
      <c r="D175" s="11">
        <v>0</v>
      </c>
      <c r="E175" s="11">
        <v>38</v>
      </c>
      <c r="F175" s="59">
        <f t="shared" si="8"/>
        <v>0</v>
      </c>
      <c r="G175" s="11">
        <f t="shared" si="9"/>
        <v>1</v>
      </c>
      <c r="H175" s="11"/>
    </row>
    <row r="176" ht="15.6" spans="1:8">
      <c r="A176" s="11"/>
      <c r="B176" s="11">
        <v>34</v>
      </c>
      <c r="C176" s="29" t="s">
        <v>214</v>
      </c>
      <c r="D176" s="11">
        <v>0</v>
      </c>
      <c r="E176" s="11">
        <v>30</v>
      </c>
      <c r="F176" s="59">
        <f t="shared" si="8"/>
        <v>0</v>
      </c>
      <c r="G176" s="11">
        <f t="shared" si="9"/>
        <v>1</v>
      </c>
      <c r="H176" s="11"/>
    </row>
    <row r="177" ht="15.6" spans="1:8">
      <c r="A177" s="11"/>
      <c r="B177" s="11">
        <v>35</v>
      </c>
      <c r="C177" s="29" t="s">
        <v>215</v>
      </c>
      <c r="D177" s="11">
        <v>0</v>
      </c>
      <c r="E177" s="11">
        <v>30</v>
      </c>
      <c r="F177" s="59">
        <f t="shared" si="8"/>
        <v>0</v>
      </c>
      <c r="G177" s="11">
        <f t="shared" si="9"/>
        <v>1</v>
      </c>
      <c r="H177" s="11"/>
    </row>
    <row r="178" ht="15.6" spans="1:8">
      <c r="A178" s="11"/>
      <c r="B178" s="11">
        <v>36</v>
      </c>
      <c r="C178" s="29" t="s">
        <v>216</v>
      </c>
      <c r="D178" s="11">
        <v>0</v>
      </c>
      <c r="E178" s="11">
        <v>30</v>
      </c>
      <c r="F178" s="59">
        <f t="shared" si="8"/>
        <v>0</v>
      </c>
      <c r="G178" s="11">
        <f t="shared" si="9"/>
        <v>1</v>
      </c>
      <c r="H178" s="11"/>
    </row>
    <row r="179" ht="15.6" spans="1:8">
      <c r="A179" s="11"/>
      <c r="B179" s="11">
        <v>37</v>
      </c>
      <c r="C179" s="29" t="s">
        <v>217</v>
      </c>
      <c r="D179" s="11">
        <v>0</v>
      </c>
      <c r="E179" s="11">
        <v>30</v>
      </c>
      <c r="F179" s="59">
        <f t="shared" si="8"/>
        <v>0</v>
      </c>
      <c r="G179" s="11">
        <f t="shared" si="9"/>
        <v>1</v>
      </c>
      <c r="H179" s="11"/>
    </row>
    <row r="180" ht="15.6" spans="1:8">
      <c r="A180" s="11"/>
      <c r="B180" s="11">
        <v>38</v>
      </c>
      <c r="C180" s="29" t="s">
        <v>218</v>
      </c>
      <c r="D180" s="11">
        <v>0</v>
      </c>
      <c r="E180" s="11">
        <v>30</v>
      </c>
      <c r="F180" s="59">
        <f t="shared" si="8"/>
        <v>0</v>
      </c>
      <c r="G180" s="11">
        <f t="shared" si="9"/>
        <v>1</v>
      </c>
      <c r="H180" s="11"/>
    </row>
    <row r="181" ht="15.6" spans="1:8">
      <c r="A181" s="11"/>
      <c r="B181" s="11">
        <v>39</v>
      </c>
      <c r="C181" s="29" t="s">
        <v>219</v>
      </c>
      <c r="D181" s="11">
        <v>0</v>
      </c>
      <c r="E181" s="11">
        <v>30</v>
      </c>
      <c r="F181" s="59">
        <f t="shared" si="8"/>
        <v>0</v>
      </c>
      <c r="G181" s="11">
        <f t="shared" si="9"/>
        <v>1</v>
      </c>
      <c r="H181" s="11"/>
    </row>
    <row r="182" ht="15.6" spans="1:8">
      <c r="A182" s="11"/>
      <c r="B182" s="11">
        <v>40</v>
      </c>
      <c r="C182" s="29" t="s">
        <v>220</v>
      </c>
      <c r="D182" s="11">
        <v>0</v>
      </c>
      <c r="E182" s="11">
        <v>30</v>
      </c>
      <c r="F182" s="59">
        <f t="shared" si="8"/>
        <v>0</v>
      </c>
      <c r="G182" s="11">
        <f t="shared" si="9"/>
        <v>1</v>
      </c>
      <c r="H182" s="11"/>
    </row>
    <row r="183" ht="15.6" spans="1:8">
      <c r="A183" s="11"/>
      <c r="B183" s="11">
        <v>41</v>
      </c>
      <c r="C183" s="29" t="s">
        <v>221</v>
      </c>
      <c r="D183" s="11">
        <v>0</v>
      </c>
      <c r="E183" s="11">
        <v>30</v>
      </c>
      <c r="F183" s="59">
        <f t="shared" si="8"/>
        <v>0</v>
      </c>
      <c r="G183" s="11">
        <f t="shared" si="9"/>
        <v>1</v>
      </c>
      <c r="H183" s="11"/>
    </row>
    <row r="184" ht="15.6" spans="1:8">
      <c r="A184" s="11"/>
      <c r="B184" s="11">
        <v>42</v>
      </c>
      <c r="C184" s="11" t="s">
        <v>222</v>
      </c>
      <c r="D184" s="11">
        <v>0</v>
      </c>
      <c r="E184" s="11">
        <v>42</v>
      </c>
      <c r="F184" s="59">
        <f t="shared" si="8"/>
        <v>0</v>
      </c>
      <c r="G184" s="11">
        <f t="shared" si="9"/>
        <v>1</v>
      </c>
      <c r="H184" s="11"/>
    </row>
    <row r="185" ht="15.6" spans="1:8">
      <c r="A185" s="11"/>
      <c r="B185" s="11">
        <v>43</v>
      </c>
      <c r="C185" s="29" t="s">
        <v>223</v>
      </c>
      <c r="D185" s="11">
        <v>0</v>
      </c>
      <c r="E185" s="11">
        <v>42</v>
      </c>
      <c r="F185" s="59">
        <f t="shared" si="8"/>
        <v>0</v>
      </c>
      <c r="G185" s="11">
        <f t="shared" si="9"/>
        <v>1</v>
      </c>
      <c r="H185" s="11"/>
    </row>
    <row r="186" ht="15.6" spans="1:8">
      <c r="A186" s="11"/>
      <c r="B186" s="11">
        <v>44</v>
      </c>
      <c r="C186" s="29" t="s">
        <v>224</v>
      </c>
      <c r="D186" s="11">
        <v>0</v>
      </c>
      <c r="E186" s="11">
        <v>30</v>
      </c>
      <c r="F186" s="59">
        <f t="shared" si="8"/>
        <v>0</v>
      </c>
      <c r="G186" s="11">
        <f t="shared" si="9"/>
        <v>1</v>
      </c>
      <c r="H186" s="11"/>
    </row>
    <row r="187" ht="15.6" spans="1:8">
      <c r="A187" s="11"/>
      <c r="B187" s="11">
        <v>45</v>
      </c>
      <c r="C187" s="29" t="s">
        <v>225</v>
      </c>
      <c r="D187" s="11">
        <v>0</v>
      </c>
      <c r="E187" s="11">
        <v>30</v>
      </c>
      <c r="F187" s="59">
        <f t="shared" si="8"/>
        <v>0</v>
      </c>
      <c r="G187" s="11">
        <f t="shared" si="9"/>
        <v>1</v>
      </c>
      <c r="H187" s="11"/>
    </row>
    <row r="188" ht="15.6" spans="1:8">
      <c r="A188" s="11" t="s">
        <v>7</v>
      </c>
      <c r="B188" s="11">
        <v>1</v>
      </c>
      <c r="C188" s="29" t="s">
        <v>226</v>
      </c>
      <c r="D188" s="11">
        <v>0</v>
      </c>
      <c r="E188" s="29">
        <v>47</v>
      </c>
      <c r="F188" s="59">
        <f t="shared" si="8"/>
        <v>0</v>
      </c>
      <c r="G188" s="70">
        <f t="shared" ref="G188:G208" si="10">RANK(F188,$F$188:$F$208,1)</f>
        <v>1</v>
      </c>
      <c r="H188" s="11"/>
    </row>
    <row r="189" ht="15.6" spans="1:8">
      <c r="A189" s="11"/>
      <c r="B189" s="11">
        <v>2</v>
      </c>
      <c r="C189" s="29" t="s">
        <v>227</v>
      </c>
      <c r="D189" s="11">
        <v>0</v>
      </c>
      <c r="E189" s="29">
        <v>45</v>
      </c>
      <c r="F189" s="59">
        <f t="shared" si="8"/>
        <v>0</v>
      </c>
      <c r="G189" s="70">
        <f t="shared" si="10"/>
        <v>1</v>
      </c>
      <c r="H189" s="11"/>
    </row>
    <row r="190" ht="15.6" spans="1:8">
      <c r="A190" s="11"/>
      <c r="B190" s="11">
        <v>3</v>
      </c>
      <c r="C190" s="29" t="s">
        <v>228</v>
      </c>
      <c r="D190" s="11">
        <v>0</v>
      </c>
      <c r="E190" s="29">
        <v>34</v>
      </c>
      <c r="F190" s="59">
        <f t="shared" si="8"/>
        <v>0</v>
      </c>
      <c r="G190" s="70">
        <f t="shared" si="10"/>
        <v>1</v>
      </c>
      <c r="H190" s="11"/>
    </row>
    <row r="191" ht="15.6" spans="1:8">
      <c r="A191" s="11"/>
      <c r="B191" s="11">
        <v>4</v>
      </c>
      <c r="C191" s="29" t="s">
        <v>229</v>
      </c>
      <c r="D191" s="11">
        <v>0</v>
      </c>
      <c r="E191" s="29">
        <v>31</v>
      </c>
      <c r="F191" s="59">
        <f t="shared" si="8"/>
        <v>0</v>
      </c>
      <c r="G191" s="70">
        <f t="shared" si="10"/>
        <v>1</v>
      </c>
      <c r="H191" s="11"/>
    </row>
    <row r="192" ht="15.6" spans="1:8">
      <c r="A192" s="11"/>
      <c r="B192" s="11">
        <v>5</v>
      </c>
      <c r="C192" s="29" t="s">
        <v>230</v>
      </c>
      <c r="D192" s="11">
        <v>0</v>
      </c>
      <c r="E192" s="29">
        <v>40</v>
      </c>
      <c r="F192" s="59">
        <f t="shared" si="8"/>
        <v>0</v>
      </c>
      <c r="G192" s="70">
        <f t="shared" si="10"/>
        <v>1</v>
      </c>
      <c r="H192" s="11"/>
    </row>
    <row r="193" ht="15.6" spans="1:8">
      <c r="A193" s="11"/>
      <c r="B193" s="11">
        <v>6</v>
      </c>
      <c r="C193" s="29" t="s">
        <v>231</v>
      </c>
      <c r="D193" s="11">
        <v>0</v>
      </c>
      <c r="E193" s="29">
        <v>41</v>
      </c>
      <c r="F193" s="59">
        <f t="shared" si="8"/>
        <v>0</v>
      </c>
      <c r="G193" s="70">
        <f t="shared" si="10"/>
        <v>1</v>
      </c>
      <c r="H193" s="11"/>
    </row>
    <row r="194" ht="15.6" spans="1:8">
      <c r="A194" s="11"/>
      <c r="B194" s="11">
        <v>7</v>
      </c>
      <c r="C194" s="29" t="s">
        <v>232</v>
      </c>
      <c r="D194" s="11">
        <v>0</v>
      </c>
      <c r="E194" s="29">
        <v>41</v>
      </c>
      <c r="F194" s="59">
        <f t="shared" si="8"/>
        <v>0</v>
      </c>
      <c r="G194" s="70">
        <f t="shared" si="10"/>
        <v>1</v>
      </c>
      <c r="H194" s="11"/>
    </row>
    <row r="195" ht="15.6" spans="1:8">
      <c r="A195" s="11"/>
      <c r="B195" s="11">
        <v>8</v>
      </c>
      <c r="C195" s="29" t="s">
        <v>233</v>
      </c>
      <c r="D195" s="11">
        <v>0</v>
      </c>
      <c r="E195" s="29">
        <v>39</v>
      </c>
      <c r="F195" s="59">
        <f t="shared" si="8"/>
        <v>0</v>
      </c>
      <c r="G195" s="70">
        <f t="shared" si="10"/>
        <v>1</v>
      </c>
      <c r="H195" s="11"/>
    </row>
    <row r="196" ht="15.6" spans="1:8">
      <c r="A196" s="11"/>
      <c r="B196" s="11">
        <v>9</v>
      </c>
      <c r="C196" s="29" t="s">
        <v>234</v>
      </c>
      <c r="D196" s="11">
        <v>0</v>
      </c>
      <c r="E196" s="29">
        <v>36</v>
      </c>
      <c r="F196" s="59">
        <f t="shared" si="8"/>
        <v>0</v>
      </c>
      <c r="G196" s="70">
        <f t="shared" si="10"/>
        <v>1</v>
      </c>
      <c r="H196" s="11"/>
    </row>
    <row r="197" ht="17" customHeight="1" spans="1:10">
      <c r="A197" s="11"/>
      <c r="B197" s="11">
        <v>10</v>
      </c>
      <c r="C197" s="29" t="s">
        <v>235</v>
      </c>
      <c r="D197" s="11">
        <v>0</v>
      </c>
      <c r="E197" s="29">
        <v>36</v>
      </c>
      <c r="F197" s="59">
        <f t="shared" si="8"/>
        <v>0</v>
      </c>
      <c r="G197" s="70">
        <f t="shared" si="10"/>
        <v>1</v>
      </c>
      <c r="H197" s="11"/>
      <c r="J197" s="79"/>
    </row>
    <row r="198" ht="15.6" spans="1:8">
      <c r="A198" s="11"/>
      <c r="B198" s="11">
        <v>11</v>
      </c>
      <c r="C198" s="29" t="s">
        <v>236</v>
      </c>
      <c r="D198" s="11">
        <v>0</v>
      </c>
      <c r="E198" s="29">
        <v>36</v>
      </c>
      <c r="F198" s="59">
        <f t="shared" si="8"/>
        <v>0</v>
      </c>
      <c r="G198" s="70">
        <f t="shared" si="10"/>
        <v>1</v>
      </c>
      <c r="H198" s="11"/>
    </row>
    <row r="199" ht="15.6" spans="1:8">
      <c r="A199" s="11"/>
      <c r="B199" s="11">
        <v>12</v>
      </c>
      <c r="C199" s="29" t="s">
        <v>237</v>
      </c>
      <c r="D199" s="11">
        <v>0</v>
      </c>
      <c r="E199" s="29">
        <v>36</v>
      </c>
      <c r="F199" s="59">
        <f t="shared" si="8"/>
        <v>0</v>
      </c>
      <c r="G199" s="70">
        <f t="shared" si="10"/>
        <v>1</v>
      </c>
      <c r="H199" s="11"/>
    </row>
    <row r="200" ht="15.6" spans="1:8">
      <c r="A200" s="11"/>
      <c r="B200" s="11">
        <v>13</v>
      </c>
      <c r="C200" s="29" t="s">
        <v>238</v>
      </c>
      <c r="D200" s="11">
        <v>0</v>
      </c>
      <c r="E200" s="29">
        <v>35</v>
      </c>
      <c r="F200" s="59">
        <f t="shared" si="8"/>
        <v>0</v>
      </c>
      <c r="G200" s="70">
        <f t="shared" si="10"/>
        <v>1</v>
      </c>
      <c r="H200" s="11"/>
    </row>
    <row r="201" ht="15.6" spans="1:8">
      <c r="A201" s="11"/>
      <c r="B201" s="11">
        <v>14</v>
      </c>
      <c r="C201" s="29" t="s">
        <v>239</v>
      </c>
      <c r="D201" s="11">
        <v>0</v>
      </c>
      <c r="E201" s="29">
        <v>44</v>
      </c>
      <c r="F201" s="59">
        <f t="shared" si="8"/>
        <v>0</v>
      </c>
      <c r="G201" s="70">
        <f t="shared" si="10"/>
        <v>1</v>
      </c>
      <c r="H201" s="11"/>
    </row>
    <row r="202" ht="15.6" spans="1:8">
      <c r="A202" s="11"/>
      <c r="B202" s="11">
        <v>15</v>
      </c>
      <c r="C202" s="29" t="s">
        <v>240</v>
      </c>
      <c r="D202" s="11">
        <v>0</v>
      </c>
      <c r="E202" s="29">
        <v>37</v>
      </c>
      <c r="F202" s="59">
        <f t="shared" si="8"/>
        <v>0</v>
      </c>
      <c r="G202" s="70">
        <f t="shared" si="10"/>
        <v>1</v>
      </c>
      <c r="H202" s="11"/>
    </row>
    <row r="203" ht="15.6" spans="1:8">
      <c r="A203" s="11"/>
      <c r="B203" s="11">
        <v>16</v>
      </c>
      <c r="C203" s="29" t="s">
        <v>241</v>
      </c>
      <c r="D203" s="11">
        <v>0</v>
      </c>
      <c r="E203" s="29">
        <v>32</v>
      </c>
      <c r="F203" s="59">
        <f t="shared" si="8"/>
        <v>0</v>
      </c>
      <c r="G203" s="70">
        <f t="shared" si="10"/>
        <v>1</v>
      </c>
      <c r="H203" s="11"/>
    </row>
    <row r="204" ht="15.6" spans="1:8">
      <c r="A204" s="11"/>
      <c r="B204" s="11">
        <v>17</v>
      </c>
      <c r="C204" s="29" t="s">
        <v>242</v>
      </c>
      <c r="D204" s="11">
        <v>0</v>
      </c>
      <c r="E204" s="29">
        <v>32</v>
      </c>
      <c r="F204" s="59">
        <f t="shared" si="8"/>
        <v>0</v>
      </c>
      <c r="G204" s="70">
        <f t="shared" si="10"/>
        <v>1</v>
      </c>
      <c r="H204" s="11"/>
    </row>
    <row r="205" ht="15.6" spans="1:8">
      <c r="A205" s="11"/>
      <c r="B205" s="11">
        <v>18</v>
      </c>
      <c r="C205" s="29" t="s">
        <v>243</v>
      </c>
      <c r="D205" s="11">
        <v>0</v>
      </c>
      <c r="E205" s="29">
        <v>33</v>
      </c>
      <c r="F205" s="59">
        <f t="shared" si="8"/>
        <v>0</v>
      </c>
      <c r="G205" s="70">
        <f t="shared" si="10"/>
        <v>1</v>
      </c>
      <c r="H205" s="11"/>
    </row>
    <row r="206" ht="15.6" spans="1:8">
      <c r="A206" s="11"/>
      <c r="B206" s="11">
        <v>19</v>
      </c>
      <c r="C206" s="29" t="s">
        <v>244</v>
      </c>
      <c r="D206" s="11">
        <v>0</v>
      </c>
      <c r="E206" s="29">
        <v>33</v>
      </c>
      <c r="F206" s="59">
        <f t="shared" si="8"/>
        <v>0</v>
      </c>
      <c r="G206" s="70">
        <f t="shared" si="10"/>
        <v>1</v>
      </c>
      <c r="H206" s="11"/>
    </row>
    <row r="207" ht="15.6" spans="1:8">
      <c r="A207" s="11"/>
      <c r="B207" s="11">
        <v>20</v>
      </c>
      <c r="C207" s="29" t="s">
        <v>245</v>
      </c>
      <c r="D207" s="11">
        <v>0</v>
      </c>
      <c r="E207" s="29">
        <v>33</v>
      </c>
      <c r="F207" s="59">
        <f t="shared" si="8"/>
        <v>0</v>
      </c>
      <c r="G207" s="70">
        <f t="shared" si="10"/>
        <v>1</v>
      </c>
      <c r="H207" s="11"/>
    </row>
    <row r="208" ht="15.6" spans="1:8">
      <c r="A208" s="11"/>
      <c r="B208" s="11">
        <v>21</v>
      </c>
      <c r="C208" s="78" t="s">
        <v>246</v>
      </c>
      <c r="D208" s="70">
        <v>0</v>
      </c>
      <c r="E208" s="78">
        <v>34</v>
      </c>
      <c r="F208" s="71">
        <f t="shared" ref="F208:F210" si="11">D208/E208</f>
        <v>0</v>
      </c>
      <c r="G208" s="70">
        <f t="shared" si="10"/>
        <v>1</v>
      </c>
      <c r="H208" s="11"/>
    </row>
    <row r="209" ht="15.6" spans="1:8">
      <c r="A209" s="11" t="s">
        <v>8</v>
      </c>
      <c r="B209" s="11">
        <v>1</v>
      </c>
      <c r="C209" s="11" t="s">
        <v>247</v>
      </c>
      <c r="D209" s="11">
        <v>0</v>
      </c>
      <c r="E209" s="11">
        <v>46</v>
      </c>
      <c r="F209" s="60">
        <f t="shared" si="11"/>
        <v>0</v>
      </c>
      <c r="G209" s="70">
        <f>RANK(F209,$F$209:$F$210,1)</f>
        <v>1</v>
      </c>
      <c r="H209" s="11"/>
    </row>
    <row r="210" ht="15.6" spans="1:8">
      <c r="A210" s="11"/>
      <c r="B210" s="11">
        <v>2</v>
      </c>
      <c r="C210" s="11" t="s">
        <v>248</v>
      </c>
      <c r="D210" s="11">
        <v>0</v>
      </c>
      <c r="E210" s="11">
        <v>45</v>
      </c>
      <c r="F210" s="60">
        <f t="shared" si="11"/>
        <v>0</v>
      </c>
      <c r="G210" s="70">
        <f>RANK(F210,$F$209:$F$210,1)</f>
        <v>1</v>
      </c>
      <c r="H210" s="11"/>
    </row>
    <row r="211" ht="14.25" customHeight="1"/>
    <row r="212" ht="14.2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G17" formula="1"/>
    <ignoredError sqref="E86:E102 E71:E85 E35:E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opLeftCell="A231" workbookViewId="0">
      <selection activeCell="B225" sqref="B225"/>
    </sheetView>
  </sheetViews>
  <sheetFormatPr defaultColWidth="8.72222222222222" defaultRowHeight="14.4" outlineLevelCol="7"/>
  <cols>
    <col min="1" max="1" width="17.0925925925926" customWidth="1"/>
    <col min="2" max="2" width="7.62962962962963" customWidth="1"/>
    <col min="3" max="3" width="17.0925925925926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7.62962962962963" customWidth="1"/>
  </cols>
  <sheetData>
    <row r="1" ht="22.2" spans="1:8">
      <c r="A1" s="1" t="s">
        <v>249</v>
      </c>
      <c r="B1" s="1"/>
      <c r="C1" s="1"/>
      <c r="D1" s="1"/>
      <c r="E1" s="1"/>
      <c r="F1" s="1"/>
      <c r="G1" s="1"/>
      <c r="H1" s="1"/>
    </row>
    <row r="2" ht="20.4" spans="1:8">
      <c r="A2" s="52" t="s">
        <v>22</v>
      </c>
      <c r="B2" s="52" t="s">
        <v>44</v>
      </c>
      <c r="C2" s="52" t="s">
        <v>23</v>
      </c>
      <c r="D2" s="52" t="s">
        <v>250</v>
      </c>
      <c r="E2" s="52" t="s">
        <v>46</v>
      </c>
      <c r="F2" s="53" t="s">
        <v>251</v>
      </c>
      <c r="G2" s="52" t="s">
        <v>252</v>
      </c>
      <c r="H2" s="52" t="s">
        <v>31</v>
      </c>
    </row>
    <row r="3" ht="15.6" spans="1:8">
      <c r="A3" s="11" t="s">
        <v>49</v>
      </c>
      <c r="B3" s="54">
        <v>1</v>
      </c>
      <c r="C3" s="54" t="s">
        <v>50</v>
      </c>
      <c r="D3" s="11">
        <v>0</v>
      </c>
      <c r="E3" s="11">
        <v>32</v>
      </c>
      <c r="F3" s="55">
        <f t="shared" ref="F3:F66" si="0">D3/E3</f>
        <v>0</v>
      </c>
      <c r="G3" s="54">
        <f>RANK(F3,$F$3:$F$34,1)</f>
        <v>1</v>
      </c>
      <c r="H3" s="11"/>
    </row>
    <row r="4" ht="15.6" spans="1:8">
      <c r="A4" s="11"/>
      <c r="B4" s="54">
        <v>2</v>
      </c>
      <c r="C4" s="54" t="s">
        <v>51</v>
      </c>
      <c r="D4" s="11">
        <v>0</v>
      </c>
      <c r="E4" s="11">
        <v>32</v>
      </c>
      <c r="F4" s="55">
        <f t="shared" si="0"/>
        <v>0</v>
      </c>
      <c r="G4" s="54">
        <f t="shared" ref="G4:G34" si="1">RANK(F4,$F$3:$F$34,1)</f>
        <v>1</v>
      </c>
      <c r="H4" s="11"/>
    </row>
    <row r="5" ht="15.6" spans="1:8">
      <c r="A5" s="11"/>
      <c r="B5" s="54">
        <v>3</v>
      </c>
      <c r="C5" s="54" t="s">
        <v>52</v>
      </c>
      <c r="D5" s="11">
        <v>0</v>
      </c>
      <c r="E5" s="11">
        <v>34</v>
      </c>
      <c r="F5" s="55">
        <f t="shared" si="0"/>
        <v>0</v>
      </c>
      <c r="G5" s="54">
        <f t="shared" si="1"/>
        <v>1</v>
      </c>
      <c r="H5" s="11"/>
    </row>
    <row r="6" ht="15.6" spans="1:8">
      <c r="A6" s="11"/>
      <c r="B6" s="54">
        <v>4</v>
      </c>
      <c r="C6" s="54" t="s">
        <v>53</v>
      </c>
      <c r="D6" s="11">
        <v>0</v>
      </c>
      <c r="E6" s="11">
        <v>30</v>
      </c>
      <c r="F6" s="55">
        <f t="shared" si="0"/>
        <v>0</v>
      </c>
      <c r="G6" s="54">
        <f t="shared" si="1"/>
        <v>1</v>
      </c>
      <c r="H6" s="11"/>
    </row>
    <row r="7" ht="15.6" spans="1:8">
      <c r="A7" s="11"/>
      <c r="B7" s="54">
        <v>5</v>
      </c>
      <c r="C7" s="54" t="s">
        <v>54</v>
      </c>
      <c r="D7" s="11">
        <v>0</v>
      </c>
      <c r="E7" s="11">
        <v>35</v>
      </c>
      <c r="F7" s="55">
        <f t="shared" si="0"/>
        <v>0</v>
      </c>
      <c r="G7" s="54">
        <f t="shared" si="1"/>
        <v>1</v>
      </c>
      <c r="H7" s="11"/>
    </row>
    <row r="8" ht="15.6" spans="1:8">
      <c r="A8" s="11"/>
      <c r="B8" s="54">
        <v>6</v>
      </c>
      <c r="C8" s="54" t="s">
        <v>55</v>
      </c>
      <c r="D8" s="11">
        <v>0</v>
      </c>
      <c r="E8" s="11">
        <v>43</v>
      </c>
      <c r="F8" s="55">
        <f t="shared" si="0"/>
        <v>0</v>
      </c>
      <c r="G8" s="54">
        <f t="shared" si="1"/>
        <v>1</v>
      </c>
      <c r="H8" s="11"/>
    </row>
    <row r="9" ht="15.6" spans="1:8">
      <c r="A9" s="11"/>
      <c r="B9" s="54">
        <v>7</v>
      </c>
      <c r="C9" s="54" t="s">
        <v>56</v>
      </c>
      <c r="D9" s="11">
        <v>0</v>
      </c>
      <c r="E9" s="11">
        <v>42</v>
      </c>
      <c r="F9" s="55">
        <f t="shared" si="0"/>
        <v>0</v>
      </c>
      <c r="G9" s="54">
        <f t="shared" si="1"/>
        <v>1</v>
      </c>
      <c r="H9" s="11"/>
    </row>
    <row r="10" ht="15.6" spans="1:8">
      <c r="A10" s="11"/>
      <c r="B10" s="54">
        <v>8</v>
      </c>
      <c r="C10" s="54" t="s">
        <v>57</v>
      </c>
      <c r="D10" s="11">
        <v>3</v>
      </c>
      <c r="E10" s="11">
        <v>45</v>
      </c>
      <c r="F10" s="55">
        <f t="shared" si="0"/>
        <v>0.0666666666666667</v>
      </c>
      <c r="G10" s="54">
        <f t="shared" si="1"/>
        <v>28</v>
      </c>
      <c r="H10" s="11"/>
    </row>
    <row r="11" ht="15.6" spans="1:8">
      <c r="A11" s="11"/>
      <c r="B11" s="54">
        <v>9</v>
      </c>
      <c r="C11" s="54" t="s">
        <v>58</v>
      </c>
      <c r="D11" s="11">
        <v>0</v>
      </c>
      <c r="E11" s="11">
        <v>45</v>
      </c>
      <c r="F11" s="55">
        <f t="shared" si="0"/>
        <v>0</v>
      </c>
      <c r="G11" s="54">
        <f t="shared" si="1"/>
        <v>1</v>
      </c>
      <c r="H11" s="11"/>
    </row>
    <row r="12" ht="15.6" spans="1:8">
      <c r="A12" s="11"/>
      <c r="B12" s="54">
        <v>10</v>
      </c>
      <c r="C12" s="54" t="s">
        <v>59</v>
      </c>
      <c r="D12" s="11">
        <v>0</v>
      </c>
      <c r="E12" s="11">
        <v>39</v>
      </c>
      <c r="F12" s="55">
        <f t="shared" si="0"/>
        <v>0</v>
      </c>
      <c r="G12" s="54">
        <f t="shared" si="1"/>
        <v>1</v>
      </c>
      <c r="H12" s="11"/>
    </row>
    <row r="13" ht="15.6" spans="1:8">
      <c r="A13" s="11"/>
      <c r="B13" s="54">
        <v>11</v>
      </c>
      <c r="C13" s="54" t="s">
        <v>60</v>
      </c>
      <c r="D13" s="11">
        <v>0</v>
      </c>
      <c r="E13" s="11">
        <v>39</v>
      </c>
      <c r="F13" s="55">
        <f t="shared" si="0"/>
        <v>0</v>
      </c>
      <c r="G13" s="54">
        <f t="shared" si="1"/>
        <v>1</v>
      </c>
      <c r="H13" s="11"/>
    </row>
    <row r="14" ht="15.6" spans="1:8">
      <c r="A14" s="11"/>
      <c r="B14" s="54">
        <v>12</v>
      </c>
      <c r="C14" s="54" t="s">
        <v>61</v>
      </c>
      <c r="D14" s="11">
        <v>0</v>
      </c>
      <c r="E14" s="11">
        <v>40</v>
      </c>
      <c r="F14" s="55">
        <f t="shared" si="0"/>
        <v>0</v>
      </c>
      <c r="G14" s="54">
        <f t="shared" si="1"/>
        <v>1</v>
      </c>
      <c r="H14" s="11"/>
    </row>
    <row r="15" ht="15.6" spans="1:8">
      <c r="A15" s="11"/>
      <c r="B15" s="54">
        <v>13</v>
      </c>
      <c r="C15" s="54" t="s">
        <v>62</v>
      </c>
      <c r="D15" s="11">
        <v>1</v>
      </c>
      <c r="E15" s="11">
        <v>42</v>
      </c>
      <c r="F15" s="55">
        <f t="shared" si="0"/>
        <v>0.0238095238095238</v>
      </c>
      <c r="G15" s="54">
        <f t="shared" si="1"/>
        <v>26</v>
      </c>
      <c r="H15" s="11"/>
    </row>
    <row r="16" ht="15.6" spans="1:8">
      <c r="A16" s="11"/>
      <c r="B16" s="54">
        <v>14</v>
      </c>
      <c r="C16" s="54" t="s">
        <v>63</v>
      </c>
      <c r="D16" s="11">
        <v>0</v>
      </c>
      <c r="E16" s="11">
        <v>40</v>
      </c>
      <c r="F16" s="55">
        <f t="shared" si="0"/>
        <v>0</v>
      </c>
      <c r="G16" s="54">
        <f t="shared" si="1"/>
        <v>1</v>
      </c>
      <c r="H16" s="11"/>
    </row>
    <row r="17" ht="15.6" spans="1:8">
      <c r="A17" s="11"/>
      <c r="B17" s="54">
        <v>15</v>
      </c>
      <c r="C17" s="54" t="s">
        <v>64</v>
      </c>
      <c r="D17" s="11">
        <v>0</v>
      </c>
      <c r="E17" s="11">
        <v>43</v>
      </c>
      <c r="F17" s="55">
        <f t="shared" si="0"/>
        <v>0</v>
      </c>
      <c r="G17" s="54">
        <f t="shared" si="1"/>
        <v>1</v>
      </c>
      <c r="H17" s="11"/>
    </row>
    <row r="18" ht="15.6" spans="1:8">
      <c r="A18" s="11"/>
      <c r="B18" s="54">
        <v>16</v>
      </c>
      <c r="C18" s="54" t="s">
        <v>65</v>
      </c>
      <c r="D18" s="11">
        <v>8</v>
      </c>
      <c r="E18" s="11">
        <v>43</v>
      </c>
      <c r="F18" s="55">
        <f t="shared" si="0"/>
        <v>0.186046511627907</v>
      </c>
      <c r="G18" s="54">
        <f t="shared" si="1"/>
        <v>30</v>
      </c>
      <c r="H18" s="11"/>
    </row>
    <row r="19" ht="15.6" spans="1:8">
      <c r="A19" s="11"/>
      <c r="B19" s="54">
        <v>17</v>
      </c>
      <c r="C19" s="54" t="s">
        <v>66</v>
      </c>
      <c r="D19" s="11">
        <v>3</v>
      </c>
      <c r="E19" s="11">
        <v>41</v>
      </c>
      <c r="F19" s="55">
        <f t="shared" si="0"/>
        <v>0.0731707317073171</v>
      </c>
      <c r="G19" s="54">
        <f t="shared" si="1"/>
        <v>29</v>
      </c>
      <c r="H19" s="11"/>
    </row>
    <row r="20" ht="15.6" spans="1:8">
      <c r="A20" s="11"/>
      <c r="B20" s="54">
        <v>18</v>
      </c>
      <c r="C20" s="54" t="s">
        <v>67</v>
      </c>
      <c r="D20" s="11">
        <v>1</v>
      </c>
      <c r="E20" s="11">
        <v>44</v>
      </c>
      <c r="F20" s="55">
        <f t="shared" si="0"/>
        <v>0.0227272727272727</v>
      </c>
      <c r="G20" s="54">
        <f t="shared" si="1"/>
        <v>23</v>
      </c>
      <c r="H20" s="11"/>
    </row>
    <row r="21" ht="15.6" spans="1:8">
      <c r="A21" s="11"/>
      <c r="B21" s="54">
        <v>19</v>
      </c>
      <c r="C21" s="54" t="s">
        <v>68</v>
      </c>
      <c r="D21" s="11">
        <v>0</v>
      </c>
      <c r="E21" s="11">
        <v>44</v>
      </c>
      <c r="F21" s="55">
        <f t="shared" si="0"/>
        <v>0</v>
      </c>
      <c r="G21" s="54">
        <f t="shared" si="1"/>
        <v>1</v>
      </c>
      <c r="H21" s="11"/>
    </row>
    <row r="22" ht="15.6" spans="1:8">
      <c r="A22" s="11"/>
      <c r="B22" s="54">
        <v>20</v>
      </c>
      <c r="C22" s="54" t="s">
        <v>69</v>
      </c>
      <c r="D22" s="11">
        <v>1</v>
      </c>
      <c r="E22" s="11">
        <v>44</v>
      </c>
      <c r="F22" s="55">
        <f t="shared" si="0"/>
        <v>0.0227272727272727</v>
      </c>
      <c r="G22" s="54">
        <f t="shared" si="1"/>
        <v>23</v>
      </c>
      <c r="H22" s="11"/>
    </row>
    <row r="23" ht="15.6" spans="1:8">
      <c r="A23" s="11"/>
      <c r="B23" s="54">
        <v>21</v>
      </c>
      <c r="C23" s="54" t="s">
        <v>70</v>
      </c>
      <c r="D23" s="11">
        <v>1</v>
      </c>
      <c r="E23" s="11">
        <v>43</v>
      </c>
      <c r="F23" s="55">
        <f t="shared" si="0"/>
        <v>0.0232558139534884</v>
      </c>
      <c r="G23" s="54">
        <f t="shared" si="1"/>
        <v>25</v>
      </c>
      <c r="H23" s="11"/>
    </row>
    <row r="24" ht="15.6" spans="1:8">
      <c r="A24" s="11"/>
      <c r="B24" s="54">
        <v>22</v>
      </c>
      <c r="C24" s="54" t="s">
        <v>71</v>
      </c>
      <c r="D24" s="11">
        <v>0</v>
      </c>
      <c r="E24" s="11">
        <v>42</v>
      </c>
      <c r="F24" s="55">
        <f t="shared" si="0"/>
        <v>0</v>
      </c>
      <c r="G24" s="54">
        <f t="shared" si="1"/>
        <v>1</v>
      </c>
      <c r="H24" s="11"/>
    </row>
    <row r="25" ht="15.6" spans="1:8">
      <c r="A25" s="11"/>
      <c r="B25" s="54">
        <v>23</v>
      </c>
      <c r="C25" s="54" t="s">
        <v>72</v>
      </c>
      <c r="D25" s="54">
        <v>0</v>
      </c>
      <c r="E25" s="54">
        <v>43</v>
      </c>
      <c r="F25" s="55">
        <f t="shared" si="0"/>
        <v>0</v>
      </c>
      <c r="G25" s="54">
        <f t="shared" si="1"/>
        <v>1</v>
      </c>
      <c r="H25" s="11"/>
    </row>
    <row r="26" ht="15.6" spans="1:8">
      <c r="A26" s="11"/>
      <c r="B26" s="54">
        <v>24</v>
      </c>
      <c r="C26" s="54" t="s">
        <v>73</v>
      </c>
      <c r="D26" s="54">
        <v>1</v>
      </c>
      <c r="E26" s="54">
        <v>42</v>
      </c>
      <c r="F26" s="55">
        <f t="shared" si="0"/>
        <v>0.0238095238095238</v>
      </c>
      <c r="G26" s="54">
        <f t="shared" si="1"/>
        <v>26</v>
      </c>
      <c r="H26" s="11"/>
    </row>
    <row r="27" ht="15.6" spans="1:8">
      <c r="A27" s="11"/>
      <c r="B27" s="54">
        <v>25</v>
      </c>
      <c r="C27" s="54" t="s">
        <v>74</v>
      </c>
      <c r="D27" s="54">
        <v>0</v>
      </c>
      <c r="E27" s="54">
        <v>45</v>
      </c>
      <c r="F27" s="55">
        <f t="shared" si="0"/>
        <v>0</v>
      </c>
      <c r="G27" s="54">
        <f t="shared" si="1"/>
        <v>1</v>
      </c>
      <c r="H27" s="11"/>
    </row>
    <row r="28" ht="15.6" spans="1:8">
      <c r="A28" s="11"/>
      <c r="B28" s="54">
        <v>26</v>
      </c>
      <c r="C28" s="54" t="s">
        <v>75</v>
      </c>
      <c r="D28" s="54">
        <v>8</v>
      </c>
      <c r="E28" s="54">
        <v>43</v>
      </c>
      <c r="F28" s="55">
        <f t="shared" si="0"/>
        <v>0.186046511627907</v>
      </c>
      <c r="G28" s="54">
        <f t="shared" si="1"/>
        <v>30</v>
      </c>
      <c r="H28" s="11"/>
    </row>
    <row r="29" ht="15.6" spans="1:8">
      <c r="A29" s="11"/>
      <c r="B29" s="54">
        <v>27</v>
      </c>
      <c r="C29" s="54" t="s">
        <v>76</v>
      </c>
      <c r="D29" s="54">
        <v>8</v>
      </c>
      <c r="E29" s="54">
        <v>42</v>
      </c>
      <c r="F29" s="55">
        <f t="shared" si="0"/>
        <v>0.19047619047619</v>
      </c>
      <c r="G29" s="54">
        <f t="shared" si="1"/>
        <v>32</v>
      </c>
      <c r="H29" s="11"/>
    </row>
    <row r="30" ht="15.6" spans="1:8">
      <c r="A30" s="11"/>
      <c r="B30" s="54">
        <v>28</v>
      </c>
      <c r="C30" s="54" t="s">
        <v>77</v>
      </c>
      <c r="D30" s="54">
        <v>0</v>
      </c>
      <c r="E30" s="54">
        <v>40</v>
      </c>
      <c r="F30" s="55">
        <f t="shared" si="0"/>
        <v>0</v>
      </c>
      <c r="G30" s="54">
        <f t="shared" si="1"/>
        <v>1</v>
      </c>
      <c r="H30" s="11"/>
    </row>
    <row r="31" ht="15.6" spans="1:8">
      <c r="A31" s="11"/>
      <c r="B31" s="54">
        <v>29</v>
      </c>
      <c r="C31" s="54" t="s">
        <v>78</v>
      </c>
      <c r="D31" s="54">
        <v>0</v>
      </c>
      <c r="E31" s="54">
        <v>42</v>
      </c>
      <c r="F31" s="55">
        <f t="shared" si="0"/>
        <v>0</v>
      </c>
      <c r="G31" s="54">
        <f t="shared" si="1"/>
        <v>1</v>
      </c>
      <c r="H31" s="11"/>
    </row>
    <row r="32" ht="15.6" spans="1:8">
      <c r="A32" s="11"/>
      <c r="B32" s="54">
        <v>30</v>
      </c>
      <c r="C32" s="54" t="s">
        <v>79</v>
      </c>
      <c r="D32" s="54">
        <v>0</v>
      </c>
      <c r="E32" s="54">
        <v>42</v>
      </c>
      <c r="F32" s="55">
        <f t="shared" si="0"/>
        <v>0</v>
      </c>
      <c r="G32" s="54">
        <f t="shared" si="1"/>
        <v>1</v>
      </c>
      <c r="H32" s="11"/>
    </row>
    <row r="33" ht="15.6" spans="1:8">
      <c r="A33" s="11"/>
      <c r="B33" s="54">
        <v>31</v>
      </c>
      <c r="C33" s="54" t="s">
        <v>80</v>
      </c>
      <c r="D33" s="54">
        <v>0</v>
      </c>
      <c r="E33" s="54">
        <v>41</v>
      </c>
      <c r="F33" s="55">
        <f t="shared" si="0"/>
        <v>0</v>
      </c>
      <c r="G33" s="54">
        <f t="shared" si="1"/>
        <v>1</v>
      </c>
      <c r="H33" s="11"/>
    </row>
    <row r="34" ht="15.6" spans="1:8">
      <c r="A34" s="11"/>
      <c r="B34" s="54">
        <v>32</v>
      </c>
      <c r="C34" s="54" t="s">
        <v>81</v>
      </c>
      <c r="D34" s="54">
        <v>0</v>
      </c>
      <c r="E34" s="54">
        <v>43</v>
      </c>
      <c r="F34" s="55">
        <f t="shared" si="0"/>
        <v>0</v>
      </c>
      <c r="G34" s="54">
        <f t="shared" si="1"/>
        <v>1</v>
      </c>
      <c r="H34" s="11"/>
    </row>
    <row r="35" ht="15.6" spans="1:8">
      <c r="A35" s="11" t="s">
        <v>3</v>
      </c>
      <c r="B35" s="11">
        <v>1</v>
      </c>
      <c r="C35" s="56" t="s">
        <v>82</v>
      </c>
      <c r="D35" s="54">
        <v>0</v>
      </c>
      <c r="E35" s="56" t="s">
        <v>83</v>
      </c>
      <c r="F35" s="57">
        <f t="shared" si="0"/>
        <v>0</v>
      </c>
      <c r="G35" s="56"/>
      <c r="H35" s="11" t="s">
        <v>84</v>
      </c>
    </row>
    <row r="36" ht="15.6" spans="1:8">
      <c r="A36" s="11"/>
      <c r="B36" s="11">
        <v>2</v>
      </c>
      <c r="C36" s="56" t="s">
        <v>85</v>
      </c>
      <c r="D36" s="54">
        <v>0</v>
      </c>
      <c r="E36" s="56" t="s">
        <v>86</v>
      </c>
      <c r="F36" s="57">
        <f t="shared" si="0"/>
        <v>0</v>
      </c>
      <c r="G36" s="56"/>
      <c r="H36" s="11" t="s">
        <v>84</v>
      </c>
    </row>
    <row r="37" ht="15.6" spans="1:8">
      <c r="A37" s="11"/>
      <c r="B37" s="11">
        <v>3</v>
      </c>
      <c r="C37" s="56" t="s">
        <v>87</v>
      </c>
      <c r="D37" s="54">
        <v>0</v>
      </c>
      <c r="E37" s="56" t="s">
        <v>88</v>
      </c>
      <c r="F37" s="57">
        <f t="shared" si="0"/>
        <v>0</v>
      </c>
      <c r="G37" s="56"/>
      <c r="H37" s="11" t="s">
        <v>84</v>
      </c>
    </row>
    <row r="38" ht="15.6" spans="1:8">
      <c r="A38" s="11"/>
      <c r="B38" s="11">
        <v>4</v>
      </c>
      <c r="C38" s="56" t="s">
        <v>89</v>
      </c>
      <c r="D38" s="54">
        <v>0</v>
      </c>
      <c r="E38" s="56" t="s">
        <v>90</v>
      </c>
      <c r="F38" s="57">
        <f t="shared" si="0"/>
        <v>0</v>
      </c>
      <c r="G38" s="56"/>
      <c r="H38" s="11" t="s">
        <v>84</v>
      </c>
    </row>
    <row r="39" ht="15.6" spans="1:8">
      <c r="A39" s="11"/>
      <c r="B39" s="11">
        <v>5</v>
      </c>
      <c r="C39" s="56" t="s">
        <v>91</v>
      </c>
      <c r="D39" s="56">
        <v>6</v>
      </c>
      <c r="E39" s="56" t="s">
        <v>92</v>
      </c>
      <c r="F39" s="57">
        <f t="shared" si="0"/>
        <v>0.153846153846154</v>
      </c>
      <c r="G39" s="56">
        <f t="shared" ref="G35:G40" si="2">RANK(F39,$F$35:$F$70,1)</f>
        <v>30</v>
      </c>
      <c r="H39" s="11"/>
    </row>
    <row r="40" ht="15.6" spans="1:8">
      <c r="A40" s="11"/>
      <c r="B40" s="11">
        <v>6</v>
      </c>
      <c r="C40" s="56" t="s">
        <v>93</v>
      </c>
      <c r="D40" s="56">
        <v>0</v>
      </c>
      <c r="E40" s="56" t="s">
        <v>86</v>
      </c>
      <c r="F40" s="57">
        <f t="shared" si="0"/>
        <v>0</v>
      </c>
      <c r="G40" s="56">
        <f t="shared" si="2"/>
        <v>1</v>
      </c>
      <c r="H40" s="11"/>
    </row>
    <row r="41" ht="15.6" spans="1:8">
      <c r="A41" s="11"/>
      <c r="B41" s="11">
        <v>7</v>
      </c>
      <c r="C41" s="56" t="s">
        <v>94</v>
      </c>
      <c r="D41" s="56">
        <v>3</v>
      </c>
      <c r="E41" s="56" t="s">
        <v>95</v>
      </c>
      <c r="F41" s="57">
        <f t="shared" si="0"/>
        <v>0.075</v>
      </c>
      <c r="G41" s="56">
        <f t="shared" ref="G41:G70" si="3">RANK(F41,$F$35:$F$70,1)</f>
        <v>27</v>
      </c>
      <c r="H41" s="11"/>
    </row>
    <row r="42" ht="15.6" spans="1:8">
      <c r="A42" s="11"/>
      <c r="B42" s="11">
        <v>8</v>
      </c>
      <c r="C42" s="56" t="s">
        <v>96</v>
      </c>
      <c r="D42" s="56">
        <v>0</v>
      </c>
      <c r="E42" s="56" t="s">
        <v>95</v>
      </c>
      <c r="F42" s="57">
        <f t="shared" si="0"/>
        <v>0</v>
      </c>
      <c r="G42" s="56">
        <f t="shared" si="3"/>
        <v>1</v>
      </c>
      <c r="H42" s="11"/>
    </row>
    <row r="43" ht="15.6" spans="1:8">
      <c r="A43" s="11"/>
      <c r="B43" s="11">
        <v>9</v>
      </c>
      <c r="C43" s="56" t="s">
        <v>97</v>
      </c>
      <c r="D43" s="56">
        <v>0</v>
      </c>
      <c r="E43" s="56" t="s">
        <v>98</v>
      </c>
      <c r="F43" s="57">
        <f t="shared" si="0"/>
        <v>0</v>
      </c>
      <c r="G43" s="56">
        <f t="shared" si="3"/>
        <v>1</v>
      </c>
      <c r="H43" s="11"/>
    </row>
    <row r="44" ht="15.6" spans="1:8">
      <c r="A44" s="11"/>
      <c r="B44" s="11">
        <v>10</v>
      </c>
      <c r="C44" s="56" t="s">
        <v>99</v>
      </c>
      <c r="D44" s="56">
        <v>1</v>
      </c>
      <c r="E44" s="56" t="s">
        <v>100</v>
      </c>
      <c r="F44" s="57">
        <f t="shared" si="0"/>
        <v>0.0227272727272727</v>
      </c>
      <c r="G44" s="56">
        <f t="shared" si="3"/>
        <v>22</v>
      </c>
      <c r="H44" s="11"/>
    </row>
    <row r="45" ht="15.6" spans="1:8">
      <c r="A45" s="11"/>
      <c r="B45" s="11">
        <v>11</v>
      </c>
      <c r="C45" s="56" t="s">
        <v>101</v>
      </c>
      <c r="D45" s="56">
        <v>0</v>
      </c>
      <c r="E45" s="56" t="s">
        <v>102</v>
      </c>
      <c r="F45" s="57">
        <f t="shared" si="0"/>
        <v>0</v>
      </c>
      <c r="G45" s="56">
        <f t="shared" si="3"/>
        <v>1</v>
      </c>
      <c r="H45" s="11"/>
    </row>
    <row r="46" ht="15.6" spans="1:8">
      <c r="A46" s="11"/>
      <c r="B46" s="11">
        <v>12</v>
      </c>
      <c r="C46" s="56" t="s">
        <v>40</v>
      </c>
      <c r="D46" s="56">
        <v>0</v>
      </c>
      <c r="E46" s="56" t="s">
        <v>103</v>
      </c>
      <c r="F46" s="57">
        <f t="shared" si="0"/>
        <v>0</v>
      </c>
      <c r="G46" s="56">
        <f t="shared" si="3"/>
        <v>1</v>
      </c>
      <c r="H46" s="11"/>
    </row>
    <row r="47" ht="15.6" spans="1:8">
      <c r="A47" s="11"/>
      <c r="B47" s="11">
        <v>13</v>
      </c>
      <c r="C47" s="56" t="s">
        <v>104</v>
      </c>
      <c r="D47" s="56">
        <v>0</v>
      </c>
      <c r="E47" s="56" t="s">
        <v>103</v>
      </c>
      <c r="F47" s="57">
        <f t="shared" si="0"/>
        <v>0</v>
      </c>
      <c r="G47" s="56">
        <f t="shared" si="3"/>
        <v>1</v>
      </c>
      <c r="H47" s="11"/>
    </row>
    <row r="48" ht="15.6" spans="1:8">
      <c r="A48" s="11"/>
      <c r="B48" s="11">
        <v>14</v>
      </c>
      <c r="C48" s="56" t="s">
        <v>105</v>
      </c>
      <c r="D48" s="56">
        <v>0</v>
      </c>
      <c r="E48" s="56" t="s">
        <v>103</v>
      </c>
      <c r="F48" s="57">
        <f t="shared" si="0"/>
        <v>0</v>
      </c>
      <c r="G48" s="56">
        <f t="shared" si="3"/>
        <v>1</v>
      </c>
      <c r="H48" s="11"/>
    </row>
    <row r="49" ht="15.6" spans="1:8">
      <c r="A49" s="11"/>
      <c r="B49" s="11">
        <v>15</v>
      </c>
      <c r="C49" s="56" t="s">
        <v>106</v>
      </c>
      <c r="D49" s="56">
        <v>5</v>
      </c>
      <c r="E49" s="56" t="s">
        <v>95</v>
      </c>
      <c r="F49" s="57">
        <f t="shared" si="0"/>
        <v>0.125</v>
      </c>
      <c r="G49" s="56">
        <f t="shared" si="3"/>
        <v>29</v>
      </c>
      <c r="H49" s="11"/>
    </row>
    <row r="50" ht="15.6" spans="1:8">
      <c r="A50" s="11"/>
      <c r="B50" s="11">
        <v>16</v>
      </c>
      <c r="C50" s="56" t="s">
        <v>107</v>
      </c>
      <c r="D50" s="56">
        <v>0</v>
      </c>
      <c r="E50" s="56" t="s">
        <v>95</v>
      </c>
      <c r="F50" s="57">
        <f t="shared" si="0"/>
        <v>0</v>
      </c>
      <c r="G50" s="56">
        <f t="shared" si="3"/>
        <v>1</v>
      </c>
      <c r="H50" s="11"/>
    </row>
    <row r="51" ht="15.6" spans="1:8">
      <c r="A51" s="11"/>
      <c r="B51" s="11">
        <v>17</v>
      </c>
      <c r="C51" s="56" t="s">
        <v>108</v>
      </c>
      <c r="D51" s="56">
        <v>1</v>
      </c>
      <c r="E51" s="56" t="s">
        <v>109</v>
      </c>
      <c r="F51" s="57">
        <f t="shared" si="0"/>
        <v>0.0277777777777778</v>
      </c>
      <c r="G51" s="56">
        <f t="shared" si="3"/>
        <v>26</v>
      </c>
      <c r="H51" s="11"/>
    </row>
    <row r="52" ht="15.6" spans="1:8">
      <c r="A52" s="11"/>
      <c r="B52" s="11">
        <v>18</v>
      </c>
      <c r="C52" s="56" t="s">
        <v>32</v>
      </c>
      <c r="D52" s="56">
        <v>1</v>
      </c>
      <c r="E52" s="56" t="s">
        <v>110</v>
      </c>
      <c r="F52" s="57">
        <f t="shared" si="0"/>
        <v>0.0263157894736842</v>
      </c>
      <c r="G52" s="56">
        <f t="shared" si="3"/>
        <v>25</v>
      </c>
      <c r="H52" s="11"/>
    </row>
    <row r="53" ht="15.6" spans="1:8">
      <c r="A53" s="11"/>
      <c r="B53" s="11">
        <v>19</v>
      </c>
      <c r="C53" s="56" t="s">
        <v>111</v>
      </c>
      <c r="D53" s="56">
        <v>0</v>
      </c>
      <c r="E53" s="56" t="s">
        <v>110</v>
      </c>
      <c r="F53" s="57">
        <f t="shared" si="0"/>
        <v>0</v>
      </c>
      <c r="G53" s="56">
        <f t="shared" si="3"/>
        <v>1</v>
      </c>
      <c r="H53" s="11"/>
    </row>
    <row r="54" ht="15.6" spans="1:8">
      <c r="A54" s="11"/>
      <c r="B54" s="11">
        <v>20</v>
      </c>
      <c r="C54" s="56" t="s">
        <v>112</v>
      </c>
      <c r="D54" s="56">
        <v>0</v>
      </c>
      <c r="E54" s="56" t="s">
        <v>109</v>
      </c>
      <c r="F54" s="57">
        <f t="shared" si="0"/>
        <v>0</v>
      </c>
      <c r="G54" s="56">
        <f t="shared" si="3"/>
        <v>1</v>
      </c>
      <c r="H54" s="11"/>
    </row>
    <row r="55" ht="15.6" spans="1:8">
      <c r="A55" s="11"/>
      <c r="B55" s="11">
        <v>21</v>
      </c>
      <c r="C55" s="56" t="s">
        <v>113</v>
      </c>
      <c r="D55" s="56">
        <v>21</v>
      </c>
      <c r="E55" s="56">
        <v>43</v>
      </c>
      <c r="F55" s="57">
        <f t="shared" si="0"/>
        <v>0.488372093023256</v>
      </c>
      <c r="G55" s="56">
        <f t="shared" si="3"/>
        <v>36</v>
      </c>
      <c r="H55" s="11"/>
    </row>
    <row r="56" ht="15.6" spans="1:8">
      <c r="A56" s="11"/>
      <c r="B56" s="11">
        <v>22</v>
      </c>
      <c r="C56" s="56" t="s">
        <v>114</v>
      </c>
      <c r="D56" s="56">
        <v>17</v>
      </c>
      <c r="E56" s="56">
        <v>42</v>
      </c>
      <c r="F56" s="57">
        <f t="shared" si="0"/>
        <v>0.404761904761905</v>
      </c>
      <c r="G56" s="56">
        <f t="shared" si="3"/>
        <v>33</v>
      </c>
      <c r="H56" s="11"/>
    </row>
    <row r="57" ht="15.6" spans="1:8">
      <c r="A57" s="11"/>
      <c r="B57" s="11">
        <v>23</v>
      </c>
      <c r="C57" s="56" t="s">
        <v>115</v>
      </c>
      <c r="D57" s="56">
        <v>9</v>
      </c>
      <c r="E57" s="56">
        <v>43</v>
      </c>
      <c r="F57" s="57">
        <f t="shared" si="0"/>
        <v>0.209302325581395</v>
      </c>
      <c r="G57" s="56">
        <f t="shared" si="3"/>
        <v>31</v>
      </c>
      <c r="H57" s="11"/>
    </row>
    <row r="58" ht="15.6" spans="1:8">
      <c r="A58" s="11"/>
      <c r="B58" s="11">
        <v>24</v>
      </c>
      <c r="C58" s="56" t="s">
        <v>116</v>
      </c>
      <c r="D58" s="56">
        <v>17</v>
      </c>
      <c r="E58" s="56">
        <v>42</v>
      </c>
      <c r="F58" s="57">
        <f t="shared" si="0"/>
        <v>0.404761904761905</v>
      </c>
      <c r="G58" s="56">
        <f t="shared" si="3"/>
        <v>33</v>
      </c>
      <c r="H58" s="11"/>
    </row>
    <row r="59" ht="15.6" spans="1:8">
      <c r="A59" s="11"/>
      <c r="B59" s="11">
        <v>25</v>
      </c>
      <c r="C59" s="56" t="s">
        <v>117</v>
      </c>
      <c r="D59" s="56">
        <v>4</v>
      </c>
      <c r="E59" s="56">
        <v>45</v>
      </c>
      <c r="F59" s="57">
        <f t="shared" si="0"/>
        <v>0.0888888888888889</v>
      </c>
      <c r="G59" s="56">
        <f t="shared" si="3"/>
        <v>28</v>
      </c>
      <c r="H59" s="11"/>
    </row>
    <row r="60" ht="15.6" spans="1:8">
      <c r="A60" s="11"/>
      <c r="B60" s="11">
        <v>26</v>
      </c>
      <c r="C60" s="56" t="s">
        <v>118</v>
      </c>
      <c r="D60" s="56">
        <v>19</v>
      </c>
      <c r="E60" s="56">
        <v>45</v>
      </c>
      <c r="F60" s="57">
        <f t="shared" si="0"/>
        <v>0.422222222222222</v>
      </c>
      <c r="G60" s="56">
        <f t="shared" si="3"/>
        <v>35</v>
      </c>
      <c r="H60" s="11"/>
    </row>
    <row r="61" ht="15.6" spans="1:8">
      <c r="A61" s="11"/>
      <c r="B61" s="11">
        <v>27</v>
      </c>
      <c r="C61" s="56" t="s">
        <v>119</v>
      </c>
      <c r="D61" s="56">
        <v>17</v>
      </c>
      <c r="E61" s="56">
        <v>45</v>
      </c>
      <c r="F61" s="57">
        <f t="shared" si="0"/>
        <v>0.377777777777778</v>
      </c>
      <c r="G61" s="56">
        <f t="shared" si="3"/>
        <v>32</v>
      </c>
      <c r="H61" s="11"/>
    </row>
    <row r="62" ht="15.6" spans="1:8">
      <c r="A62" s="11"/>
      <c r="B62" s="11">
        <v>28</v>
      </c>
      <c r="C62" s="56" t="s">
        <v>120</v>
      </c>
      <c r="D62" s="56">
        <v>0</v>
      </c>
      <c r="E62" s="56">
        <v>43</v>
      </c>
      <c r="F62" s="57">
        <f t="shared" si="0"/>
        <v>0</v>
      </c>
      <c r="G62" s="56">
        <f t="shared" si="3"/>
        <v>1</v>
      </c>
      <c r="H62" s="11"/>
    </row>
    <row r="63" ht="15.6" spans="1:8">
      <c r="A63" s="11"/>
      <c r="B63" s="11">
        <v>29</v>
      </c>
      <c r="C63" s="56" t="s">
        <v>121</v>
      </c>
      <c r="D63" s="56">
        <v>1</v>
      </c>
      <c r="E63" s="56">
        <v>42</v>
      </c>
      <c r="F63" s="57">
        <f t="shared" si="0"/>
        <v>0.0238095238095238</v>
      </c>
      <c r="G63" s="56">
        <f t="shared" si="3"/>
        <v>24</v>
      </c>
      <c r="H63" s="11"/>
    </row>
    <row r="64" ht="15.6" spans="1:8">
      <c r="A64" s="11"/>
      <c r="B64" s="11">
        <v>30</v>
      </c>
      <c r="C64" s="56" t="s">
        <v>122</v>
      </c>
      <c r="D64" s="56">
        <v>0</v>
      </c>
      <c r="E64" s="56">
        <v>40</v>
      </c>
      <c r="F64" s="57">
        <f t="shared" si="0"/>
        <v>0</v>
      </c>
      <c r="G64" s="56">
        <f t="shared" si="3"/>
        <v>1</v>
      </c>
      <c r="H64" s="11"/>
    </row>
    <row r="65" ht="15.6" spans="1:8">
      <c r="A65" s="11"/>
      <c r="B65" s="11">
        <v>31</v>
      </c>
      <c r="C65" s="56" t="s">
        <v>123</v>
      </c>
      <c r="D65" s="56">
        <v>0</v>
      </c>
      <c r="E65" s="56">
        <v>39</v>
      </c>
      <c r="F65" s="57">
        <f t="shared" si="0"/>
        <v>0</v>
      </c>
      <c r="G65" s="56">
        <f t="shared" si="3"/>
        <v>1</v>
      </c>
      <c r="H65" s="11"/>
    </row>
    <row r="66" ht="15.6" spans="1:8">
      <c r="A66" s="11"/>
      <c r="B66" s="11">
        <v>32</v>
      </c>
      <c r="C66" s="56" t="s">
        <v>124</v>
      </c>
      <c r="D66" s="56">
        <v>0</v>
      </c>
      <c r="E66" s="56">
        <v>39</v>
      </c>
      <c r="F66" s="57">
        <f t="shared" si="0"/>
        <v>0</v>
      </c>
      <c r="G66" s="56">
        <f t="shared" si="3"/>
        <v>1</v>
      </c>
      <c r="H66" s="11"/>
    </row>
    <row r="67" ht="15.6" spans="1:8">
      <c r="A67" s="11"/>
      <c r="B67" s="11">
        <v>33</v>
      </c>
      <c r="C67" s="56" t="s">
        <v>125</v>
      </c>
      <c r="D67" s="56">
        <v>0</v>
      </c>
      <c r="E67" s="56">
        <v>30</v>
      </c>
      <c r="F67" s="57">
        <f t="shared" ref="F67:F70" si="4">D67/E67</f>
        <v>0</v>
      </c>
      <c r="G67" s="56">
        <f t="shared" si="3"/>
        <v>1</v>
      </c>
      <c r="H67" s="11"/>
    </row>
    <row r="68" ht="15.6" spans="1:8">
      <c r="A68" s="11"/>
      <c r="B68" s="11">
        <v>34</v>
      </c>
      <c r="C68" s="56" t="s">
        <v>126</v>
      </c>
      <c r="D68" s="56">
        <v>0</v>
      </c>
      <c r="E68" s="56">
        <v>30</v>
      </c>
      <c r="F68" s="57">
        <f t="shared" si="4"/>
        <v>0</v>
      </c>
      <c r="G68" s="56">
        <f t="shared" si="3"/>
        <v>1</v>
      </c>
      <c r="H68" s="11"/>
    </row>
    <row r="69" ht="15.6" spans="1:8">
      <c r="A69" s="11"/>
      <c r="B69" s="11">
        <v>35</v>
      </c>
      <c r="C69" s="56" t="s">
        <v>127</v>
      </c>
      <c r="D69" s="56">
        <v>0</v>
      </c>
      <c r="E69" s="56">
        <v>44</v>
      </c>
      <c r="F69" s="57">
        <f t="shared" si="4"/>
        <v>0</v>
      </c>
      <c r="G69" s="56">
        <f t="shared" si="3"/>
        <v>1</v>
      </c>
      <c r="H69" s="11"/>
    </row>
    <row r="70" ht="15.6" spans="1:8">
      <c r="A70" s="11"/>
      <c r="B70" s="11">
        <v>36</v>
      </c>
      <c r="C70" s="56" t="s">
        <v>128</v>
      </c>
      <c r="D70" s="56">
        <v>1</v>
      </c>
      <c r="E70" s="56">
        <v>43</v>
      </c>
      <c r="F70" s="57">
        <f t="shared" si="4"/>
        <v>0.0232558139534884</v>
      </c>
      <c r="G70" s="56">
        <f t="shared" si="3"/>
        <v>23</v>
      </c>
      <c r="H70" s="11"/>
    </row>
    <row r="71" ht="15.6" spans="1:8">
      <c r="A71" s="11" t="s">
        <v>129</v>
      </c>
      <c r="B71" s="11">
        <v>1</v>
      </c>
      <c r="C71" s="58" t="s">
        <v>130</v>
      </c>
      <c r="D71" s="56">
        <v>0</v>
      </c>
      <c r="E71" s="54" t="s">
        <v>92</v>
      </c>
      <c r="F71" s="59">
        <f t="shared" ref="F71:F113" si="5">IFERROR(D71/E71,"")</f>
        <v>0</v>
      </c>
      <c r="G71" s="11">
        <f>IFERROR(RANK(F71,F$71:F$113,1),"")</f>
        <v>1</v>
      </c>
      <c r="H71" s="11"/>
    </row>
    <row r="72" ht="15.6" spans="1:8">
      <c r="A72" s="11"/>
      <c r="B72" s="11">
        <v>2</v>
      </c>
      <c r="C72" s="58" t="s">
        <v>131</v>
      </c>
      <c r="D72" s="56">
        <v>3</v>
      </c>
      <c r="E72" s="54" t="s">
        <v>110</v>
      </c>
      <c r="F72" s="59">
        <f t="shared" si="5"/>
        <v>0.0789473684210526</v>
      </c>
      <c r="G72" s="11">
        <f t="shared" ref="G72:G113" si="6">IFERROR(RANK(F72,F$71:F$113,1),"")</f>
        <v>38</v>
      </c>
      <c r="H72" s="11"/>
    </row>
    <row r="73" ht="15.6" spans="1:8">
      <c r="A73" s="11"/>
      <c r="B73" s="11">
        <v>3</v>
      </c>
      <c r="C73" s="58" t="s">
        <v>132</v>
      </c>
      <c r="D73" s="56">
        <v>0</v>
      </c>
      <c r="E73" s="54" t="s">
        <v>133</v>
      </c>
      <c r="F73" s="59">
        <f t="shared" si="5"/>
        <v>0</v>
      </c>
      <c r="G73" s="11">
        <f t="shared" si="6"/>
        <v>1</v>
      </c>
      <c r="H73" s="11"/>
    </row>
    <row r="74" ht="15.6" spans="1:8">
      <c r="A74" s="11"/>
      <c r="B74" s="11">
        <v>4</v>
      </c>
      <c r="C74" s="58" t="s">
        <v>134</v>
      </c>
      <c r="D74" s="56">
        <v>0</v>
      </c>
      <c r="E74" s="54" t="s">
        <v>90</v>
      </c>
      <c r="F74" s="59">
        <f t="shared" si="5"/>
        <v>0</v>
      </c>
      <c r="G74" s="11">
        <f t="shared" si="6"/>
        <v>1</v>
      </c>
      <c r="H74" s="11"/>
    </row>
    <row r="75" ht="15.6" spans="1:8">
      <c r="A75" s="11"/>
      <c r="B75" s="11">
        <v>5</v>
      </c>
      <c r="C75" s="58" t="s">
        <v>135</v>
      </c>
      <c r="D75" s="56">
        <v>0</v>
      </c>
      <c r="E75" s="54" t="s">
        <v>136</v>
      </c>
      <c r="F75" s="59">
        <f t="shared" si="5"/>
        <v>0</v>
      </c>
      <c r="G75" s="11">
        <f t="shared" si="6"/>
        <v>1</v>
      </c>
      <c r="H75" s="11"/>
    </row>
    <row r="76" ht="15.6" spans="1:8">
      <c r="A76" s="11"/>
      <c r="B76" s="11">
        <v>6</v>
      </c>
      <c r="C76" s="58" t="s">
        <v>137</v>
      </c>
      <c r="D76" s="56">
        <v>0</v>
      </c>
      <c r="E76" s="54" t="s">
        <v>138</v>
      </c>
      <c r="F76" s="59">
        <f t="shared" si="5"/>
        <v>0</v>
      </c>
      <c r="G76" s="11">
        <f t="shared" si="6"/>
        <v>1</v>
      </c>
      <c r="H76" s="11"/>
    </row>
    <row r="77" ht="15.6" spans="1:8">
      <c r="A77" s="11"/>
      <c r="B77" s="11">
        <v>7</v>
      </c>
      <c r="C77" s="58" t="s">
        <v>139</v>
      </c>
      <c r="D77" s="56">
        <v>0</v>
      </c>
      <c r="E77" s="54" t="s">
        <v>140</v>
      </c>
      <c r="F77" s="59">
        <f t="shared" si="5"/>
        <v>0</v>
      </c>
      <c r="G77" s="11">
        <f t="shared" si="6"/>
        <v>1</v>
      </c>
      <c r="H77" s="11"/>
    </row>
    <row r="78" ht="15.6" spans="1:8">
      <c r="A78" s="11"/>
      <c r="B78" s="11">
        <v>8</v>
      </c>
      <c r="C78" s="58" t="s">
        <v>141</v>
      </c>
      <c r="D78" s="56">
        <v>0</v>
      </c>
      <c r="E78" s="54" t="s">
        <v>86</v>
      </c>
      <c r="F78" s="59">
        <f t="shared" si="5"/>
        <v>0</v>
      </c>
      <c r="G78" s="11">
        <f t="shared" si="6"/>
        <v>1</v>
      </c>
      <c r="H78" s="11"/>
    </row>
    <row r="79" ht="15.6" spans="1:8">
      <c r="A79" s="11"/>
      <c r="B79" s="11">
        <v>9</v>
      </c>
      <c r="C79" s="58" t="s">
        <v>142</v>
      </c>
      <c r="D79" s="56">
        <v>0</v>
      </c>
      <c r="E79" s="54" t="s">
        <v>143</v>
      </c>
      <c r="F79" s="59">
        <f t="shared" si="5"/>
        <v>0</v>
      </c>
      <c r="G79" s="11">
        <f t="shared" si="6"/>
        <v>1</v>
      </c>
      <c r="H79" s="11"/>
    </row>
    <row r="80" ht="15.6" spans="1:8">
      <c r="A80" s="11"/>
      <c r="B80" s="11">
        <v>10</v>
      </c>
      <c r="C80" s="58" t="s">
        <v>144</v>
      </c>
      <c r="D80" s="56">
        <v>0</v>
      </c>
      <c r="E80" s="54" t="s">
        <v>138</v>
      </c>
      <c r="F80" s="59">
        <f t="shared" si="5"/>
        <v>0</v>
      </c>
      <c r="G80" s="11">
        <f t="shared" si="6"/>
        <v>1</v>
      </c>
      <c r="H80" s="11"/>
    </row>
    <row r="81" ht="15.6" spans="1:8">
      <c r="A81" s="11"/>
      <c r="B81" s="11">
        <v>11</v>
      </c>
      <c r="C81" s="58" t="s">
        <v>145</v>
      </c>
      <c r="D81" s="56">
        <v>0</v>
      </c>
      <c r="E81" s="54" t="s">
        <v>146</v>
      </c>
      <c r="F81" s="59">
        <f t="shared" si="5"/>
        <v>0</v>
      </c>
      <c r="G81" s="11">
        <f t="shared" si="6"/>
        <v>1</v>
      </c>
      <c r="H81" s="11"/>
    </row>
    <row r="82" ht="15.6" spans="1:8">
      <c r="A82" s="11"/>
      <c r="B82" s="11">
        <v>12</v>
      </c>
      <c r="C82" s="58" t="s">
        <v>147</v>
      </c>
      <c r="D82" s="56">
        <v>2</v>
      </c>
      <c r="E82" s="54" t="s">
        <v>148</v>
      </c>
      <c r="F82" s="59">
        <f t="shared" si="5"/>
        <v>0.0625</v>
      </c>
      <c r="G82" s="11">
        <f t="shared" si="6"/>
        <v>37</v>
      </c>
      <c r="H82" s="11"/>
    </row>
    <row r="83" ht="15.6" spans="1:8">
      <c r="A83" s="11"/>
      <c r="B83" s="11">
        <v>13</v>
      </c>
      <c r="C83" s="58" t="s">
        <v>149</v>
      </c>
      <c r="D83" s="56">
        <v>0</v>
      </c>
      <c r="E83" s="54" t="s">
        <v>148</v>
      </c>
      <c r="F83" s="59">
        <f t="shared" si="5"/>
        <v>0</v>
      </c>
      <c r="G83" s="11">
        <f t="shared" si="6"/>
        <v>1</v>
      </c>
      <c r="H83" s="11"/>
    </row>
    <row r="84" ht="15.6" spans="1:8">
      <c r="A84" s="11"/>
      <c r="B84" s="11">
        <v>14</v>
      </c>
      <c r="C84" s="58" t="s">
        <v>150</v>
      </c>
      <c r="D84" s="56">
        <v>0</v>
      </c>
      <c r="E84" s="54" t="s">
        <v>151</v>
      </c>
      <c r="F84" s="59">
        <f t="shared" si="5"/>
        <v>0</v>
      </c>
      <c r="G84" s="11">
        <f t="shared" si="6"/>
        <v>1</v>
      </c>
      <c r="H84" s="11"/>
    </row>
    <row r="85" ht="15.6" spans="1:8">
      <c r="A85" s="11"/>
      <c r="B85" s="11">
        <v>15</v>
      </c>
      <c r="C85" s="58" t="s">
        <v>152</v>
      </c>
      <c r="D85" s="56">
        <v>1</v>
      </c>
      <c r="E85" s="54" t="s">
        <v>153</v>
      </c>
      <c r="F85" s="59">
        <f t="shared" si="5"/>
        <v>0.024390243902439</v>
      </c>
      <c r="G85" s="11">
        <f t="shared" si="6"/>
        <v>33</v>
      </c>
      <c r="H85" s="11"/>
    </row>
    <row r="86" ht="15.6" spans="1:8">
      <c r="A86" s="11"/>
      <c r="B86" s="11">
        <v>16</v>
      </c>
      <c r="C86" s="58" t="s">
        <v>154</v>
      </c>
      <c r="D86" s="56">
        <v>0</v>
      </c>
      <c r="E86" s="54" t="s">
        <v>110</v>
      </c>
      <c r="F86" s="59">
        <f t="shared" si="5"/>
        <v>0</v>
      </c>
      <c r="G86" s="11">
        <f t="shared" si="6"/>
        <v>1</v>
      </c>
      <c r="H86" s="11"/>
    </row>
    <row r="87" ht="15.6" spans="1:8">
      <c r="A87" s="11"/>
      <c r="B87" s="11">
        <v>17</v>
      </c>
      <c r="C87" s="58" t="s">
        <v>155</v>
      </c>
      <c r="D87" s="56">
        <v>0</v>
      </c>
      <c r="E87" s="54" t="s">
        <v>95</v>
      </c>
      <c r="F87" s="59">
        <f t="shared" si="5"/>
        <v>0</v>
      </c>
      <c r="G87" s="11">
        <f t="shared" si="6"/>
        <v>1</v>
      </c>
      <c r="H87" s="11"/>
    </row>
    <row r="88" ht="15.6" spans="1:8">
      <c r="A88" s="11"/>
      <c r="B88" s="11">
        <v>18</v>
      </c>
      <c r="C88" s="58" t="s">
        <v>156</v>
      </c>
      <c r="D88" s="56">
        <v>0</v>
      </c>
      <c r="E88" s="54" t="s">
        <v>95</v>
      </c>
      <c r="F88" s="59">
        <f t="shared" si="5"/>
        <v>0</v>
      </c>
      <c r="G88" s="11">
        <f t="shared" si="6"/>
        <v>1</v>
      </c>
      <c r="H88" s="11"/>
    </row>
    <row r="89" ht="15.6" spans="1:8">
      <c r="A89" s="11"/>
      <c r="B89" s="11">
        <v>19</v>
      </c>
      <c r="C89" s="58" t="s">
        <v>157</v>
      </c>
      <c r="D89" s="56">
        <v>11</v>
      </c>
      <c r="E89" s="54" t="s">
        <v>100</v>
      </c>
      <c r="F89" s="59">
        <f t="shared" si="5"/>
        <v>0.25</v>
      </c>
      <c r="G89" s="11">
        <f t="shared" si="6"/>
        <v>41</v>
      </c>
      <c r="H89" s="11"/>
    </row>
    <row r="90" ht="15.6" spans="1:8">
      <c r="A90" s="11"/>
      <c r="B90" s="11">
        <v>20</v>
      </c>
      <c r="C90" s="58" t="s">
        <v>158</v>
      </c>
      <c r="D90" s="56">
        <v>16</v>
      </c>
      <c r="E90" s="54" t="s">
        <v>159</v>
      </c>
      <c r="F90" s="59">
        <f t="shared" si="5"/>
        <v>0.457142857142857</v>
      </c>
      <c r="G90" s="11">
        <f t="shared" si="6"/>
        <v>42</v>
      </c>
      <c r="H90" s="11"/>
    </row>
    <row r="91" ht="15.6" spans="1:8">
      <c r="A91" s="11"/>
      <c r="B91" s="11">
        <v>21</v>
      </c>
      <c r="C91" s="58" t="s">
        <v>160</v>
      </c>
      <c r="D91" s="56">
        <v>16</v>
      </c>
      <c r="E91" s="54" t="s">
        <v>159</v>
      </c>
      <c r="F91" s="59">
        <f t="shared" si="5"/>
        <v>0.457142857142857</v>
      </c>
      <c r="G91" s="11">
        <f t="shared" si="6"/>
        <v>42</v>
      </c>
      <c r="H91" s="11"/>
    </row>
    <row r="92" ht="15.6" spans="1:8">
      <c r="A92" s="11"/>
      <c r="B92" s="11">
        <v>22</v>
      </c>
      <c r="C92" s="58" t="s">
        <v>161</v>
      </c>
      <c r="D92" s="56">
        <v>0</v>
      </c>
      <c r="E92" s="54" t="s">
        <v>148</v>
      </c>
      <c r="F92" s="59">
        <f t="shared" si="5"/>
        <v>0</v>
      </c>
      <c r="G92" s="11">
        <f t="shared" si="6"/>
        <v>1</v>
      </c>
      <c r="H92" s="11"/>
    </row>
    <row r="93" ht="15.6" spans="1:8">
      <c r="A93" s="11"/>
      <c r="B93" s="11">
        <v>23</v>
      </c>
      <c r="C93" s="58" t="s">
        <v>162</v>
      </c>
      <c r="D93" s="56">
        <v>0</v>
      </c>
      <c r="E93" s="54" t="s">
        <v>148</v>
      </c>
      <c r="F93" s="59">
        <f t="shared" si="5"/>
        <v>0</v>
      </c>
      <c r="G93" s="11">
        <f t="shared" si="6"/>
        <v>1</v>
      </c>
      <c r="H93" s="11"/>
    </row>
    <row r="94" ht="15.6" spans="1:8">
      <c r="A94" s="11"/>
      <c r="B94" s="11">
        <v>24</v>
      </c>
      <c r="C94" s="58" t="s">
        <v>163</v>
      </c>
      <c r="D94" s="56">
        <v>0</v>
      </c>
      <c r="E94" s="54" t="s">
        <v>136</v>
      </c>
      <c r="F94" s="59">
        <f t="shared" si="5"/>
        <v>0</v>
      </c>
      <c r="G94" s="11">
        <f t="shared" si="6"/>
        <v>1</v>
      </c>
      <c r="H94" s="11"/>
    </row>
    <row r="95" ht="15.6" spans="1:8">
      <c r="A95" s="11"/>
      <c r="B95" s="11">
        <v>25</v>
      </c>
      <c r="C95" s="58" t="s">
        <v>164</v>
      </c>
      <c r="D95" s="56">
        <v>0</v>
      </c>
      <c r="E95" s="54" t="s">
        <v>153</v>
      </c>
      <c r="F95" s="59">
        <f t="shared" si="5"/>
        <v>0</v>
      </c>
      <c r="G95" s="11">
        <f t="shared" si="6"/>
        <v>1</v>
      </c>
      <c r="H95" s="11"/>
    </row>
    <row r="96" ht="15.6" spans="1:8">
      <c r="A96" s="11"/>
      <c r="B96" s="11">
        <v>26</v>
      </c>
      <c r="C96" s="58" t="s">
        <v>165</v>
      </c>
      <c r="D96" s="56">
        <v>0</v>
      </c>
      <c r="E96" s="54" t="s">
        <v>153</v>
      </c>
      <c r="F96" s="59">
        <f t="shared" si="5"/>
        <v>0</v>
      </c>
      <c r="G96" s="11">
        <f t="shared" si="6"/>
        <v>1</v>
      </c>
      <c r="H96" s="11"/>
    </row>
    <row r="97" ht="15.6" spans="1:8">
      <c r="A97" s="11"/>
      <c r="B97" s="11">
        <v>27</v>
      </c>
      <c r="C97" s="58" t="s">
        <v>166</v>
      </c>
      <c r="D97" s="56">
        <v>0</v>
      </c>
      <c r="E97" s="54" t="s">
        <v>102</v>
      </c>
      <c r="F97" s="59">
        <f t="shared" si="5"/>
        <v>0</v>
      </c>
      <c r="G97" s="11">
        <f t="shared" si="6"/>
        <v>1</v>
      </c>
      <c r="H97" s="11"/>
    </row>
    <row r="98" ht="15.6" spans="1:8">
      <c r="A98" s="11"/>
      <c r="B98" s="11">
        <v>28</v>
      </c>
      <c r="C98" s="58" t="s">
        <v>167</v>
      </c>
      <c r="D98" s="56">
        <v>0</v>
      </c>
      <c r="E98" s="54" t="s">
        <v>95</v>
      </c>
      <c r="F98" s="59">
        <f t="shared" si="5"/>
        <v>0</v>
      </c>
      <c r="G98" s="11">
        <f t="shared" si="6"/>
        <v>1</v>
      </c>
      <c r="H98" s="11"/>
    </row>
    <row r="99" ht="15.6" spans="1:8">
      <c r="A99" s="11"/>
      <c r="B99" s="11">
        <v>29</v>
      </c>
      <c r="C99" s="58" t="s">
        <v>168</v>
      </c>
      <c r="D99" s="56">
        <v>0</v>
      </c>
      <c r="E99" s="54" t="s">
        <v>103</v>
      </c>
      <c r="F99" s="59">
        <f t="shared" si="5"/>
        <v>0</v>
      </c>
      <c r="G99" s="11">
        <f t="shared" si="6"/>
        <v>1</v>
      </c>
      <c r="H99" s="11"/>
    </row>
    <row r="100" ht="15.6" spans="1:8">
      <c r="A100" s="11"/>
      <c r="B100" s="11">
        <v>30</v>
      </c>
      <c r="C100" s="58" t="s">
        <v>169</v>
      </c>
      <c r="D100" s="56">
        <v>0</v>
      </c>
      <c r="E100" s="54" t="s">
        <v>138</v>
      </c>
      <c r="F100" s="59">
        <f t="shared" si="5"/>
        <v>0</v>
      </c>
      <c r="G100" s="11">
        <f t="shared" si="6"/>
        <v>1</v>
      </c>
      <c r="H100" s="11"/>
    </row>
    <row r="101" ht="15.6" spans="1:8">
      <c r="A101" s="11"/>
      <c r="B101" s="11">
        <v>31</v>
      </c>
      <c r="C101" s="58" t="s">
        <v>170</v>
      </c>
      <c r="D101" s="56">
        <v>0</v>
      </c>
      <c r="E101" s="54" t="s">
        <v>159</v>
      </c>
      <c r="F101" s="59">
        <f t="shared" si="5"/>
        <v>0</v>
      </c>
      <c r="G101" s="11">
        <f t="shared" si="6"/>
        <v>1</v>
      </c>
      <c r="H101" s="11"/>
    </row>
    <row r="102" ht="15.6" spans="1:8">
      <c r="A102" s="11"/>
      <c r="B102" s="11">
        <v>32</v>
      </c>
      <c r="C102" s="58" t="s">
        <v>171</v>
      </c>
      <c r="D102" s="56">
        <v>0</v>
      </c>
      <c r="E102" s="54" t="s">
        <v>159</v>
      </c>
      <c r="F102" s="59">
        <f t="shared" si="5"/>
        <v>0</v>
      </c>
      <c r="G102" s="11">
        <f t="shared" si="6"/>
        <v>1</v>
      </c>
      <c r="H102" s="11"/>
    </row>
    <row r="103" ht="15.6" spans="1:8">
      <c r="A103" s="11"/>
      <c r="B103" s="11">
        <v>33</v>
      </c>
      <c r="C103" s="58" t="s">
        <v>172</v>
      </c>
      <c r="D103" s="56">
        <v>5</v>
      </c>
      <c r="E103" s="54">
        <v>34</v>
      </c>
      <c r="F103" s="59">
        <f t="shared" si="5"/>
        <v>0.147058823529412</v>
      </c>
      <c r="G103" s="11">
        <f t="shared" si="6"/>
        <v>39</v>
      </c>
      <c r="H103" s="11"/>
    </row>
    <row r="104" ht="15.6" spans="1:8">
      <c r="A104" s="11"/>
      <c r="B104" s="11">
        <v>34</v>
      </c>
      <c r="C104" s="58" t="s">
        <v>173</v>
      </c>
      <c r="D104" s="56">
        <v>5</v>
      </c>
      <c r="E104" s="54">
        <v>33</v>
      </c>
      <c r="F104" s="59">
        <f t="shared" si="5"/>
        <v>0.151515151515152</v>
      </c>
      <c r="G104" s="11">
        <f t="shared" si="6"/>
        <v>40</v>
      </c>
      <c r="H104" s="11"/>
    </row>
    <row r="105" ht="15.6" spans="1:8">
      <c r="A105" s="11"/>
      <c r="B105" s="11">
        <v>35</v>
      </c>
      <c r="C105" s="58" t="s">
        <v>174</v>
      </c>
      <c r="D105" s="56">
        <v>0</v>
      </c>
      <c r="E105" s="54">
        <v>45</v>
      </c>
      <c r="F105" s="59">
        <f t="shared" si="5"/>
        <v>0</v>
      </c>
      <c r="G105" s="11">
        <f t="shared" si="6"/>
        <v>1</v>
      </c>
      <c r="H105" s="11"/>
    </row>
    <row r="106" ht="15.6" spans="1:8">
      <c r="A106" s="11"/>
      <c r="B106" s="11">
        <v>36</v>
      </c>
      <c r="C106" s="58" t="s">
        <v>175</v>
      </c>
      <c r="D106" s="56">
        <v>0</v>
      </c>
      <c r="E106" s="54">
        <v>45</v>
      </c>
      <c r="F106" s="59">
        <f t="shared" si="5"/>
        <v>0</v>
      </c>
      <c r="G106" s="11">
        <f t="shared" si="6"/>
        <v>1</v>
      </c>
      <c r="H106" s="11"/>
    </row>
    <row r="107" ht="15.6" spans="1:8">
      <c r="A107" s="11"/>
      <c r="B107" s="11">
        <v>37</v>
      </c>
      <c r="C107" s="58" t="s">
        <v>176</v>
      </c>
      <c r="D107" s="56">
        <v>1</v>
      </c>
      <c r="E107" s="54">
        <v>40</v>
      </c>
      <c r="F107" s="59">
        <f t="shared" si="5"/>
        <v>0.025</v>
      </c>
      <c r="G107" s="11">
        <f t="shared" si="6"/>
        <v>34</v>
      </c>
      <c r="H107" s="11"/>
    </row>
    <row r="108" ht="15.6" spans="1:8">
      <c r="A108" s="11"/>
      <c r="B108" s="11">
        <v>38</v>
      </c>
      <c r="C108" s="58" t="s">
        <v>177</v>
      </c>
      <c r="D108" s="56">
        <v>0</v>
      </c>
      <c r="E108" s="54">
        <v>50</v>
      </c>
      <c r="F108" s="59">
        <f t="shared" si="5"/>
        <v>0</v>
      </c>
      <c r="G108" s="11">
        <f t="shared" si="6"/>
        <v>1</v>
      </c>
      <c r="H108" s="11"/>
    </row>
    <row r="109" ht="15.6" spans="1:8">
      <c r="A109" s="11"/>
      <c r="B109" s="11">
        <v>39</v>
      </c>
      <c r="C109" s="58" t="s">
        <v>178</v>
      </c>
      <c r="D109" s="56">
        <v>0</v>
      </c>
      <c r="E109" s="54">
        <v>45</v>
      </c>
      <c r="F109" s="59">
        <f t="shared" si="5"/>
        <v>0</v>
      </c>
      <c r="G109" s="11">
        <f t="shared" si="6"/>
        <v>1</v>
      </c>
      <c r="H109" s="11"/>
    </row>
    <row r="110" ht="15.6" spans="1:8">
      <c r="A110" s="11"/>
      <c r="B110" s="11">
        <v>40</v>
      </c>
      <c r="C110" s="58" t="s">
        <v>179</v>
      </c>
      <c r="D110" s="56">
        <v>2</v>
      </c>
      <c r="E110" s="54">
        <v>45</v>
      </c>
      <c r="F110" s="59">
        <f t="shared" si="5"/>
        <v>0.0444444444444444</v>
      </c>
      <c r="G110" s="11">
        <f t="shared" si="6"/>
        <v>35</v>
      </c>
      <c r="H110" s="11" t="str">
        <f t="shared" ref="H71:H111" si="7">IFERROR(RANK(G110,G$3:G$34,1),"")</f>
        <v/>
      </c>
    </row>
    <row r="111" ht="15.6" spans="1:8">
      <c r="A111" s="11"/>
      <c r="B111" s="11">
        <v>41</v>
      </c>
      <c r="C111" s="58" t="s">
        <v>180</v>
      </c>
      <c r="D111" s="56">
        <v>2</v>
      </c>
      <c r="E111" s="54">
        <v>45</v>
      </c>
      <c r="F111" s="59">
        <f t="shared" si="5"/>
        <v>0.0444444444444444</v>
      </c>
      <c r="G111" s="11">
        <f t="shared" si="6"/>
        <v>35</v>
      </c>
      <c r="H111" s="11" t="str">
        <f t="shared" si="7"/>
        <v/>
      </c>
    </row>
    <row r="112" ht="15.6" spans="1:8">
      <c r="A112" s="11"/>
      <c r="B112" s="11">
        <v>42</v>
      </c>
      <c r="C112" s="11">
        <v>20233032</v>
      </c>
      <c r="D112" s="11">
        <v>1</v>
      </c>
      <c r="E112" s="11">
        <v>45</v>
      </c>
      <c r="F112" s="59">
        <f t="shared" si="5"/>
        <v>0.0222222222222222</v>
      </c>
      <c r="G112" s="11">
        <f t="shared" si="6"/>
        <v>32</v>
      </c>
      <c r="H112" s="11"/>
    </row>
    <row r="113" ht="15.6" spans="1:8">
      <c r="A113" s="11"/>
      <c r="B113" s="11">
        <v>43</v>
      </c>
      <c r="C113" s="11">
        <v>20233033</v>
      </c>
      <c r="D113" s="11">
        <v>0</v>
      </c>
      <c r="E113" s="11">
        <v>45</v>
      </c>
      <c r="F113" s="59">
        <f t="shared" si="5"/>
        <v>0</v>
      </c>
      <c r="G113" s="11">
        <f t="shared" si="6"/>
        <v>1</v>
      </c>
      <c r="H113" s="11"/>
    </row>
    <row r="114" ht="15.6" spans="1:8">
      <c r="A114" s="11" t="s">
        <v>5</v>
      </c>
      <c r="B114" s="11">
        <v>1</v>
      </c>
      <c r="C114" s="11" t="s">
        <v>253</v>
      </c>
      <c r="D114" s="11">
        <v>0</v>
      </c>
      <c r="E114" s="11">
        <v>40</v>
      </c>
      <c r="F114" s="60">
        <f t="shared" ref="F114:F154" si="8">D114/E114</f>
        <v>0</v>
      </c>
      <c r="G114" s="11">
        <f>_xlfn.RANK.EQ(F144,F114:F153,1)</f>
        <v>1</v>
      </c>
      <c r="H114" s="11"/>
    </row>
    <row r="115" ht="15.6" spans="1:8">
      <c r="A115" s="11"/>
      <c r="B115" s="11">
        <v>2</v>
      </c>
      <c r="C115" s="11" t="s">
        <v>254</v>
      </c>
      <c r="D115" s="11">
        <v>0</v>
      </c>
      <c r="E115" s="11">
        <v>38</v>
      </c>
      <c r="F115" s="60">
        <f t="shared" si="8"/>
        <v>0</v>
      </c>
      <c r="G115" s="11">
        <f t="shared" ref="G115:G153" si="9">_xlfn.RANK.EQ(F145,F115:F154,1)</f>
        <v>1</v>
      </c>
      <c r="H115" s="11"/>
    </row>
    <row r="116" ht="15.6" spans="1:8">
      <c r="A116" s="11"/>
      <c r="B116" s="11">
        <v>3</v>
      </c>
      <c r="C116" s="11" t="s">
        <v>255</v>
      </c>
      <c r="D116" s="11">
        <v>0</v>
      </c>
      <c r="E116" s="11">
        <v>35</v>
      </c>
      <c r="F116" s="60">
        <f t="shared" si="8"/>
        <v>0</v>
      </c>
      <c r="G116" s="11">
        <f t="shared" si="9"/>
        <v>1</v>
      </c>
      <c r="H116" s="11"/>
    </row>
    <row r="117" ht="15.6" spans="1:8">
      <c r="A117" s="11"/>
      <c r="B117" s="11">
        <v>4</v>
      </c>
      <c r="C117" s="11" t="s">
        <v>256</v>
      </c>
      <c r="D117" s="11">
        <v>0</v>
      </c>
      <c r="E117" s="11">
        <v>34</v>
      </c>
      <c r="F117" s="60">
        <f t="shared" si="8"/>
        <v>0</v>
      </c>
      <c r="G117" s="11">
        <f t="shared" si="9"/>
        <v>1</v>
      </c>
      <c r="H117" s="11"/>
    </row>
    <row r="118" ht="15.6" spans="1:8">
      <c r="A118" s="11"/>
      <c r="B118" s="11">
        <v>5</v>
      </c>
      <c r="C118" s="11" t="s">
        <v>257</v>
      </c>
      <c r="D118" s="11">
        <v>0</v>
      </c>
      <c r="E118" s="11">
        <v>55</v>
      </c>
      <c r="F118" s="60">
        <f t="shared" si="8"/>
        <v>0</v>
      </c>
      <c r="G118" s="11">
        <f t="shared" si="9"/>
        <v>1</v>
      </c>
      <c r="H118" s="11"/>
    </row>
    <row r="119" ht="15.6" spans="1:8">
      <c r="A119" s="11"/>
      <c r="B119" s="11">
        <v>6</v>
      </c>
      <c r="C119" s="11" t="s">
        <v>258</v>
      </c>
      <c r="D119" s="11">
        <v>0</v>
      </c>
      <c r="E119" s="11">
        <v>37</v>
      </c>
      <c r="F119" s="60">
        <f t="shared" si="8"/>
        <v>0</v>
      </c>
      <c r="G119" s="11">
        <f t="shared" si="9"/>
        <v>1</v>
      </c>
      <c r="H119" s="11"/>
    </row>
    <row r="120" ht="15.6" spans="1:8">
      <c r="A120" s="11"/>
      <c r="B120" s="11">
        <v>7</v>
      </c>
      <c r="C120" s="11" t="s">
        <v>259</v>
      </c>
      <c r="D120" s="11">
        <v>0</v>
      </c>
      <c r="E120" s="11">
        <v>33</v>
      </c>
      <c r="F120" s="60">
        <f t="shared" si="8"/>
        <v>0</v>
      </c>
      <c r="G120" s="11">
        <f t="shared" si="9"/>
        <v>1</v>
      </c>
      <c r="H120" s="11"/>
    </row>
    <row r="121" ht="15.6" spans="1:8">
      <c r="A121" s="11"/>
      <c r="B121" s="11">
        <v>8</v>
      </c>
      <c r="C121" s="11" t="s">
        <v>260</v>
      </c>
      <c r="D121" s="11">
        <v>0</v>
      </c>
      <c r="E121" s="11">
        <v>30</v>
      </c>
      <c r="F121" s="60">
        <f t="shared" si="8"/>
        <v>0</v>
      </c>
      <c r="G121" s="11">
        <f t="shared" si="9"/>
        <v>1</v>
      </c>
      <c r="H121" s="11"/>
    </row>
    <row r="122" ht="15.6" spans="1:8">
      <c r="A122" s="11"/>
      <c r="B122" s="11">
        <v>9</v>
      </c>
      <c r="C122" s="11" t="s">
        <v>261</v>
      </c>
      <c r="D122" s="11">
        <v>0</v>
      </c>
      <c r="E122" s="11">
        <v>33</v>
      </c>
      <c r="F122" s="60">
        <f t="shared" si="8"/>
        <v>0</v>
      </c>
      <c r="G122" s="11">
        <f t="shared" si="9"/>
        <v>1</v>
      </c>
      <c r="H122" s="11"/>
    </row>
    <row r="123" ht="15.6" spans="1:8">
      <c r="A123" s="11"/>
      <c r="B123" s="11">
        <v>10</v>
      </c>
      <c r="C123" s="11" t="s">
        <v>262</v>
      </c>
      <c r="D123" s="11">
        <v>4</v>
      </c>
      <c r="E123" s="11">
        <v>28</v>
      </c>
      <c r="F123" s="60">
        <f t="shared" si="8"/>
        <v>0.142857142857143</v>
      </c>
      <c r="G123" s="11">
        <f t="shared" si="9"/>
        <v>1</v>
      </c>
      <c r="H123" s="11"/>
    </row>
    <row r="124" ht="15.6" spans="1:8">
      <c r="A124" s="11"/>
      <c r="B124" s="11">
        <v>11</v>
      </c>
      <c r="C124" s="11" t="s">
        <v>263</v>
      </c>
      <c r="D124" s="11">
        <v>2</v>
      </c>
      <c r="E124" s="61">
        <v>31</v>
      </c>
      <c r="F124" s="60">
        <f t="shared" si="8"/>
        <v>0.0645161290322581</v>
      </c>
      <c r="G124" s="11">
        <f t="shared" si="9"/>
        <v>1</v>
      </c>
      <c r="H124" s="11"/>
    </row>
    <row r="125" ht="15.6" spans="1:8">
      <c r="A125" s="11"/>
      <c r="B125" s="11">
        <v>12</v>
      </c>
      <c r="C125" s="11" t="s">
        <v>264</v>
      </c>
      <c r="D125" s="11">
        <v>2</v>
      </c>
      <c r="E125" s="61">
        <v>36</v>
      </c>
      <c r="F125" s="60">
        <f t="shared" si="8"/>
        <v>0.0555555555555556</v>
      </c>
      <c r="G125" s="11">
        <f t="shared" si="9"/>
        <v>1</v>
      </c>
      <c r="H125" s="11"/>
    </row>
    <row r="126" ht="15.6" spans="1:8">
      <c r="A126" s="11"/>
      <c r="B126" s="11">
        <v>13</v>
      </c>
      <c r="C126" s="11" t="s">
        <v>265</v>
      </c>
      <c r="D126" s="11">
        <v>0</v>
      </c>
      <c r="E126" s="61">
        <v>37</v>
      </c>
      <c r="F126" s="60">
        <f t="shared" si="8"/>
        <v>0</v>
      </c>
      <c r="G126" s="11">
        <f t="shared" si="9"/>
        <v>1</v>
      </c>
      <c r="H126" s="11"/>
    </row>
    <row r="127" ht="15.6" spans="1:8">
      <c r="A127" s="11"/>
      <c r="B127" s="11">
        <v>14</v>
      </c>
      <c r="C127" s="11" t="s">
        <v>266</v>
      </c>
      <c r="D127" s="11">
        <v>0</v>
      </c>
      <c r="E127" s="61">
        <v>37</v>
      </c>
      <c r="F127" s="60">
        <f t="shared" si="8"/>
        <v>0</v>
      </c>
      <c r="G127" s="11">
        <f t="shared" si="9"/>
        <v>1</v>
      </c>
      <c r="H127" s="11"/>
    </row>
    <row r="128" ht="15.6" spans="1:8">
      <c r="A128" s="11"/>
      <c r="B128" s="11">
        <v>15</v>
      </c>
      <c r="C128" s="11" t="s">
        <v>267</v>
      </c>
      <c r="D128" s="11">
        <v>0</v>
      </c>
      <c r="E128" s="11">
        <v>36</v>
      </c>
      <c r="F128" s="60">
        <f t="shared" si="8"/>
        <v>0</v>
      </c>
      <c r="G128" s="11">
        <f t="shared" si="9"/>
        <v>1</v>
      </c>
      <c r="H128" s="11"/>
    </row>
    <row r="129" ht="15.6" spans="1:8">
      <c r="A129" s="11"/>
      <c r="B129" s="11">
        <v>16</v>
      </c>
      <c r="C129" s="11" t="s">
        <v>268</v>
      </c>
      <c r="D129" s="11">
        <v>0</v>
      </c>
      <c r="E129" s="11">
        <v>29</v>
      </c>
      <c r="F129" s="60">
        <f t="shared" si="8"/>
        <v>0</v>
      </c>
      <c r="G129" s="11">
        <f t="shared" si="9"/>
        <v>1</v>
      </c>
      <c r="H129" s="11"/>
    </row>
    <row r="130" ht="15.6" spans="1:8">
      <c r="A130" s="11"/>
      <c r="B130" s="11">
        <v>17</v>
      </c>
      <c r="C130" s="11" t="s">
        <v>269</v>
      </c>
      <c r="D130" s="11">
        <v>0</v>
      </c>
      <c r="E130" s="11">
        <v>35</v>
      </c>
      <c r="F130" s="60">
        <f t="shared" si="8"/>
        <v>0</v>
      </c>
      <c r="G130" s="11">
        <f t="shared" si="9"/>
        <v>1</v>
      </c>
      <c r="H130" s="11"/>
    </row>
    <row r="131" ht="15.6" spans="1:8">
      <c r="A131" s="11"/>
      <c r="B131" s="11">
        <v>18</v>
      </c>
      <c r="C131" s="11" t="s">
        <v>270</v>
      </c>
      <c r="D131" s="11">
        <v>0</v>
      </c>
      <c r="E131" s="11">
        <v>10</v>
      </c>
      <c r="F131" s="60">
        <f t="shared" si="8"/>
        <v>0</v>
      </c>
      <c r="G131" s="11">
        <f t="shared" si="9"/>
        <v>1</v>
      </c>
      <c r="H131" s="11"/>
    </row>
    <row r="132" ht="15.6" spans="1:8">
      <c r="A132" s="11"/>
      <c r="B132" s="11">
        <v>19</v>
      </c>
      <c r="C132" s="11" t="s">
        <v>271</v>
      </c>
      <c r="D132" s="11">
        <v>0</v>
      </c>
      <c r="E132" s="11">
        <v>10</v>
      </c>
      <c r="F132" s="60">
        <f t="shared" si="8"/>
        <v>0</v>
      </c>
      <c r="G132" s="11">
        <f t="shared" si="9"/>
        <v>1</v>
      </c>
      <c r="H132" s="11"/>
    </row>
    <row r="133" ht="15.6" spans="1:8">
      <c r="A133" s="11"/>
      <c r="B133" s="11">
        <v>20</v>
      </c>
      <c r="C133" s="11" t="s">
        <v>272</v>
      </c>
      <c r="D133" s="11">
        <v>0</v>
      </c>
      <c r="E133" s="11">
        <v>9</v>
      </c>
      <c r="F133" s="60">
        <f t="shared" si="8"/>
        <v>0</v>
      </c>
      <c r="G133" s="11">
        <f t="shared" si="9"/>
        <v>1</v>
      </c>
      <c r="H133" s="11"/>
    </row>
    <row r="134" ht="15.6" spans="1:8">
      <c r="A134" s="11"/>
      <c r="B134" s="11">
        <v>21</v>
      </c>
      <c r="C134" s="11" t="s">
        <v>273</v>
      </c>
      <c r="D134" s="11">
        <v>0</v>
      </c>
      <c r="E134" s="11">
        <v>37</v>
      </c>
      <c r="F134" s="60">
        <f t="shared" si="8"/>
        <v>0</v>
      </c>
      <c r="G134" s="11">
        <f t="shared" si="9"/>
        <v>1</v>
      </c>
      <c r="H134" s="11"/>
    </row>
    <row r="135" ht="15.6" spans="1:8">
      <c r="A135" s="11"/>
      <c r="B135" s="11">
        <v>22</v>
      </c>
      <c r="C135" s="11" t="s">
        <v>274</v>
      </c>
      <c r="D135" s="11">
        <v>0</v>
      </c>
      <c r="E135" s="11">
        <v>38</v>
      </c>
      <c r="F135" s="60">
        <f t="shared" si="8"/>
        <v>0</v>
      </c>
      <c r="G135" s="11">
        <f t="shared" si="9"/>
        <v>39</v>
      </c>
      <c r="H135" s="11"/>
    </row>
    <row r="136" ht="15.6" spans="1:8">
      <c r="A136" s="11"/>
      <c r="B136" s="11">
        <v>23</v>
      </c>
      <c r="C136" s="11" t="s">
        <v>275</v>
      </c>
      <c r="D136" s="11">
        <v>0</v>
      </c>
      <c r="E136" s="11">
        <v>29</v>
      </c>
      <c r="F136" s="60">
        <f t="shared" si="8"/>
        <v>0</v>
      </c>
      <c r="G136" s="11">
        <f t="shared" si="9"/>
        <v>35</v>
      </c>
      <c r="H136" s="11"/>
    </row>
    <row r="137" ht="15.6" spans="1:8">
      <c r="A137" s="11"/>
      <c r="B137" s="11">
        <v>24</v>
      </c>
      <c r="C137" s="11" t="s">
        <v>276</v>
      </c>
      <c r="D137" s="11">
        <v>0</v>
      </c>
      <c r="E137" s="11">
        <v>37</v>
      </c>
      <c r="F137" s="60">
        <f t="shared" si="8"/>
        <v>0</v>
      </c>
      <c r="G137" s="11">
        <f t="shared" si="9"/>
        <v>30</v>
      </c>
      <c r="H137" s="11"/>
    </row>
    <row r="138" ht="15.6" spans="1:8">
      <c r="A138" s="11"/>
      <c r="B138" s="11">
        <v>25</v>
      </c>
      <c r="C138" s="11" t="s">
        <v>277</v>
      </c>
      <c r="D138" s="11">
        <v>0</v>
      </c>
      <c r="E138" s="11">
        <v>36</v>
      </c>
      <c r="F138" s="60">
        <f t="shared" si="8"/>
        <v>0</v>
      </c>
      <c r="G138" s="11">
        <f t="shared" si="9"/>
        <v>33</v>
      </c>
      <c r="H138" s="11"/>
    </row>
    <row r="139" ht="15.6" spans="1:8">
      <c r="A139" s="11"/>
      <c r="B139" s="11">
        <v>26</v>
      </c>
      <c r="C139" s="11" t="s">
        <v>278</v>
      </c>
      <c r="D139" s="11">
        <v>0</v>
      </c>
      <c r="E139" s="11">
        <v>29</v>
      </c>
      <c r="F139" s="60">
        <f t="shared" si="8"/>
        <v>0</v>
      </c>
      <c r="G139" s="11">
        <f t="shared" si="9"/>
        <v>34</v>
      </c>
      <c r="H139" s="11"/>
    </row>
    <row r="140" ht="15.6" spans="1:8">
      <c r="A140" s="11"/>
      <c r="B140" s="11">
        <v>27</v>
      </c>
      <c r="C140" s="11" t="s">
        <v>279</v>
      </c>
      <c r="D140" s="11">
        <v>0</v>
      </c>
      <c r="E140" s="11">
        <v>34</v>
      </c>
      <c r="F140" s="60">
        <f t="shared" si="8"/>
        <v>0</v>
      </c>
      <c r="G140" s="11">
        <f t="shared" si="9"/>
        <v>40</v>
      </c>
      <c r="H140" s="11"/>
    </row>
    <row r="141" ht="15.6" spans="1:8">
      <c r="A141" s="11"/>
      <c r="B141" s="11">
        <v>28</v>
      </c>
      <c r="C141" s="11" t="s">
        <v>280</v>
      </c>
      <c r="D141" s="11">
        <v>0</v>
      </c>
      <c r="E141" s="11">
        <v>42</v>
      </c>
      <c r="F141" s="60">
        <f t="shared" si="8"/>
        <v>0</v>
      </c>
      <c r="G141" s="11">
        <f t="shared" si="9"/>
        <v>34</v>
      </c>
      <c r="H141" s="11"/>
    </row>
    <row r="142" ht="15.6" spans="1:8">
      <c r="A142" s="11"/>
      <c r="B142" s="11">
        <v>29</v>
      </c>
      <c r="C142" s="11" t="s">
        <v>281</v>
      </c>
      <c r="D142" s="11">
        <v>0</v>
      </c>
      <c r="E142" s="11">
        <v>42</v>
      </c>
      <c r="F142" s="60">
        <f t="shared" si="8"/>
        <v>0</v>
      </c>
      <c r="G142" s="11">
        <f t="shared" si="9"/>
        <v>28</v>
      </c>
      <c r="H142" s="11"/>
    </row>
    <row r="143" ht="15.6" spans="1:8">
      <c r="A143" s="11"/>
      <c r="B143" s="11">
        <v>30</v>
      </c>
      <c r="C143" s="11" t="s">
        <v>282</v>
      </c>
      <c r="D143" s="11">
        <v>0</v>
      </c>
      <c r="E143" s="11">
        <v>45</v>
      </c>
      <c r="F143" s="60">
        <f t="shared" si="8"/>
        <v>0</v>
      </c>
      <c r="G143" s="11">
        <f t="shared" si="9"/>
        <v>27</v>
      </c>
      <c r="H143" s="11"/>
    </row>
    <row r="144" ht="15.6" spans="1:8">
      <c r="A144" s="11"/>
      <c r="B144" s="11">
        <v>31</v>
      </c>
      <c r="C144" s="11" t="s">
        <v>283</v>
      </c>
      <c r="D144" s="11">
        <v>0</v>
      </c>
      <c r="E144" s="11">
        <v>44</v>
      </c>
      <c r="F144" s="60">
        <f t="shared" si="8"/>
        <v>0</v>
      </c>
      <c r="G144" s="11">
        <f t="shared" si="9"/>
        <v>29</v>
      </c>
      <c r="H144" s="11"/>
    </row>
    <row r="145" ht="15.6" spans="1:8">
      <c r="A145" s="11"/>
      <c r="B145" s="11">
        <v>32</v>
      </c>
      <c r="C145" s="11" t="s">
        <v>284</v>
      </c>
      <c r="D145" s="11">
        <v>0</v>
      </c>
      <c r="E145" s="11">
        <v>40</v>
      </c>
      <c r="F145" s="60">
        <f t="shared" si="8"/>
        <v>0</v>
      </c>
      <c r="G145" s="11">
        <f t="shared" si="9"/>
        <v>33</v>
      </c>
      <c r="H145" s="11"/>
    </row>
    <row r="146" ht="15.6" spans="1:8">
      <c r="A146" s="11"/>
      <c r="B146" s="11">
        <v>33</v>
      </c>
      <c r="C146" s="11" t="s">
        <v>285</v>
      </c>
      <c r="D146" s="11">
        <v>0</v>
      </c>
      <c r="E146" s="11">
        <v>40</v>
      </c>
      <c r="F146" s="60">
        <f t="shared" si="8"/>
        <v>0</v>
      </c>
      <c r="G146" s="11">
        <f t="shared" si="9"/>
        <v>1</v>
      </c>
      <c r="H146" s="11"/>
    </row>
    <row r="147" ht="15.6" spans="1:8">
      <c r="A147" s="11"/>
      <c r="B147" s="11">
        <v>34</v>
      </c>
      <c r="C147" s="11" t="s">
        <v>286</v>
      </c>
      <c r="D147" s="11">
        <v>0</v>
      </c>
      <c r="E147" s="11">
        <v>40</v>
      </c>
      <c r="F147" s="60">
        <f t="shared" si="8"/>
        <v>0</v>
      </c>
      <c r="G147" s="11">
        <f t="shared" si="9"/>
        <v>35</v>
      </c>
      <c r="H147" s="11"/>
    </row>
    <row r="148" ht="15.6" spans="1:8">
      <c r="A148" s="11"/>
      <c r="B148" s="11">
        <v>35</v>
      </c>
      <c r="C148" s="11" t="s">
        <v>287</v>
      </c>
      <c r="D148" s="11">
        <v>0</v>
      </c>
      <c r="E148" s="11">
        <v>40</v>
      </c>
      <c r="F148" s="60">
        <f t="shared" si="8"/>
        <v>0</v>
      </c>
      <c r="G148" s="11">
        <f t="shared" si="9"/>
        <v>36</v>
      </c>
      <c r="H148" s="11"/>
    </row>
    <row r="149" ht="15.6" spans="1:8">
      <c r="A149" s="11"/>
      <c r="B149" s="11">
        <v>36</v>
      </c>
      <c r="C149" s="11" t="s">
        <v>288</v>
      </c>
      <c r="D149" s="11">
        <v>0</v>
      </c>
      <c r="E149" s="11">
        <v>40</v>
      </c>
      <c r="F149" s="60">
        <f t="shared" si="8"/>
        <v>0</v>
      </c>
      <c r="G149" s="11">
        <f t="shared" si="9"/>
        <v>1</v>
      </c>
      <c r="H149" s="11"/>
    </row>
    <row r="150" ht="15.6" spans="1:8">
      <c r="A150" s="11"/>
      <c r="B150" s="11">
        <v>37</v>
      </c>
      <c r="C150" s="11" t="s">
        <v>289</v>
      </c>
      <c r="D150" s="11">
        <v>0</v>
      </c>
      <c r="E150" s="11">
        <v>45</v>
      </c>
      <c r="F150" s="60">
        <f t="shared" si="8"/>
        <v>0</v>
      </c>
      <c r="G150" s="11">
        <f t="shared" si="9"/>
        <v>39</v>
      </c>
      <c r="H150" s="11"/>
    </row>
    <row r="151" ht="15.6" spans="1:8">
      <c r="A151" s="11"/>
      <c r="B151" s="11">
        <v>38</v>
      </c>
      <c r="C151" s="11" t="s">
        <v>290</v>
      </c>
      <c r="D151" s="11">
        <v>0</v>
      </c>
      <c r="E151" s="11">
        <v>51</v>
      </c>
      <c r="F151" s="60">
        <f t="shared" si="8"/>
        <v>0</v>
      </c>
      <c r="G151" s="11">
        <f t="shared" si="9"/>
        <v>38</v>
      </c>
      <c r="H151" s="11"/>
    </row>
    <row r="152" ht="15.6" spans="1:8">
      <c r="A152" s="11"/>
      <c r="B152" s="11">
        <v>39</v>
      </c>
      <c r="C152" s="11" t="s">
        <v>291</v>
      </c>
      <c r="D152" s="11">
        <v>0</v>
      </c>
      <c r="E152" s="11">
        <v>51</v>
      </c>
      <c r="F152" s="60">
        <f t="shared" si="8"/>
        <v>0</v>
      </c>
      <c r="G152" s="11">
        <f t="shared" si="9"/>
        <v>1</v>
      </c>
      <c r="H152" s="11"/>
    </row>
    <row r="153" ht="15.6" spans="1:8">
      <c r="A153" s="11"/>
      <c r="B153" s="11">
        <v>40</v>
      </c>
      <c r="C153" s="11" t="s">
        <v>292</v>
      </c>
      <c r="D153" s="11">
        <v>0</v>
      </c>
      <c r="E153" s="11">
        <v>35</v>
      </c>
      <c r="F153" s="60">
        <f t="shared" si="8"/>
        <v>0</v>
      </c>
      <c r="G153" s="11">
        <f t="shared" si="9"/>
        <v>25</v>
      </c>
      <c r="H153" s="11"/>
    </row>
    <row r="154" ht="15.6" spans="1:8">
      <c r="A154" s="54" t="s">
        <v>6</v>
      </c>
      <c r="B154" s="11">
        <v>1</v>
      </c>
      <c r="C154" s="62" t="s">
        <v>181</v>
      </c>
      <c r="D154" s="54">
        <v>0</v>
      </c>
      <c r="E154" s="54">
        <v>41</v>
      </c>
      <c r="F154" s="63">
        <f t="shared" si="8"/>
        <v>0</v>
      </c>
      <c r="G154" s="11">
        <f t="shared" ref="G154:G198" si="10">_xlfn.RANK.EQ(F154,F110:F154,1)</f>
        <v>1</v>
      </c>
      <c r="H154" s="11"/>
    </row>
    <row r="155" ht="15.6" spans="1:8">
      <c r="A155" s="54"/>
      <c r="B155" s="11">
        <v>2</v>
      </c>
      <c r="C155" s="62" t="s">
        <v>182</v>
      </c>
      <c r="D155" s="54">
        <v>0</v>
      </c>
      <c r="E155" s="54">
        <v>42</v>
      </c>
      <c r="F155" s="63">
        <f t="shared" ref="F155:F198" si="11">D155/E155</f>
        <v>0</v>
      </c>
      <c r="G155" s="11">
        <f t="shared" si="10"/>
        <v>1</v>
      </c>
      <c r="H155" s="11"/>
    </row>
    <row r="156" ht="15.6" spans="1:8">
      <c r="A156" s="54"/>
      <c r="B156" s="11">
        <v>3</v>
      </c>
      <c r="C156" s="62" t="s">
        <v>183</v>
      </c>
      <c r="D156" s="54">
        <v>0</v>
      </c>
      <c r="E156" s="54">
        <v>40</v>
      </c>
      <c r="F156" s="63">
        <f t="shared" si="11"/>
        <v>0</v>
      </c>
      <c r="G156" s="11">
        <f t="shared" si="10"/>
        <v>1</v>
      </c>
      <c r="H156" s="11"/>
    </row>
    <row r="157" ht="15.6" spans="1:8">
      <c r="A157" s="54"/>
      <c r="B157" s="11">
        <v>4</v>
      </c>
      <c r="C157" s="62" t="s">
        <v>184</v>
      </c>
      <c r="D157" s="54">
        <v>0</v>
      </c>
      <c r="E157" s="54">
        <v>39</v>
      </c>
      <c r="F157" s="63">
        <f t="shared" si="11"/>
        <v>0</v>
      </c>
      <c r="G157" s="11">
        <f t="shared" si="10"/>
        <v>1</v>
      </c>
      <c r="H157" s="11"/>
    </row>
    <row r="158" ht="15.6" spans="1:8">
      <c r="A158" s="54"/>
      <c r="B158" s="11">
        <v>5</v>
      </c>
      <c r="C158" s="62" t="s">
        <v>185</v>
      </c>
      <c r="D158" s="54">
        <v>0</v>
      </c>
      <c r="E158" s="54">
        <v>43</v>
      </c>
      <c r="F158" s="63">
        <f t="shared" si="11"/>
        <v>0</v>
      </c>
      <c r="G158" s="11">
        <f t="shared" si="10"/>
        <v>1</v>
      </c>
      <c r="H158" s="11"/>
    </row>
    <row r="159" ht="15.6" spans="1:8">
      <c r="A159" s="54"/>
      <c r="B159" s="11">
        <v>6</v>
      </c>
      <c r="C159" s="62" t="s">
        <v>186</v>
      </c>
      <c r="D159" s="54">
        <v>0</v>
      </c>
      <c r="E159" s="54">
        <v>50</v>
      </c>
      <c r="F159" s="63">
        <f t="shared" si="11"/>
        <v>0</v>
      </c>
      <c r="G159" s="11">
        <f t="shared" si="10"/>
        <v>1</v>
      </c>
      <c r="H159" s="11"/>
    </row>
    <row r="160" ht="15.6" spans="1:8">
      <c r="A160" s="54"/>
      <c r="B160" s="11">
        <v>7</v>
      </c>
      <c r="C160" s="29" t="s">
        <v>187</v>
      </c>
      <c r="D160" s="54">
        <v>0</v>
      </c>
      <c r="E160" s="54">
        <v>39</v>
      </c>
      <c r="F160" s="63">
        <f t="shared" si="11"/>
        <v>0</v>
      </c>
      <c r="G160" s="11">
        <f t="shared" si="10"/>
        <v>1</v>
      </c>
      <c r="H160" s="11"/>
    </row>
    <row r="161" ht="15.6" spans="1:8">
      <c r="A161" s="54"/>
      <c r="B161" s="11">
        <v>8</v>
      </c>
      <c r="C161" s="29" t="s">
        <v>188</v>
      </c>
      <c r="D161" s="54">
        <v>0</v>
      </c>
      <c r="E161" s="54">
        <v>34</v>
      </c>
      <c r="F161" s="63">
        <f t="shared" si="11"/>
        <v>0</v>
      </c>
      <c r="G161" s="11">
        <f t="shared" si="10"/>
        <v>1</v>
      </c>
      <c r="H161" s="11"/>
    </row>
    <row r="162" ht="15.6" spans="1:8">
      <c r="A162" s="54"/>
      <c r="B162" s="11">
        <v>9</v>
      </c>
      <c r="C162" s="29" t="s">
        <v>189</v>
      </c>
      <c r="D162" s="54">
        <v>0</v>
      </c>
      <c r="E162" s="54">
        <v>40</v>
      </c>
      <c r="F162" s="63">
        <f t="shared" si="11"/>
        <v>0</v>
      </c>
      <c r="G162" s="11">
        <f t="shared" si="10"/>
        <v>1</v>
      </c>
      <c r="H162" s="11"/>
    </row>
    <row r="163" ht="15.6" spans="1:8">
      <c r="A163" s="54"/>
      <c r="B163" s="11">
        <v>10</v>
      </c>
      <c r="C163" s="29" t="s">
        <v>190</v>
      </c>
      <c r="D163" s="54">
        <v>0</v>
      </c>
      <c r="E163" s="54">
        <v>36</v>
      </c>
      <c r="F163" s="63">
        <f t="shared" si="11"/>
        <v>0</v>
      </c>
      <c r="G163" s="11">
        <f t="shared" si="10"/>
        <v>1</v>
      </c>
      <c r="H163" s="11"/>
    </row>
    <row r="164" ht="15.6" spans="1:8">
      <c r="A164" s="54"/>
      <c r="B164" s="11">
        <v>11</v>
      </c>
      <c r="C164" s="29" t="s">
        <v>191</v>
      </c>
      <c r="D164" s="54">
        <v>0</v>
      </c>
      <c r="E164" s="54">
        <v>27</v>
      </c>
      <c r="F164" s="63">
        <f t="shared" si="11"/>
        <v>0</v>
      </c>
      <c r="G164" s="11">
        <f t="shared" si="10"/>
        <v>1</v>
      </c>
      <c r="H164" s="11"/>
    </row>
    <row r="165" ht="15.6" spans="1:8">
      <c r="A165" s="54"/>
      <c r="B165" s="11">
        <v>12</v>
      </c>
      <c r="C165" s="29" t="s">
        <v>192</v>
      </c>
      <c r="D165" s="54">
        <v>12</v>
      </c>
      <c r="E165" s="54">
        <v>26</v>
      </c>
      <c r="F165" s="63">
        <f t="shared" si="11"/>
        <v>0.461538461538462</v>
      </c>
      <c r="G165" s="11">
        <f t="shared" si="10"/>
        <v>45</v>
      </c>
      <c r="H165" s="11"/>
    </row>
    <row r="166" ht="15.6" spans="1:8">
      <c r="A166" s="54"/>
      <c r="B166" s="11">
        <v>13</v>
      </c>
      <c r="C166" s="29" t="s">
        <v>193</v>
      </c>
      <c r="D166" s="54">
        <v>14</v>
      </c>
      <c r="E166" s="54">
        <v>50</v>
      </c>
      <c r="F166" s="63">
        <f t="shared" si="11"/>
        <v>0.28</v>
      </c>
      <c r="G166" s="11">
        <f t="shared" si="10"/>
        <v>44</v>
      </c>
      <c r="H166" s="11"/>
    </row>
    <row r="167" ht="15.6" spans="1:8">
      <c r="A167" s="54"/>
      <c r="B167" s="11">
        <v>14</v>
      </c>
      <c r="C167" s="29" t="s">
        <v>194</v>
      </c>
      <c r="D167" s="54">
        <v>8</v>
      </c>
      <c r="E167" s="54">
        <v>50</v>
      </c>
      <c r="F167" s="63">
        <f t="shared" si="11"/>
        <v>0.16</v>
      </c>
      <c r="G167" s="11">
        <f t="shared" si="10"/>
        <v>43</v>
      </c>
      <c r="H167" s="11"/>
    </row>
    <row r="168" ht="15.6" spans="1:8">
      <c r="A168" s="54"/>
      <c r="B168" s="11">
        <v>15</v>
      </c>
      <c r="C168" s="29" t="s">
        <v>195</v>
      </c>
      <c r="D168" s="54">
        <v>11</v>
      </c>
      <c r="E168" s="54">
        <v>49</v>
      </c>
      <c r="F168" s="63">
        <f t="shared" si="11"/>
        <v>0.224489795918367</v>
      </c>
      <c r="G168" s="11">
        <f t="shared" si="10"/>
        <v>43</v>
      </c>
      <c r="H168" s="11"/>
    </row>
    <row r="169" ht="15.6" spans="1:8">
      <c r="A169" s="54"/>
      <c r="B169" s="11">
        <v>16</v>
      </c>
      <c r="C169" s="29" t="s">
        <v>196</v>
      </c>
      <c r="D169" s="54">
        <v>14</v>
      </c>
      <c r="E169" s="54">
        <v>49</v>
      </c>
      <c r="F169" s="63">
        <f t="shared" si="11"/>
        <v>0.285714285714286</v>
      </c>
      <c r="G169" s="11">
        <f t="shared" si="10"/>
        <v>44</v>
      </c>
      <c r="H169" s="11"/>
    </row>
    <row r="170" ht="15.6" spans="1:8">
      <c r="A170" s="54"/>
      <c r="B170" s="11">
        <v>17</v>
      </c>
      <c r="C170" s="29" t="s">
        <v>197</v>
      </c>
      <c r="D170" s="54">
        <v>36</v>
      </c>
      <c r="E170" s="54">
        <v>49</v>
      </c>
      <c r="F170" s="63">
        <f t="shared" si="11"/>
        <v>0.73469387755102</v>
      </c>
      <c r="G170" s="11">
        <f t="shared" si="10"/>
        <v>45</v>
      </c>
      <c r="H170" s="11"/>
    </row>
    <row r="171" ht="15.6" spans="1:8">
      <c r="A171" s="54"/>
      <c r="B171" s="11">
        <v>18</v>
      </c>
      <c r="C171" s="29" t="s">
        <v>198</v>
      </c>
      <c r="D171" s="54">
        <v>11</v>
      </c>
      <c r="E171" s="54">
        <v>33</v>
      </c>
      <c r="F171" s="63">
        <f t="shared" si="11"/>
        <v>0.333333333333333</v>
      </c>
      <c r="G171" s="11">
        <f t="shared" si="10"/>
        <v>43</v>
      </c>
      <c r="H171" s="11"/>
    </row>
    <row r="172" ht="15.6" spans="1:8">
      <c r="A172" s="54"/>
      <c r="B172" s="11">
        <v>19</v>
      </c>
      <c r="C172" s="29" t="s">
        <v>199</v>
      </c>
      <c r="D172" s="54">
        <v>6</v>
      </c>
      <c r="E172" s="54">
        <v>35</v>
      </c>
      <c r="F172" s="63">
        <f t="shared" si="11"/>
        <v>0.171428571428571</v>
      </c>
      <c r="G172" s="11">
        <f t="shared" si="10"/>
        <v>39</v>
      </c>
      <c r="H172" s="11"/>
    </row>
    <row r="173" ht="15.6" spans="1:8">
      <c r="A173" s="54"/>
      <c r="B173" s="11">
        <v>20</v>
      </c>
      <c r="C173" s="29" t="s">
        <v>200</v>
      </c>
      <c r="D173" s="54">
        <v>5</v>
      </c>
      <c r="E173" s="54">
        <v>30</v>
      </c>
      <c r="F173" s="63">
        <f t="shared" si="11"/>
        <v>0.166666666666667</v>
      </c>
      <c r="G173" s="11">
        <f t="shared" si="10"/>
        <v>38</v>
      </c>
      <c r="H173" s="11"/>
    </row>
    <row r="174" ht="15.6" spans="1:8">
      <c r="A174" s="54"/>
      <c r="B174" s="11">
        <v>21</v>
      </c>
      <c r="C174" s="29" t="s">
        <v>201</v>
      </c>
      <c r="D174" s="54">
        <v>8</v>
      </c>
      <c r="E174" s="54">
        <v>39</v>
      </c>
      <c r="F174" s="63">
        <f t="shared" si="11"/>
        <v>0.205128205128205</v>
      </c>
      <c r="G174" s="11">
        <f t="shared" si="10"/>
        <v>39</v>
      </c>
      <c r="H174" s="11"/>
    </row>
    <row r="175" ht="15.6" spans="1:8">
      <c r="A175" s="54"/>
      <c r="B175" s="11">
        <v>22</v>
      </c>
      <c r="C175" s="29" t="s">
        <v>202</v>
      </c>
      <c r="D175" s="54">
        <v>9</v>
      </c>
      <c r="E175" s="54">
        <v>27</v>
      </c>
      <c r="F175" s="63">
        <f t="shared" si="11"/>
        <v>0.333333333333333</v>
      </c>
      <c r="G175" s="11">
        <f t="shared" si="10"/>
        <v>42</v>
      </c>
      <c r="H175" s="11"/>
    </row>
    <row r="176" ht="15.6" spans="1:8">
      <c r="A176" s="54"/>
      <c r="B176" s="11">
        <v>23</v>
      </c>
      <c r="C176" s="29" t="s">
        <v>203</v>
      </c>
      <c r="D176" s="54">
        <v>0</v>
      </c>
      <c r="E176" s="54">
        <v>34</v>
      </c>
      <c r="F176" s="63">
        <f t="shared" si="11"/>
        <v>0</v>
      </c>
      <c r="G176" s="11">
        <f t="shared" si="10"/>
        <v>1</v>
      </c>
      <c r="H176" s="11"/>
    </row>
    <row r="177" ht="15.6" spans="1:8">
      <c r="A177" s="54"/>
      <c r="B177" s="11">
        <v>24</v>
      </c>
      <c r="C177" s="29" t="s">
        <v>204</v>
      </c>
      <c r="D177" s="54">
        <v>13</v>
      </c>
      <c r="E177" s="54">
        <v>34</v>
      </c>
      <c r="F177" s="63">
        <f t="shared" si="11"/>
        <v>0.382352941176471</v>
      </c>
      <c r="G177" s="11">
        <f t="shared" si="10"/>
        <v>43</v>
      </c>
      <c r="H177" s="11"/>
    </row>
    <row r="178" ht="15.6" spans="1:8">
      <c r="A178" s="54"/>
      <c r="B178" s="11">
        <v>25</v>
      </c>
      <c r="C178" s="29" t="s">
        <v>205</v>
      </c>
      <c r="D178" s="54">
        <v>15</v>
      </c>
      <c r="E178" s="54">
        <v>34</v>
      </c>
      <c r="F178" s="63">
        <f t="shared" si="11"/>
        <v>0.441176470588235</v>
      </c>
      <c r="G178" s="11">
        <f t="shared" si="10"/>
        <v>43</v>
      </c>
      <c r="H178" s="11"/>
    </row>
    <row r="179" ht="15.6" spans="1:8">
      <c r="A179" s="54"/>
      <c r="B179" s="11">
        <v>26</v>
      </c>
      <c r="C179" s="29" t="s">
        <v>206</v>
      </c>
      <c r="D179" s="54">
        <v>0</v>
      </c>
      <c r="E179" s="54">
        <v>33</v>
      </c>
      <c r="F179" s="63">
        <f t="shared" si="11"/>
        <v>0</v>
      </c>
      <c r="G179" s="11">
        <f t="shared" si="10"/>
        <v>1</v>
      </c>
      <c r="H179" s="11"/>
    </row>
    <row r="180" ht="15.6" spans="1:8">
      <c r="A180" s="54"/>
      <c r="B180" s="11">
        <v>27</v>
      </c>
      <c r="C180" s="29" t="s">
        <v>207</v>
      </c>
      <c r="D180" s="54">
        <v>23</v>
      </c>
      <c r="E180" s="54">
        <v>45</v>
      </c>
      <c r="F180" s="63">
        <f t="shared" si="11"/>
        <v>0.511111111111111</v>
      </c>
      <c r="G180" s="11">
        <f t="shared" si="10"/>
        <v>44</v>
      </c>
      <c r="H180" s="11"/>
    </row>
    <row r="181" ht="15.6" spans="1:8">
      <c r="A181" s="54"/>
      <c r="B181" s="11">
        <v>28</v>
      </c>
      <c r="C181" s="29" t="s">
        <v>208</v>
      </c>
      <c r="D181" s="54">
        <v>21</v>
      </c>
      <c r="E181" s="54">
        <v>45</v>
      </c>
      <c r="F181" s="63">
        <f t="shared" si="11"/>
        <v>0.466666666666667</v>
      </c>
      <c r="G181" s="11">
        <f t="shared" si="10"/>
        <v>43</v>
      </c>
      <c r="H181" s="11"/>
    </row>
    <row r="182" ht="15.6" spans="1:8">
      <c r="A182" s="54"/>
      <c r="B182" s="11">
        <v>29</v>
      </c>
      <c r="C182" s="29" t="s">
        <v>209</v>
      </c>
      <c r="D182" s="54">
        <v>0</v>
      </c>
      <c r="E182" s="54">
        <v>50</v>
      </c>
      <c r="F182" s="63">
        <f t="shared" si="11"/>
        <v>0</v>
      </c>
      <c r="G182" s="11">
        <f t="shared" si="10"/>
        <v>1</v>
      </c>
      <c r="H182" s="11"/>
    </row>
    <row r="183" ht="15.6" spans="1:8">
      <c r="A183" s="54"/>
      <c r="B183" s="11">
        <v>30</v>
      </c>
      <c r="C183" s="29" t="s">
        <v>210</v>
      </c>
      <c r="D183" s="54">
        <v>7</v>
      </c>
      <c r="E183" s="54">
        <v>35</v>
      </c>
      <c r="F183" s="63">
        <f t="shared" si="11"/>
        <v>0.2</v>
      </c>
      <c r="G183" s="11">
        <f t="shared" si="10"/>
        <v>33</v>
      </c>
      <c r="H183" s="11"/>
    </row>
    <row r="184" ht="15.6" spans="1:8">
      <c r="A184" s="54"/>
      <c r="B184" s="11">
        <v>31</v>
      </c>
      <c r="C184" s="29" t="s">
        <v>211</v>
      </c>
      <c r="D184" s="54">
        <v>3</v>
      </c>
      <c r="E184" s="54">
        <v>35</v>
      </c>
      <c r="F184" s="63">
        <f t="shared" si="11"/>
        <v>0.0857142857142857</v>
      </c>
      <c r="G184" s="11">
        <f t="shared" si="10"/>
        <v>29</v>
      </c>
      <c r="H184" s="11"/>
    </row>
    <row r="185" ht="15.6" spans="1:8">
      <c r="A185" s="54"/>
      <c r="B185" s="11">
        <v>32</v>
      </c>
      <c r="C185" s="29" t="s">
        <v>212</v>
      </c>
      <c r="D185" s="54">
        <v>4</v>
      </c>
      <c r="E185" s="54">
        <v>35</v>
      </c>
      <c r="F185" s="63">
        <f t="shared" si="11"/>
        <v>0.114285714285714</v>
      </c>
      <c r="G185" s="11">
        <f t="shared" si="10"/>
        <v>29</v>
      </c>
      <c r="H185" s="11"/>
    </row>
    <row r="186" ht="15.6" spans="1:8">
      <c r="A186" s="54"/>
      <c r="B186" s="11">
        <v>33</v>
      </c>
      <c r="C186" s="29" t="s">
        <v>213</v>
      </c>
      <c r="D186" s="54">
        <v>0</v>
      </c>
      <c r="E186" s="54">
        <v>38</v>
      </c>
      <c r="F186" s="63">
        <f t="shared" si="11"/>
        <v>0</v>
      </c>
      <c r="G186" s="11">
        <f t="shared" si="10"/>
        <v>1</v>
      </c>
      <c r="H186" s="11"/>
    </row>
    <row r="187" ht="15.6" spans="1:8">
      <c r="A187" s="54"/>
      <c r="B187" s="11">
        <v>34</v>
      </c>
      <c r="C187" s="62" t="s">
        <v>214</v>
      </c>
      <c r="D187" s="54">
        <v>12</v>
      </c>
      <c r="E187" s="11">
        <v>30</v>
      </c>
      <c r="F187" s="63">
        <f t="shared" si="11"/>
        <v>0.4</v>
      </c>
      <c r="G187" s="11">
        <f t="shared" si="10"/>
        <v>40</v>
      </c>
      <c r="H187" s="11"/>
    </row>
    <row r="188" ht="15.6" spans="1:8">
      <c r="A188" s="54"/>
      <c r="B188" s="11">
        <v>35</v>
      </c>
      <c r="C188" s="62" t="s">
        <v>215</v>
      </c>
      <c r="D188" s="54">
        <v>2</v>
      </c>
      <c r="E188" s="11">
        <v>30</v>
      </c>
      <c r="F188" s="63">
        <f t="shared" si="11"/>
        <v>0.0666666666666667</v>
      </c>
      <c r="G188" s="11">
        <f t="shared" si="10"/>
        <v>26</v>
      </c>
      <c r="H188" s="11"/>
    </row>
    <row r="189" ht="15.6" spans="1:8">
      <c r="A189" s="54"/>
      <c r="B189" s="11">
        <v>36</v>
      </c>
      <c r="C189" s="62" t="s">
        <v>216</v>
      </c>
      <c r="D189" s="54">
        <v>12</v>
      </c>
      <c r="E189" s="11">
        <v>30</v>
      </c>
      <c r="F189" s="63">
        <f t="shared" si="11"/>
        <v>0.4</v>
      </c>
      <c r="G189" s="11">
        <f t="shared" si="10"/>
        <v>39</v>
      </c>
      <c r="H189" s="11"/>
    </row>
    <row r="190" ht="15.6" spans="1:8">
      <c r="A190" s="54"/>
      <c r="B190" s="11">
        <v>37</v>
      </c>
      <c r="C190" s="62" t="s">
        <v>217</v>
      </c>
      <c r="D190" s="54">
        <v>3</v>
      </c>
      <c r="E190" s="11">
        <v>30</v>
      </c>
      <c r="F190" s="63">
        <f t="shared" si="11"/>
        <v>0.1</v>
      </c>
      <c r="G190" s="11">
        <f t="shared" si="10"/>
        <v>26</v>
      </c>
      <c r="H190" s="11"/>
    </row>
    <row r="191" ht="15.6" spans="1:8">
      <c r="A191" s="54"/>
      <c r="B191" s="11">
        <v>38</v>
      </c>
      <c r="C191" s="62" t="s">
        <v>218</v>
      </c>
      <c r="D191" s="54">
        <v>9</v>
      </c>
      <c r="E191" s="11">
        <v>30</v>
      </c>
      <c r="F191" s="63">
        <f t="shared" si="11"/>
        <v>0.3</v>
      </c>
      <c r="G191" s="11">
        <f t="shared" si="10"/>
        <v>35</v>
      </c>
      <c r="H191" s="11"/>
    </row>
    <row r="192" ht="15.6" spans="1:8">
      <c r="A192" s="54"/>
      <c r="B192" s="11">
        <v>39</v>
      </c>
      <c r="C192" s="62" t="s">
        <v>219</v>
      </c>
      <c r="D192" s="54">
        <v>5</v>
      </c>
      <c r="E192" s="11">
        <v>30</v>
      </c>
      <c r="F192" s="63">
        <f t="shared" si="11"/>
        <v>0.166666666666667</v>
      </c>
      <c r="G192" s="11">
        <f t="shared" si="10"/>
        <v>27</v>
      </c>
      <c r="H192" s="11"/>
    </row>
    <row r="193" ht="15.6" spans="1:8">
      <c r="A193" s="54"/>
      <c r="B193" s="11">
        <v>40</v>
      </c>
      <c r="C193" s="62" t="s">
        <v>220</v>
      </c>
      <c r="D193" s="54">
        <v>17</v>
      </c>
      <c r="E193" s="11">
        <v>30</v>
      </c>
      <c r="F193" s="63">
        <f t="shared" si="11"/>
        <v>0.566666666666667</v>
      </c>
      <c r="G193" s="11">
        <f t="shared" si="10"/>
        <v>44</v>
      </c>
      <c r="H193" s="11"/>
    </row>
    <row r="194" ht="15.6" spans="1:8">
      <c r="A194" s="54"/>
      <c r="B194" s="11">
        <v>41</v>
      </c>
      <c r="C194" s="62" t="s">
        <v>221</v>
      </c>
      <c r="D194" s="54">
        <v>0</v>
      </c>
      <c r="E194" s="11">
        <v>30</v>
      </c>
      <c r="F194" s="63">
        <f t="shared" si="11"/>
        <v>0</v>
      </c>
      <c r="G194" s="11">
        <f t="shared" si="10"/>
        <v>1</v>
      </c>
      <c r="H194" s="11"/>
    </row>
    <row r="195" ht="15.6" spans="1:8">
      <c r="A195" s="54"/>
      <c r="B195" s="11">
        <v>42</v>
      </c>
      <c r="C195" s="54" t="s">
        <v>222</v>
      </c>
      <c r="D195" s="54">
        <v>11</v>
      </c>
      <c r="E195" s="54">
        <v>42</v>
      </c>
      <c r="F195" s="63">
        <f t="shared" si="11"/>
        <v>0.261904761904762</v>
      </c>
      <c r="G195" s="11">
        <f t="shared" si="10"/>
        <v>31</v>
      </c>
      <c r="H195" s="11"/>
    </row>
    <row r="196" ht="15.6" spans="1:8">
      <c r="A196" s="54"/>
      <c r="B196" s="11">
        <v>43</v>
      </c>
      <c r="C196" s="62" t="s">
        <v>223</v>
      </c>
      <c r="D196" s="54">
        <v>4</v>
      </c>
      <c r="E196" s="11">
        <v>42</v>
      </c>
      <c r="F196" s="63">
        <f t="shared" si="11"/>
        <v>0.0952380952380952</v>
      </c>
      <c r="G196" s="11">
        <f t="shared" si="10"/>
        <v>21</v>
      </c>
      <c r="H196" s="11"/>
    </row>
    <row r="197" ht="15.6" spans="1:8">
      <c r="A197" s="54"/>
      <c r="B197" s="11">
        <v>44</v>
      </c>
      <c r="C197" s="62" t="s">
        <v>224</v>
      </c>
      <c r="D197" s="54">
        <v>0</v>
      </c>
      <c r="E197" s="11">
        <v>30</v>
      </c>
      <c r="F197" s="63">
        <f t="shared" si="11"/>
        <v>0</v>
      </c>
      <c r="G197" s="11">
        <f t="shared" si="10"/>
        <v>1</v>
      </c>
      <c r="H197" s="11"/>
    </row>
    <row r="198" ht="15.6" spans="1:8">
      <c r="A198" s="54"/>
      <c r="B198" s="11">
        <v>45</v>
      </c>
      <c r="C198" s="62" t="s">
        <v>225</v>
      </c>
      <c r="D198" s="54">
        <v>2</v>
      </c>
      <c r="E198" s="11">
        <v>30</v>
      </c>
      <c r="F198" s="63">
        <f t="shared" si="11"/>
        <v>0.0666666666666667</v>
      </c>
      <c r="G198" s="11">
        <f t="shared" si="10"/>
        <v>18</v>
      </c>
      <c r="H198" s="11"/>
    </row>
    <row r="199" ht="15.6" spans="1:8">
      <c r="A199" s="11" t="s">
        <v>7</v>
      </c>
      <c r="B199" s="11">
        <v>1</v>
      </c>
      <c r="C199" s="62" t="s">
        <v>226</v>
      </c>
      <c r="D199" s="54">
        <v>1</v>
      </c>
      <c r="E199" s="62">
        <v>47</v>
      </c>
      <c r="F199" s="55">
        <v>0.0638297872340425</v>
      </c>
      <c r="G199" s="11">
        <f>_xlfn.RANK.EQ(F199,F199:F219,1)</f>
        <v>19</v>
      </c>
      <c r="H199" s="11"/>
    </row>
    <row r="200" ht="15.6" spans="1:8">
      <c r="A200" s="11"/>
      <c r="B200" s="11">
        <v>2</v>
      </c>
      <c r="C200" s="62" t="s">
        <v>227</v>
      </c>
      <c r="D200" s="54">
        <v>2</v>
      </c>
      <c r="E200" s="62">
        <v>45</v>
      </c>
      <c r="F200" s="55">
        <v>0.0666666666666667</v>
      </c>
      <c r="G200" s="11">
        <f t="shared" ref="G200:G218" si="12">_xlfn.RANK.EQ(F200,F200:F220,1)</f>
        <v>19</v>
      </c>
      <c r="H200" s="11"/>
    </row>
    <row r="201" ht="15.6" spans="1:8">
      <c r="A201" s="11"/>
      <c r="B201" s="11">
        <v>3</v>
      </c>
      <c r="C201" s="62" t="s">
        <v>228</v>
      </c>
      <c r="D201" s="54">
        <v>0</v>
      </c>
      <c r="E201" s="62">
        <v>34</v>
      </c>
      <c r="F201" s="55">
        <v>0</v>
      </c>
      <c r="G201" s="11">
        <f t="shared" si="12"/>
        <v>1</v>
      </c>
      <c r="H201" s="11"/>
    </row>
    <row r="202" ht="15.6" spans="1:8">
      <c r="A202" s="11"/>
      <c r="B202" s="11">
        <v>4</v>
      </c>
      <c r="C202" s="62" t="s">
        <v>229</v>
      </c>
      <c r="D202" s="54">
        <v>0</v>
      </c>
      <c r="E202" s="62">
        <v>31</v>
      </c>
      <c r="F202" s="55">
        <v>0</v>
      </c>
      <c r="G202" s="11">
        <f t="shared" si="12"/>
        <v>1</v>
      </c>
      <c r="H202" s="11"/>
    </row>
    <row r="203" ht="15.6" spans="1:8">
      <c r="A203" s="11"/>
      <c r="B203" s="11">
        <v>5</v>
      </c>
      <c r="C203" s="62" t="s">
        <v>230</v>
      </c>
      <c r="D203" s="54">
        <v>8</v>
      </c>
      <c r="E203" s="62">
        <v>40</v>
      </c>
      <c r="F203" s="55">
        <v>0.025</v>
      </c>
      <c r="G203" s="11">
        <f t="shared" si="12"/>
        <v>13</v>
      </c>
      <c r="H203" s="11"/>
    </row>
    <row r="204" ht="15.6" spans="1:8">
      <c r="A204" s="11"/>
      <c r="B204" s="11">
        <v>6</v>
      </c>
      <c r="C204" s="62" t="s">
        <v>231</v>
      </c>
      <c r="D204" s="54">
        <v>10</v>
      </c>
      <c r="E204" s="62">
        <v>41</v>
      </c>
      <c r="F204" s="55">
        <v>0.024390243902439</v>
      </c>
      <c r="G204" s="11">
        <f t="shared" si="12"/>
        <v>12</v>
      </c>
      <c r="H204" s="11"/>
    </row>
    <row r="205" ht="15.6" spans="1:8">
      <c r="A205" s="11"/>
      <c r="B205" s="11">
        <v>7</v>
      </c>
      <c r="C205" s="62" t="s">
        <v>232</v>
      </c>
      <c r="D205" s="54">
        <v>3</v>
      </c>
      <c r="E205" s="62">
        <v>41</v>
      </c>
      <c r="F205" s="55">
        <v>0.0731707317073171</v>
      </c>
      <c r="G205" s="11">
        <f t="shared" si="12"/>
        <v>16</v>
      </c>
      <c r="H205" s="11"/>
    </row>
    <row r="206" ht="15.6" spans="1:8">
      <c r="A206" s="11"/>
      <c r="B206" s="11">
        <v>8</v>
      </c>
      <c r="C206" s="62" t="s">
        <v>233</v>
      </c>
      <c r="D206" s="54">
        <v>5</v>
      </c>
      <c r="E206" s="62">
        <v>39</v>
      </c>
      <c r="F206" s="55">
        <v>0.0256410256410256</v>
      </c>
      <c r="G206" s="11">
        <f t="shared" si="12"/>
        <v>12</v>
      </c>
      <c r="H206" s="11"/>
    </row>
    <row r="207" ht="15.6" spans="1:8">
      <c r="A207" s="11"/>
      <c r="B207" s="11">
        <v>9</v>
      </c>
      <c r="C207" s="62" t="s">
        <v>234</v>
      </c>
      <c r="D207" s="54">
        <v>1</v>
      </c>
      <c r="E207" s="62">
        <v>36</v>
      </c>
      <c r="F207" s="55">
        <v>0</v>
      </c>
      <c r="G207" s="11">
        <f t="shared" si="12"/>
        <v>1</v>
      </c>
      <c r="H207" s="11"/>
    </row>
    <row r="208" ht="15.6" spans="1:8">
      <c r="A208" s="11"/>
      <c r="B208" s="11">
        <v>10</v>
      </c>
      <c r="C208" s="62" t="s">
        <v>235</v>
      </c>
      <c r="D208" s="54">
        <v>2</v>
      </c>
      <c r="E208" s="62">
        <v>36</v>
      </c>
      <c r="F208" s="55">
        <v>0</v>
      </c>
      <c r="G208" s="11">
        <f t="shared" si="12"/>
        <v>1</v>
      </c>
      <c r="H208" s="11"/>
    </row>
    <row r="209" ht="15.6" spans="1:8">
      <c r="A209" s="11"/>
      <c r="B209" s="11">
        <v>11</v>
      </c>
      <c r="C209" s="62" t="s">
        <v>236</v>
      </c>
      <c r="D209" s="54">
        <v>5</v>
      </c>
      <c r="E209" s="62">
        <v>36</v>
      </c>
      <c r="F209" s="55">
        <v>0.0277777777777778</v>
      </c>
      <c r="G209" s="11">
        <f t="shared" si="12"/>
        <v>10</v>
      </c>
      <c r="H209" s="11"/>
    </row>
    <row r="210" ht="15.6" spans="1:8">
      <c r="A210" s="11"/>
      <c r="B210" s="11">
        <v>12</v>
      </c>
      <c r="C210" s="62" t="s">
        <v>237</v>
      </c>
      <c r="D210" s="54">
        <v>5</v>
      </c>
      <c r="E210" s="62">
        <v>36</v>
      </c>
      <c r="F210" s="55">
        <v>0</v>
      </c>
      <c r="G210" s="11">
        <f t="shared" si="12"/>
        <v>1</v>
      </c>
      <c r="H210" s="11"/>
    </row>
    <row r="211" ht="15.6" spans="1:8">
      <c r="A211" s="11"/>
      <c r="B211" s="11">
        <v>13</v>
      </c>
      <c r="C211" s="62" t="s">
        <v>238</v>
      </c>
      <c r="D211" s="54">
        <v>6</v>
      </c>
      <c r="E211" s="62">
        <v>35</v>
      </c>
      <c r="F211" s="55">
        <v>0.0285714285714286</v>
      </c>
      <c r="G211" s="11">
        <f t="shared" si="12"/>
        <v>9</v>
      </c>
      <c r="H211" s="11"/>
    </row>
    <row r="212" ht="15.6" spans="1:8">
      <c r="A212" s="11"/>
      <c r="B212" s="11">
        <v>14</v>
      </c>
      <c r="C212" s="62" t="s">
        <v>239</v>
      </c>
      <c r="D212" s="54">
        <v>1</v>
      </c>
      <c r="E212" s="62">
        <v>44</v>
      </c>
      <c r="F212" s="55">
        <v>0.0227272727272727</v>
      </c>
      <c r="G212" s="11">
        <f t="shared" si="12"/>
        <v>8</v>
      </c>
      <c r="H212" s="11"/>
    </row>
    <row r="213" ht="15.6" spans="1:8">
      <c r="A213" s="11"/>
      <c r="B213" s="11">
        <v>15</v>
      </c>
      <c r="C213" s="62" t="s">
        <v>240</v>
      </c>
      <c r="D213" s="54">
        <v>0</v>
      </c>
      <c r="E213" s="62">
        <v>37</v>
      </c>
      <c r="F213" s="55">
        <v>0</v>
      </c>
      <c r="G213" s="11">
        <f t="shared" si="12"/>
        <v>1</v>
      </c>
      <c r="H213" s="11"/>
    </row>
    <row r="214" ht="15.6" spans="1:8">
      <c r="A214" s="11"/>
      <c r="B214" s="11">
        <v>16</v>
      </c>
      <c r="C214" s="62" t="s">
        <v>241</v>
      </c>
      <c r="D214" s="54">
        <v>2</v>
      </c>
      <c r="E214" s="62">
        <v>32</v>
      </c>
      <c r="F214" s="55">
        <v>0</v>
      </c>
      <c r="G214" s="11">
        <f t="shared" si="12"/>
        <v>1</v>
      </c>
      <c r="H214" s="11"/>
    </row>
    <row r="215" ht="15.6" spans="1:8">
      <c r="A215" s="11"/>
      <c r="B215" s="11">
        <v>17</v>
      </c>
      <c r="C215" s="62" t="s">
        <v>242</v>
      </c>
      <c r="D215" s="54">
        <v>3</v>
      </c>
      <c r="E215" s="62">
        <v>32</v>
      </c>
      <c r="F215" s="55">
        <v>0</v>
      </c>
      <c r="G215" s="11">
        <f t="shared" si="12"/>
        <v>1</v>
      </c>
      <c r="H215" s="11"/>
    </row>
    <row r="216" ht="15.6" spans="1:8">
      <c r="A216" s="11"/>
      <c r="B216" s="11">
        <v>18</v>
      </c>
      <c r="C216" s="62" t="s">
        <v>243</v>
      </c>
      <c r="D216" s="54">
        <v>0</v>
      </c>
      <c r="E216" s="62">
        <v>33</v>
      </c>
      <c r="F216" s="55">
        <v>0</v>
      </c>
      <c r="G216" s="11">
        <f t="shared" si="12"/>
        <v>1</v>
      </c>
      <c r="H216" s="11"/>
    </row>
    <row r="217" ht="15.6" spans="1:8">
      <c r="A217" s="11"/>
      <c r="B217" s="11">
        <v>19</v>
      </c>
      <c r="C217" s="62" t="s">
        <v>244</v>
      </c>
      <c r="D217" s="54">
        <v>1</v>
      </c>
      <c r="E217" s="62">
        <v>33</v>
      </c>
      <c r="F217" s="55">
        <v>0</v>
      </c>
      <c r="G217" s="11">
        <f t="shared" si="12"/>
        <v>1</v>
      </c>
      <c r="H217" s="11"/>
    </row>
    <row r="218" ht="15.6" spans="1:8">
      <c r="A218" s="11"/>
      <c r="B218" s="11">
        <v>20</v>
      </c>
      <c r="C218" s="62" t="s">
        <v>245</v>
      </c>
      <c r="D218" s="54">
        <v>0</v>
      </c>
      <c r="E218" s="62">
        <v>33</v>
      </c>
      <c r="F218" s="55">
        <v>0</v>
      </c>
      <c r="G218" s="11">
        <f t="shared" si="12"/>
        <v>1</v>
      </c>
      <c r="H218" s="11"/>
    </row>
    <row r="219" ht="15.6" spans="1:8">
      <c r="A219" s="11"/>
      <c r="B219" s="11">
        <v>21</v>
      </c>
      <c r="C219" s="62" t="s">
        <v>246</v>
      </c>
      <c r="D219" s="54">
        <v>3</v>
      </c>
      <c r="E219" s="62">
        <v>34</v>
      </c>
      <c r="F219" s="55">
        <v>0</v>
      </c>
      <c r="G219" s="11">
        <f t="shared" ref="G219" si="13">_xlfn.RANK.EQ(F219,F175:F219,1)</f>
        <v>1</v>
      </c>
      <c r="H219" s="11"/>
    </row>
    <row r="220" ht="15.6" spans="1:8">
      <c r="A220" s="64" t="s">
        <v>8</v>
      </c>
      <c r="B220" s="11">
        <v>1</v>
      </c>
      <c r="C220" s="11" t="s">
        <v>247</v>
      </c>
      <c r="D220" s="11">
        <v>5</v>
      </c>
      <c r="E220" s="11">
        <v>46</v>
      </c>
      <c r="F220" s="60">
        <f>D220/E220</f>
        <v>0.108695652173913</v>
      </c>
      <c r="G220" s="11">
        <v>1</v>
      </c>
      <c r="H220" s="11"/>
    </row>
    <row r="221" ht="15.6" spans="1:8">
      <c r="A221" s="65"/>
      <c r="B221" s="11">
        <v>2</v>
      </c>
      <c r="C221" s="11" t="s">
        <v>248</v>
      </c>
      <c r="D221" s="11">
        <v>2</v>
      </c>
      <c r="E221" s="11">
        <v>45</v>
      </c>
      <c r="F221" s="60">
        <f>D221/E221</f>
        <v>0.0444444444444444</v>
      </c>
      <c r="G221" s="11">
        <v>2</v>
      </c>
      <c r="H221" s="11"/>
    </row>
  </sheetData>
  <mergeCells count="8">
    <mergeCell ref="A1:H1"/>
    <mergeCell ref="A3:A34"/>
    <mergeCell ref="A35:A70"/>
    <mergeCell ref="A71:A113"/>
    <mergeCell ref="A114:A153"/>
    <mergeCell ref="A154:A198"/>
    <mergeCell ref="A199:A219"/>
    <mergeCell ref="A220:A221"/>
  </mergeCells>
  <pageMargins left="0.75" right="0.75" top="1" bottom="1" header="0.5" footer="0.5"/>
  <headerFooter/>
  <ignoredErrors>
    <ignoredError sqref="E35:E54 E71:E10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3"/>
  <sheetViews>
    <sheetView zoomScale="63" zoomScaleNormal="63" topLeftCell="A560" workbookViewId="0">
      <selection activeCell="E580" sqref="E580"/>
    </sheetView>
  </sheetViews>
  <sheetFormatPr defaultColWidth="8.72222222222222" defaultRowHeight="14.4" outlineLevelCol="6"/>
  <cols>
    <col min="1" max="2" width="18.8148148148148" customWidth="1"/>
    <col min="3" max="3" width="13.6296296296296" customWidth="1"/>
    <col min="4" max="4" width="11.0925925925926" customWidth="1"/>
    <col min="5" max="5" width="52.6296296296296" customWidth="1"/>
    <col min="6" max="6" width="28.2685185185185" customWidth="1"/>
    <col min="7" max="7" width="14.5462962962963" customWidth="1"/>
  </cols>
  <sheetData>
    <row r="1" ht="23.15" customHeight="1" spans="1:7">
      <c r="A1" s="1" t="s">
        <v>293</v>
      </c>
      <c r="B1" s="1"/>
      <c r="C1" s="1"/>
      <c r="D1" s="1"/>
      <c r="E1" s="1"/>
      <c r="F1" s="1"/>
      <c r="G1" s="1"/>
    </row>
    <row r="2" ht="21" customHeight="1" spans="1:7">
      <c r="A2" s="43" t="s">
        <v>22</v>
      </c>
      <c r="B2" s="43" t="s">
        <v>23</v>
      </c>
      <c r="C2" s="43" t="s">
        <v>24</v>
      </c>
      <c r="D2" s="43" t="s">
        <v>26</v>
      </c>
      <c r="E2" s="43" t="s">
        <v>25</v>
      </c>
      <c r="F2" s="44" t="s">
        <v>294</v>
      </c>
      <c r="G2" s="43" t="s">
        <v>28</v>
      </c>
    </row>
    <row r="3" ht="17.5" customHeight="1" spans="1:7">
      <c r="A3" s="11" t="s">
        <v>49</v>
      </c>
      <c r="B3" s="11" t="s">
        <v>70</v>
      </c>
      <c r="C3" s="11">
        <v>2023363127</v>
      </c>
      <c r="D3" s="11" t="s">
        <v>295</v>
      </c>
      <c r="E3" s="11" t="s">
        <v>296</v>
      </c>
      <c r="F3" s="11" t="s">
        <v>297</v>
      </c>
      <c r="G3" s="11">
        <v>3</v>
      </c>
    </row>
    <row r="4" ht="17.5" customHeight="1" spans="1:7">
      <c r="A4" s="11"/>
      <c r="B4" s="11" t="s">
        <v>73</v>
      </c>
      <c r="C4" s="11">
        <v>2023363412</v>
      </c>
      <c r="D4" s="11" t="s">
        <v>298</v>
      </c>
      <c r="E4" s="11" t="s">
        <v>299</v>
      </c>
      <c r="F4" s="11" t="s">
        <v>300</v>
      </c>
      <c r="G4" s="11">
        <v>5</v>
      </c>
    </row>
    <row r="5" ht="17.5" customHeight="1" spans="1:7">
      <c r="A5" s="11"/>
      <c r="B5" s="11"/>
      <c r="C5" s="11"/>
      <c r="D5" s="11"/>
      <c r="E5" s="11" t="s">
        <v>296</v>
      </c>
      <c r="F5" s="11" t="s">
        <v>301</v>
      </c>
      <c r="G5" s="11"/>
    </row>
    <row r="6" ht="17.5" customHeight="1" spans="1:7">
      <c r="A6" s="11"/>
      <c r="B6" s="11" t="s">
        <v>75</v>
      </c>
      <c r="C6" s="11">
        <v>2023363642</v>
      </c>
      <c r="D6" s="11" t="s">
        <v>302</v>
      </c>
      <c r="E6" s="11" t="s">
        <v>299</v>
      </c>
      <c r="F6" s="11" t="s">
        <v>35</v>
      </c>
      <c r="G6" s="11">
        <v>3</v>
      </c>
    </row>
    <row r="7" ht="17.5" customHeight="1" spans="1:7">
      <c r="A7" s="11"/>
      <c r="B7" s="11"/>
      <c r="C7" s="11">
        <v>2023363638</v>
      </c>
      <c r="D7" s="11" t="s">
        <v>303</v>
      </c>
      <c r="E7" s="11" t="s">
        <v>299</v>
      </c>
      <c r="F7" s="11" t="s">
        <v>35</v>
      </c>
      <c r="G7" s="11">
        <v>3</v>
      </c>
    </row>
    <row r="8" ht="17.5" customHeight="1" spans="1:7">
      <c r="A8" s="11"/>
      <c r="B8" s="11"/>
      <c r="C8" s="11">
        <v>2023363640</v>
      </c>
      <c r="D8" s="11" t="s">
        <v>304</v>
      </c>
      <c r="E8" s="11" t="s">
        <v>299</v>
      </c>
      <c r="F8" s="11" t="s">
        <v>35</v>
      </c>
      <c r="G8" s="11">
        <v>3</v>
      </c>
    </row>
    <row r="9" ht="17.5" customHeight="1" spans="1:7">
      <c r="A9" s="11"/>
      <c r="B9" s="11"/>
      <c r="C9" s="11">
        <v>2023363641</v>
      </c>
      <c r="D9" s="11" t="s">
        <v>305</v>
      </c>
      <c r="E9" s="11" t="s">
        <v>299</v>
      </c>
      <c r="F9" s="11" t="s">
        <v>35</v>
      </c>
      <c r="G9" s="11">
        <v>3</v>
      </c>
    </row>
    <row r="10" ht="17.5" customHeight="1" spans="1:7">
      <c r="A10" s="11"/>
      <c r="B10" s="11"/>
      <c r="C10" s="11">
        <v>2023363615</v>
      </c>
      <c r="D10" s="11" t="s">
        <v>306</v>
      </c>
      <c r="E10" s="11" t="s">
        <v>299</v>
      </c>
      <c r="F10" s="11" t="s">
        <v>35</v>
      </c>
      <c r="G10" s="11">
        <v>3</v>
      </c>
    </row>
    <row r="11" ht="17.5" customHeight="1" spans="1:7">
      <c r="A11" s="11"/>
      <c r="B11" s="11"/>
      <c r="C11" s="11">
        <v>2023363620</v>
      </c>
      <c r="D11" s="11" t="s">
        <v>307</v>
      </c>
      <c r="E11" s="11" t="s">
        <v>299</v>
      </c>
      <c r="F11" s="11" t="s">
        <v>35</v>
      </c>
      <c r="G11" s="11">
        <v>3</v>
      </c>
    </row>
    <row r="12" ht="17.5" customHeight="1" spans="1:7">
      <c r="A12" s="11"/>
      <c r="B12" s="11"/>
      <c r="C12" s="11">
        <v>2023363617</v>
      </c>
      <c r="D12" s="11" t="s">
        <v>308</v>
      </c>
      <c r="E12" s="11" t="s">
        <v>299</v>
      </c>
      <c r="F12" s="11" t="s">
        <v>35</v>
      </c>
      <c r="G12" s="11">
        <v>3</v>
      </c>
    </row>
    <row r="13" ht="17.5" customHeight="1" spans="1:7">
      <c r="A13" s="11"/>
      <c r="B13" s="11"/>
      <c r="C13" s="11">
        <v>2023363632</v>
      </c>
      <c r="D13" s="11" t="s">
        <v>309</v>
      </c>
      <c r="E13" s="11" t="s">
        <v>299</v>
      </c>
      <c r="F13" s="11" t="s">
        <v>35</v>
      </c>
      <c r="G13" s="11">
        <v>3</v>
      </c>
    </row>
    <row r="14" ht="17.5" customHeight="1" spans="1:7">
      <c r="A14" s="11"/>
      <c r="B14" s="11" t="s">
        <v>76</v>
      </c>
      <c r="C14" s="11">
        <v>2023363732</v>
      </c>
      <c r="D14" s="11" t="s">
        <v>310</v>
      </c>
      <c r="E14" s="11" t="s">
        <v>311</v>
      </c>
      <c r="F14" s="11" t="s">
        <v>300</v>
      </c>
      <c r="G14" s="11">
        <v>2</v>
      </c>
    </row>
    <row r="15" ht="17.5" customHeight="1" spans="1:7">
      <c r="A15" s="11"/>
      <c r="B15" s="11"/>
      <c r="C15" s="11">
        <v>2023363708</v>
      </c>
      <c r="D15" s="11" t="s">
        <v>312</v>
      </c>
      <c r="E15" s="11" t="s">
        <v>311</v>
      </c>
      <c r="F15" s="11" t="s">
        <v>300</v>
      </c>
      <c r="G15" s="11">
        <v>2</v>
      </c>
    </row>
    <row r="16" ht="17.5" customHeight="1" spans="1:7">
      <c r="A16" s="11"/>
      <c r="B16" s="11"/>
      <c r="C16" s="11">
        <v>2023363729</v>
      </c>
      <c r="D16" s="11" t="s">
        <v>313</v>
      </c>
      <c r="E16" s="11" t="s">
        <v>311</v>
      </c>
      <c r="F16" s="11" t="s">
        <v>300</v>
      </c>
      <c r="G16" s="11">
        <v>2</v>
      </c>
    </row>
    <row r="17" ht="17.5" customHeight="1" spans="1:7">
      <c r="A17" s="11"/>
      <c r="B17" s="11"/>
      <c r="C17" s="11">
        <v>2023363736</v>
      </c>
      <c r="D17" s="11" t="s">
        <v>314</v>
      </c>
      <c r="E17" s="11" t="s">
        <v>311</v>
      </c>
      <c r="F17" s="11" t="s">
        <v>300</v>
      </c>
      <c r="G17" s="11">
        <v>2</v>
      </c>
    </row>
    <row r="18" ht="17.5" customHeight="1" spans="1:7">
      <c r="A18" s="11"/>
      <c r="B18" s="11"/>
      <c r="C18" s="11">
        <v>2023363715</v>
      </c>
      <c r="D18" s="11" t="s">
        <v>315</v>
      </c>
      <c r="E18" s="11" t="s">
        <v>299</v>
      </c>
      <c r="F18" s="11" t="s">
        <v>297</v>
      </c>
      <c r="G18" s="11">
        <v>3</v>
      </c>
    </row>
    <row r="19" ht="17.5" customHeight="1" spans="1:7">
      <c r="A19" s="11"/>
      <c r="B19" s="11"/>
      <c r="C19" s="11">
        <v>202336727</v>
      </c>
      <c r="D19" s="11" t="s">
        <v>316</v>
      </c>
      <c r="E19" s="11" t="s">
        <v>299</v>
      </c>
      <c r="F19" s="11" t="s">
        <v>297</v>
      </c>
      <c r="G19" s="11">
        <v>3</v>
      </c>
    </row>
    <row r="20" ht="17.5" customHeight="1" spans="1:7">
      <c r="A20" s="11"/>
      <c r="B20" s="11"/>
      <c r="C20" s="11">
        <v>2023363725</v>
      </c>
      <c r="D20" s="11" t="s">
        <v>317</v>
      </c>
      <c r="E20" s="11" t="s">
        <v>299</v>
      </c>
      <c r="F20" s="11" t="s">
        <v>297</v>
      </c>
      <c r="G20" s="11">
        <v>3</v>
      </c>
    </row>
    <row r="21" ht="17.5" customHeight="1" spans="1:7">
      <c r="A21" s="11"/>
      <c r="B21" s="11"/>
      <c r="C21" s="11">
        <v>2023363734</v>
      </c>
      <c r="D21" s="11" t="s">
        <v>318</v>
      </c>
      <c r="E21" s="11" t="s">
        <v>299</v>
      </c>
      <c r="F21" s="11" t="s">
        <v>297</v>
      </c>
      <c r="G21" s="11">
        <v>3</v>
      </c>
    </row>
    <row r="22" ht="17.5" customHeight="1" spans="1:7">
      <c r="A22" s="11"/>
      <c r="B22" s="11" t="s">
        <v>62</v>
      </c>
      <c r="C22" s="11">
        <v>2022363341</v>
      </c>
      <c r="D22" s="11" t="s">
        <v>319</v>
      </c>
      <c r="E22" s="11" t="s">
        <v>320</v>
      </c>
      <c r="F22" s="11" t="s">
        <v>321</v>
      </c>
      <c r="G22" s="11">
        <v>8</v>
      </c>
    </row>
    <row r="23" ht="17.5" customHeight="1" spans="1:7">
      <c r="A23" s="11"/>
      <c r="B23" s="11"/>
      <c r="C23" s="11"/>
      <c r="D23" s="11"/>
      <c r="E23" s="11" t="s">
        <v>322</v>
      </c>
      <c r="F23" s="11" t="s">
        <v>321</v>
      </c>
      <c r="G23" s="11"/>
    </row>
    <row r="24" ht="17.5" customHeight="1" spans="1:7">
      <c r="A24" s="11"/>
      <c r="B24" s="11"/>
      <c r="C24" s="11"/>
      <c r="D24" s="11"/>
      <c r="E24" s="11" t="s">
        <v>323</v>
      </c>
      <c r="F24" s="11" t="s">
        <v>321</v>
      </c>
      <c r="G24" s="11"/>
    </row>
    <row r="25" ht="17.5" customHeight="1" spans="1:7">
      <c r="A25" s="11"/>
      <c r="B25" s="11"/>
      <c r="C25" s="11"/>
      <c r="D25" s="11"/>
      <c r="E25" s="11" t="s">
        <v>324</v>
      </c>
      <c r="F25" s="11" t="s">
        <v>321</v>
      </c>
      <c r="G25" s="11"/>
    </row>
    <row r="26" ht="17.5" customHeight="1" spans="1:7">
      <c r="A26" s="11"/>
      <c r="B26" s="11" t="s">
        <v>65</v>
      </c>
      <c r="C26" s="11">
        <v>2022363626</v>
      </c>
      <c r="D26" s="11" t="s">
        <v>325</v>
      </c>
      <c r="E26" s="11" t="s">
        <v>326</v>
      </c>
      <c r="F26" s="11" t="s">
        <v>297</v>
      </c>
      <c r="G26" s="11">
        <v>3</v>
      </c>
    </row>
    <row r="27" ht="17.5" customHeight="1" spans="1:7">
      <c r="A27" s="11"/>
      <c r="B27" s="11"/>
      <c r="C27" s="11">
        <v>2022363638</v>
      </c>
      <c r="D27" s="11" t="s">
        <v>327</v>
      </c>
      <c r="E27" s="11" t="s">
        <v>326</v>
      </c>
      <c r="F27" s="11" t="s">
        <v>297</v>
      </c>
      <c r="G27" s="11">
        <v>3</v>
      </c>
    </row>
    <row r="28" ht="17.5" customHeight="1" spans="1:7">
      <c r="A28" s="11"/>
      <c r="B28" s="11"/>
      <c r="C28" s="11">
        <v>2022363616</v>
      </c>
      <c r="D28" s="11" t="s">
        <v>328</v>
      </c>
      <c r="E28" s="11" t="s">
        <v>329</v>
      </c>
      <c r="F28" s="11" t="s">
        <v>300</v>
      </c>
      <c r="G28" s="11">
        <v>4</v>
      </c>
    </row>
    <row r="29" ht="17.5" customHeight="1" spans="1:7">
      <c r="A29" s="11"/>
      <c r="B29" s="11"/>
      <c r="C29" s="11"/>
      <c r="D29" s="11"/>
      <c r="E29" s="11" t="s">
        <v>330</v>
      </c>
      <c r="F29" s="11" t="s">
        <v>300</v>
      </c>
      <c r="G29" s="11"/>
    </row>
    <row r="30" ht="17.5" customHeight="1" spans="1:7">
      <c r="A30" s="11"/>
      <c r="B30" s="11"/>
      <c r="C30" s="11">
        <v>2022363641</v>
      </c>
      <c r="D30" s="11" t="s">
        <v>331</v>
      </c>
      <c r="E30" s="11" t="s">
        <v>329</v>
      </c>
      <c r="F30" s="11" t="s">
        <v>300</v>
      </c>
      <c r="G30" s="11">
        <v>4</v>
      </c>
    </row>
    <row r="31" ht="17.5" customHeight="1" spans="1:7">
      <c r="A31" s="11"/>
      <c r="B31" s="11"/>
      <c r="C31" s="11"/>
      <c r="D31" s="11"/>
      <c r="E31" s="11" t="s">
        <v>330</v>
      </c>
      <c r="F31" s="11" t="s">
        <v>300</v>
      </c>
      <c r="G31" s="11"/>
    </row>
    <row r="32" ht="17.5" customHeight="1" spans="1:7">
      <c r="A32" s="11"/>
      <c r="B32" s="11"/>
      <c r="C32" s="11">
        <v>2022363643</v>
      </c>
      <c r="D32" s="11" t="s">
        <v>332</v>
      </c>
      <c r="E32" s="11" t="s">
        <v>329</v>
      </c>
      <c r="F32" s="11" t="s">
        <v>300</v>
      </c>
      <c r="G32" s="11">
        <v>4</v>
      </c>
    </row>
    <row r="33" ht="17.5" customHeight="1" spans="1:7">
      <c r="A33" s="11"/>
      <c r="B33" s="11"/>
      <c r="C33" s="11"/>
      <c r="D33" s="11"/>
      <c r="E33" s="11" t="s">
        <v>330</v>
      </c>
      <c r="F33" s="11" t="s">
        <v>300</v>
      </c>
      <c r="G33" s="11"/>
    </row>
    <row r="34" ht="17.5" customHeight="1" spans="1:7">
      <c r="A34" s="11"/>
      <c r="B34" s="11"/>
      <c r="C34" s="11">
        <v>2022363622</v>
      </c>
      <c r="D34" s="11" t="s">
        <v>333</v>
      </c>
      <c r="E34" s="11" t="s">
        <v>330</v>
      </c>
      <c r="F34" s="11" t="s">
        <v>300</v>
      </c>
      <c r="G34" s="11">
        <v>2</v>
      </c>
    </row>
    <row r="35" ht="17.5" customHeight="1" spans="1:7">
      <c r="A35" s="11"/>
      <c r="B35" s="11"/>
      <c r="C35" s="11">
        <v>2022363618</v>
      </c>
      <c r="D35" s="11" t="s">
        <v>334</v>
      </c>
      <c r="E35" s="11" t="s">
        <v>330</v>
      </c>
      <c r="F35" s="11" t="s">
        <v>300</v>
      </c>
      <c r="G35" s="11">
        <v>2</v>
      </c>
    </row>
    <row r="36" ht="17.5" customHeight="1" spans="1:7">
      <c r="A36" s="11"/>
      <c r="B36" s="11"/>
      <c r="C36" s="11">
        <v>2022363620</v>
      </c>
      <c r="D36" s="11" t="s">
        <v>335</v>
      </c>
      <c r="E36" s="11" t="s">
        <v>330</v>
      </c>
      <c r="F36" s="11" t="s">
        <v>300</v>
      </c>
      <c r="G36" s="11">
        <v>2</v>
      </c>
    </row>
    <row r="37" ht="17.5" customHeight="1" spans="1:7">
      <c r="A37" s="11"/>
      <c r="B37" s="11" t="s">
        <v>66</v>
      </c>
      <c r="C37" s="11">
        <v>2022363723</v>
      </c>
      <c r="D37" s="11" t="s">
        <v>336</v>
      </c>
      <c r="E37" s="11" t="s">
        <v>337</v>
      </c>
      <c r="F37" s="11" t="s">
        <v>300</v>
      </c>
      <c r="G37" s="11">
        <v>2</v>
      </c>
    </row>
    <row r="38" ht="17.5" customHeight="1" spans="1:7">
      <c r="A38" s="11"/>
      <c r="B38" s="11"/>
      <c r="C38" s="11">
        <v>2022363726</v>
      </c>
      <c r="D38" s="11" t="s">
        <v>338</v>
      </c>
      <c r="E38" s="11" t="s">
        <v>337</v>
      </c>
      <c r="F38" s="11" t="s">
        <v>300</v>
      </c>
      <c r="G38" s="11">
        <v>2</v>
      </c>
    </row>
    <row r="39" ht="17.5" customHeight="1" spans="1:7">
      <c r="A39" s="11"/>
      <c r="B39" s="11"/>
      <c r="C39" s="11">
        <v>2022363718</v>
      </c>
      <c r="D39" s="11" t="s">
        <v>339</v>
      </c>
      <c r="E39" s="11" t="s">
        <v>337</v>
      </c>
      <c r="F39" s="11" t="s">
        <v>300</v>
      </c>
      <c r="G39" s="11">
        <v>2</v>
      </c>
    </row>
    <row r="40" ht="17.5" customHeight="1" spans="1:7">
      <c r="A40" s="11"/>
      <c r="B40" s="11" t="s">
        <v>67</v>
      </c>
      <c r="C40" s="11">
        <v>2022364229</v>
      </c>
      <c r="D40" s="11" t="s">
        <v>340</v>
      </c>
      <c r="E40" s="11" t="s">
        <v>341</v>
      </c>
      <c r="F40" s="11" t="s">
        <v>39</v>
      </c>
      <c r="G40" s="11">
        <v>2</v>
      </c>
    </row>
    <row r="41" ht="17.5" customHeight="1" spans="1:7">
      <c r="A41" s="11"/>
      <c r="B41" s="11" t="s">
        <v>69</v>
      </c>
      <c r="C41" s="11">
        <v>2022264340</v>
      </c>
      <c r="D41" s="11" t="s">
        <v>342</v>
      </c>
      <c r="E41" s="11" t="s">
        <v>343</v>
      </c>
      <c r="F41" s="11" t="s">
        <v>321</v>
      </c>
      <c r="G41" s="11">
        <v>4</v>
      </c>
    </row>
    <row r="42" ht="17.5" customHeight="1" spans="1:7">
      <c r="A42" s="11"/>
      <c r="B42" s="11"/>
      <c r="C42" s="11"/>
      <c r="D42" s="11"/>
      <c r="E42" s="11" t="s">
        <v>344</v>
      </c>
      <c r="F42" s="11" t="s">
        <v>321</v>
      </c>
      <c r="G42" s="11"/>
    </row>
    <row r="43" ht="17.5" customHeight="1" spans="1:7">
      <c r="A43" s="11"/>
      <c r="B43" s="11" t="s">
        <v>57</v>
      </c>
      <c r="C43" s="11">
        <v>2021363305</v>
      </c>
      <c r="D43" s="11" t="s">
        <v>345</v>
      </c>
      <c r="E43" s="11" t="s">
        <v>346</v>
      </c>
      <c r="F43" s="11" t="s">
        <v>300</v>
      </c>
      <c r="G43" s="11">
        <v>2</v>
      </c>
    </row>
    <row r="44" ht="17.5" customHeight="1" spans="1:7">
      <c r="A44" s="11"/>
      <c r="B44" s="11"/>
      <c r="C44" s="11">
        <v>2021363310</v>
      </c>
      <c r="D44" s="11" t="s">
        <v>347</v>
      </c>
      <c r="E44" s="11"/>
      <c r="F44" s="11" t="s">
        <v>300</v>
      </c>
      <c r="G44" s="11">
        <v>2</v>
      </c>
    </row>
    <row r="45" ht="17.5" customHeight="1" spans="1:7">
      <c r="A45" s="11"/>
      <c r="B45" s="11"/>
      <c r="C45" s="11">
        <v>2021363322</v>
      </c>
      <c r="D45" s="11" t="s">
        <v>348</v>
      </c>
      <c r="E45" s="11"/>
      <c r="F45" s="11" t="s">
        <v>300</v>
      </c>
      <c r="G45" s="11">
        <v>2</v>
      </c>
    </row>
    <row r="46" ht="17.5" customHeight="1" spans="1:7">
      <c r="A46" s="11" t="s">
        <v>3</v>
      </c>
      <c r="B46" s="11" t="s">
        <v>94</v>
      </c>
      <c r="C46" s="11">
        <v>2021283127</v>
      </c>
      <c r="D46" s="11" t="s">
        <v>349</v>
      </c>
      <c r="E46" s="11" t="s">
        <v>346</v>
      </c>
      <c r="F46" s="11" t="s">
        <v>321</v>
      </c>
      <c r="G46" s="11">
        <v>2</v>
      </c>
    </row>
    <row r="47" ht="17.5" customHeight="1" spans="1:7">
      <c r="A47" s="11"/>
      <c r="B47" s="11"/>
      <c r="C47" s="11"/>
      <c r="D47" s="11"/>
      <c r="E47" s="11" t="s">
        <v>344</v>
      </c>
      <c r="F47" s="11" t="s">
        <v>300</v>
      </c>
      <c r="G47" s="11">
        <v>2</v>
      </c>
    </row>
    <row r="48" ht="17.5" customHeight="1" spans="1:7">
      <c r="A48" s="11"/>
      <c r="B48" s="11"/>
      <c r="C48" s="11">
        <v>2021283225</v>
      </c>
      <c r="D48" s="11" t="s">
        <v>350</v>
      </c>
      <c r="E48" s="11" t="s">
        <v>344</v>
      </c>
      <c r="F48" s="11" t="s">
        <v>300</v>
      </c>
      <c r="G48" s="11">
        <v>2</v>
      </c>
    </row>
    <row r="49" ht="17.5" customHeight="1" spans="1:7">
      <c r="A49" s="11"/>
      <c r="B49" s="11" t="s">
        <v>91</v>
      </c>
      <c r="C49" s="11">
        <v>2021273117</v>
      </c>
      <c r="D49" s="11" t="s">
        <v>351</v>
      </c>
      <c r="E49" s="11" t="s">
        <v>352</v>
      </c>
      <c r="F49" s="11" t="s">
        <v>39</v>
      </c>
      <c r="G49" s="11">
        <v>8</v>
      </c>
    </row>
    <row r="50" ht="17.5" customHeight="1" spans="1:7">
      <c r="A50" s="11"/>
      <c r="B50" s="11"/>
      <c r="C50" s="11"/>
      <c r="D50" s="11"/>
      <c r="E50" s="11" t="s">
        <v>353</v>
      </c>
      <c r="F50" s="11" t="s">
        <v>39</v>
      </c>
      <c r="G50" s="11"/>
    </row>
    <row r="51" ht="17.5" customHeight="1" spans="1:7">
      <c r="A51" s="11"/>
      <c r="B51" s="11"/>
      <c r="C51" s="11"/>
      <c r="D51" s="11"/>
      <c r="E51" s="11" t="s">
        <v>354</v>
      </c>
      <c r="F51" s="11" t="s">
        <v>39</v>
      </c>
      <c r="G51" s="11"/>
    </row>
    <row r="52" ht="17.5" customHeight="1" spans="1:7">
      <c r="A52" s="11"/>
      <c r="B52" s="11"/>
      <c r="C52" s="11"/>
      <c r="D52" s="11"/>
      <c r="E52" s="11" t="s">
        <v>355</v>
      </c>
      <c r="F52" s="11" t="s">
        <v>300</v>
      </c>
      <c r="G52" s="11"/>
    </row>
    <row r="53" ht="17.5" customHeight="1" spans="1:7">
      <c r="A53" s="11"/>
      <c r="B53" s="11"/>
      <c r="C53" s="11">
        <v>2021273102</v>
      </c>
      <c r="D53" s="11" t="s">
        <v>356</v>
      </c>
      <c r="E53" s="11" t="s">
        <v>352</v>
      </c>
      <c r="F53" s="11" t="s">
        <v>39</v>
      </c>
      <c r="G53" s="11">
        <v>2</v>
      </c>
    </row>
    <row r="54" ht="17.5" customHeight="1" spans="1:7">
      <c r="A54" s="11"/>
      <c r="B54" s="11"/>
      <c r="C54" s="11">
        <v>2021273101</v>
      </c>
      <c r="D54" s="11" t="s">
        <v>357</v>
      </c>
      <c r="E54" s="11" t="s">
        <v>355</v>
      </c>
      <c r="F54" s="11" t="s">
        <v>300</v>
      </c>
      <c r="G54" s="11">
        <v>2</v>
      </c>
    </row>
    <row r="55" ht="17.5" customHeight="1" spans="1:7">
      <c r="A55" s="11"/>
      <c r="B55" s="11" t="s">
        <v>117</v>
      </c>
      <c r="C55" s="11">
        <v>2023283313</v>
      </c>
      <c r="D55" s="11" t="s">
        <v>358</v>
      </c>
      <c r="E55" s="11" t="s">
        <v>359</v>
      </c>
      <c r="F55" s="11" t="s">
        <v>321</v>
      </c>
      <c r="G55" s="11">
        <v>2</v>
      </c>
    </row>
    <row r="56" ht="17.5" customHeight="1" spans="1:7">
      <c r="A56" s="11"/>
      <c r="B56" s="11"/>
      <c r="C56" s="11">
        <v>2023283345</v>
      </c>
      <c r="D56" s="11" t="s">
        <v>360</v>
      </c>
      <c r="E56" s="11" t="s">
        <v>359</v>
      </c>
      <c r="F56" s="11" t="s">
        <v>321</v>
      </c>
      <c r="G56" s="11">
        <v>2</v>
      </c>
    </row>
    <row r="57" ht="17.5" customHeight="1" spans="1:7">
      <c r="A57" s="11"/>
      <c r="B57" s="11" t="s">
        <v>119</v>
      </c>
      <c r="C57" s="11">
        <v>2021283216</v>
      </c>
      <c r="D57" s="11" t="s">
        <v>361</v>
      </c>
      <c r="E57" s="11" t="s">
        <v>299</v>
      </c>
      <c r="F57" s="11" t="s">
        <v>321</v>
      </c>
      <c r="G57" s="11">
        <v>17</v>
      </c>
    </row>
    <row r="58" ht="17.5" customHeight="1" spans="1:7">
      <c r="A58" s="11"/>
      <c r="B58" s="11"/>
      <c r="C58" s="11"/>
      <c r="D58" s="11"/>
      <c r="E58" s="11" t="s">
        <v>362</v>
      </c>
      <c r="F58" s="11" t="s">
        <v>321</v>
      </c>
      <c r="G58" s="11"/>
    </row>
    <row r="59" ht="17.5" customHeight="1" spans="1:7">
      <c r="A59" s="11"/>
      <c r="B59" s="11"/>
      <c r="C59" s="11"/>
      <c r="D59" s="11"/>
      <c r="E59" s="11" t="s">
        <v>363</v>
      </c>
      <c r="F59" s="11" t="s">
        <v>321</v>
      </c>
      <c r="G59" s="11"/>
    </row>
    <row r="60" ht="17.5" customHeight="1" spans="1:7">
      <c r="A60" s="11"/>
      <c r="B60" s="11"/>
      <c r="C60" s="11"/>
      <c r="D60" s="11"/>
      <c r="E60" s="11" t="s">
        <v>364</v>
      </c>
      <c r="F60" s="11" t="s">
        <v>321</v>
      </c>
      <c r="G60" s="11"/>
    </row>
    <row r="61" ht="17.5" customHeight="1" spans="1:7">
      <c r="A61" s="11"/>
      <c r="B61" s="11"/>
      <c r="C61" s="11"/>
      <c r="D61" s="11"/>
      <c r="E61" s="11" t="s">
        <v>365</v>
      </c>
      <c r="F61" s="11" t="s">
        <v>39</v>
      </c>
      <c r="G61" s="11"/>
    </row>
    <row r="62" ht="17.5" customHeight="1" spans="1:7">
      <c r="A62" s="11"/>
      <c r="B62" s="11"/>
      <c r="C62" s="11"/>
      <c r="D62" s="11"/>
      <c r="E62" s="11" t="s">
        <v>311</v>
      </c>
      <c r="F62" s="11" t="s">
        <v>39</v>
      </c>
      <c r="G62" s="11"/>
    </row>
    <row r="63" ht="17.5" customHeight="1" spans="1:7">
      <c r="A63" s="11"/>
      <c r="B63" s="11"/>
      <c r="C63" s="11"/>
      <c r="D63" s="11"/>
      <c r="E63" s="11" t="s">
        <v>366</v>
      </c>
      <c r="F63" s="11" t="s">
        <v>300</v>
      </c>
      <c r="G63" s="11"/>
    </row>
    <row r="64" ht="17.5" customHeight="1" spans="1:7">
      <c r="A64" s="11"/>
      <c r="B64" s="11"/>
      <c r="C64" s="11"/>
      <c r="D64" s="11"/>
      <c r="E64" s="11" t="s">
        <v>367</v>
      </c>
      <c r="F64" s="11" t="s">
        <v>301</v>
      </c>
      <c r="G64" s="11"/>
    </row>
    <row r="65" ht="17.5" customHeight="1" spans="1:7">
      <c r="A65" s="11"/>
      <c r="B65" s="11" t="s">
        <v>118</v>
      </c>
      <c r="C65" s="11">
        <v>2023283439</v>
      </c>
      <c r="D65" s="11" t="s">
        <v>368</v>
      </c>
      <c r="E65" s="11" t="s">
        <v>299</v>
      </c>
      <c r="F65" s="11" t="s">
        <v>297</v>
      </c>
      <c r="G65" s="11">
        <v>7</v>
      </c>
    </row>
    <row r="66" ht="17.5" customHeight="1" spans="1:7">
      <c r="A66" s="11"/>
      <c r="B66" s="11"/>
      <c r="C66" s="11"/>
      <c r="D66" s="11"/>
      <c r="E66" s="11" t="s">
        <v>364</v>
      </c>
      <c r="F66" s="11" t="s">
        <v>321</v>
      </c>
      <c r="G66" s="11"/>
    </row>
    <row r="67" ht="17.5" customHeight="1" spans="1:7">
      <c r="A67" s="11"/>
      <c r="B67" s="11"/>
      <c r="C67" s="11"/>
      <c r="D67" s="11"/>
      <c r="E67" s="11" t="s">
        <v>359</v>
      </c>
      <c r="F67" s="11" t="s">
        <v>39</v>
      </c>
      <c r="G67" s="11"/>
    </row>
    <row r="68" ht="17.5" customHeight="1" spans="1:7">
      <c r="A68" s="11"/>
      <c r="B68" s="11"/>
      <c r="C68" s="11">
        <v>2023283442</v>
      </c>
      <c r="D68" s="11" t="s">
        <v>369</v>
      </c>
      <c r="E68" s="11" t="s">
        <v>365</v>
      </c>
      <c r="F68" s="11" t="s">
        <v>39</v>
      </c>
      <c r="G68" s="11">
        <v>4</v>
      </c>
    </row>
    <row r="69" ht="17.5" customHeight="1" spans="1:7">
      <c r="A69" s="11"/>
      <c r="B69" s="11"/>
      <c r="C69" s="11"/>
      <c r="D69" s="11"/>
      <c r="E69" s="11" t="s">
        <v>359</v>
      </c>
      <c r="F69" s="11" t="s">
        <v>39</v>
      </c>
      <c r="G69" s="11"/>
    </row>
    <row r="70" ht="17.5" customHeight="1" spans="1:7">
      <c r="A70" s="11"/>
      <c r="B70" s="11"/>
      <c r="C70" s="11">
        <v>2023283437</v>
      </c>
      <c r="D70" s="11" t="s">
        <v>370</v>
      </c>
      <c r="E70" s="11" t="s">
        <v>359</v>
      </c>
      <c r="F70" s="11" t="s">
        <v>39</v>
      </c>
      <c r="G70" s="11">
        <v>2</v>
      </c>
    </row>
    <row r="71" ht="17.5" customHeight="1" spans="1:7">
      <c r="A71" s="11"/>
      <c r="B71" s="11"/>
      <c r="C71" s="11">
        <v>2023283440</v>
      </c>
      <c r="D71" s="11" t="s">
        <v>371</v>
      </c>
      <c r="E71" s="11" t="s">
        <v>359</v>
      </c>
      <c r="F71" s="11" t="s">
        <v>39</v>
      </c>
      <c r="G71" s="11">
        <v>2</v>
      </c>
    </row>
    <row r="72" ht="17.5" customHeight="1" spans="1:7">
      <c r="A72" s="11"/>
      <c r="B72" s="11"/>
      <c r="C72" s="11">
        <v>2023283438</v>
      </c>
      <c r="D72" s="11" t="s">
        <v>372</v>
      </c>
      <c r="E72" s="11" t="s">
        <v>359</v>
      </c>
      <c r="F72" s="11" t="s">
        <v>39</v>
      </c>
      <c r="G72" s="11">
        <v>2</v>
      </c>
    </row>
    <row r="73" ht="17.5" customHeight="1" spans="1:7">
      <c r="A73" s="11"/>
      <c r="B73" s="11"/>
      <c r="C73" s="11">
        <v>2023283441</v>
      </c>
      <c r="D73" s="11" t="s">
        <v>373</v>
      </c>
      <c r="E73" s="11" t="s">
        <v>359</v>
      </c>
      <c r="F73" s="11" t="s">
        <v>39</v>
      </c>
      <c r="G73" s="11">
        <v>2</v>
      </c>
    </row>
    <row r="74" ht="17.5" customHeight="1" spans="1:7">
      <c r="A74" s="11"/>
      <c r="B74" s="11" t="s">
        <v>101</v>
      </c>
      <c r="C74" s="11">
        <v>2022283228</v>
      </c>
      <c r="D74" s="11" t="s">
        <v>374</v>
      </c>
      <c r="E74" s="11" t="s">
        <v>324</v>
      </c>
      <c r="F74" s="11" t="s">
        <v>39</v>
      </c>
      <c r="G74" s="11">
        <v>2</v>
      </c>
    </row>
    <row r="75" ht="17.5" customHeight="1" spans="1:7">
      <c r="A75" s="11"/>
      <c r="B75" s="11"/>
      <c r="C75" s="11"/>
      <c r="D75" s="11"/>
      <c r="E75" s="11" t="s">
        <v>375</v>
      </c>
      <c r="F75" s="11" t="s">
        <v>39</v>
      </c>
      <c r="G75" s="11">
        <v>2</v>
      </c>
    </row>
    <row r="76" ht="17.5" customHeight="1" spans="1:7">
      <c r="A76" s="11"/>
      <c r="B76" s="11"/>
      <c r="C76" s="11"/>
      <c r="D76" s="11"/>
      <c r="E76" s="11" t="s">
        <v>376</v>
      </c>
      <c r="F76" s="11" t="s">
        <v>39</v>
      </c>
      <c r="G76" s="11">
        <v>2</v>
      </c>
    </row>
    <row r="77" ht="17.5" customHeight="1" spans="1:7">
      <c r="A77" s="11"/>
      <c r="B77" s="11"/>
      <c r="C77" s="11"/>
      <c r="D77" s="11"/>
      <c r="E77" s="11" t="s">
        <v>377</v>
      </c>
      <c r="F77" s="11" t="s">
        <v>39</v>
      </c>
      <c r="G77" s="11">
        <v>2</v>
      </c>
    </row>
    <row r="78" ht="17.5" customHeight="1" spans="1:7">
      <c r="A78" s="11"/>
      <c r="B78" s="11"/>
      <c r="C78" s="11">
        <v>2022283231</v>
      </c>
      <c r="D78" s="11" t="s">
        <v>378</v>
      </c>
      <c r="E78" s="11" t="s">
        <v>324</v>
      </c>
      <c r="F78" s="11" t="s">
        <v>39</v>
      </c>
      <c r="G78" s="11">
        <v>2</v>
      </c>
    </row>
    <row r="79" ht="17.5" customHeight="1" spans="1:7">
      <c r="A79" s="11"/>
      <c r="B79" s="11"/>
      <c r="C79" s="11"/>
      <c r="D79" s="11"/>
      <c r="E79" s="11" t="s">
        <v>375</v>
      </c>
      <c r="F79" s="11" t="s">
        <v>39</v>
      </c>
      <c r="G79" s="11">
        <v>2</v>
      </c>
    </row>
    <row r="80" ht="17.5" customHeight="1" spans="1:7">
      <c r="A80" s="11"/>
      <c r="B80" s="11" t="s">
        <v>99</v>
      </c>
      <c r="C80" s="11">
        <v>2022283105</v>
      </c>
      <c r="D80" s="11" t="s">
        <v>379</v>
      </c>
      <c r="E80" s="11" t="s">
        <v>380</v>
      </c>
      <c r="F80" s="11" t="s">
        <v>321</v>
      </c>
      <c r="G80" s="11">
        <v>2</v>
      </c>
    </row>
    <row r="81" ht="17.5" customHeight="1" spans="1:7">
      <c r="A81" s="11"/>
      <c r="B81" s="11"/>
      <c r="C81" s="11"/>
      <c r="D81" s="11"/>
      <c r="E81" s="11" t="s">
        <v>381</v>
      </c>
      <c r="F81" s="11" t="s">
        <v>321</v>
      </c>
      <c r="G81" s="11">
        <v>2</v>
      </c>
    </row>
    <row r="82" ht="17.5" customHeight="1" spans="1:7">
      <c r="A82" s="11"/>
      <c r="B82" s="11"/>
      <c r="C82" s="11">
        <v>2022283106</v>
      </c>
      <c r="D82" s="11" t="s">
        <v>382</v>
      </c>
      <c r="E82" s="11" t="s">
        <v>383</v>
      </c>
      <c r="F82" s="11" t="s">
        <v>300</v>
      </c>
      <c r="G82" s="11">
        <v>2</v>
      </c>
    </row>
    <row r="83" ht="17.5" customHeight="1" spans="1:7">
      <c r="A83" s="11"/>
      <c r="B83" s="11"/>
      <c r="C83" s="11">
        <v>2022363201</v>
      </c>
      <c r="D83" s="11" t="s">
        <v>384</v>
      </c>
      <c r="E83" s="11" t="s">
        <v>383</v>
      </c>
      <c r="F83" s="11" t="s">
        <v>300</v>
      </c>
      <c r="G83" s="11">
        <v>2</v>
      </c>
    </row>
    <row r="84" ht="17.5" customHeight="1" spans="1:7">
      <c r="A84" s="11"/>
      <c r="B84" s="11" t="s">
        <v>97</v>
      </c>
      <c r="C84" s="11">
        <v>2022273204</v>
      </c>
      <c r="D84" s="11" t="s">
        <v>385</v>
      </c>
      <c r="E84" s="11" t="s">
        <v>326</v>
      </c>
      <c r="F84" s="11" t="s">
        <v>321</v>
      </c>
      <c r="G84" s="11">
        <v>2</v>
      </c>
    </row>
    <row r="85" ht="17.5" customHeight="1" spans="1:7">
      <c r="A85" s="11"/>
      <c r="B85" s="11"/>
      <c r="C85" s="11">
        <v>2022273202</v>
      </c>
      <c r="D85" s="11" t="s">
        <v>386</v>
      </c>
      <c r="E85" s="11" t="s">
        <v>387</v>
      </c>
      <c r="F85" s="11" t="s">
        <v>39</v>
      </c>
      <c r="G85" s="11">
        <v>2</v>
      </c>
    </row>
    <row r="86" ht="17.5" customHeight="1" spans="1:7">
      <c r="A86" s="11"/>
      <c r="B86" s="11" t="s">
        <v>128</v>
      </c>
      <c r="C86" s="11">
        <v>2023284730</v>
      </c>
      <c r="D86" s="11" t="s">
        <v>388</v>
      </c>
      <c r="E86" s="11" t="s">
        <v>389</v>
      </c>
      <c r="F86" s="11" t="s">
        <v>321</v>
      </c>
      <c r="G86" s="11">
        <v>2</v>
      </c>
    </row>
    <row r="87" ht="17.5" customHeight="1" spans="1:7">
      <c r="A87" s="11"/>
      <c r="B87" s="11" t="s">
        <v>108</v>
      </c>
      <c r="C87" s="11">
        <v>2022284138</v>
      </c>
      <c r="D87" s="11" t="s">
        <v>390</v>
      </c>
      <c r="E87" s="11" t="s">
        <v>391</v>
      </c>
      <c r="F87" s="11" t="s">
        <v>39</v>
      </c>
      <c r="G87" s="11">
        <v>2</v>
      </c>
    </row>
    <row r="88" ht="17.5" customHeight="1" spans="1:7">
      <c r="A88" s="11"/>
      <c r="B88" s="11" t="s">
        <v>32</v>
      </c>
      <c r="C88" s="11">
        <v>2022284201</v>
      </c>
      <c r="D88" s="11" t="s">
        <v>392</v>
      </c>
      <c r="E88" s="11" t="s">
        <v>393</v>
      </c>
      <c r="F88" s="11" t="s">
        <v>321</v>
      </c>
      <c r="G88" s="11">
        <v>2</v>
      </c>
    </row>
    <row r="89" ht="17.5" customHeight="1" spans="1:7">
      <c r="A89" s="11"/>
      <c r="B89" s="11" t="s">
        <v>121</v>
      </c>
      <c r="C89" s="11">
        <v>2023283709</v>
      </c>
      <c r="D89" s="11" t="s">
        <v>394</v>
      </c>
      <c r="E89" s="11" t="s">
        <v>395</v>
      </c>
      <c r="F89" s="11" t="s">
        <v>321</v>
      </c>
      <c r="G89" s="11">
        <v>2</v>
      </c>
    </row>
    <row r="90" ht="17.5" customHeight="1" spans="1:7">
      <c r="A90" s="11"/>
      <c r="B90" s="11" t="s">
        <v>106</v>
      </c>
      <c r="C90" s="11">
        <v>2022283640</v>
      </c>
      <c r="D90" s="11" t="s">
        <v>396</v>
      </c>
      <c r="E90" s="11" t="s">
        <v>377</v>
      </c>
      <c r="F90" s="11" t="s">
        <v>39</v>
      </c>
      <c r="G90" s="11">
        <v>11</v>
      </c>
    </row>
    <row r="91" ht="17.5" customHeight="1" spans="1:7">
      <c r="A91" s="11"/>
      <c r="B91" s="11"/>
      <c r="C91" s="11"/>
      <c r="D91" s="11"/>
      <c r="E91" s="11" t="s">
        <v>397</v>
      </c>
      <c r="F91" s="11" t="s">
        <v>39</v>
      </c>
      <c r="G91" s="11"/>
    </row>
    <row r="92" ht="17.5" customHeight="1" spans="1:7">
      <c r="A92" s="11"/>
      <c r="B92" s="11"/>
      <c r="C92" s="11"/>
      <c r="D92" s="11"/>
      <c r="E92" s="11" t="s">
        <v>324</v>
      </c>
      <c r="F92" s="11" t="s">
        <v>39</v>
      </c>
      <c r="G92" s="11"/>
    </row>
    <row r="93" ht="17.5" customHeight="1" spans="1:7">
      <c r="A93" s="11"/>
      <c r="B93" s="11"/>
      <c r="C93" s="11"/>
      <c r="D93" s="11"/>
      <c r="E93" s="11" t="s">
        <v>395</v>
      </c>
      <c r="F93" s="11" t="s">
        <v>301</v>
      </c>
      <c r="G93" s="11"/>
    </row>
    <row r="94" ht="17.5" customHeight="1" spans="1:7">
      <c r="A94" s="11"/>
      <c r="B94" s="11"/>
      <c r="C94" s="11"/>
      <c r="D94" s="11"/>
      <c r="E94" s="11" t="s">
        <v>330</v>
      </c>
      <c r="F94" s="11" t="s">
        <v>300</v>
      </c>
      <c r="G94" s="11"/>
    </row>
    <row r="95" ht="17.5" customHeight="1" spans="1:7">
      <c r="A95" s="11"/>
      <c r="B95" s="29" t="s">
        <v>116</v>
      </c>
      <c r="C95" s="29">
        <v>2023283225</v>
      </c>
      <c r="D95" s="29" t="s">
        <v>398</v>
      </c>
      <c r="E95" s="29" t="s">
        <v>399</v>
      </c>
      <c r="F95" s="29" t="s">
        <v>321</v>
      </c>
      <c r="G95" s="29">
        <v>4</v>
      </c>
    </row>
    <row r="96" ht="17.5" customHeight="1" spans="1:7">
      <c r="A96" s="11"/>
      <c r="B96" s="29"/>
      <c r="C96" s="29"/>
      <c r="D96" s="29"/>
      <c r="E96" s="29" t="s">
        <v>311</v>
      </c>
      <c r="F96" s="29" t="s">
        <v>300</v>
      </c>
      <c r="G96" s="29"/>
    </row>
    <row r="97" ht="17.5" customHeight="1" spans="1:7">
      <c r="A97" s="11"/>
      <c r="B97" s="29"/>
      <c r="C97" s="29">
        <v>2023283223</v>
      </c>
      <c r="D97" s="29" t="s">
        <v>400</v>
      </c>
      <c r="E97" s="29" t="s">
        <v>399</v>
      </c>
      <c r="F97" s="29" t="s">
        <v>321</v>
      </c>
      <c r="G97" s="29">
        <v>4</v>
      </c>
    </row>
    <row r="98" ht="17.5" customHeight="1" spans="1:7">
      <c r="A98" s="11"/>
      <c r="B98" s="29"/>
      <c r="C98" s="29"/>
      <c r="D98" s="29"/>
      <c r="E98" s="29" t="s">
        <v>311</v>
      </c>
      <c r="F98" s="29" t="s">
        <v>300</v>
      </c>
      <c r="G98" s="29"/>
    </row>
    <row r="99" ht="17.5" customHeight="1" spans="1:7">
      <c r="A99" s="11"/>
      <c r="B99" s="29"/>
      <c r="C99" s="29">
        <v>2023283219</v>
      </c>
      <c r="D99" s="29" t="s">
        <v>401</v>
      </c>
      <c r="E99" s="29" t="s">
        <v>399</v>
      </c>
      <c r="F99" s="29" t="s">
        <v>321</v>
      </c>
      <c r="G99" s="29">
        <v>4</v>
      </c>
    </row>
    <row r="100" ht="17.5" customHeight="1" spans="1:7">
      <c r="A100" s="11"/>
      <c r="B100" s="29"/>
      <c r="C100" s="29"/>
      <c r="D100" s="29"/>
      <c r="E100" s="29" t="s">
        <v>311</v>
      </c>
      <c r="F100" s="29" t="s">
        <v>300</v>
      </c>
      <c r="G100" s="29"/>
    </row>
    <row r="101" ht="17.5" customHeight="1" spans="1:7">
      <c r="A101" s="11"/>
      <c r="B101" s="29"/>
      <c r="C101" s="29">
        <v>2023283230</v>
      </c>
      <c r="D101" s="29" t="s">
        <v>402</v>
      </c>
      <c r="E101" s="29" t="s">
        <v>399</v>
      </c>
      <c r="F101" s="29" t="s">
        <v>321</v>
      </c>
      <c r="G101" s="29">
        <v>4</v>
      </c>
    </row>
    <row r="102" ht="17.5" customHeight="1" spans="1:7">
      <c r="A102" s="11"/>
      <c r="B102" s="29"/>
      <c r="C102" s="29"/>
      <c r="D102" s="29"/>
      <c r="E102" s="29" t="s">
        <v>311</v>
      </c>
      <c r="F102" s="29" t="s">
        <v>300</v>
      </c>
      <c r="G102" s="29"/>
    </row>
    <row r="103" ht="17.5" customHeight="1" spans="1:7">
      <c r="A103" s="11"/>
      <c r="B103" s="29"/>
      <c r="C103" s="29">
        <v>2023283221</v>
      </c>
      <c r="D103" s="29" t="s">
        <v>403</v>
      </c>
      <c r="E103" s="29" t="s">
        <v>399</v>
      </c>
      <c r="F103" s="29" t="s">
        <v>321</v>
      </c>
      <c r="G103" s="29">
        <v>4</v>
      </c>
    </row>
    <row r="104" ht="17.5" customHeight="1" spans="1:7">
      <c r="A104" s="11"/>
      <c r="B104" s="29"/>
      <c r="C104" s="29"/>
      <c r="D104" s="29"/>
      <c r="E104" s="29" t="s">
        <v>311</v>
      </c>
      <c r="F104" s="29" t="s">
        <v>300</v>
      </c>
      <c r="G104" s="29"/>
    </row>
    <row r="105" ht="17.5" customHeight="1" spans="1:7">
      <c r="A105" s="11"/>
      <c r="B105" s="29"/>
      <c r="C105" s="29">
        <v>2023283211</v>
      </c>
      <c r="D105" s="29" t="s">
        <v>404</v>
      </c>
      <c r="E105" s="29" t="s">
        <v>399</v>
      </c>
      <c r="F105" s="29" t="s">
        <v>321</v>
      </c>
      <c r="G105" s="29">
        <v>2</v>
      </c>
    </row>
    <row r="106" ht="17.5" customHeight="1" spans="1:7">
      <c r="A106" s="11"/>
      <c r="B106" s="29"/>
      <c r="C106" s="29">
        <v>2023283210</v>
      </c>
      <c r="D106" s="29" t="s">
        <v>405</v>
      </c>
      <c r="E106" s="29" t="s">
        <v>399</v>
      </c>
      <c r="F106" s="29" t="s">
        <v>321</v>
      </c>
      <c r="G106" s="29">
        <v>2</v>
      </c>
    </row>
    <row r="107" ht="17.5" customHeight="1" spans="1:7">
      <c r="A107" s="11"/>
      <c r="B107" s="29"/>
      <c r="C107" s="29">
        <v>2023283205</v>
      </c>
      <c r="D107" s="29" t="s">
        <v>406</v>
      </c>
      <c r="E107" s="29" t="s">
        <v>311</v>
      </c>
      <c r="F107" s="29" t="s">
        <v>300</v>
      </c>
      <c r="G107" s="29">
        <v>2</v>
      </c>
    </row>
    <row r="108" ht="17.5" customHeight="1" spans="1:7">
      <c r="A108" s="11"/>
      <c r="B108" s="29"/>
      <c r="C108" s="29">
        <v>2023283206</v>
      </c>
      <c r="D108" s="29" t="s">
        <v>407</v>
      </c>
      <c r="E108" s="29" t="s">
        <v>311</v>
      </c>
      <c r="F108" s="29" t="s">
        <v>300</v>
      </c>
      <c r="G108" s="29">
        <v>2</v>
      </c>
    </row>
    <row r="109" ht="17.5" customHeight="1" spans="1:7">
      <c r="A109" s="11"/>
      <c r="B109" s="29"/>
      <c r="C109" s="29">
        <v>2023283207</v>
      </c>
      <c r="D109" s="29" t="s">
        <v>408</v>
      </c>
      <c r="E109" s="29" t="s">
        <v>311</v>
      </c>
      <c r="F109" s="29" t="s">
        <v>300</v>
      </c>
      <c r="G109" s="29">
        <v>2</v>
      </c>
    </row>
    <row r="110" ht="17.5" customHeight="1" spans="1:7">
      <c r="A110" s="11"/>
      <c r="B110" s="29"/>
      <c r="C110" s="29">
        <v>2023283224</v>
      </c>
      <c r="D110" s="29" t="s">
        <v>409</v>
      </c>
      <c r="E110" s="29" t="s">
        <v>311</v>
      </c>
      <c r="F110" s="29" t="s">
        <v>300</v>
      </c>
      <c r="G110" s="29">
        <v>2</v>
      </c>
    </row>
    <row r="111" ht="17.5" customHeight="1" spans="1:7">
      <c r="A111" s="11"/>
      <c r="B111" s="29"/>
      <c r="C111" s="29">
        <v>2023283231</v>
      </c>
      <c r="D111" s="29" t="s">
        <v>410</v>
      </c>
      <c r="E111" s="29" t="s">
        <v>411</v>
      </c>
      <c r="F111" s="29" t="s">
        <v>39</v>
      </c>
      <c r="G111" s="29">
        <v>2</v>
      </c>
    </row>
    <row r="112" ht="17.5" customHeight="1" spans="1:7">
      <c r="A112" s="11"/>
      <c r="B112" s="29" t="s">
        <v>113</v>
      </c>
      <c r="C112" s="29">
        <v>2023273106</v>
      </c>
      <c r="D112" s="29" t="s">
        <v>412</v>
      </c>
      <c r="E112" s="29" t="s">
        <v>311</v>
      </c>
      <c r="F112" s="29" t="s">
        <v>300</v>
      </c>
      <c r="G112" s="29">
        <v>2</v>
      </c>
    </row>
    <row r="113" ht="17.5" customHeight="1" spans="1:7">
      <c r="A113" s="11"/>
      <c r="B113" s="29"/>
      <c r="C113" s="29">
        <v>2023273129</v>
      </c>
      <c r="D113" s="29" t="s">
        <v>413</v>
      </c>
      <c r="E113" s="29" t="s">
        <v>311</v>
      </c>
      <c r="F113" s="29" t="s">
        <v>300</v>
      </c>
      <c r="G113" s="29">
        <v>2</v>
      </c>
    </row>
    <row r="114" ht="17.5" customHeight="1" spans="1:7">
      <c r="A114" s="11"/>
      <c r="B114" s="29"/>
      <c r="C114" s="29">
        <v>2023273134</v>
      </c>
      <c r="D114" s="29" t="s">
        <v>414</v>
      </c>
      <c r="E114" s="29" t="s">
        <v>311</v>
      </c>
      <c r="F114" s="29" t="s">
        <v>300</v>
      </c>
      <c r="G114" s="29">
        <v>2</v>
      </c>
    </row>
    <row r="115" ht="17.5" customHeight="1" spans="1:7">
      <c r="A115" s="11"/>
      <c r="B115" s="29"/>
      <c r="C115" s="29">
        <v>2023273110</v>
      </c>
      <c r="D115" s="29" t="s">
        <v>415</v>
      </c>
      <c r="E115" s="29" t="s">
        <v>311</v>
      </c>
      <c r="F115" s="29" t="s">
        <v>300</v>
      </c>
      <c r="G115" s="29">
        <v>2</v>
      </c>
    </row>
    <row r="116" ht="17.5" customHeight="1" spans="1:7">
      <c r="A116" s="11"/>
      <c r="B116" s="29"/>
      <c r="C116" s="29">
        <v>2023273124</v>
      </c>
      <c r="D116" s="29" t="s">
        <v>416</v>
      </c>
      <c r="E116" s="29" t="s">
        <v>311</v>
      </c>
      <c r="F116" s="29" t="s">
        <v>300</v>
      </c>
      <c r="G116" s="29">
        <v>2</v>
      </c>
    </row>
    <row r="117" ht="17.5" customHeight="1" spans="1:7">
      <c r="A117" s="11"/>
      <c r="B117" s="29"/>
      <c r="C117" s="29">
        <v>2023273128</v>
      </c>
      <c r="D117" s="29" t="s">
        <v>417</v>
      </c>
      <c r="E117" s="29" t="s">
        <v>311</v>
      </c>
      <c r="F117" s="29" t="s">
        <v>300</v>
      </c>
      <c r="G117" s="29">
        <v>2</v>
      </c>
    </row>
    <row r="118" ht="17.5" customHeight="1" spans="1:7">
      <c r="A118" s="11"/>
      <c r="B118" s="29"/>
      <c r="C118" s="29">
        <v>2023273143</v>
      </c>
      <c r="D118" s="29" t="s">
        <v>418</v>
      </c>
      <c r="E118" s="29" t="s">
        <v>311</v>
      </c>
      <c r="F118" s="29" t="s">
        <v>300</v>
      </c>
      <c r="G118" s="29">
        <v>2</v>
      </c>
    </row>
    <row r="119" ht="17.5" customHeight="1" spans="1:7">
      <c r="A119" s="11"/>
      <c r="B119" s="29"/>
      <c r="C119" s="29">
        <v>2023273142</v>
      </c>
      <c r="D119" s="29" t="s">
        <v>419</v>
      </c>
      <c r="E119" s="29" t="s">
        <v>311</v>
      </c>
      <c r="F119" s="29" t="s">
        <v>300</v>
      </c>
      <c r="G119" s="29">
        <v>2</v>
      </c>
    </row>
    <row r="120" ht="17.5" customHeight="1" spans="1:7">
      <c r="A120" s="11"/>
      <c r="B120" s="29"/>
      <c r="C120" s="29">
        <v>2023273108</v>
      </c>
      <c r="D120" s="29" t="s">
        <v>420</v>
      </c>
      <c r="E120" s="29" t="s">
        <v>311</v>
      </c>
      <c r="F120" s="29" t="s">
        <v>300</v>
      </c>
      <c r="G120" s="29">
        <v>2</v>
      </c>
    </row>
    <row r="121" ht="17.5" customHeight="1" spans="1:7">
      <c r="A121" s="11"/>
      <c r="B121" s="29"/>
      <c r="C121" s="29">
        <v>2023273101</v>
      </c>
      <c r="D121" s="29" t="s">
        <v>421</v>
      </c>
      <c r="E121" s="29" t="s">
        <v>311</v>
      </c>
      <c r="F121" s="29" t="s">
        <v>300</v>
      </c>
      <c r="G121" s="29">
        <v>2</v>
      </c>
    </row>
    <row r="122" ht="17.5" customHeight="1" spans="1:7">
      <c r="A122" s="11"/>
      <c r="B122" s="29"/>
      <c r="C122" s="29">
        <v>2023273105</v>
      </c>
      <c r="D122" s="29" t="s">
        <v>422</v>
      </c>
      <c r="E122" s="29" t="s">
        <v>311</v>
      </c>
      <c r="F122" s="29" t="s">
        <v>300</v>
      </c>
      <c r="G122" s="29">
        <v>2</v>
      </c>
    </row>
    <row r="123" ht="17.5" customHeight="1" spans="1:7">
      <c r="A123" s="11"/>
      <c r="B123" s="29"/>
      <c r="C123" s="29">
        <v>2023273108</v>
      </c>
      <c r="D123" s="29" t="s">
        <v>423</v>
      </c>
      <c r="E123" s="29" t="s">
        <v>311</v>
      </c>
      <c r="F123" s="29" t="s">
        <v>300</v>
      </c>
      <c r="G123" s="29">
        <v>2</v>
      </c>
    </row>
    <row r="124" ht="17.5" customHeight="1" spans="1:7">
      <c r="A124" s="11"/>
      <c r="B124" s="29"/>
      <c r="C124" s="29">
        <v>2023273107</v>
      </c>
      <c r="D124" s="29" t="s">
        <v>424</v>
      </c>
      <c r="E124" s="29" t="s">
        <v>311</v>
      </c>
      <c r="F124" s="29" t="s">
        <v>300</v>
      </c>
      <c r="G124" s="29">
        <v>2</v>
      </c>
    </row>
    <row r="125" ht="17.5" customHeight="1" spans="1:7">
      <c r="A125" s="11"/>
      <c r="B125" s="29"/>
      <c r="C125" s="29">
        <v>2023273130</v>
      </c>
      <c r="D125" s="29" t="s">
        <v>425</v>
      </c>
      <c r="E125" s="29" t="s">
        <v>311</v>
      </c>
      <c r="F125" s="29" t="s">
        <v>300</v>
      </c>
      <c r="G125" s="29">
        <v>2</v>
      </c>
    </row>
    <row r="126" ht="17.5" customHeight="1" spans="1:7">
      <c r="A126" s="11"/>
      <c r="B126" s="29"/>
      <c r="C126" s="29">
        <v>2023273117</v>
      </c>
      <c r="D126" s="29" t="s">
        <v>426</v>
      </c>
      <c r="E126" s="29" t="s">
        <v>311</v>
      </c>
      <c r="F126" s="29" t="s">
        <v>300</v>
      </c>
      <c r="G126" s="29">
        <v>2</v>
      </c>
    </row>
    <row r="127" ht="17.5" customHeight="1" spans="1:7">
      <c r="A127" s="11"/>
      <c r="B127" s="29"/>
      <c r="C127" s="29">
        <v>2023273139</v>
      </c>
      <c r="D127" s="29" t="s">
        <v>427</v>
      </c>
      <c r="E127" s="29" t="s">
        <v>311</v>
      </c>
      <c r="F127" s="29" t="s">
        <v>300</v>
      </c>
      <c r="G127" s="29">
        <v>2</v>
      </c>
    </row>
    <row r="128" ht="17.5" customHeight="1" spans="1:7">
      <c r="A128" s="11"/>
      <c r="B128" s="29"/>
      <c r="C128" s="29">
        <v>2023273109</v>
      </c>
      <c r="D128" s="29" t="s">
        <v>428</v>
      </c>
      <c r="E128" s="29" t="s">
        <v>311</v>
      </c>
      <c r="F128" s="29" t="s">
        <v>300</v>
      </c>
      <c r="G128" s="29">
        <v>2</v>
      </c>
    </row>
    <row r="129" ht="17.5" customHeight="1" spans="1:7">
      <c r="A129" s="11"/>
      <c r="B129" s="29"/>
      <c r="C129" s="29">
        <v>2023273104</v>
      </c>
      <c r="D129" s="29" t="s">
        <v>429</v>
      </c>
      <c r="E129" s="29" t="s">
        <v>311</v>
      </c>
      <c r="F129" s="29" t="s">
        <v>300</v>
      </c>
      <c r="G129" s="29">
        <v>2</v>
      </c>
    </row>
    <row r="130" ht="17.5" customHeight="1" spans="1:7">
      <c r="A130" s="11"/>
      <c r="B130" s="29"/>
      <c r="C130" s="29">
        <v>2023273103</v>
      </c>
      <c r="D130" s="29" t="s">
        <v>430</v>
      </c>
      <c r="E130" s="29" t="s">
        <v>311</v>
      </c>
      <c r="F130" s="29" t="s">
        <v>300</v>
      </c>
      <c r="G130" s="29">
        <v>2</v>
      </c>
    </row>
    <row r="131" ht="17.5" customHeight="1" spans="1:7">
      <c r="A131" s="11"/>
      <c r="B131" s="29"/>
      <c r="C131" s="29">
        <v>2023273119</v>
      </c>
      <c r="D131" s="29" t="s">
        <v>431</v>
      </c>
      <c r="E131" s="29" t="s">
        <v>311</v>
      </c>
      <c r="F131" s="29" t="s">
        <v>300</v>
      </c>
      <c r="G131" s="29">
        <v>2</v>
      </c>
    </row>
    <row r="132" ht="17.5" customHeight="1" spans="1:7">
      <c r="A132" s="11"/>
      <c r="B132" s="29"/>
      <c r="C132" s="29">
        <v>2023273111</v>
      </c>
      <c r="D132" s="29" t="s">
        <v>432</v>
      </c>
      <c r="E132" s="29" t="s">
        <v>311</v>
      </c>
      <c r="F132" s="29" t="s">
        <v>300</v>
      </c>
      <c r="G132" s="29">
        <v>2</v>
      </c>
    </row>
    <row r="133" ht="17.5" customHeight="1" spans="1:7">
      <c r="A133" s="11"/>
      <c r="B133" s="29" t="s">
        <v>114</v>
      </c>
      <c r="C133" s="29">
        <v>2023273205</v>
      </c>
      <c r="D133" s="29" t="s">
        <v>433</v>
      </c>
      <c r="E133" s="29" t="s">
        <v>359</v>
      </c>
      <c r="F133" s="29" t="s">
        <v>39</v>
      </c>
      <c r="G133" s="29">
        <v>4</v>
      </c>
    </row>
    <row r="134" ht="17.5" customHeight="1" spans="1:7">
      <c r="A134" s="11"/>
      <c r="B134" s="29"/>
      <c r="C134" s="29"/>
      <c r="D134" s="29"/>
      <c r="E134" s="29" t="s">
        <v>311</v>
      </c>
      <c r="F134" s="29" t="s">
        <v>300</v>
      </c>
      <c r="G134" s="29"/>
    </row>
    <row r="135" ht="17.5" customHeight="1" spans="1:7">
      <c r="A135" s="11"/>
      <c r="B135" s="29"/>
      <c r="C135" s="29">
        <v>2023273207</v>
      </c>
      <c r="D135" s="29" t="s">
        <v>434</v>
      </c>
      <c r="E135" s="29" t="s">
        <v>311</v>
      </c>
      <c r="F135" s="29" t="s">
        <v>300</v>
      </c>
      <c r="G135" s="29">
        <v>2</v>
      </c>
    </row>
    <row r="136" ht="17.5" customHeight="1" spans="1:7">
      <c r="A136" s="11"/>
      <c r="B136" s="29"/>
      <c r="C136" s="29">
        <v>2023273211</v>
      </c>
      <c r="D136" s="29" t="s">
        <v>435</v>
      </c>
      <c r="E136" s="29" t="s">
        <v>311</v>
      </c>
      <c r="F136" s="29" t="s">
        <v>300</v>
      </c>
      <c r="G136" s="29">
        <v>2</v>
      </c>
    </row>
    <row r="137" ht="17.5" customHeight="1" spans="1:7">
      <c r="A137" s="11"/>
      <c r="B137" s="29"/>
      <c r="C137" s="29">
        <v>2023273212</v>
      </c>
      <c r="D137" s="29" t="s">
        <v>436</v>
      </c>
      <c r="E137" s="29" t="s">
        <v>311</v>
      </c>
      <c r="F137" s="29" t="s">
        <v>300</v>
      </c>
      <c r="G137" s="29">
        <v>2</v>
      </c>
    </row>
    <row r="138" ht="17.5" customHeight="1" spans="1:7">
      <c r="A138" s="11"/>
      <c r="B138" s="29"/>
      <c r="C138" s="11">
        <v>2023273210</v>
      </c>
      <c r="D138" s="11" t="s">
        <v>437</v>
      </c>
      <c r="E138" s="29" t="s">
        <v>311</v>
      </c>
      <c r="F138" s="29" t="s">
        <v>300</v>
      </c>
      <c r="G138" s="29">
        <v>2</v>
      </c>
    </row>
    <row r="139" ht="17.5" customHeight="1" spans="1:7">
      <c r="A139" s="11"/>
      <c r="B139" s="29"/>
      <c r="C139" s="11">
        <v>2023273218</v>
      </c>
      <c r="D139" s="11" t="s">
        <v>438</v>
      </c>
      <c r="E139" s="29" t="s">
        <v>311</v>
      </c>
      <c r="F139" s="29" t="s">
        <v>300</v>
      </c>
      <c r="G139" s="29">
        <v>2</v>
      </c>
    </row>
    <row r="140" ht="17.5" customHeight="1" spans="1:7">
      <c r="A140" s="11"/>
      <c r="B140" s="29"/>
      <c r="C140" s="11">
        <v>2023273232</v>
      </c>
      <c r="D140" s="11" t="s">
        <v>439</v>
      </c>
      <c r="E140" s="29" t="s">
        <v>311</v>
      </c>
      <c r="F140" s="29" t="s">
        <v>300</v>
      </c>
      <c r="G140" s="29">
        <v>2</v>
      </c>
    </row>
    <row r="141" ht="17.5" customHeight="1" spans="1:7">
      <c r="A141" s="11"/>
      <c r="B141" s="29"/>
      <c r="C141" s="11">
        <v>2023273230</v>
      </c>
      <c r="D141" s="11" t="s">
        <v>440</v>
      </c>
      <c r="E141" s="29" t="s">
        <v>311</v>
      </c>
      <c r="F141" s="29" t="s">
        <v>300</v>
      </c>
      <c r="G141" s="29">
        <v>2</v>
      </c>
    </row>
    <row r="142" ht="17.5" customHeight="1" spans="1:7">
      <c r="A142" s="11"/>
      <c r="B142" s="29"/>
      <c r="C142" s="11">
        <v>2023273206</v>
      </c>
      <c r="D142" s="11" t="s">
        <v>441</v>
      </c>
      <c r="E142" s="29" t="s">
        <v>311</v>
      </c>
      <c r="F142" s="29" t="s">
        <v>300</v>
      </c>
      <c r="G142" s="29">
        <v>2</v>
      </c>
    </row>
    <row r="143" ht="17.5" customHeight="1" spans="1:7">
      <c r="A143" s="11"/>
      <c r="B143" s="29"/>
      <c r="C143" s="11">
        <v>2023273214</v>
      </c>
      <c r="D143" s="11" t="s">
        <v>442</v>
      </c>
      <c r="E143" s="29" t="s">
        <v>311</v>
      </c>
      <c r="F143" s="29" t="s">
        <v>300</v>
      </c>
      <c r="G143" s="29">
        <v>2</v>
      </c>
    </row>
    <row r="144" ht="17.5" customHeight="1" spans="1:7">
      <c r="A144" s="11"/>
      <c r="B144" s="29"/>
      <c r="C144" s="11">
        <v>2023273239</v>
      </c>
      <c r="D144" s="11" t="s">
        <v>443</v>
      </c>
      <c r="E144" s="29" t="s">
        <v>311</v>
      </c>
      <c r="F144" s="29" t="s">
        <v>300</v>
      </c>
      <c r="G144" s="29">
        <v>2</v>
      </c>
    </row>
    <row r="145" ht="17.5" customHeight="1" spans="1:7">
      <c r="A145" s="11"/>
      <c r="B145" s="29"/>
      <c r="C145" s="11">
        <v>2023273217</v>
      </c>
      <c r="D145" s="11" t="s">
        <v>444</v>
      </c>
      <c r="E145" s="29" t="s">
        <v>311</v>
      </c>
      <c r="F145" s="29" t="s">
        <v>300</v>
      </c>
      <c r="G145" s="29">
        <v>2</v>
      </c>
    </row>
    <row r="146" ht="17.5" customHeight="1" spans="1:7">
      <c r="A146" s="11"/>
      <c r="B146" s="29"/>
      <c r="C146" s="11">
        <v>2023273213</v>
      </c>
      <c r="D146" s="11" t="s">
        <v>445</v>
      </c>
      <c r="E146" s="29" t="s">
        <v>311</v>
      </c>
      <c r="F146" s="29" t="s">
        <v>300</v>
      </c>
      <c r="G146" s="29">
        <v>2</v>
      </c>
    </row>
    <row r="147" ht="17.5" customHeight="1" spans="1:7">
      <c r="A147" s="11"/>
      <c r="B147" s="29"/>
      <c r="C147" s="11">
        <v>2023273227</v>
      </c>
      <c r="D147" s="11" t="s">
        <v>446</v>
      </c>
      <c r="E147" s="29" t="s">
        <v>311</v>
      </c>
      <c r="F147" s="29" t="s">
        <v>300</v>
      </c>
      <c r="G147" s="29">
        <v>2</v>
      </c>
    </row>
    <row r="148" ht="17.5" customHeight="1" spans="1:7">
      <c r="A148" s="11"/>
      <c r="B148" s="29"/>
      <c r="C148" s="11">
        <v>2023273242</v>
      </c>
      <c r="D148" s="11" t="s">
        <v>447</v>
      </c>
      <c r="E148" s="29" t="s">
        <v>311</v>
      </c>
      <c r="F148" s="29" t="s">
        <v>300</v>
      </c>
      <c r="G148" s="29">
        <v>2</v>
      </c>
    </row>
    <row r="149" ht="17.5" customHeight="1" spans="1:7">
      <c r="A149" s="11"/>
      <c r="B149" s="29"/>
      <c r="C149" s="11">
        <v>2023273231</v>
      </c>
      <c r="D149" s="11" t="s">
        <v>448</v>
      </c>
      <c r="E149" s="29" t="s">
        <v>311</v>
      </c>
      <c r="F149" s="29" t="s">
        <v>300</v>
      </c>
      <c r="G149" s="29">
        <v>2</v>
      </c>
    </row>
    <row r="150" ht="17.5" customHeight="1" spans="1:7">
      <c r="A150" s="11"/>
      <c r="B150" s="11" t="s">
        <v>115</v>
      </c>
      <c r="C150" s="11">
        <v>2023283108</v>
      </c>
      <c r="D150" s="11" t="s">
        <v>449</v>
      </c>
      <c r="E150" s="11" t="s">
        <v>311</v>
      </c>
      <c r="F150" s="11" t="s">
        <v>300</v>
      </c>
      <c r="G150" s="11">
        <v>2</v>
      </c>
    </row>
    <row r="151" ht="17.5" customHeight="1" spans="1:7">
      <c r="A151" s="11"/>
      <c r="B151" s="11"/>
      <c r="C151" s="11">
        <v>2023283125</v>
      </c>
      <c r="D151" s="11" t="s">
        <v>450</v>
      </c>
      <c r="E151" s="11" t="s">
        <v>311</v>
      </c>
      <c r="F151" s="11" t="s">
        <v>300</v>
      </c>
      <c r="G151" s="11">
        <v>2</v>
      </c>
    </row>
    <row r="152" ht="17.5" customHeight="1" spans="1:7">
      <c r="A152" s="11"/>
      <c r="B152" s="11"/>
      <c r="C152" s="11">
        <v>2023283109</v>
      </c>
      <c r="D152" s="11" t="s">
        <v>451</v>
      </c>
      <c r="E152" s="11" t="s">
        <v>311</v>
      </c>
      <c r="F152" s="11" t="s">
        <v>300</v>
      </c>
      <c r="G152" s="11">
        <v>2</v>
      </c>
    </row>
    <row r="153" ht="17.5" customHeight="1" spans="1:7">
      <c r="A153" s="11"/>
      <c r="B153" s="11"/>
      <c r="C153" s="11">
        <v>2023283137</v>
      </c>
      <c r="D153" s="11" t="s">
        <v>452</v>
      </c>
      <c r="E153" s="11" t="s">
        <v>311</v>
      </c>
      <c r="F153" s="11" t="s">
        <v>300</v>
      </c>
      <c r="G153" s="11">
        <v>2</v>
      </c>
    </row>
    <row r="154" ht="17.5" customHeight="1" spans="1:7">
      <c r="A154" s="11"/>
      <c r="B154" s="11"/>
      <c r="C154" s="11">
        <v>2023283103</v>
      </c>
      <c r="D154" s="11" t="s">
        <v>453</v>
      </c>
      <c r="E154" s="11" t="s">
        <v>311</v>
      </c>
      <c r="F154" s="11" t="s">
        <v>300</v>
      </c>
      <c r="G154" s="11">
        <v>2</v>
      </c>
    </row>
    <row r="155" ht="17.5" customHeight="1" spans="1:7">
      <c r="A155" s="11"/>
      <c r="B155" s="11"/>
      <c r="C155" s="11">
        <v>2023283102</v>
      </c>
      <c r="D155" s="11" t="s">
        <v>454</v>
      </c>
      <c r="E155" s="11" t="s">
        <v>311</v>
      </c>
      <c r="F155" s="11" t="s">
        <v>300</v>
      </c>
      <c r="G155" s="11">
        <v>2</v>
      </c>
    </row>
    <row r="156" ht="17.5" customHeight="1" spans="1:7">
      <c r="A156" s="11"/>
      <c r="B156" s="11"/>
      <c r="C156" s="11">
        <v>2023283119</v>
      </c>
      <c r="D156" s="11" t="s">
        <v>455</v>
      </c>
      <c r="E156" s="11" t="s">
        <v>311</v>
      </c>
      <c r="F156" s="11" t="s">
        <v>300</v>
      </c>
      <c r="G156" s="11">
        <v>2</v>
      </c>
    </row>
    <row r="157" ht="17.5" customHeight="1" spans="1:7">
      <c r="A157" s="11"/>
      <c r="B157" s="11"/>
      <c r="C157" s="11">
        <v>2023283106</v>
      </c>
      <c r="D157" s="11" t="s">
        <v>456</v>
      </c>
      <c r="E157" s="11" t="s">
        <v>311</v>
      </c>
      <c r="F157" s="11" t="s">
        <v>300</v>
      </c>
      <c r="G157" s="11">
        <v>2</v>
      </c>
    </row>
    <row r="158" ht="17.5" customHeight="1" spans="1:7">
      <c r="A158" s="11"/>
      <c r="B158" s="11"/>
      <c r="C158" s="11">
        <v>2023283107</v>
      </c>
      <c r="D158" s="11" t="s">
        <v>457</v>
      </c>
      <c r="E158" s="11" t="s">
        <v>311</v>
      </c>
      <c r="F158" s="11" t="s">
        <v>300</v>
      </c>
      <c r="G158" s="11">
        <v>2</v>
      </c>
    </row>
    <row r="159" ht="17.5" customHeight="1" spans="1:7">
      <c r="A159" s="11"/>
      <c r="B159" s="11" t="s">
        <v>93</v>
      </c>
      <c r="C159" s="11">
        <v>2021283223</v>
      </c>
      <c r="D159" s="11" t="s">
        <v>458</v>
      </c>
      <c r="E159" s="11" t="s">
        <v>459</v>
      </c>
      <c r="F159" s="11" t="s">
        <v>321</v>
      </c>
      <c r="G159" s="11">
        <v>2</v>
      </c>
    </row>
    <row r="160" ht="17.5" customHeight="1" spans="1:7">
      <c r="A160" s="29" t="s">
        <v>4</v>
      </c>
      <c r="B160" s="29" t="s">
        <v>179</v>
      </c>
      <c r="C160" s="29">
        <v>2023303241</v>
      </c>
      <c r="D160" s="29" t="s">
        <v>460</v>
      </c>
      <c r="E160" s="29" t="s">
        <v>311</v>
      </c>
      <c r="F160" s="29" t="s">
        <v>461</v>
      </c>
      <c r="G160" s="29">
        <v>2</v>
      </c>
    </row>
    <row r="161" ht="17.5" customHeight="1" spans="1:7">
      <c r="A161" s="29"/>
      <c r="B161" s="29"/>
      <c r="C161" s="29">
        <v>2023303239</v>
      </c>
      <c r="D161" s="29" t="s">
        <v>462</v>
      </c>
      <c r="E161" s="29" t="s">
        <v>311</v>
      </c>
      <c r="F161" s="29" t="s">
        <v>463</v>
      </c>
      <c r="G161" s="29">
        <v>2</v>
      </c>
    </row>
    <row r="162" ht="17.5" customHeight="1" spans="1:7">
      <c r="A162" s="29"/>
      <c r="B162" s="29" t="s">
        <v>180</v>
      </c>
      <c r="C162" s="29">
        <v>2023303313</v>
      </c>
      <c r="D162" s="29" t="s">
        <v>464</v>
      </c>
      <c r="E162" s="29" t="s">
        <v>465</v>
      </c>
      <c r="F162" s="29" t="s">
        <v>297</v>
      </c>
      <c r="G162" s="29">
        <v>3</v>
      </c>
    </row>
    <row r="163" ht="17.5" customHeight="1" spans="1:7">
      <c r="A163" s="29"/>
      <c r="B163" s="29"/>
      <c r="C163" s="29">
        <v>2023303307</v>
      </c>
      <c r="D163" s="29" t="s">
        <v>466</v>
      </c>
      <c r="E163" s="29" t="s">
        <v>311</v>
      </c>
      <c r="F163" s="29" t="s">
        <v>461</v>
      </c>
      <c r="G163" s="29">
        <v>2</v>
      </c>
    </row>
    <row r="164" ht="17.5" customHeight="1" spans="1:7">
      <c r="A164" s="29"/>
      <c r="B164" s="29" t="s">
        <v>178</v>
      </c>
      <c r="C164" s="29">
        <v>2023303144</v>
      </c>
      <c r="D164" s="29" t="s">
        <v>467</v>
      </c>
      <c r="E164" s="29" t="s">
        <v>311</v>
      </c>
      <c r="F164" s="29" t="s">
        <v>461</v>
      </c>
      <c r="G164" s="29">
        <v>2</v>
      </c>
    </row>
    <row r="165" ht="17.5" customHeight="1" spans="1:7">
      <c r="A165" s="29"/>
      <c r="B165" s="29"/>
      <c r="C165" s="29">
        <v>2023303109</v>
      </c>
      <c r="D165" s="29" t="s">
        <v>468</v>
      </c>
      <c r="E165" s="29" t="s">
        <v>311</v>
      </c>
      <c r="F165" s="29" t="s">
        <v>461</v>
      </c>
      <c r="G165" s="29">
        <v>2</v>
      </c>
    </row>
    <row r="166" ht="17.5" customHeight="1" spans="1:7">
      <c r="A166" s="29"/>
      <c r="B166" s="29"/>
      <c r="C166" s="29">
        <v>2023303127</v>
      </c>
      <c r="D166" s="29" t="s">
        <v>469</v>
      </c>
      <c r="E166" s="29" t="s">
        <v>311</v>
      </c>
      <c r="F166" s="29" t="s">
        <v>461</v>
      </c>
      <c r="G166" s="29">
        <v>2</v>
      </c>
    </row>
    <row r="167" ht="17.5" customHeight="1" spans="1:7">
      <c r="A167" s="29"/>
      <c r="B167" s="29" t="s">
        <v>173</v>
      </c>
      <c r="C167" s="29">
        <v>2023233207</v>
      </c>
      <c r="D167" s="29" t="s">
        <v>470</v>
      </c>
      <c r="E167" s="29" t="s">
        <v>471</v>
      </c>
      <c r="F167" s="29" t="s">
        <v>297</v>
      </c>
      <c r="G167" s="29">
        <v>3</v>
      </c>
    </row>
    <row r="168" ht="17.5" customHeight="1" spans="1:7">
      <c r="A168" s="29"/>
      <c r="B168" s="29"/>
      <c r="C168" s="29">
        <v>2023233221</v>
      </c>
      <c r="D168" s="29" t="s">
        <v>472</v>
      </c>
      <c r="E168" s="29" t="s">
        <v>311</v>
      </c>
      <c r="F168" s="29" t="s">
        <v>461</v>
      </c>
      <c r="G168" s="29">
        <v>2</v>
      </c>
    </row>
    <row r="169" ht="17.5" customHeight="1" spans="1:7">
      <c r="A169" s="29"/>
      <c r="B169" s="29"/>
      <c r="C169" s="29">
        <v>2023233204</v>
      </c>
      <c r="D169" s="29" t="s">
        <v>473</v>
      </c>
      <c r="E169" s="29" t="s">
        <v>474</v>
      </c>
      <c r="F169" s="29" t="s">
        <v>39</v>
      </c>
      <c r="G169" s="29">
        <v>2</v>
      </c>
    </row>
    <row r="170" ht="17.5" customHeight="1" spans="1:7">
      <c r="A170" s="29"/>
      <c r="B170" s="29"/>
      <c r="C170" s="29">
        <v>2023233206</v>
      </c>
      <c r="D170" s="29" t="s">
        <v>475</v>
      </c>
      <c r="E170" s="29" t="s">
        <v>474</v>
      </c>
      <c r="F170" s="29" t="s">
        <v>39</v>
      </c>
      <c r="G170" s="29">
        <v>2</v>
      </c>
    </row>
    <row r="171" ht="17.5" customHeight="1" spans="1:7">
      <c r="A171" s="29"/>
      <c r="B171" s="29"/>
      <c r="C171" s="29">
        <v>2023233202</v>
      </c>
      <c r="D171" s="29" t="s">
        <v>476</v>
      </c>
      <c r="E171" s="29" t="s">
        <v>474</v>
      </c>
      <c r="F171" s="29" t="s">
        <v>39</v>
      </c>
      <c r="G171" s="29">
        <v>2</v>
      </c>
    </row>
    <row r="172" ht="17.5" customHeight="1" spans="1:7">
      <c r="A172" s="29"/>
      <c r="B172" s="29" t="s">
        <v>176</v>
      </c>
      <c r="C172" s="29">
        <v>2023293318</v>
      </c>
      <c r="D172" s="29" t="s">
        <v>477</v>
      </c>
      <c r="E172" s="29" t="s">
        <v>478</v>
      </c>
      <c r="F172" s="29" t="s">
        <v>39</v>
      </c>
      <c r="G172" s="29">
        <v>10</v>
      </c>
    </row>
    <row r="173" ht="17.5" customHeight="1" spans="1:7">
      <c r="A173" s="29"/>
      <c r="B173" s="29"/>
      <c r="C173" s="29"/>
      <c r="D173" s="29"/>
      <c r="E173" s="29" t="s">
        <v>479</v>
      </c>
      <c r="F173" s="29" t="s">
        <v>39</v>
      </c>
      <c r="G173" s="29"/>
    </row>
    <row r="174" ht="17.5" customHeight="1" spans="1:7">
      <c r="A174" s="29"/>
      <c r="B174" s="29"/>
      <c r="C174" s="29"/>
      <c r="D174" s="29"/>
      <c r="E174" s="29" t="s">
        <v>480</v>
      </c>
      <c r="F174" s="29" t="s">
        <v>39</v>
      </c>
      <c r="G174" s="29"/>
    </row>
    <row r="175" ht="17.5" customHeight="1" spans="1:7">
      <c r="A175" s="29"/>
      <c r="B175" s="29"/>
      <c r="C175" s="29"/>
      <c r="D175" s="29"/>
      <c r="E175" s="29" t="s">
        <v>481</v>
      </c>
      <c r="F175" s="29" t="s">
        <v>39</v>
      </c>
      <c r="G175" s="29"/>
    </row>
    <row r="176" ht="17.5" customHeight="1" spans="1:7">
      <c r="A176" s="29"/>
      <c r="B176" s="29"/>
      <c r="C176" s="29"/>
      <c r="D176" s="29"/>
      <c r="E176" s="29" t="s">
        <v>311</v>
      </c>
      <c r="F176" s="29" t="s">
        <v>300</v>
      </c>
      <c r="G176" s="29"/>
    </row>
    <row r="177" ht="17.5" customHeight="1" spans="1:7">
      <c r="A177" s="29"/>
      <c r="B177" s="29" t="s">
        <v>172</v>
      </c>
      <c r="C177" s="29">
        <v>2023233128</v>
      </c>
      <c r="D177" s="29" t="s">
        <v>482</v>
      </c>
      <c r="E177" s="29" t="s">
        <v>483</v>
      </c>
      <c r="F177" s="29" t="s">
        <v>321</v>
      </c>
      <c r="G177" s="29">
        <v>9</v>
      </c>
    </row>
    <row r="178" ht="17.5" customHeight="1" spans="1:7">
      <c r="A178" s="29"/>
      <c r="B178" s="29"/>
      <c r="C178" s="29"/>
      <c r="D178" s="29"/>
      <c r="E178" s="29" t="s">
        <v>471</v>
      </c>
      <c r="F178" s="29" t="s">
        <v>297</v>
      </c>
      <c r="G178" s="29"/>
    </row>
    <row r="179" ht="17.5" customHeight="1" spans="1:7">
      <c r="A179" s="29"/>
      <c r="B179" s="29"/>
      <c r="C179" s="29"/>
      <c r="D179" s="29"/>
      <c r="E179" s="29" t="s">
        <v>365</v>
      </c>
      <c r="F179" s="29" t="s">
        <v>321</v>
      </c>
      <c r="G179" s="29"/>
    </row>
    <row r="180" ht="17.5" customHeight="1" spans="1:7">
      <c r="A180" s="29"/>
      <c r="B180" s="29"/>
      <c r="C180" s="29"/>
      <c r="D180" s="29"/>
      <c r="E180" s="29" t="s">
        <v>363</v>
      </c>
      <c r="F180" s="29" t="s">
        <v>321</v>
      </c>
      <c r="G180" s="29"/>
    </row>
    <row r="181" ht="17.5" customHeight="1" spans="1:7">
      <c r="A181" s="29"/>
      <c r="B181" s="29"/>
      <c r="C181" s="29">
        <v>2023233113</v>
      </c>
      <c r="D181" s="29" t="s">
        <v>484</v>
      </c>
      <c r="E181" s="29" t="s">
        <v>311</v>
      </c>
      <c r="F181" s="29" t="s">
        <v>461</v>
      </c>
      <c r="G181" s="29">
        <v>2</v>
      </c>
    </row>
    <row r="182" ht="17.5" customHeight="1" spans="1:7">
      <c r="A182" s="29"/>
      <c r="B182" s="29"/>
      <c r="C182" s="29">
        <v>2023233110</v>
      </c>
      <c r="D182" s="29" t="s">
        <v>485</v>
      </c>
      <c r="E182" s="29" t="s">
        <v>311</v>
      </c>
      <c r="F182" s="29" t="s">
        <v>461</v>
      </c>
      <c r="G182" s="29">
        <v>2</v>
      </c>
    </row>
    <row r="183" ht="17.5" customHeight="1" spans="1:7">
      <c r="A183" s="29"/>
      <c r="B183" s="29"/>
      <c r="C183" s="29">
        <v>2023233133</v>
      </c>
      <c r="D183" s="29" t="s">
        <v>486</v>
      </c>
      <c r="E183" s="29" t="s">
        <v>311</v>
      </c>
      <c r="F183" s="29" t="s">
        <v>461</v>
      </c>
      <c r="G183" s="29">
        <v>2</v>
      </c>
    </row>
    <row r="184" ht="17.5" customHeight="1" spans="1:7">
      <c r="A184" s="29"/>
      <c r="B184" s="29"/>
      <c r="C184" s="29">
        <v>2023233104</v>
      </c>
      <c r="D184" s="29" t="s">
        <v>487</v>
      </c>
      <c r="E184" s="29" t="s">
        <v>311</v>
      </c>
      <c r="F184" s="29" t="s">
        <v>461</v>
      </c>
      <c r="G184" s="29">
        <v>2</v>
      </c>
    </row>
    <row r="185" ht="17.5" customHeight="1" spans="1:7">
      <c r="A185" s="29"/>
      <c r="B185" s="29" t="s">
        <v>488</v>
      </c>
      <c r="C185" s="29">
        <v>2020233235</v>
      </c>
      <c r="D185" s="29" t="s">
        <v>489</v>
      </c>
      <c r="E185" s="29" t="s">
        <v>490</v>
      </c>
      <c r="F185" s="29" t="s">
        <v>39</v>
      </c>
      <c r="G185" s="29">
        <v>2</v>
      </c>
    </row>
    <row r="186" ht="17.5" customHeight="1" spans="1:7">
      <c r="A186" s="29"/>
      <c r="B186" s="29"/>
      <c r="C186" s="29">
        <v>2020233204</v>
      </c>
      <c r="D186" s="29" t="s">
        <v>491</v>
      </c>
      <c r="E186" s="29" t="s">
        <v>492</v>
      </c>
      <c r="F186" s="29" t="s">
        <v>39</v>
      </c>
      <c r="G186" s="29">
        <v>2</v>
      </c>
    </row>
    <row r="187" ht="17.5" customHeight="1" spans="1:7">
      <c r="A187" s="29"/>
      <c r="B187" s="29"/>
      <c r="C187" s="29">
        <v>2020233230</v>
      </c>
      <c r="D187" s="29" t="s">
        <v>493</v>
      </c>
      <c r="E187" s="29" t="s">
        <v>492</v>
      </c>
      <c r="F187" s="29" t="s">
        <v>39</v>
      </c>
      <c r="G187" s="29">
        <v>2</v>
      </c>
    </row>
    <row r="188" ht="17.5" customHeight="1" spans="1:7">
      <c r="A188" s="29"/>
      <c r="B188" s="29" t="s">
        <v>147</v>
      </c>
      <c r="C188" s="29">
        <v>2021233106</v>
      </c>
      <c r="D188" s="29" t="s">
        <v>494</v>
      </c>
      <c r="E188" s="29" t="s">
        <v>495</v>
      </c>
      <c r="F188" s="29" t="s">
        <v>39</v>
      </c>
      <c r="G188" s="29">
        <v>2</v>
      </c>
    </row>
    <row r="189" ht="17.5" customHeight="1" spans="1:7">
      <c r="A189" s="29"/>
      <c r="B189" s="29"/>
      <c r="C189" s="29"/>
      <c r="D189" s="29"/>
      <c r="E189" s="11" t="s">
        <v>496</v>
      </c>
      <c r="F189" s="29" t="s">
        <v>39</v>
      </c>
      <c r="G189" s="29">
        <v>2</v>
      </c>
    </row>
    <row r="190" ht="17.5" customHeight="1" spans="1:7">
      <c r="A190" s="29"/>
      <c r="B190" s="29"/>
      <c r="C190" s="45">
        <v>2021233117</v>
      </c>
      <c r="D190" s="11" t="s">
        <v>497</v>
      </c>
      <c r="E190" s="11" t="s">
        <v>495</v>
      </c>
      <c r="F190" s="29" t="s">
        <v>39</v>
      </c>
      <c r="G190" s="29">
        <v>2</v>
      </c>
    </row>
    <row r="191" ht="17.5" customHeight="1" spans="1:7">
      <c r="A191" s="29"/>
      <c r="B191" s="29"/>
      <c r="C191" s="45"/>
      <c r="D191" s="11"/>
      <c r="E191" s="11" t="s">
        <v>496</v>
      </c>
      <c r="F191" s="29" t="s">
        <v>39</v>
      </c>
      <c r="G191" s="29">
        <v>2</v>
      </c>
    </row>
    <row r="192" ht="17.5" customHeight="1" spans="1:7">
      <c r="A192" s="29"/>
      <c r="B192" s="29"/>
      <c r="C192" s="45"/>
      <c r="D192" s="11"/>
      <c r="E192" s="11" t="s">
        <v>498</v>
      </c>
      <c r="F192" s="29" t="s">
        <v>39</v>
      </c>
      <c r="G192" s="29">
        <v>2</v>
      </c>
    </row>
    <row r="193" ht="17.5" customHeight="1" spans="1:7">
      <c r="A193" s="36" t="s">
        <v>5</v>
      </c>
      <c r="B193" s="11" t="s">
        <v>262</v>
      </c>
      <c r="C193" s="11">
        <v>2021213105</v>
      </c>
      <c r="D193" s="11" t="s">
        <v>499</v>
      </c>
      <c r="E193" s="11" t="s">
        <v>500</v>
      </c>
      <c r="F193" s="11" t="s">
        <v>300</v>
      </c>
      <c r="G193" s="11">
        <v>2</v>
      </c>
    </row>
    <row r="194" ht="17.5" customHeight="1" spans="1:7">
      <c r="A194" s="36"/>
      <c r="B194" s="11"/>
      <c r="C194" s="11">
        <v>2021213108</v>
      </c>
      <c r="D194" s="11" t="s">
        <v>501</v>
      </c>
      <c r="E194" s="11" t="s">
        <v>500</v>
      </c>
      <c r="F194" s="11" t="s">
        <v>300</v>
      </c>
      <c r="G194" s="11">
        <v>2</v>
      </c>
    </row>
    <row r="195" ht="17.5" customHeight="1" spans="1:7">
      <c r="A195" s="36"/>
      <c r="B195" s="11"/>
      <c r="C195" s="11">
        <v>2021213113</v>
      </c>
      <c r="D195" s="11" t="s">
        <v>502</v>
      </c>
      <c r="E195" s="11" t="s">
        <v>500</v>
      </c>
      <c r="F195" s="11" t="s">
        <v>300</v>
      </c>
      <c r="G195" s="11">
        <v>2</v>
      </c>
    </row>
    <row r="196" ht="17.5" customHeight="1" spans="1:7">
      <c r="A196" s="36"/>
      <c r="B196" s="11"/>
      <c r="C196" s="11">
        <v>2021213116</v>
      </c>
      <c r="D196" s="11" t="s">
        <v>503</v>
      </c>
      <c r="E196" s="11" t="s">
        <v>500</v>
      </c>
      <c r="F196" s="11" t="s">
        <v>300</v>
      </c>
      <c r="G196" s="11">
        <v>2</v>
      </c>
    </row>
    <row r="197" ht="17.5" customHeight="1" spans="1:7">
      <c r="A197" s="36"/>
      <c r="B197" s="11" t="s">
        <v>263</v>
      </c>
      <c r="C197" s="11">
        <v>2021213217</v>
      </c>
      <c r="D197" s="11" t="s">
        <v>504</v>
      </c>
      <c r="E197" s="11" t="s">
        <v>505</v>
      </c>
      <c r="F197" s="11" t="s">
        <v>39</v>
      </c>
      <c r="G197" s="11">
        <v>2</v>
      </c>
    </row>
    <row r="198" ht="17.5" customHeight="1" spans="1:7">
      <c r="A198" s="36"/>
      <c r="B198" s="11"/>
      <c r="C198" s="11">
        <v>2021213229</v>
      </c>
      <c r="D198" s="11" t="s">
        <v>506</v>
      </c>
      <c r="E198" s="11" t="s">
        <v>507</v>
      </c>
      <c r="F198" s="11" t="s">
        <v>39</v>
      </c>
      <c r="G198" s="11">
        <v>2</v>
      </c>
    </row>
    <row r="199" ht="17.5" customHeight="1" spans="1:7">
      <c r="A199" s="36"/>
      <c r="B199" s="11" t="s">
        <v>264</v>
      </c>
      <c r="C199" s="11">
        <v>2021213331</v>
      </c>
      <c r="D199" s="11" t="s">
        <v>508</v>
      </c>
      <c r="E199" s="11" t="s">
        <v>509</v>
      </c>
      <c r="F199" s="11" t="s">
        <v>35</v>
      </c>
      <c r="G199" s="11">
        <v>3</v>
      </c>
    </row>
    <row r="200" ht="17.5" customHeight="1" spans="1:7">
      <c r="A200" s="36"/>
      <c r="B200" s="11"/>
      <c r="C200" s="11">
        <v>2021213333</v>
      </c>
      <c r="D200" s="11" t="s">
        <v>510</v>
      </c>
      <c r="E200" s="11" t="s">
        <v>509</v>
      </c>
      <c r="F200" s="11" t="s">
        <v>35</v>
      </c>
      <c r="G200" s="11">
        <v>3</v>
      </c>
    </row>
    <row r="201" ht="17.5" customHeight="1" spans="1:7">
      <c r="A201" s="29" t="s">
        <v>6</v>
      </c>
      <c r="B201" s="11" t="s">
        <v>192</v>
      </c>
      <c r="C201" s="11">
        <v>2020253617</v>
      </c>
      <c r="D201" s="11" t="s">
        <v>511</v>
      </c>
      <c r="E201" s="11" t="s">
        <v>512</v>
      </c>
      <c r="F201" s="11" t="s">
        <v>321</v>
      </c>
      <c r="G201" s="11">
        <v>2</v>
      </c>
    </row>
    <row r="202" ht="17.5" customHeight="1" spans="1:7">
      <c r="A202" s="29"/>
      <c r="B202" s="11"/>
      <c r="C202" s="11"/>
      <c r="D202" s="11"/>
      <c r="E202" s="11" t="s">
        <v>513</v>
      </c>
      <c r="F202" s="11" t="s">
        <v>321</v>
      </c>
      <c r="G202" s="11">
        <v>2</v>
      </c>
    </row>
    <row r="203" ht="17.5" customHeight="1" spans="1:7">
      <c r="A203" s="29"/>
      <c r="B203" s="11"/>
      <c r="C203" s="11"/>
      <c r="D203" s="11"/>
      <c r="E203" s="11" t="s">
        <v>514</v>
      </c>
      <c r="F203" s="11" t="s">
        <v>321</v>
      </c>
      <c r="G203" s="11">
        <v>2</v>
      </c>
    </row>
    <row r="204" ht="17.5" customHeight="1" spans="1:7">
      <c r="A204" s="29"/>
      <c r="B204" s="11"/>
      <c r="C204" s="11"/>
      <c r="D204" s="11"/>
      <c r="E204" s="11" t="s">
        <v>515</v>
      </c>
      <c r="F204" s="11" t="s">
        <v>321</v>
      </c>
      <c r="G204" s="11">
        <v>2</v>
      </c>
    </row>
    <row r="205" ht="17.5" customHeight="1" spans="1:7">
      <c r="A205" s="29"/>
      <c r="B205" s="11"/>
      <c r="C205" s="11">
        <v>2020253621</v>
      </c>
      <c r="D205" s="11" t="s">
        <v>516</v>
      </c>
      <c r="E205" s="11" t="s">
        <v>512</v>
      </c>
      <c r="F205" s="11" t="s">
        <v>321</v>
      </c>
      <c r="G205" s="11">
        <v>2</v>
      </c>
    </row>
    <row r="206" ht="17.5" customHeight="1" spans="1:7">
      <c r="A206" s="29"/>
      <c r="B206" s="11"/>
      <c r="C206" s="11"/>
      <c r="D206" s="11"/>
      <c r="E206" s="11" t="s">
        <v>513</v>
      </c>
      <c r="F206" s="11" t="s">
        <v>321</v>
      </c>
      <c r="G206" s="11">
        <v>2</v>
      </c>
    </row>
    <row r="207" ht="17.5" customHeight="1" spans="1:7">
      <c r="A207" s="29"/>
      <c r="B207" s="11"/>
      <c r="C207" s="11"/>
      <c r="D207" s="11"/>
      <c r="E207" s="11" t="s">
        <v>514</v>
      </c>
      <c r="F207" s="11" t="s">
        <v>321</v>
      </c>
      <c r="G207" s="11">
        <v>2</v>
      </c>
    </row>
    <row r="208" ht="17.5" customHeight="1" spans="1:7">
      <c r="A208" s="29"/>
      <c r="B208" s="11"/>
      <c r="C208" s="11"/>
      <c r="D208" s="11"/>
      <c r="E208" s="11" t="s">
        <v>515</v>
      </c>
      <c r="F208" s="11" t="s">
        <v>321</v>
      </c>
      <c r="G208" s="11">
        <v>2</v>
      </c>
    </row>
    <row r="209" ht="17.5" customHeight="1" spans="1:7">
      <c r="A209" s="29"/>
      <c r="B209" s="11"/>
      <c r="C209" s="11">
        <v>2020253623</v>
      </c>
      <c r="D209" s="11" t="s">
        <v>517</v>
      </c>
      <c r="E209" s="11" t="s">
        <v>512</v>
      </c>
      <c r="F209" s="11" t="s">
        <v>321</v>
      </c>
      <c r="G209" s="11">
        <v>2</v>
      </c>
    </row>
    <row r="210" ht="17.5" customHeight="1" spans="1:7">
      <c r="A210" s="29"/>
      <c r="B210" s="11"/>
      <c r="C210" s="11"/>
      <c r="D210" s="11"/>
      <c r="E210" s="11" t="s">
        <v>513</v>
      </c>
      <c r="F210" s="11" t="s">
        <v>321</v>
      </c>
      <c r="G210" s="11">
        <v>2</v>
      </c>
    </row>
    <row r="211" ht="17.5" customHeight="1" spans="1:7">
      <c r="A211" s="29"/>
      <c r="B211" s="11"/>
      <c r="C211" s="11"/>
      <c r="D211" s="11"/>
      <c r="E211" s="11" t="s">
        <v>514</v>
      </c>
      <c r="F211" s="11" t="s">
        <v>321</v>
      </c>
      <c r="G211" s="11">
        <v>2</v>
      </c>
    </row>
    <row r="212" ht="17.5" customHeight="1" spans="1:7">
      <c r="A212" s="29"/>
      <c r="B212" s="11"/>
      <c r="C212" s="11"/>
      <c r="D212" s="11"/>
      <c r="E212" s="11" t="s">
        <v>515</v>
      </c>
      <c r="F212" s="11" t="s">
        <v>321</v>
      </c>
      <c r="G212" s="11">
        <v>2</v>
      </c>
    </row>
    <row r="213" ht="17.5" customHeight="1" spans="1:7">
      <c r="A213" s="29"/>
      <c r="B213" s="11" t="s">
        <v>193</v>
      </c>
      <c r="C213" s="11">
        <v>2021243102</v>
      </c>
      <c r="D213" s="11" t="s">
        <v>518</v>
      </c>
      <c r="E213" s="11" t="s">
        <v>519</v>
      </c>
      <c r="F213" s="11" t="s">
        <v>520</v>
      </c>
      <c r="G213" s="11">
        <v>9</v>
      </c>
    </row>
    <row r="214" ht="17.5" customHeight="1" spans="1:7">
      <c r="A214" s="29"/>
      <c r="B214" s="11"/>
      <c r="C214" s="11">
        <v>2021243105</v>
      </c>
      <c r="D214" s="11" t="s">
        <v>521</v>
      </c>
      <c r="E214" s="11" t="s">
        <v>519</v>
      </c>
      <c r="F214" s="11" t="s">
        <v>520</v>
      </c>
      <c r="G214" s="11">
        <v>9</v>
      </c>
    </row>
    <row r="215" ht="17.5" customHeight="1" spans="1:7">
      <c r="A215" s="29"/>
      <c r="B215" s="11"/>
      <c r="C215" s="11">
        <v>2021243107</v>
      </c>
      <c r="D215" s="11" t="s">
        <v>522</v>
      </c>
      <c r="E215" s="11" t="s">
        <v>523</v>
      </c>
      <c r="F215" s="11" t="s">
        <v>300</v>
      </c>
      <c r="G215" s="11">
        <v>2</v>
      </c>
    </row>
    <row r="216" ht="17.5" customHeight="1" spans="1:7">
      <c r="A216" s="29"/>
      <c r="B216" s="11"/>
      <c r="C216" s="11">
        <v>2021213111</v>
      </c>
      <c r="D216" s="11" t="s">
        <v>524</v>
      </c>
      <c r="E216" s="11" t="s">
        <v>519</v>
      </c>
      <c r="F216" s="11" t="s">
        <v>520</v>
      </c>
      <c r="G216" s="11">
        <v>9</v>
      </c>
    </row>
    <row r="217" ht="17.5" customHeight="1" spans="1:7">
      <c r="A217" s="29"/>
      <c r="B217" s="11"/>
      <c r="C217" s="11">
        <v>2021213112</v>
      </c>
      <c r="D217" s="11" t="s">
        <v>525</v>
      </c>
      <c r="E217" s="11" t="s">
        <v>519</v>
      </c>
      <c r="F217" s="11" t="s">
        <v>520</v>
      </c>
      <c r="G217" s="11">
        <v>9</v>
      </c>
    </row>
    <row r="218" ht="17.5" customHeight="1" spans="1:7">
      <c r="A218" s="29"/>
      <c r="B218" s="11"/>
      <c r="C218" s="11">
        <v>2021243112</v>
      </c>
      <c r="D218" s="11" t="s">
        <v>526</v>
      </c>
      <c r="E218" s="11" t="s">
        <v>523</v>
      </c>
      <c r="F218" s="11" t="s">
        <v>300</v>
      </c>
      <c r="G218" s="11">
        <v>2</v>
      </c>
    </row>
    <row r="219" ht="17.5" customHeight="1" spans="1:7">
      <c r="A219" s="29"/>
      <c r="B219" s="11"/>
      <c r="C219" s="11">
        <v>2021243123</v>
      </c>
      <c r="D219" s="11" t="s">
        <v>527</v>
      </c>
      <c r="E219" s="11" t="s">
        <v>523</v>
      </c>
      <c r="F219" s="11" t="s">
        <v>300</v>
      </c>
      <c r="G219" s="11">
        <v>2</v>
      </c>
    </row>
    <row r="220" ht="17.5" customHeight="1" spans="1:7">
      <c r="A220" s="29"/>
      <c r="B220" s="11"/>
      <c r="C220" s="11">
        <v>2019213328</v>
      </c>
      <c r="D220" s="11" t="s">
        <v>528</v>
      </c>
      <c r="E220" s="11" t="s">
        <v>519</v>
      </c>
      <c r="F220" s="11" t="s">
        <v>520</v>
      </c>
      <c r="G220" s="11">
        <v>9</v>
      </c>
    </row>
    <row r="221" ht="17.5" customHeight="1" spans="1:7">
      <c r="A221" s="29"/>
      <c r="B221" s="11"/>
      <c r="C221" s="11">
        <v>2021243130</v>
      </c>
      <c r="D221" s="11" t="s">
        <v>529</v>
      </c>
      <c r="E221" s="11" t="s">
        <v>519</v>
      </c>
      <c r="F221" s="11" t="s">
        <v>530</v>
      </c>
      <c r="G221" s="11">
        <v>9</v>
      </c>
    </row>
    <row r="222" ht="17.5" customHeight="1" spans="1:7">
      <c r="A222" s="29"/>
      <c r="B222" s="11"/>
      <c r="C222" s="11">
        <v>2021243136</v>
      </c>
      <c r="D222" s="11" t="s">
        <v>531</v>
      </c>
      <c r="E222" s="11" t="s">
        <v>519</v>
      </c>
      <c r="F222" s="11" t="s">
        <v>520</v>
      </c>
      <c r="G222" s="11">
        <v>18</v>
      </c>
    </row>
    <row r="223" ht="17.5" customHeight="1" spans="1:7">
      <c r="A223" s="29"/>
      <c r="B223" s="11"/>
      <c r="C223" s="11"/>
      <c r="D223" s="11"/>
      <c r="E223" s="11" t="s">
        <v>519</v>
      </c>
      <c r="F223" s="11" t="s">
        <v>530</v>
      </c>
      <c r="G223" s="11"/>
    </row>
    <row r="224" ht="17.5" customHeight="1" spans="1:7">
      <c r="A224" s="29"/>
      <c r="B224" s="11"/>
      <c r="C224" s="11">
        <v>2021243137</v>
      </c>
      <c r="D224" s="11" t="s">
        <v>532</v>
      </c>
      <c r="E224" s="11" t="s">
        <v>519</v>
      </c>
      <c r="F224" s="11" t="s">
        <v>530</v>
      </c>
      <c r="G224" s="11">
        <v>9</v>
      </c>
    </row>
    <row r="225" ht="17.5" customHeight="1" spans="1:7">
      <c r="A225" s="29"/>
      <c r="B225" s="11"/>
      <c r="C225" s="11">
        <v>2021243138</v>
      </c>
      <c r="D225" s="11" t="s">
        <v>533</v>
      </c>
      <c r="E225" s="11" t="s">
        <v>519</v>
      </c>
      <c r="F225" s="11" t="s">
        <v>530</v>
      </c>
      <c r="G225" s="11">
        <v>9</v>
      </c>
    </row>
    <row r="226" ht="17.5" customHeight="1" spans="1:7">
      <c r="A226" s="29"/>
      <c r="B226" s="11"/>
      <c r="C226" s="11">
        <v>2021243141</v>
      </c>
      <c r="D226" s="11" t="s">
        <v>534</v>
      </c>
      <c r="E226" s="11" t="s">
        <v>519</v>
      </c>
      <c r="F226" s="11" t="s">
        <v>530</v>
      </c>
      <c r="G226" s="11">
        <v>9</v>
      </c>
    </row>
    <row r="227" ht="17.5" customHeight="1" spans="1:7">
      <c r="A227" s="29"/>
      <c r="B227" s="11" t="s">
        <v>194</v>
      </c>
      <c r="C227" s="11">
        <v>2019243223</v>
      </c>
      <c r="D227" s="11" t="s">
        <v>535</v>
      </c>
      <c r="E227" s="11" t="s">
        <v>519</v>
      </c>
      <c r="F227" s="11" t="s">
        <v>520</v>
      </c>
      <c r="G227" s="11">
        <v>9</v>
      </c>
    </row>
    <row r="228" ht="17.5" customHeight="1" spans="1:7">
      <c r="A228" s="29"/>
      <c r="B228" s="11"/>
      <c r="C228" s="11">
        <v>2021243226</v>
      </c>
      <c r="D228" s="11" t="s">
        <v>536</v>
      </c>
      <c r="E228" s="11" t="s">
        <v>519</v>
      </c>
      <c r="F228" s="11" t="s">
        <v>520</v>
      </c>
      <c r="G228" s="11">
        <v>9</v>
      </c>
    </row>
    <row r="229" ht="17.5" customHeight="1" spans="1:7">
      <c r="A229" s="29"/>
      <c r="B229" s="11"/>
      <c r="C229" s="11">
        <v>2021243227</v>
      </c>
      <c r="D229" s="11" t="s">
        <v>537</v>
      </c>
      <c r="E229" s="11" t="s">
        <v>519</v>
      </c>
      <c r="F229" s="11" t="s">
        <v>520</v>
      </c>
      <c r="G229" s="11">
        <v>9</v>
      </c>
    </row>
    <row r="230" ht="17.5" customHeight="1" spans="1:7">
      <c r="A230" s="29"/>
      <c r="B230" s="11"/>
      <c r="C230" s="11">
        <v>2021243237</v>
      </c>
      <c r="D230" s="11" t="s">
        <v>538</v>
      </c>
      <c r="E230" s="11" t="s">
        <v>519</v>
      </c>
      <c r="F230" s="11" t="s">
        <v>520</v>
      </c>
      <c r="G230" s="11">
        <v>18</v>
      </c>
    </row>
    <row r="231" ht="17.5" customHeight="1" spans="1:7">
      <c r="A231" s="29"/>
      <c r="B231" s="11"/>
      <c r="C231" s="11"/>
      <c r="D231" s="11"/>
      <c r="E231" s="11" t="s">
        <v>519</v>
      </c>
      <c r="F231" s="11" t="s">
        <v>530</v>
      </c>
      <c r="G231" s="11"/>
    </row>
    <row r="232" ht="17.5" customHeight="1" spans="1:7">
      <c r="A232" s="29"/>
      <c r="B232" s="11"/>
      <c r="C232" s="11">
        <v>2021243243</v>
      </c>
      <c r="D232" s="11" t="s">
        <v>539</v>
      </c>
      <c r="E232" s="11" t="s">
        <v>519</v>
      </c>
      <c r="F232" s="11" t="s">
        <v>520</v>
      </c>
      <c r="G232" s="11">
        <v>9</v>
      </c>
    </row>
    <row r="233" ht="17.5" customHeight="1" spans="1:7">
      <c r="A233" s="29"/>
      <c r="B233" s="11"/>
      <c r="C233" s="11">
        <v>2021243244</v>
      </c>
      <c r="D233" s="11" t="s">
        <v>540</v>
      </c>
      <c r="E233" s="11" t="s">
        <v>519</v>
      </c>
      <c r="F233" s="11" t="s">
        <v>520</v>
      </c>
      <c r="G233" s="11">
        <v>9</v>
      </c>
    </row>
    <row r="234" ht="17.5" customHeight="1" spans="1:7">
      <c r="A234" s="29"/>
      <c r="B234" s="11"/>
      <c r="C234" s="11">
        <v>2021243245</v>
      </c>
      <c r="D234" s="11" t="s">
        <v>541</v>
      </c>
      <c r="E234" s="11" t="s">
        <v>519</v>
      </c>
      <c r="F234" s="11" t="s">
        <v>530</v>
      </c>
      <c r="G234" s="11">
        <v>9</v>
      </c>
    </row>
    <row r="235" ht="17.5" customHeight="1" spans="1:7">
      <c r="A235" s="29"/>
      <c r="B235" s="11" t="s">
        <v>195</v>
      </c>
      <c r="C235" s="11">
        <v>2021243302</v>
      </c>
      <c r="D235" s="11" t="s">
        <v>542</v>
      </c>
      <c r="E235" s="11" t="s">
        <v>543</v>
      </c>
      <c r="F235" s="11" t="s">
        <v>544</v>
      </c>
      <c r="G235" s="11">
        <v>2</v>
      </c>
    </row>
    <row r="236" ht="17.5" customHeight="1" spans="1:7">
      <c r="A236" s="29"/>
      <c r="B236" s="11"/>
      <c r="C236" s="11">
        <v>2021243307</v>
      </c>
      <c r="D236" s="11" t="s">
        <v>545</v>
      </c>
      <c r="E236" s="11" t="s">
        <v>519</v>
      </c>
      <c r="F236" s="11" t="s">
        <v>520</v>
      </c>
      <c r="G236" s="11">
        <v>18</v>
      </c>
    </row>
    <row r="237" ht="17.5" customHeight="1" spans="1:7">
      <c r="A237" s="29"/>
      <c r="B237" s="11"/>
      <c r="C237" s="11"/>
      <c r="D237" s="11"/>
      <c r="E237" s="11" t="s">
        <v>519</v>
      </c>
      <c r="F237" s="11" t="s">
        <v>530</v>
      </c>
      <c r="G237" s="11"/>
    </row>
    <row r="238" ht="17.5" customHeight="1" spans="1:7">
      <c r="A238" s="29"/>
      <c r="B238" s="11"/>
      <c r="C238" s="11">
        <v>2021243314</v>
      </c>
      <c r="D238" s="11" t="s">
        <v>546</v>
      </c>
      <c r="E238" s="11" t="s">
        <v>519</v>
      </c>
      <c r="F238" s="11" t="s">
        <v>520</v>
      </c>
      <c r="G238" s="11">
        <v>9</v>
      </c>
    </row>
    <row r="239" ht="17.5" customHeight="1" spans="1:7">
      <c r="A239" s="29"/>
      <c r="B239" s="11"/>
      <c r="C239" s="11">
        <v>2021293216</v>
      </c>
      <c r="D239" s="11" t="s">
        <v>547</v>
      </c>
      <c r="E239" s="11" t="s">
        <v>519</v>
      </c>
      <c r="F239" s="11" t="s">
        <v>520</v>
      </c>
      <c r="G239" s="11">
        <v>9</v>
      </c>
    </row>
    <row r="240" ht="17.5" customHeight="1" spans="1:7">
      <c r="A240" s="29"/>
      <c r="B240" s="11"/>
      <c r="C240" s="11">
        <v>2021243326</v>
      </c>
      <c r="D240" s="11" t="s">
        <v>548</v>
      </c>
      <c r="E240" s="11" t="s">
        <v>543</v>
      </c>
      <c r="F240" s="11" t="s">
        <v>544</v>
      </c>
      <c r="G240" s="11">
        <v>2</v>
      </c>
    </row>
    <row r="241" ht="17.5" customHeight="1" spans="1:7">
      <c r="A241" s="29"/>
      <c r="B241" s="11"/>
      <c r="C241" s="11">
        <v>2021243327</v>
      </c>
      <c r="D241" s="11" t="s">
        <v>549</v>
      </c>
      <c r="E241" s="11" t="s">
        <v>543</v>
      </c>
      <c r="F241" s="11" t="s">
        <v>544</v>
      </c>
      <c r="G241" s="11">
        <v>2</v>
      </c>
    </row>
    <row r="242" ht="17.5" customHeight="1" spans="1:7">
      <c r="A242" s="29"/>
      <c r="B242" s="11"/>
      <c r="C242" s="11">
        <v>20212433</v>
      </c>
      <c r="D242" s="11" t="s">
        <v>550</v>
      </c>
      <c r="E242" s="11" t="s">
        <v>543</v>
      </c>
      <c r="F242" s="11" t="s">
        <v>544</v>
      </c>
      <c r="G242" s="11">
        <v>2</v>
      </c>
    </row>
    <row r="243" ht="17.5" customHeight="1" spans="1:7">
      <c r="A243" s="29"/>
      <c r="B243" s="11"/>
      <c r="C243" s="11">
        <v>2021243339</v>
      </c>
      <c r="D243" s="11" t="s">
        <v>551</v>
      </c>
      <c r="E243" s="11" t="s">
        <v>519</v>
      </c>
      <c r="F243" s="11" t="s">
        <v>520</v>
      </c>
      <c r="G243" s="11">
        <v>9</v>
      </c>
    </row>
    <row r="244" ht="17.5" customHeight="1" spans="1:7">
      <c r="A244" s="29"/>
      <c r="B244" s="11"/>
      <c r="C244" s="11">
        <v>2021243340</v>
      </c>
      <c r="D244" s="11" t="s">
        <v>552</v>
      </c>
      <c r="E244" s="11" t="s">
        <v>519</v>
      </c>
      <c r="F244" s="11" t="s">
        <v>520</v>
      </c>
      <c r="G244" s="11">
        <v>9</v>
      </c>
    </row>
    <row r="245" ht="17.5" customHeight="1" spans="1:7">
      <c r="A245" s="29"/>
      <c r="B245" s="11"/>
      <c r="C245" s="11">
        <v>2021243341</v>
      </c>
      <c r="D245" s="11" t="s">
        <v>553</v>
      </c>
      <c r="E245" s="11" t="s">
        <v>519</v>
      </c>
      <c r="F245" s="11" t="s">
        <v>520</v>
      </c>
      <c r="G245" s="11">
        <v>9</v>
      </c>
    </row>
    <row r="246" ht="17.5" customHeight="1" spans="1:7">
      <c r="A246" s="29"/>
      <c r="B246" s="11" t="s">
        <v>196</v>
      </c>
      <c r="C246" s="11">
        <v>2021243401</v>
      </c>
      <c r="D246" s="11" t="s">
        <v>554</v>
      </c>
      <c r="E246" s="11" t="s">
        <v>519</v>
      </c>
      <c r="F246" s="11" t="s">
        <v>520</v>
      </c>
      <c r="G246" s="11">
        <v>9</v>
      </c>
    </row>
    <row r="247" ht="17.5" customHeight="1" spans="1:7">
      <c r="A247" s="29"/>
      <c r="B247" s="11"/>
      <c r="C247" s="11">
        <v>2021243402</v>
      </c>
      <c r="D247" s="11" t="s">
        <v>555</v>
      </c>
      <c r="E247" s="11" t="s">
        <v>556</v>
      </c>
      <c r="F247" s="11" t="s">
        <v>321</v>
      </c>
      <c r="G247" s="11">
        <v>11</v>
      </c>
    </row>
    <row r="248" ht="17.5" customHeight="1" spans="1:7">
      <c r="A248" s="29"/>
      <c r="B248" s="11"/>
      <c r="C248" s="11"/>
      <c r="D248" s="11"/>
      <c r="E248" s="11" t="s">
        <v>519</v>
      </c>
      <c r="F248" s="11" t="s">
        <v>520</v>
      </c>
      <c r="G248" s="11"/>
    </row>
    <row r="249" ht="17.5" customHeight="1" spans="1:7">
      <c r="A249" s="29"/>
      <c r="B249" s="11"/>
      <c r="C249" s="11">
        <v>2021303112</v>
      </c>
      <c r="D249" s="11" t="s">
        <v>557</v>
      </c>
      <c r="E249" s="11" t="s">
        <v>558</v>
      </c>
      <c r="F249" s="11" t="s">
        <v>300</v>
      </c>
      <c r="G249" s="11">
        <v>2</v>
      </c>
    </row>
    <row r="250" ht="17.5" customHeight="1" spans="1:7">
      <c r="A250" s="29"/>
      <c r="B250" s="11"/>
      <c r="C250" s="11">
        <v>2021303113</v>
      </c>
      <c r="D250" s="11" t="s">
        <v>559</v>
      </c>
      <c r="E250" s="11" t="s">
        <v>558</v>
      </c>
      <c r="F250" s="11" t="s">
        <v>300</v>
      </c>
      <c r="G250" s="11">
        <v>2</v>
      </c>
    </row>
    <row r="251" ht="17.5" customHeight="1" spans="1:7">
      <c r="A251" s="29"/>
      <c r="B251" s="11"/>
      <c r="C251" s="11">
        <v>2021243414</v>
      </c>
      <c r="D251" s="11" t="s">
        <v>560</v>
      </c>
      <c r="E251" s="11" t="s">
        <v>523</v>
      </c>
      <c r="F251" s="11" t="s">
        <v>39</v>
      </c>
      <c r="G251" s="11">
        <v>13</v>
      </c>
    </row>
    <row r="252" ht="17.5" customHeight="1" spans="1:7">
      <c r="A252" s="29"/>
      <c r="B252" s="11"/>
      <c r="C252" s="11"/>
      <c r="D252" s="11"/>
      <c r="E252" s="11" t="s">
        <v>558</v>
      </c>
      <c r="F252" s="11" t="s">
        <v>39</v>
      </c>
      <c r="G252" s="11"/>
    </row>
    <row r="253" ht="17.5" customHeight="1" spans="1:7">
      <c r="A253" s="29"/>
      <c r="B253" s="11"/>
      <c r="C253" s="11"/>
      <c r="D253" s="11"/>
      <c r="E253" s="11" t="s">
        <v>519</v>
      </c>
      <c r="F253" s="11" t="s">
        <v>520</v>
      </c>
      <c r="G253" s="11"/>
    </row>
    <row r="254" ht="17.5" customHeight="1" spans="1:7">
      <c r="A254" s="29"/>
      <c r="B254" s="11"/>
      <c r="C254" s="11">
        <v>2021303120</v>
      </c>
      <c r="D254" s="11" t="s">
        <v>561</v>
      </c>
      <c r="E254" s="11" t="s">
        <v>558</v>
      </c>
      <c r="F254" s="11" t="s">
        <v>300</v>
      </c>
      <c r="G254" s="11">
        <v>2</v>
      </c>
    </row>
    <row r="255" ht="17.5" customHeight="1" spans="1:7">
      <c r="A255" s="29"/>
      <c r="B255" s="11"/>
      <c r="C255" s="11">
        <v>2021243426</v>
      </c>
      <c r="D255" s="46" t="s">
        <v>562</v>
      </c>
      <c r="E255" s="11" t="s">
        <v>519</v>
      </c>
      <c r="F255" s="11" t="s">
        <v>530</v>
      </c>
      <c r="G255" s="11">
        <v>9</v>
      </c>
    </row>
    <row r="256" ht="17.5" customHeight="1" spans="1:7">
      <c r="A256" s="29"/>
      <c r="B256" s="11"/>
      <c r="C256" s="11">
        <v>2021243431</v>
      </c>
      <c r="D256" s="46" t="s">
        <v>563</v>
      </c>
      <c r="E256" s="11" t="s">
        <v>519</v>
      </c>
      <c r="F256" s="11" t="s">
        <v>530</v>
      </c>
      <c r="G256" s="11">
        <v>9</v>
      </c>
    </row>
    <row r="257" ht="17.5" customHeight="1" spans="1:7">
      <c r="A257" s="29"/>
      <c r="B257" s="11"/>
      <c r="C257" s="11">
        <v>2021243436</v>
      </c>
      <c r="D257" s="11" t="s">
        <v>564</v>
      </c>
      <c r="E257" s="11" t="s">
        <v>558</v>
      </c>
      <c r="F257" s="11" t="s">
        <v>300</v>
      </c>
      <c r="G257" s="11">
        <v>2</v>
      </c>
    </row>
    <row r="258" ht="17.5" customHeight="1" spans="1:7">
      <c r="A258" s="29"/>
      <c r="B258" s="11"/>
      <c r="C258" s="11">
        <v>2021243440</v>
      </c>
      <c r="D258" s="46" t="s">
        <v>565</v>
      </c>
      <c r="E258" s="11" t="s">
        <v>519</v>
      </c>
      <c r="F258" s="11" t="s">
        <v>530</v>
      </c>
      <c r="G258" s="11">
        <v>9</v>
      </c>
    </row>
    <row r="259" ht="17.5" customHeight="1" spans="1:7">
      <c r="A259" s="29"/>
      <c r="B259" s="11"/>
      <c r="C259" s="11">
        <v>2021243444</v>
      </c>
      <c r="D259" s="11" t="s">
        <v>566</v>
      </c>
      <c r="E259" s="11" t="s">
        <v>558</v>
      </c>
      <c r="F259" s="11" t="s">
        <v>300</v>
      </c>
      <c r="G259" s="11">
        <v>2</v>
      </c>
    </row>
    <row r="260" ht="17.5" customHeight="1" spans="1:7">
      <c r="A260" s="29"/>
      <c r="B260" s="11" t="s">
        <v>197</v>
      </c>
      <c r="C260" s="47">
        <v>2021243505</v>
      </c>
      <c r="D260" s="47" t="s">
        <v>567</v>
      </c>
      <c r="E260" s="11" t="s">
        <v>519</v>
      </c>
      <c r="F260" s="11" t="s">
        <v>568</v>
      </c>
      <c r="G260" s="11">
        <v>13</v>
      </c>
    </row>
    <row r="261" ht="17.5" customHeight="1" spans="1:7">
      <c r="A261" s="29"/>
      <c r="B261" s="11"/>
      <c r="C261" s="47"/>
      <c r="D261" s="47"/>
      <c r="E261" s="11" t="s">
        <v>519</v>
      </c>
      <c r="F261" s="11" t="s">
        <v>520</v>
      </c>
      <c r="G261" s="11"/>
    </row>
    <row r="262" ht="17.5" customHeight="1" spans="1:7">
      <c r="A262" s="29"/>
      <c r="B262" s="11"/>
      <c r="C262" s="47">
        <v>2021243507</v>
      </c>
      <c r="D262" s="47" t="s">
        <v>569</v>
      </c>
      <c r="E262" s="11" t="s">
        <v>519</v>
      </c>
      <c r="F262" s="11" t="s">
        <v>530</v>
      </c>
      <c r="G262" s="11">
        <v>9</v>
      </c>
    </row>
    <row r="263" ht="17.5" customHeight="1" spans="1:7">
      <c r="A263" s="29"/>
      <c r="B263" s="11"/>
      <c r="C263" s="47">
        <v>2021243509</v>
      </c>
      <c r="D263" s="47" t="s">
        <v>570</v>
      </c>
      <c r="E263" s="11" t="s">
        <v>519</v>
      </c>
      <c r="F263" s="11" t="s">
        <v>520</v>
      </c>
      <c r="G263" s="11">
        <v>18</v>
      </c>
    </row>
    <row r="264" ht="17.5" customHeight="1" spans="1:7">
      <c r="A264" s="29"/>
      <c r="B264" s="11"/>
      <c r="C264" s="47"/>
      <c r="D264" s="47"/>
      <c r="E264" s="11" t="s">
        <v>519</v>
      </c>
      <c r="F264" s="11" t="s">
        <v>530</v>
      </c>
      <c r="G264" s="11"/>
    </row>
    <row r="265" ht="17.5" customHeight="1" spans="1:7">
      <c r="A265" s="29"/>
      <c r="B265" s="11"/>
      <c r="C265" s="47">
        <v>2021243510</v>
      </c>
      <c r="D265" s="47" t="s">
        <v>571</v>
      </c>
      <c r="E265" s="11" t="s">
        <v>519</v>
      </c>
      <c r="F265" s="11" t="s">
        <v>520</v>
      </c>
      <c r="G265" s="11">
        <v>18</v>
      </c>
    </row>
    <row r="266" ht="17.5" customHeight="1" spans="1:7">
      <c r="A266" s="29"/>
      <c r="B266" s="11"/>
      <c r="C266" s="47"/>
      <c r="D266" s="47"/>
      <c r="E266" s="11" t="s">
        <v>519</v>
      </c>
      <c r="F266" s="11" t="s">
        <v>530</v>
      </c>
      <c r="G266" s="11"/>
    </row>
    <row r="267" ht="17.5" customHeight="1" spans="1:7">
      <c r="A267" s="29"/>
      <c r="B267" s="11"/>
      <c r="C267" s="47">
        <v>2021243511</v>
      </c>
      <c r="D267" s="47" t="s">
        <v>572</v>
      </c>
      <c r="E267" s="11" t="s">
        <v>519</v>
      </c>
      <c r="F267" s="11" t="s">
        <v>530</v>
      </c>
      <c r="G267" s="11">
        <v>9</v>
      </c>
    </row>
    <row r="268" ht="17.5" customHeight="1" spans="1:7">
      <c r="A268" s="29"/>
      <c r="B268" s="11"/>
      <c r="C268" s="47">
        <v>2021243514</v>
      </c>
      <c r="D268" s="47" t="s">
        <v>573</v>
      </c>
      <c r="E268" s="11" t="s">
        <v>519</v>
      </c>
      <c r="F268" s="11" t="s">
        <v>520</v>
      </c>
      <c r="G268" s="11">
        <v>18</v>
      </c>
    </row>
    <row r="269" ht="17.5" customHeight="1" spans="1:7">
      <c r="A269" s="29"/>
      <c r="B269" s="11"/>
      <c r="C269" s="47"/>
      <c r="D269" s="47"/>
      <c r="E269" s="11" t="s">
        <v>519</v>
      </c>
      <c r="F269" s="11" t="s">
        <v>530</v>
      </c>
      <c r="G269" s="11"/>
    </row>
    <row r="270" ht="17.5" customHeight="1" spans="1:7">
      <c r="A270" s="29"/>
      <c r="B270" s="11"/>
      <c r="C270" s="47">
        <v>2021243515</v>
      </c>
      <c r="D270" s="47" t="s">
        <v>574</v>
      </c>
      <c r="E270" s="11" t="s">
        <v>519</v>
      </c>
      <c r="F270" s="11" t="s">
        <v>520</v>
      </c>
      <c r="G270" s="11">
        <v>18</v>
      </c>
    </row>
    <row r="271" ht="17.5" customHeight="1" spans="1:7">
      <c r="A271" s="29"/>
      <c r="B271" s="11"/>
      <c r="C271" s="47"/>
      <c r="D271" s="47"/>
      <c r="E271" s="11" t="s">
        <v>519</v>
      </c>
      <c r="F271" s="11" t="s">
        <v>530</v>
      </c>
      <c r="G271" s="11"/>
    </row>
    <row r="272" ht="17.5" customHeight="1" spans="1:7">
      <c r="A272" s="29"/>
      <c r="B272" s="11"/>
      <c r="C272" s="47">
        <v>2021243523</v>
      </c>
      <c r="D272" s="47" t="s">
        <v>575</v>
      </c>
      <c r="E272" s="11" t="s">
        <v>519</v>
      </c>
      <c r="F272" s="11" t="s">
        <v>520</v>
      </c>
      <c r="G272" s="11">
        <v>18</v>
      </c>
    </row>
    <row r="273" ht="17.5" customHeight="1" spans="1:7">
      <c r="A273" s="29"/>
      <c r="B273" s="11"/>
      <c r="C273" s="47"/>
      <c r="D273" s="47"/>
      <c r="E273" s="11" t="s">
        <v>519</v>
      </c>
      <c r="F273" s="11" t="s">
        <v>530</v>
      </c>
      <c r="G273" s="11"/>
    </row>
    <row r="274" ht="17.5" customHeight="1" spans="1:7">
      <c r="A274" s="29"/>
      <c r="B274" s="11"/>
      <c r="C274" s="47">
        <v>2021243524</v>
      </c>
      <c r="D274" s="47" t="s">
        <v>576</v>
      </c>
      <c r="E274" s="11" t="s">
        <v>519</v>
      </c>
      <c r="F274" s="11" t="s">
        <v>520</v>
      </c>
      <c r="G274" s="11">
        <v>18</v>
      </c>
    </row>
    <row r="275" ht="17.5" customHeight="1" spans="1:7">
      <c r="A275" s="29"/>
      <c r="B275" s="11"/>
      <c r="C275" s="47"/>
      <c r="D275" s="47"/>
      <c r="E275" s="11" t="s">
        <v>519</v>
      </c>
      <c r="F275" s="11" t="s">
        <v>530</v>
      </c>
      <c r="G275" s="11"/>
    </row>
    <row r="276" ht="17.5" customHeight="1" spans="1:7">
      <c r="A276" s="29"/>
      <c r="B276" s="11"/>
      <c r="C276" s="47">
        <v>2021243525</v>
      </c>
      <c r="D276" s="47" t="s">
        <v>577</v>
      </c>
      <c r="E276" s="11" t="s">
        <v>519</v>
      </c>
      <c r="F276" s="11" t="s">
        <v>520</v>
      </c>
      <c r="G276" s="11">
        <v>18</v>
      </c>
    </row>
    <row r="277" ht="17.5" customHeight="1" spans="1:7">
      <c r="A277" s="29"/>
      <c r="B277" s="11"/>
      <c r="C277" s="47"/>
      <c r="D277" s="47"/>
      <c r="E277" s="11" t="s">
        <v>519</v>
      </c>
      <c r="F277" s="11" t="s">
        <v>530</v>
      </c>
      <c r="G277" s="11"/>
    </row>
    <row r="278" ht="17.5" customHeight="1" spans="1:7">
      <c r="A278" s="29"/>
      <c r="B278" s="11"/>
      <c r="C278" s="47">
        <v>2021243526</v>
      </c>
      <c r="D278" s="47" t="s">
        <v>578</v>
      </c>
      <c r="E278" s="11" t="s">
        <v>519</v>
      </c>
      <c r="F278" s="11" t="s">
        <v>520</v>
      </c>
      <c r="G278" s="11">
        <v>18</v>
      </c>
    </row>
    <row r="279" ht="17.5" customHeight="1" spans="1:7">
      <c r="A279" s="29"/>
      <c r="B279" s="11"/>
      <c r="C279" s="47"/>
      <c r="D279" s="47"/>
      <c r="E279" s="11" t="s">
        <v>519</v>
      </c>
      <c r="F279" s="11" t="s">
        <v>530</v>
      </c>
      <c r="G279" s="11"/>
    </row>
    <row r="280" ht="17.5" customHeight="1" spans="1:7">
      <c r="A280" s="29"/>
      <c r="B280" s="11"/>
      <c r="C280" s="47">
        <v>2021243527</v>
      </c>
      <c r="D280" s="47" t="s">
        <v>579</v>
      </c>
      <c r="E280" s="11" t="s">
        <v>519</v>
      </c>
      <c r="F280" s="11" t="s">
        <v>520</v>
      </c>
      <c r="G280" s="11">
        <v>18</v>
      </c>
    </row>
    <row r="281" ht="17.5" customHeight="1" spans="1:7">
      <c r="A281" s="29"/>
      <c r="B281" s="11"/>
      <c r="C281" s="47"/>
      <c r="D281" s="47"/>
      <c r="E281" s="11" t="s">
        <v>519</v>
      </c>
      <c r="F281" s="11" t="s">
        <v>530</v>
      </c>
      <c r="G281" s="11"/>
    </row>
    <row r="282" ht="17.5" customHeight="1" spans="1:7">
      <c r="A282" s="29"/>
      <c r="B282" s="11"/>
      <c r="C282" s="47">
        <v>2021243528</v>
      </c>
      <c r="D282" s="47" t="s">
        <v>580</v>
      </c>
      <c r="E282" s="11" t="s">
        <v>519</v>
      </c>
      <c r="F282" s="11" t="s">
        <v>520</v>
      </c>
      <c r="G282" s="11">
        <v>18</v>
      </c>
    </row>
    <row r="283" ht="17.5" customHeight="1" spans="1:7">
      <c r="A283" s="29"/>
      <c r="B283" s="11"/>
      <c r="C283" s="47"/>
      <c r="D283" s="47"/>
      <c r="E283" s="11" t="s">
        <v>519</v>
      </c>
      <c r="F283" s="11" t="s">
        <v>530</v>
      </c>
      <c r="G283" s="11"/>
    </row>
    <row r="284" ht="17.5" customHeight="1" spans="1:7">
      <c r="A284" s="29"/>
      <c r="B284" s="11"/>
      <c r="C284" s="47">
        <v>2021243530</v>
      </c>
      <c r="D284" s="47" t="s">
        <v>581</v>
      </c>
      <c r="E284" s="11" t="s">
        <v>519</v>
      </c>
      <c r="F284" s="11" t="s">
        <v>520</v>
      </c>
      <c r="G284" s="11">
        <v>18</v>
      </c>
    </row>
    <row r="285" ht="17.5" customHeight="1" spans="1:7">
      <c r="A285" s="29"/>
      <c r="B285" s="11"/>
      <c r="C285" s="47"/>
      <c r="D285" s="47"/>
      <c r="E285" s="11" t="s">
        <v>519</v>
      </c>
      <c r="F285" s="11" t="s">
        <v>530</v>
      </c>
      <c r="G285" s="11"/>
    </row>
    <row r="286" ht="17.5" customHeight="1" spans="1:7">
      <c r="A286" s="29"/>
      <c r="B286" s="11"/>
      <c r="C286" s="47">
        <v>2021243533</v>
      </c>
      <c r="D286" s="47" t="s">
        <v>582</v>
      </c>
      <c r="E286" s="11" t="s">
        <v>519</v>
      </c>
      <c r="F286" s="11" t="s">
        <v>520</v>
      </c>
      <c r="G286" s="11">
        <v>18</v>
      </c>
    </row>
    <row r="287" ht="17.5" customHeight="1" spans="1:7">
      <c r="A287" s="29"/>
      <c r="B287" s="11"/>
      <c r="C287" s="47"/>
      <c r="D287" s="47"/>
      <c r="E287" s="11" t="s">
        <v>519</v>
      </c>
      <c r="F287" s="11" t="s">
        <v>530</v>
      </c>
      <c r="G287" s="11"/>
    </row>
    <row r="288" ht="17.5" customHeight="1" spans="1:7">
      <c r="A288" s="29"/>
      <c r="B288" s="11"/>
      <c r="C288" s="11">
        <v>2021213705</v>
      </c>
      <c r="D288" s="11" t="s">
        <v>583</v>
      </c>
      <c r="E288" s="11" t="s">
        <v>519</v>
      </c>
      <c r="F288" s="11" t="s">
        <v>520</v>
      </c>
      <c r="G288" s="11">
        <v>18</v>
      </c>
    </row>
    <row r="289" ht="17.5" customHeight="1" spans="1:7">
      <c r="A289" s="29"/>
      <c r="B289" s="11"/>
      <c r="C289" s="11"/>
      <c r="D289" s="11"/>
      <c r="E289" s="11" t="s">
        <v>519</v>
      </c>
      <c r="F289" s="11" t="s">
        <v>530</v>
      </c>
      <c r="G289" s="11"/>
    </row>
    <row r="290" ht="17.5" customHeight="1" spans="1:7">
      <c r="A290" s="29"/>
      <c r="B290" s="11"/>
      <c r="C290" s="11">
        <v>2021213103</v>
      </c>
      <c r="D290" s="11" t="s">
        <v>584</v>
      </c>
      <c r="E290" s="11" t="s">
        <v>519</v>
      </c>
      <c r="F290" s="11" t="s">
        <v>520</v>
      </c>
      <c r="G290" s="11">
        <v>18</v>
      </c>
    </row>
    <row r="291" ht="17.5" customHeight="1" spans="1:7">
      <c r="A291" s="29"/>
      <c r="B291" s="11"/>
      <c r="C291" s="11"/>
      <c r="D291" s="11"/>
      <c r="E291" s="11" t="s">
        <v>519</v>
      </c>
      <c r="F291" s="11" t="s">
        <v>530</v>
      </c>
      <c r="G291" s="11"/>
    </row>
    <row r="292" ht="17.5" customHeight="1" spans="1:7">
      <c r="A292" s="29"/>
      <c r="B292" s="11"/>
      <c r="C292" s="47">
        <v>2021243536</v>
      </c>
      <c r="D292" s="47" t="s">
        <v>585</v>
      </c>
      <c r="E292" s="11" t="s">
        <v>519</v>
      </c>
      <c r="F292" s="11" t="s">
        <v>520</v>
      </c>
      <c r="G292" s="11">
        <v>18</v>
      </c>
    </row>
    <row r="293" ht="17.5" customHeight="1" spans="1:7">
      <c r="A293" s="29"/>
      <c r="B293" s="11"/>
      <c r="C293" s="47"/>
      <c r="D293" s="47"/>
      <c r="E293" s="11" t="s">
        <v>519</v>
      </c>
      <c r="F293" s="11" t="s">
        <v>530</v>
      </c>
      <c r="G293" s="11"/>
    </row>
    <row r="294" ht="17.5" customHeight="1" spans="1:7">
      <c r="A294" s="29"/>
      <c r="B294" s="11"/>
      <c r="C294" s="11">
        <v>2021253434</v>
      </c>
      <c r="D294" s="11" t="s">
        <v>586</v>
      </c>
      <c r="E294" s="11" t="s">
        <v>519</v>
      </c>
      <c r="F294" s="11" t="s">
        <v>520</v>
      </c>
      <c r="G294" s="11">
        <v>18</v>
      </c>
    </row>
    <row r="295" ht="17.5" customHeight="1" spans="1:7">
      <c r="A295" s="29"/>
      <c r="B295" s="11"/>
      <c r="C295" s="11"/>
      <c r="D295" s="11"/>
      <c r="E295" s="11" t="s">
        <v>519</v>
      </c>
      <c r="F295" s="11" t="s">
        <v>530</v>
      </c>
      <c r="G295" s="11"/>
    </row>
    <row r="296" ht="17.5" customHeight="1" spans="1:7">
      <c r="A296" s="29"/>
      <c r="B296" s="11" t="s">
        <v>198</v>
      </c>
      <c r="C296" s="11">
        <v>2021253101</v>
      </c>
      <c r="D296" s="11" t="s">
        <v>587</v>
      </c>
      <c r="E296" s="11" t="s">
        <v>588</v>
      </c>
      <c r="F296" s="11" t="s">
        <v>39</v>
      </c>
      <c r="G296" s="11">
        <v>13</v>
      </c>
    </row>
    <row r="297" ht="17.5" customHeight="1" spans="1:7">
      <c r="A297" s="29"/>
      <c r="B297" s="11"/>
      <c r="C297" s="11"/>
      <c r="D297" s="11"/>
      <c r="E297" s="11" t="s">
        <v>589</v>
      </c>
      <c r="F297" s="11" t="s">
        <v>39</v>
      </c>
      <c r="G297" s="11"/>
    </row>
    <row r="298" ht="17.5" customHeight="1" spans="1:7">
      <c r="A298" s="29"/>
      <c r="B298" s="11"/>
      <c r="C298" s="11"/>
      <c r="D298" s="11"/>
      <c r="E298" s="11" t="s">
        <v>519</v>
      </c>
      <c r="F298" s="11" t="s">
        <v>520</v>
      </c>
      <c r="G298" s="11"/>
    </row>
    <row r="299" ht="17.5" customHeight="1" spans="1:7">
      <c r="A299" s="29"/>
      <c r="B299" s="11"/>
      <c r="C299" s="11">
        <v>2021253103</v>
      </c>
      <c r="D299" s="11" t="s">
        <v>590</v>
      </c>
      <c r="E299" s="11" t="s">
        <v>519</v>
      </c>
      <c r="F299" s="11" t="s">
        <v>520</v>
      </c>
      <c r="G299" s="11">
        <v>9</v>
      </c>
    </row>
    <row r="300" ht="17.5" customHeight="1" spans="1:7">
      <c r="A300" s="29"/>
      <c r="B300" s="11"/>
      <c r="C300" s="11">
        <v>2021253114</v>
      </c>
      <c r="D300" s="11" t="s">
        <v>591</v>
      </c>
      <c r="E300" s="11" t="s">
        <v>519</v>
      </c>
      <c r="F300" s="11" t="s">
        <v>530</v>
      </c>
      <c r="G300" s="11">
        <v>9</v>
      </c>
    </row>
    <row r="301" ht="17.5" customHeight="1" spans="1:7">
      <c r="A301" s="29"/>
      <c r="B301" s="11"/>
      <c r="C301" s="11">
        <v>2021253115</v>
      </c>
      <c r="D301" s="11" t="s">
        <v>592</v>
      </c>
      <c r="E301" s="11" t="s">
        <v>519</v>
      </c>
      <c r="F301" s="11" t="s">
        <v>520</v>
      </c>
      <c r="G301" s="11">
        <v>9</v>
      </c>
    </row>
    <row r="302" ht="17.5" customHeight="1" spans="1:7">
      <c r="A302" s="29"/>
      <c r="B302" s="11"/>
      <c r="C302" s="11">
        <v>2021253119</v>
      </c>
      <c r="D302" s="11" t="s">
        <v>593</v>
      </c>
      <c r="E302" s="11" t="s">
        <v>519</v>
      </c>
      <c r="F302" s="11" t="s">
        <v>530</v>
      </c>
      <c r="G302" s="11">
        <v>9</v>
      </c>
    </row>
    <row r="303" ht="17.5" customHeight="1" spans="1:7">
      <c r="A303" s="29"/>
      <c r="B303" s="11"/>
      <c r="C303" s="11">
        <v>2021253123</v>
      </c>
      <c r="D303" s="11" t="s">
        <v>594</v>
      </c>
      <c r="E303" s="11" t="s">
        <v>519</v>
      </c>
      <c r="F303" s="11" t="s">
        <v>520</v>
      </c>
      <c r="G303" s="11">
        <v>9</v>
      </c>
    </row>
    <row r="304" ht="17.5" customHeight="1" spans="1:7">
      <c r="A304" s="29"/>
      <c r="B304" s="11"/>
      <c r="C304" s="11">
        <v>2021253134</v>
      </c>
      <c r="D304" s="11" t="s">
        <v>595</v>
      </c>
      <c r="E304" s="11" t="s">
        <v>519</v>
      </c>
      <c r="F304" s="11" t="s">
        <v>530</v>
      </c>
      <c r="G304" s="11">
        <v>13</v>
      </c>
    </row>
    <row r="305" ht="17.5" customHeight="1" spans="1:7">
      <c r="A305" s="29"/>
      <c r="B305" s="11"/>
      <c r="C305" s="11"/>
      <c r="D305" s="11"/>
      <c r="E305" s="11" t="s">
        <v>588</v>
      </c>
      <c r="F305" s="11" t="s">
        <v>39</v>
      </c>
      <c r="G305" s="11"/>
    </row>
    <row r="306" ht="17.5" customHeight="1" spans="1:7">
      <c r="A306" s="29"/>
      <c r="B306" s="11"/>
      <c r="C306" s="11"/>
      <c r="D306" s="11"/>
      <c r="E306" s="11" t="s">
        <v>589</v>
      </c>
      <c r="F306" s="11" t="s">
        <v>39</v>
      </c>
      <c r="G306" s="11"/>
    </row>
    <row r="307" ht="17.5" customHeight="1" spans="1:7">
      <c r="A307" s="29"/>
      <c r="B307" s="11" t="s">
        <v>199</v>
      </c>
      <c r="C307" s="11">
        <v>2021253208</v>
      </c>
      <c r="D307" s="11" t="s">
        <v>596</v>
      </c>
      <c r="E307" s="11" t="s">
        <v>519</v>
      </c>
      <c r="F307" s="11" t="s">
        <v>520</v>
      </c>
      <c r="G307" s="11">
        <v>9</v>
      </c>
    </row>
    <row r="308" ht="17.5" customHeight="1" spans="1:7">
      <c r="A308" s="29"/>
      <c r="B308" s="11"/>
      <c r="C308" s="11">
        <v>2021253209</v>
      </c>
      <c r="D308" s="11" t="s">
        <v>597</v>
      </c>
      <c r="E308" s="11" t="s">
        <v>519</v>
      </c>
      <c r="F308" s="11" t="s">
        <v>520</v>
      </c>
      <c r="G308" s="11">
        <v>9</v>
      </c>
    </row>
    <row r="309" ht="17.5" customHeight="1" spans="1:7">
      <c r="A309" s="29"/>
      <c r="B309" s="11"/>
      <c r="C309" s="11">
        <v>2021253212</v>
      </c>
      <c r="D309" s="11" t="s">
        <v>598</v>
      </c>
      <c r="E309" s="11" t="s">
        <v>519</v>
      </c>
      <c r="F309" s="11" t="s">
        <v>530</v>
      </c>
      <c r="G309" s="11">
        <v>9</v>
      </c>
    </row>
    <row r="310" ht="17.5" customHeight="1" spans="1:7">
      <c r="A310" s="29"/>
      <c r="B310" s="11"/>
      <c r="C310" s="11">
        <v>2021253215</v>
      </c>
      <c r="D310" s="11" t="s">
        <v>599</v>
      </c>
      <c r="E310" s="11" t="s">
        <v>600</v>
      </c>
      <c r="F310" s="11" t="s">
        <v>300</v>
      </c>
      <c r="G310" s="11">
        <v>2</v>
      </c>
    </row>
    <row r="311" ht="17.5" customHeight="1" spans="1:7">
      <c r="A311" s="29"/>
      <c r="B311" s="11"/>
      <c r="C311" s="11">
        <v>2021253218</v>
      </c>
      <c r="D311" s="11" t="s">
        <v>601</v>
      </c>
      <c r="E311" s="11" t="s">
        <v>602</v>
      </c>
      <c r="F311" s="11" t="s">
        <v>300</v>
      </c>
      <c r="G311" s="11">
        <v>2</v>
      </c>
    </row>
    <row r="312" ht="17.5" customHeight="1" spans="1:7">
      <c r="A312" s="29"/>
      <c r="B312" s="11"/>
      <c r="C312" s="11"/>
      <c r="D312" s="11"/>
      <c r="E312" s="11" t="s">
        <v>600</v>
      </c>
      <c r="F312" s="11" t="s">
        <v>300</v>
      </c>
      <c r="G312" s="11">
        <v>2</v>
      </c>
    </row>
    <row r="313" ht="17.5" customHeight="1" spans="1:7">
      <c r="A313" s="29"/>
      <c r="B313" s="11" t="s">
        <v>200</v>
      </c>
      <c r="C313" s="11">
        <v>2021253303</v>
      </c>
      <c r="D313" s="11" t="s">
        <v>603</v>
      </c>
      <c r="E313" s="11" t="s">
        <v>604</v>
      </c>
      <c r="F313" s="11" t="s">
        <v>39</v>
      </c>
      <c r="G313" s="11">
        <v>2</v>
      </c>
    </row>
    <row r="314" ht="17.5" customHeight="1" spans="1:7">
      <c r="A314" s="29"/>
      <c r="B314" s="11"/>
      <c r="C314" s="11"/>
      <c r="D314" s="11"/>
      <c r="E314" s="11" t="s">
        <v>519</v>
      </c>
      <c r="F314" s="11" t="s">
        <v>530</v>
      </c>
      <c r="G314" s="11">
        <v>9</v>
      </c>
    </row>
    <row r="315" ht="17.5" customHeight="1" spans="1:7">
      <c r="A315" s="29"/>
      <c r="B315" s="11"/>
      <c r="C315" s="11">
        <v>2021253307</v>
      </c>
      <c r="D315" s="11" t="s">
        <v>605</v>
      </c>
      <c r="E315" s="11" t="s">
        <v>519</v>
      </c>
      <c r="F315" s="11" t="s">
        <v>520</v>
      </c>
      <c r="G315" s="11">
        <v>9</v>
      </c>
    </row>
    <row r="316" ht="17.5" customHeight="1" spans="1:7">
      <c r="A316" s="29"/>
      <c r="B316" s="11"/>
      <c r="C316" s="11">
        <v>2021253312</v>
      </c>
      <c r="D316" s="11" t="s">
        <v>606</v>
      </c>
      <c r="E316" s="11" t="s">
        <v>519</v>
      </c>
      <c r="F316" s="11" t="s">
        <v>607</v>
      </c>
      <c r="G316" s="11">
        <v>9</v>
      </c>
    </row>
    <row r="317" ht="17.5" customHeight="1" spans="1:7">
      <c r="A317" s="29"/>
      <c r="B317" s="11"/>
      <c r="C317" s="11">
        <v>2021253318</v>
      </c>
      <c r="D317" s="11" t="s">
        <v>608</v>
      </c>
      <c r="E317" s="11" t="s">
        <v>519</v>
      </c>
      <c r="F317" s="11" t="s">
        <v>609</v>
      </c>
      <c r="G317" s="11">
        <v>9</v>
      </c>
    </row>
    <row r="318" ht="17.5" customHeight="1" spans="1:7">
      <c r="A318" s="29"/>
      <c r="B318" s="11" t="s">
        <v>201</v>
      </c>
      <c r="C318" s="11">
        <v>2021253409</v>
      </c>
      <c r="D318" s="11" t="s">
        <v>610</v>
      </c>
      <c r="E318" s="11" t="s">
        <v>519</v>
      </c>
      <c r="F318" s="11" t="s">
        <v>520</v>
      </c>
      <c r="G318" s="11">
        <v>9</v>
      </c>
    </row>
    <row r="319" ht="17.5" customHeight="1" spans="1:7">
      <c r="A319" s="29"/>
      <c r="B319" s="11"/>
      <c r="C319" s="11">
        <v>2021253423</v>
      </c>
      <c r="D319" s="11" t="s">
        <v>611</v>
      </c>
      <c r="E319" s="11" t="s">
        <v>519</v>
      </c>
      <c r="F319" s="11" t="s">
        <v>530</v>
      </c>
      <c r="G319" s="11">
        <v>9</v>
      </c>
    </row>
    <row r="320" ht="17.5" customHeight="1" spans="1:7">
      <c r="A320" s="29"/>
      <c r="B320" s="11"/>
      <c r="C320" s="11">
        <v>2021253425</v>
      </c>
      <c r="D320" s="11" t="s">
        <v>612</v>
      </c>
      <c r="E320" s="11" t="s">
        <v>519</v>
      </c>
      <c r="F320" s="11" t="s">
        <v>613</v>
      </c>
      <c r="G320" s="11">
        <v>9</v>
      </c>
    </row>
    <row r="321" ht="17.5" customHeight="1" spans="1:7">
      <c r="A321" s="29"/>
      <c r="B321" s="11"/>
      <c r="C321" s="11">
        <v>2021253427</v>
      </c>
      <c r="D321" s="11" t="s">
        <v>614</v>
      </c>
      <c r="E321" s="11" t="s">
        <v>519</v>
      </c>
      <c r="F321" s="11" t="s">
        <v>615</v>
      </c>
      <c r="G321" s="11">
        <v>9</v>
      </c>
    </row>
    <row r="322" ht="17.5" customHeight="1" spans="1:7">
      <c r="A322" s="29"/>
      <c r="B322" s="11"/>
      <c r="C322" s="11">
        <v>2021253428</v>
      </c>
      <c r="D322" s="11" t="s">
        <v>616</v>
      </c>
      <c r="E322" s="11" t="s">
        <v>519</v>
      </c>
      <c r="F322" s="11" t="s">
        <v>617</v>
      </c>
      <c r="G322" s="11">
        <v>9</v>
      </c>
    </row>
    <row r="323" ht="17.5" customHeight="1" spans="1:7">
      <c r="A323" s="29"/>
      <c r="B323" s="11"/>
      <c r="C323" s="11">
        <v>2021253429</v>
      </c>
      <c r="D323" s="11" t="s">
        <v>618</v>
      </c>
      <c r="E323" s="11" t="s">
        <v>519</v>
      </c>
      <c r="F323" s="11" t="s">
        <v>619</v>
      </c>
      <c r="G323" s="11">
        <v>9</v>
      </c>
    </row>
    <row r="324" ht="17.5" customHeight="1" spans="1:7">
      <c r="A324" s="29"/>
      <c r="B324" s="11"/>
      <c r="C324" s="11">
        <v>2021253435</v>
      </c>
      <c r="D324" s="11" t="s">
        <v>620</v>
      </c>
      <c r="E324" s="11" t="s">
        <v>519</v>
      </c>
      <c r="F324" s="11" t="s">
        <v>621</v>
      </c>
      <c r="G324" s="11">
        <v>9</v>
      </c>
    </row>
    <row r="325" ht="17.5" customHeight="1" spans="1:7">
      <c r="A325" s="29"/>
      <c r="B325" s="11"/>
      <c r="C325" s="11">
        <v>2021253439</v>
      </c>
      <c r="D325" s="11" t="s">
        <v>622</v>
      </c>
      <c r="E325" s="11" t="s">
        <v>519</v>
      </c>
      <c r="F325" s="11" t="s">
        <v>623</v>
      </c>
      <c r="G325" s="11">
        <v>9</v>
      </c>
    </row>
    <row r="326" ht="17.5" customHeight="1" spans="1:7">
      <c r="A326" s="29"/>
      <c r="B326" s="11" t="s">
        <v>202</v>
      </c>
      <c r="C326" s="11">
        <v>2021213709</v>
      </c>
      <c r="D326" s="11" t="s">
        <v>624</v>
      </c>
      <c r="E326" s="11" t="s">
        <v>519</v>
      </c>
      <c r="F326" s="11" t="s">
        <v>530</v>
      </c>
      <c r="G326" s="11">
        <v>9</v>
      </c>
    </row>
    <row r="327" ht="17.5" customHeight="1" spans="1:7">
      <c r="A327" s="29"/>
      <c r="B327" s="11"/>
      <c r="C327" s="11">
        <v>2021253512</v>
      </c>
      <c r="D327" s="11" t="s">
        <v>625</v>
      </c>
      <c r="E327" s="11" t="s">
        <v>626</v>
      </c>
      <c r="F327" s="11" t="s">
        <v>627</v>
      </c>
      <c r="G327" s="11">
        <v>3</v>
      </c>
    </row>
    <row r="328" ht="17.5" customHeight="1" spans="1:7">
      <c r="A328" s="29"/>
      <c r="B328" s="11"/>
      <c r="C328" s="11">
        <v>2021253514</v>
      </c>
      <c r="D328" s="11" t="s">
        <v>628</v>
      </c>
      <c r="E328" s="11" t="s">
        <v>629</v>
      </c>
      <c r="F328" s="11" t="s">
        <v>630</v>
      </c>
      <c r="G328" s="11">
        <v>2</v>
      </c>
    </row>
    <row r="329" ht="17.5" customHeight="1" spans="1:7">
      <c r="A329" s="29"/>
      <c r="B329" s="11"/>
      <c r="C329" s="11"/>
      <c r="D329" s="11"/>
      <c r="E329" s="11" t="s">
        <v>626</v>
      </c>
      <c r="F329" s="11" t="s">
        <v>631</v>
      </c>
      <c r="G329" s="11">
        <v>3</v>
      </c>
    </row>
    <row r="330" ht="17.5" customHeight="1" spans="1:7">
      <c r="A330" s="29"/>
      <c r="B330" s="11"/>
      <c r="C330" s="11">
        <v>2021253531</v>
      </c>
      <c r="D330" s="11" t="s">
        <v>632</v>
      </c>
      <c r="E330" s="11" t="s">
        <v>519</v>
      </c>
      <c r="F330" s="11" t="s">
        <v>530</v>
      </c>
      <c r="G330" s="11">
        <v>9</v>
      </c>
    </row>
    <row r="331" ht="17.5" customHeight="1" spans="1:7">
      <c r="A331" s="29"/>
      <c r="B331" s="11"/>
      <c r="C331" s="11">
        <v>2021253532</v>
      </c>
      <c r="D331" s="11" t="s">
        <v>633</v>
      </c>
      <c r="E331" s="11" t="s">
        <v>519</v>
      </c>
      <c r="F331" s="11" t="s">
        <v>530</v>
      </c>
      <c r="G331" s="11">
        <v>9</v>
      </c>
    </row>
    <row r="332" ht="17.5" customHeight="1" spans="1:7">
      <c r="A332" s="29"/>
      <c r="B332" s="11"/>
      <c r="C332" s="11">
        <v>2021253533</v>
      </c>
      <c r="D332" s="11" t="s">
        <v>634</v>
      </c>
      <c r="E332" s="11" t="s">
        <v>629</v>
      </c>
      <c r="F332" s="11" t="s">
        <v>630</v>
      </c>
      <c r="G332" s="11">
        <v>2</v>
      </c>
    </row>
    <row r="333" ht="17.5" customHeight="1" spans="1:7">
      <c r="A333" s="29"/>
      <c r="B333" s="11"/>
      <c r="C333" s="11"/>
      <c r="D333" s="11"/>
      <c r="E333" s="11" t="s">
        <v>626</v>
      </c>
      <c r="F333" s="11" t="s">
        <v>631</v>
      </c>
      <c r="G333" s="11">
        <v>3</v>
      </c>
    </row>
    <row r="334" ht="17.5" customHeight="1" spans="1:7">
      <c r="A334" s="29"/>
      <c r="B334" s="11"/>
      <c r="C334" s="11">
        <v>2021253534</v>
      </c>
      <c r="D334" s="11" t="s">
        <v>635</v>
      </c>
      <c r="E334" s="11" t="s">
        <v>519</v>
      </c>
      <c r="F334" s="11" t="s">
        <v>530</v>
      </c>
      <c r="G334" s="11">
        <v>9</v>
      </c>
    </row>
    <row r="335" ht="17.5" customHeight="1" spans="1:7">
      <c r="A335" s="29"/>
      <c r="B335" s="11" t="s">
        <v>204</v>
      </c>
      <c r="C335" s="11">
        <v>2022243207</v>
      </c>
      <c r="D335" s="11" t="s">
        <v>636</v>
      </c>
      <c r="E335" s="11" t="s">
        <v>519</v>
      </c>
      <c r="F335" s="11" t="s">
        <v>520</v>
      </c>
      <c r="G335" s="11">
        <v>18</v>
      </c>
    </row>
    <row r="336" ht="17.5" customHeight="1" spans="1:7">
      <c r="A336" s="29"/>
      <c r="B336" s="11"/>
      <c r="C336" s="11"/>
      <c r="D336" s="11"/>
      <c r="E336" s="11" t="s">
        <v>519</v>
      </c>
      <c r="F336" s="11" t="s">
        <v>530</v>
      </c>
      <c r="G336" s="11"/>
    </row>
    <row r="337" ht="17.5" customHeight="1" spans="1:7">
      <c r="A337" s="29"/>
      <c r="B337" s="11"/>
      <c r="C337" s="11">
        <v>2021213210</v>
      </c>
      <c r="D337" s="11" t="s">
        <v>637</v>
      </c>
      <c r="E337" s="11" t="s">
        <v>519</v>
      </c>
      <c r="F337" s="11" t="s">
        <v>520</v>
      </c>
      <c r="G337" s="11">
        <v>18</v>
      </c>
    </row>
    <row r="338" ht="17.5" customHeight="1" spans="1:7">
      <c r="A338" s="29"/>
      <c r="B338" s="11"/>
      <c r="C338" s="11"/>
      <c r="D338" s="11"/>
      <c r="E338" s="11" t="s">
        <v>519</v>
      </c>
      <c r="F338" s="11" t="s">
        <v>530</v>
      </c>
      <c r="G338" s="11"/>
    </row>
    <row r="339" ht="17.5" customHeight="1" spans="1:7">
      <c r="A339" s="29"/>
      <c r="B339" s="11"/>
      <c r="C339" s="11">
        <v>2022243110</v>
      </c>
      <c r="D339" s="11" t="s">
        <v>638</v>
      </c>
      <c r="E339" s="11" t="s">
        <v>519</v>
      </c>
      <c r="F339" s="11" t="s">
        <v>520</v>
      </c>
      <c r="G339" s="11">
        <v>18</v>
      </c>
    </row>
    <row r="340" ht="17.5" customHeight="1" spans="1:7">
      <c r="A340" s="29"/>
      <c r="B340" s="11"/>
      <c r="C340" s="11"/>
      <c r="D340" s="11"/>
      <c r="E340" s="11" t="s">
        <v>519</v>
      </c>
      <c r="F340" s="11" t="s">
        <v>530</v>
      </c>
      <c r="G340" s="11"/>
    </row>
    <row r="341" ht="17.5" customHeight="1" spans="1:7">
      <c r="A341" s="29"/>
      <c r="B341" s="11"/>
      <c r="C341" s="11">
        <v>2022213312</v>
      </c>
      <c r="D341" s="11" t="s">
        <v>639</v>
      </c>
      <c r="E341" s="11" t="s">
        <v>519</v>
      </c>
      <c r="F341" s="11" t="s">
        <v>520</v>
      </c>
      <c r="G341" s="11">
        <v>9</v>
      </c>
    </row>
    <row r="342" ht="17.5" customHeight="1" spans="1:7">
      <c r="A342" s="29"/>
      <c r="B342" s="11"/>
      <c r="C342" s="11">
        <v>2022243218</v>
      </c>
      <c r="D342" s="11" t="s">
        <v>640</v>
      </c>
      <c r="E342" s="11" t="s">
        <v>519</v>
      </c>
      <c r="F342" s="11" t="s">
        <v>520</v>
      </c>
      <c r="G342" s="11">
        <v>9</v>
      </c>
    </row>
    <row r="343" ht="17.5" customHeight="1" spans="1:7">
      <c r="A343" s="29"/>
      <c r="B343" s="11"/>
      <c r="C343" s="11">
        <v>2022243223</v>
      </c>
      <c r="D343" s="11" t="s">
        <v>641</v>
      </c>
      <c r="E343" s="11" t="s">
        <v>519</v>
      </c>
      <c r="F343" s="11" t="s">
        <v>642</v>
      </c>
      <c r="G343" s="11">
        <v>18</v>
      </c>
    </row>
    <row r="344" ht="17.5" customHeight="1" spans="1:7">
      <c r="A344" s="29"/>
      <c r="B344" s="11"/>
      <c r="C344" s="11"/>
      <c r="D344" s="11"/>
      <c r="E344" s="11" t="s">
        <v>519</v>
      </c>
      <c r="F344" s="11" t="s">
        <v>530</v>
      </c>
      <c r="G344" s="11"/>
    </row>
    <row r="345" ht="17.5" customHeight="1" spans="1:7">
      <c r="A345" s="29"/>
      <c r="B345" s="11"/>
      <c r="C345" s="11">
        <v>2022243224</v>
      </c>
      <c r="D345" s="11" t="s">
        <v>643</v>
      </c>
      <c r="E345" s="11" t="s">
        <v>519</v>
      </c>
      <c r="F345" s="11" t="s">
        <v>520</v>
      </c>
      <c r="G345" s="11">
        <v>18</v>
      </c>
    </row>
    <row r="346" ht="17.5" customHeight="1" spans="1:7">
      <c r="A346" s="29"/>
      <c r="B346" s="11"/>
      <c r="C346" s="11"/>
      <c r="D346" s="11"/>
      <c r="E346" s="11" t="s">
        <v>519</v>
      </c>
      <c r="F346" s="11" t="s">
        <v>530</v>
      </c>
      <c r="G346" s="11"/>
    </row>
    <row r="347" ht="17.5" customHeight="1" spans="1:7">
      <c r="A347" s="29"/>
      <c r="B347" s="11"/>
      <c r="C347" s="11">
        <v>2022243225</v>
      </c>
      <c r="D347" s="11" t="s">
        <v>644</v>
      </c>
      <c r="E347" s="11" t="s">
        <v>519</v>
      </c>
      <c r="F347" s="11" t="s">
        <v>520</v>
      </c>
      <c r="G347" s="11">
        <v>9</v>
      </c>
    </row>
    <row r="348" ht="17.5" customHeight="1" spans="1:7">
      <c r="A348" s="29"/>
      <c r="B348" s="11" t="s">
        <v>205</v>
      </c>
      <c r="C348" s="11">
        <v>2022243303</v>
      </c>
      <c r="D348" s="11" t="s">
        <v>645</v>
      </c>
      <c r="E348" s="11" t="s">
        <v>646</v>
      </c>
      <c r="F348" s="11" t="s">
        <v>300</v>
      </c>
      <c r="G348" s="11">
        <v>4</v>
      </c>
    </row>
    <row r="349" ht="17.5" customHeight="1" spans="1:7">
      <c r="A349" s="29"/>
      <c r="B349" s="11"/>
      <c r="C349" s="11"/>
      <c r="D349" s="11"/>
      <c r="E349" s="11" t="s">
        <v>330</v>
      </c>
      <c r="F349" s="11" t="s">
        <v>300</v>
      </c>
      <c r="G349" s="11"/>
    </row>
    <row r="350" ht="17.5" customHeight="1" spans="1:7">
      <c r="A350" s="29"/>
      <c r="B350" s="11"/>
      <c r="C350" s="11">
        <v>2022243304</v>
      </c>
      <c r="D350" s="11" t="s">
        <v>647</v>
      </c>
      <c r="E350" s="11" t="s">
        <v>646</v>
      </c>
      <c r="F350" s="11" t="s">
        <v>300</v>
      </c>
      <c r="G350" s="11">
        <v>13</v>
      </c>
    </row>
    <row r="351" ht="17.5" customHeight="1" spans="1:7">
      <c r="A351" s="29"/>
      <c r="B351" s="11"/>
      <c r="C351" s="11"/>
      <c r="D351" s="11"/>
      <c r="E351" s="11" t="s">
        <v>330</v>
      </c>
      <c r="F351" s="11" t="s">
        <v>300</v>
      </c>
      <c r="G351" s="11"/>
    </row>
    <row r="352" ht="17.5" customHeight="1" spans="1:7">
      <c r="A352" s="29"/>
      <c r="B352" s="11"/>
      <c r="C352" s="11"/>
      <c r="D352" s="11"/>
      <c r="E352" s="11" t="s">
        <v>519</v>
      </c>
      <c r="F352" s="11" t="s">
        <v>530</v>
      </c>
      <c r="G352" s="11"/>
    </row>
    <row r="353" ht="17.5" customHeight="1" spans="1:7">
      <c r="A353" s="29"/>
      <c r="B353" s="11"/>
      <c r="C353" s="11">
        <v>2022243306</v>
      </c>
      <c r="D353" s="11" t="s">
        <v>648</v>
      </c>
      <c r="E353" s="11" t="s">
        <v>646</v>
      </c>
      <c r="F353" s="11" t="s">
        <v>300</v>
      </c>
      <c r="G353" s="11">
        <v>4</v>
      </c>
    </row>
    <row r="354" ht="17.5" customHeight="1" spans="1:7">
      <c r="A354" s="29"/>
      <c r="B354" s="11"/>
      <c r="C354" s="11"/>
      <c r="D354" s="11"/>
      <c r="E354" s="11" t="s">
        <v>330</v>
      </c>
      <c r="F354" s="11" t="s">
        <v>300</v>
      </c>
      <c r="G354" s="11"/>
    </row>
    <row r="355" ht="17.5" customHeight="1" spans="1:7">
      <c r="A355" s="29"/>
      <c r="B355" s="11"/>
      <c r="C355" s="11">
        <v>2022243308</v>
      </c>
      <c r="D355" s="11" t="s">
        <v>649</v>
      </c>
      <c r="E355" s="11" t="s">
        <v>646</v>
      </c>
      <c r="F355" s="11" t="s">
        <v>300</v>
      </c>
      <c r="G355" s="11">
        <v>2</v>
      </c>
    </row>
    <row r="356" ht="17.5" customHeight="1" spans="1:7">
      <c r="A356" s="29"/>
      <c r="B356" s="11"/>
      <c r="C356" s="11">
        <v>2022243315</v>
      </c>
      <c r="D356" s="11" t="s">
        <v>650</v>
      </c>
      <c r="E356" s="11" t="s">
        <v>646</v>
      </c>
      <c r="F356" s="11" t="s">
        <v>300</v>
      </c>
      <c r="G356" s="11">
        <v>4</v>
      </c>
    </row>
    <row r="357" ht="17.5" customHeight="1" spans="1:7">
      <c r="A357" s="29"/>
      <c r="B357" s="11"/>
      <c r="C357" s="11"/>
      <c r="D357" s="11"/>
      <c r="E357" s="11" t="s">
        <v>330</v>
      </c>
      <c r="F357" s="11" t="s">
        <v>300</v>
      </c>
      <c r="G357" s="11"/>
    </row>
    <row r="358" ht="17.5" customHeight="1" spans="1:7">
      <c r="A358" s="29"/>
      <c r="B358" s="11"/>
      <c r="C358" s="11">
        <v>2022243318</v>
      </c>
      <c r="D358" s="11" t="s">
        <v>651</v>
      </c>
      <c r="E358" s="11" t="s">
        <v>519</v>
      </c>
      <c r="F358" s="11" t="s">
        <v>530</v>
      </c>
      <c r="G358" s="11">
        <v>9</v>
      </c>
    </row>
    <row r="359" ht="17.5" customHeight="1" spans="1:7">
      <c r="A359" s="29"/>
      <c r="B359" s="11"/>
      <c r="C359" s="11">
        <v>2022243320</v>
      </c>
      <c r="D359" s="48" t="s">
        <v>652</v>
      </c>
      <c r="E359" s="11" t="s">
        <v>646</v>
      </c>
      <c r="F359" s="11" t="s">
        <v>300</v>
      </c>
      <c r="G359" s="11">
        <v>4</v>
      </c>
    </row>
    <row r="360" ht="17.5" customHeight="1" spans="1:7">
      <c r="A360" s="29"/>
      <c r="B360" s="11"/>
      <c r="C360" s="11"/>
      <c r="D360" s="48"/>
      <c r="E360" s="11" t="s">
        <v>330</v>
      </c>
      <c r="F360" s="11" t="s">
        <v>300</v>
      </c>
      <c r="G360" s="11"/>
    </row>
    <row r="361" ht="17.5" customHeight="1" spans="1:7">
      <c r="A361" s="29"/>
      <c r="B361" s="11"/>
      <c r="C361" s="11">
        <v>2022243327</v>
      </c>
      <c r="D361" s="11" t="s">
        <v>653</v>
      </c>
      <c r="E361" s="11" t="s">
        <v>646</v>
      </c>
      <c r="F361" s="11" t="s">
        <v>300</v>
      </c>
      <c r="G361" s="11">
        <v>2</v>
      </c>
    </row>
    <row r="362" ht="17.5" customHeight="1" spans="1:7">
      <c r="A362" s="29"/>
      <c r="B362" s="11"/>
      <c r="C362" s="11">
        <v>2022243323</v>
      </c>
      <c r="D362" s="11" t="s">
        <v>654</v>
      </c>
      <c r="E362" s="11" t="s">
        <v>519</v>
      </c>
      <c r="F362" s="11" t="s">
        <v>530</v>
      </c>
      <c r="G362" s="11">
        <v>9</v>
      </c>
    </row>
    <row r="363" ht="17.5" customHeight="1" spans="1:7">
      <c r="A363" s="29"/>
      <c r="B363" s="11" t="s">
        <v>207</v>
      </c>
      <c r="C363" s="11">
        <v>2022243502</v>
      </c>
      <c r="D363" s="11" t="s">
        <v>655</v>
      </c>
      <c r="E363" s="11" t="s">
        <v>519</v>
      </c>
      <c r="F363" s="11" t="s">
        <v>530</v>
      </c>
      <c r="G363" s="11">
        <v>9</v>
      </c>
    </row>
    <row r="364" ht="17.5" customHeight="1" spans="1:7">
      <c r="A364" s="29"/>
      <c r="B364" s="11"/>
      <c r="C364" s="11">
        <v>2022243503</v>
      </c>
      <c r="D364" s="11" t="s">
        <v>656</v>
      </c>
      <c r="E364" s="11" t="s">
        <v>519</v>
      </c>
      <c r="F364" s="11" t="s">
        <v>530</v>
      </c>
      <c r="G364" s="11">
        <v>9</v>
      </c>
    </row>
    <row r="365" ht="17.5" customHeight="1" spans="1:7">
      <c r="A365" s="29"/>
      <c r="B365" s="11"/>
      <c r="C365" s="11">
        <v>2022243504</v>
      </c>
      <c r="D365" s="11" t="s">
        <v>657</v>
      </c>
      <c r="E365" s="11" t="s">
        <v>519</v>
      </c>
      <c r="F365" s="11" t="s">
        <v>530</v>
      </c>
      <c r="G365" s="11">
        <v>9</v>
      </c>
    </row>
    <row r="366" ht="17.5" customHeight="1" spans="1:7">
      <c r="A366" s="29"/>
      <c r="B366" s="11"/>
      <c r="C366" s="49">
        <v>2022243505</v>
      </c>
      <c r="D366" s="11" t="s">
        <v>658</v>
      </c>
      <c r="E366" s="11" t="s">
        <v>659</v>
      </c>
      <c r="F366" s="11" t="s">
        <v>660</v>
      </c>
      <c r="G366" s="11">
        <v>3</v>
      </c>
    </row>
    <row r="367" ht="17.5" customHeight="1" spans="1:7">
      <c r="A367" s="29"/>
      <c r="B367" s="11"/>
      <c r="C367" s="49"/>
      <c r="D367" s="11"/>
      <c r="E367" s="11" t="s">
        <v>661</v>
      </c>
      <c r="F367" s="11" t="s">
        <v>660</v>
      </c>
      <c r="G367" s="11">
        <v>3</v>
      </c>
    </row>
    <row r="368" ht="17.5" customHeight="1" spans="1:7">
      <c r="A368" s="29"/>
      <c r="B368" s="11"/>
      <c r="C368" s="11">
        <v>2022243507</v>
      </c>
      <c r="D368" s="48" t="s">
        <v>662</v>
      </c>
      <c r="E368" s="11" t="s">
        <v>663</v>
      </c>
      <c r="F368" s="11" t="s">
        <v>664</v>
      </c>
      <c r="G368" s="11">
        <v>3</v>
      </c>
    </row>
    <row r="369" ht="17.5" customHeight="1" spans="1:7">
      <c r="A369" s="29"/>
      <c r="B369" s="11"/>
      <c r="C369" s="11"/>
      <c r="D369" s="48"/>
      <c r="E369" s="11" t="s">
        <v>659</v>
      </c>
      <c r="F369" s="11" t="s">
        <v>660</v>
      </c>
      <c r="G369" s="11">
        <v>3</v>
      </c>
    </row>
    <row r="370" ht="17.5" customHeight="1" spans="1:7">
      <c r="A370" s="29"/>
      <c r="B370" s="11"/>
      <c r="C370" s="11"/>
      <c r="D370" s="48"/>
      <c r="E370" s="11" t="s">
        <v>661</v>
      </c>
      <c r="F370" s="11" t="s">
        <v>660</v>
      </c>
      <c r="G370" s="11">
        <v>3</v>
      </c>
    </row>
    <row r="371" ht="17.5" customHeight="1" spans="1:7">
      <c r="A371" s="29"/>
      <c r="B371" s="11"/>
      <c r="C371" s="11">
        <v>2022243509</v>
      </c>
      <c r="D371" s="11" t="s">
        <v>665</v>
      </c>
      <c r="E371" s="11" t="s">
        <v>663</v>
      </c>
      <c r="F371" s="11" t="s">
        <v>664</v>
      </c>
      <c r="G371" s="11">
        <v>3</v>
      </c>
    </row>
    <row r="372" ht="17.5" customHeight="1" spans="1:7">
      <c r="A372" s="29"/>
      <c r="B372" s="11"/>
      <c r="C372" s="11"/>
      <c r="D372" s="11"/>
      <c r="E372" s="11" t="s">
        <v>659</v>
      </c>
      <c r="F372" s="11" t="s">
        <v>660</v>
      </c>
      <c r="G372" s="11">
        <v>3</v>
      </c>
    </row>
    <row r="373" ht="17.5" customHeight="1" spans="1:7">
      <c r="A373" s="29"/>
      <c r="B373" s="11"/>
      <c r="C373" s="11"/>
      <c r="D373" s="11"/>
      <c r="E373" s="11" t="s">
        <v>661</v>
      </c>
      <c r="F373" s="11" t="s">
        <v>660</v>
      </c>
      <c r="G373" s="11">
        <v>3</v>
      </c>
    </row>
    <row r="374" ht="17.5" customHeight="1" spans="1:7">
      <c r="A374" s="29"/>
      <c r="B374" s="11"/>
      <c r="C374" s="11">
        <v>2022243512</v>
      </c>
      <c r="D374" s="11" t="s">
        <v>666</v>
      </c>
      <c r="E374" s="11" t="s">
        <v>519</v>
      </c>
      <c r="F374" s="11" t="s">
        <v>530</v>
      </c>
      <c r="G374" s="11">
        <v>9</v>
      </c>
    </row>
    <row r="375" ht="17.5" customHeight="1" spans="1:7">
      <c r="A375" s="29"/>
      <c r="B375" s="11"/>
      <c r="C375" s="11">
        <v>2022243513</v>
      </c>
      <c r="D375" s="11" t="s">
        <v>667</v>
      </c>
      <c r="E375" s="11" t="s">
        <v>519</v>
      </c>
      <c r="F375" s="11" t="s">
        <v>530</v>
      </c>
      <c r="G375" s="11">
        <v>9</v>
      </c>
    </row>
    <row r="376" ht="17.5" customHeight="1" spans="1:7">
      <c r="A376" s="29"/>
      <c r="B376" s="11"/>
      <c r="C376" s="11">
        <v>2022243528</v>
      </c>
      <c r="D376" s="11" t="s">
        <v>668</v>
      </c>
      <c r="E376" s="11" t="s">
        <v>330</v>
      </c>
      <c r="F376" s="11" t="s">
        <v>669</v>
      </c>
      <c r="G376" s="11">
        <v>3</v>
      </c>
    </row>
    <row r="377" ht="17.5" customHeight="1" spans="1:7">
      <c r="A377" s="29"/>
      <c r="B377" s="11"/>
      <c r="C377" s="11"/>
      <c r="D377" s="11"/>
      <c r="E377" s="11" t="s">
        <v>663</v>
      </c>
      <c r="F377" s="11" t="s">
        <v>664</v>
      </c>
      <c r="G377" s="11">
        <v>3</v>
      </c>
    </row>
    <row r="378" ht="17.5" customHeight="1" spans="1:7">
      <c r="A378" s="29"/>
      <c r="B378" s="11"/>
      <c r="C378" s="11">
        <v>2022243534</v>
      </c>
      <c r="D378" s="11" t="s">
        <v>670</v>
      </c>
      <c r="E378" s="11" t="s">
        <v>659</v>
      </c>
      <c r="F378" s="11" t="s">
        <v>660</v>
      </c>
      <c r="G378" s="11">
        <v>3</v>
      </c>
    </row>
    <row r="379" ht="17.5" customHeight="1" spans="1:7">
      <c r="A379" s="29"/>
      <c r="B379" s="11"/>
      <c r="C379" s="11"/>
      <c r="D379" s="11"/>
      <c r="E379" s="11" t="s">
        <v>661</v>
      </c>
      <c r="F379" s="11" t="s">
        <v>660</v>
      </c>
      <c r="G379" s="11">
        <v>3</v>
      </c>
    </row>
    <row r="380" ht="17.5" customHeight="1" spans="1:7">
      <c r="A380" s="29"/>
      <c r="B380" s="11"/>
      <c r="C380" s="11">
        <v>2022243530</v>
      </c>
      <c r="D380" s="11" t="s">
        <v>671</v>
      </c>
      <c r="E380" s="11" t="s">
        <v>659</v>
      </c>
      <c r="F380" s="11" t="s">
        <v>660</v>
      </c>
      <c r="G380" s="11">
        <v>3</v>
      </c>
    </row>
    <row r="381" ht="17.5" customHeight="1" spans="1:7">
      <c r="A381" s="29"/>
      <c r="B381" s="11"/>
      <c r="C381" s="11"/>
      <c r="D381" s="11"/>
      <c r="E381" s="11" t="s">
        <v>661</v>
      </c>
      <c r="F381" s="11" t="s">
        <v>660</v>
      </c>
      <c r="G381" s="11">
        <v>3</v>
      </c>
    </row>
    <row r="382" ht="17.5" customHeight="1" spans="1:7">
      <c r="A382" s="29"/>
      <c r="B382" s="11"/>
      <c r="C382" s="11">
        <v>2022243532</v>
      </c>
      <c r="D382" s="11" t="s">
        <v>672</v>
      </c>
      <c r="E382" s="11" t="s">
        <v>519</v>
      </c>
      <c r="F382" s="11" t="s">
        <v>530</v>
      </c>
      <c r="G382" s="11">
        <v>9</v>
      </c>
    </row>
    <row r="383" ht="17.5" customHeight="1" spans="1:7">
      <c r="A383" s="29"/>
      <c r="B383" s="11"/>
      <c r="C383" s="11">
        <v>2022243538</v>
      </c>
      <c r="D383" s="11" t="s">
        <v>673</v>
      </c>
      <c r="E383" s="11" t="s">
        <v>674</v>
      </c>
      <c r="F383" s="11" t="s">
        <v>675</v>
      </c>
      <c r="G383" s="11">
        <v>2</v>
      </c>
    </row>
    <row r="384" ht="17.5" customHeight="1" spans="1:7">
      <c r="A384" s="29"/>
      <c r="B384" s="11"/>
      <c r="C384" s="11"/>
      <c r="D384" s="11"/>
      <c r="E384" s="11" t="s">
        <v>663</v>
      </c>
      <c r="F384" s="11" t="s">
        <v>664</v>
      </c>
      <c r="G384" s="11">
        <v>3</v>
      </c>
    </row>
    <row r="385" ht="17.5" customHeight="1" spans="1:7">
      <c r="A385" s="29"/>
      <c r="B385" s="11"/>
      <c r="C385" s="11">
        <v>2022243543</v>
      </c>
      <c r="D385" s="11" t="s">
        <v>676</v>
      </c>
      <c r="E385" s="11" t="s">
        <v>519</v>
      </c>
      <c r="F385" s="11" t="s">
        <v>530</v>
      </c>
      <c r="G385" s="11">
        <v>9</v>
      </c>
    </row>
    <row r="386" ht="17.5" customHeight="1" spans="1:7">
      <c r="A386" s="29"/>
      <c r="B386" s="11" t="s">
        <v>208</v>
      </c>
      <c r="C386" s="11">
        <v>2022243601</v>
      </c>
      <c r="D386" s="11" t="s">
        <v>677</v>
      </c>
      <c r="E386" s="11" t="s">
        <v>678</v>
      </c>
      <c r="F386" s="11" t="s">
        <v>35</v>
      </c>
      <c r="G386" s="11">
        <v>5</v>
      </c>
    </row>
    <row r="387" ht="17.5" customHeight="1" spans="1:7">
      <c r="A387" s="29"/>
      <c r="B387" s="11"/>
      <c r="C387" s="11"/>
      <c r="D387" s="11"/>
      <c r="E387" s="11" t="s">
        <v>324</v>
      </c>
      <c r="F387" s="11" t="s">
        <v>39</v>
      </c>
      <c r="G387" s="11"/>
    </row>
    <row r="388" ht="17.5" customHeight="1" spans="1:7">
      <c r="A388" s="29"/>
      <c r="B388" s="11"/>
      <c r="C388" s="11">
        <v>2022213205</v>
      </c>
      <c r="D388" s="11" t="s">
        <v>679</v>
      </c>
      <c r="E388" s="11" t="s">
        <v>680</v>
      </c>
      <c r="F388" s="11" t="s">
        <v>300</v>
      </c>
      <c r="G388" s="11">
        <v>4</v>
      </c>
    </row>
    <row r="389" ht="15.6" spans="1:7">
      <c r="A389" s="29"/>
      <c r="B389" s="11"/>
      <c r="C389" s="11"/>
      <c r="D389" s="11"/>
      <c r="E389" s="11" t="s">
        <v>330</v>
      </c>
      <c r="F389" s="11" t="s">
        <v>300</v>
      </c>
      <c r="G389" s="11"/>
    </row>
    <row r="390" ht="15.6" spans="1:7">
      <c r="A390" s="29"/>
      <c r="B390" s="11"/>
      <c r="C390" s="11">
        <v>2022243607</v>
      </c>
      <c r="D390" s="11" t="s">
        <v>681</v>
      </c>
      <c r="E390" s="11" t="s">
        <v>682</v>
      </c>
      <c r="F390" s="11" t="s">
        <v>39</v>
      </c>
      <c r="G390" s="11">
        <v>7</v>
      </c>
    </row>
    <row r="391" ht="15.6" spans="1:7">
      <c r="A391" s="29"/>
      <c r="B391" s="11"/>
      <c r="C391" s="11"/>
      <c r="D391" s="11"/>
      <c r="E391" s="11" t="s">
        <v>678</v>
      </c>
      <c r="F391" s="11" t="s">
        <v>35</v>
      </c>
      <c r="G391" s="11"/>
    </row>
    <row r="392" ht="15.6" spans="1:7">
      <c r="A392" s="29"/>
      <c r="B392" s="11"/>
      <c r="C392" s="11"/>
      <c r="D392" s="11"/>
      <c r="E392" s="11" t="s">
        <v>324</v>
      </c>
      <c r="F392" s="11" t="s">
        <v>39</v>
      </c>
      <c r="G392" s="11"/>
    </row>
    <row r="393" ht="15.6" spans="1:7">
      <c r="A393" s="29"/>
      <c r="B393" s="11"/>
      <c r="C393" s="11">
        <v>2022243611</v>
      </c>
      <c r="D393" s="11" t="s">
        <v>683</v>
      </c>
      <c r="E393" s="11" t="s">
        <v>678</v>
      </c>
      <c r="F393" s="11" t="s">
        <v>35</v>
      </c>
      <c r="G393" s="11">
        <v>3</v>
      </c>
    </row>
    <row r="394" ht="15.6" spans="1:7">
      <c r="A394" s="29"/>
      <c r="B394" s="11"/>
      <c r="C394" s="11">
        <v>2022243612</v>
      </c>
      <c r="D394" s="11" t="s">
        <v>684</v>
      </c>
      <c r="E394" s="11" t="s">
        <v>324</v>
      </c>
      <c r="F394" s="11" t="s">
        <v>39</v>
      </c>
      <c r="G394" s="11">
        <v>2</v>
      </c>
    </row>
    <row r="395" ht="15.6" spans="1:7">
      <c r="A395" s="29"/>
      <c r="B395" s="11"/>
      <c r="C395" s="11">
        <v>2022243614</v>
      </c>
      <c r="D395" s="11" t="s">
        <v>685</v>
      </c>
      <c r="E395" s="11" t="s">
        <v>324</v>
      </c>
      <c r="F395" s="11" t="s">
        <v>39</v>
      </c>
      <c r="G395" s="11">
        <v>2</v>
      </c>
    </row>
    <row r="396" ht="15.6" spans="1:7">
      <c r="A396" s="29"/>
      <c r="B396" s="11"/>
      <c r="C396" s="11">
        <v>2022243617</v>
      </c>
      <c r="D396" s="11" t="s">
        <v>686</v>
      </c>
      <c r="E396" s="11" t="s">
        <v>330</v>
      </c>
      <c r="F396" s="11" t="s">
        <v>300</v>
      </c>
      <c r="G396" s="11">
        <v>2</v>
      </c>
    </row>
    <row r="397" ht="15.6" spans="1:7">
      <c r="A397" s="29"/>
      <c r="B397" s="11"/>
      <c r="C397" s="11">
        <v>2022253318</v>
      </c>
      <c r="D397" s="11" t="s">
        <v>687</v>
      </c>
      <c r="E397" s="11" t="s">
        <v>330</v>
      </c>
      <c r="F397" s="11" t="s">
        <v>300</v>
      </c>
      <c r="G397" s="11">
        <v>2</v>
      </c>
    </row>
    <row r="398" ht="15.6" spans="1:7">
      <c r="A398" s="29"/>
      <c r="B398" s="11"/>
      <c r="C398" s="11">
        <v>2022243619</v>
      </c>
      <c r="D398" s="11" t="s">
        <v>688</v>
      </c>
      <c r="E398" s="11" t="s">
        <v>395</v>
      </c>
      <c r="F398" s="11" t="s">
        <v>321</v>
      </c>
      <c r="G398" s="11">
        <v>2</v>
      </c>
    </row>
    <row r="399" ht="15.6" spans="1:7">
      <c r="A399" s="29"/>
      <c r="B399" s="11"/>
      <c r="C399" s="11">
        <v>2022253327</v>
      </c>
      <c r="D399" s="11" t="s">
        <v>689</v>
      </c>
      <c r="E399" s="11" t="s">
        <v>330</v>
      </c>
      <c r="F399" s="11" t="s">
        <v>300</v>
      </c>
      <c r="G399" s="11">
        <v>2</v>
      </c>
    </row>
    <row r="400" ht="15.6" spans="1:7">
      <c r="A400" s="29"/>
      <c r="B400" s="11"/>
      <c r="C400" s="11">
        <v>2022243628</v>
      </c>
      <c r="D400" s="11" t="s">
        <v>690</v>
      </c>
      <c r="E400" s="11" t="s">
        <v>324</v>
      </c>
      <c r="F400" s="11" t="s">
        <v>39</v>
      </c>
      <c r="G400" s="11">
        <v>2</v>
      </c>
    </row>
    <row r="401" ht="15.6" spans="1:7">
      <c r="A401" s="29"/>
      <c r="B401" s="11"/>
      <c r="C401" s="11">
        <v>2022243631</v>
      </c>
      <c r="D401" s="11" t="s">
        <v>691</v>
      </c>
      <c r="E401" s="11" t="s">
        <v>324</v>
      </c>
      <c r="F401" s="11" t="s">
        <v>39</v>
      </c>
      <c r="G401" s="11">
        <v>2</v>
      </c>
    </row>
    <row r="402" ht="15.6" spans="1:7">
      <c r="A402" s="29"/>
      <c r="B402" s="11"/>
      <c r="C402" s="11">
        <v>2022243633</v>
      </c>
      <c r="D402" s="11" t="s">
        <v>692</v>
      </c>
      <c r="E402" s="11" t="s">
        <v>680</v>
      </c>
      <c r="F402" s="11" t="s">
        <v>321</v>
      </c>
      <c r="G402" s="11">
        <v>11</v>
      </c>
    </row>
    <row r="403" ht="15.6" spans="1:7">
      <c r="A403" s="29"/>
      <c r="B403" s="11"/>
      <c r="C403" s="11"/>
      <c r="D403" s="11"/>
      <c r="E403" s="11" t="s">
        <v>395</v>
      </c>
      <c r="F403" s="11" t="s">
        <v>321</v>
      </c>
      <c r="G403" s="11"/>
    </row>
    <row r="404" ht="15.6" spans="1:7">
      <c r="A404" s="29"/>
      <c r="B404" s="11"/>
      <c r="C404" s="11"/>
      <c r="D404" s="11"/>
      <c r="E404" s="11" t="s">
        <v>682</v>
      </c>
      <c r="F404" s="11" t="s">
        <v>39</v>
      </c>
      <c r="G404" s="11"/>
    </row>
    <row r="405" ht="15.6" spans="1:7">
      <c r="A405" s="29"/>
      <c r="B405" s="11"/>
      <c r="C405" s="11"/>
      <c r="D405" s="11"/>
      <c r="E405" s="11" t="s">
        <v>678</v>
      </c>
      <c r="F405" s="11" t="s">
        <v>35</v>
      </c>
      <c r="G405" s="11"/>
    </row>
    <row r="406" ht="15.6" spans="1:7">
      <c r="A406" s="29"/>
      <c r="B406" s="11"/>
      <c r="C406" s="11"/>
      <c r="D406" s="11"/>
      <c r="E406" s="11" t="s">
        <v>324</v>
      </c>
      <c r="F406" s="11" t="s">
        <v>39</v>
      </c>
      <c r="G406" s="11"/>
    </row>
    <row r="407" ht="15.6" spans="1:7">
      <c r="A407" s="29"/>
      <c r="B407" s="11" t="s">
        <v>210</v>
      </c>
      <c r="C407" s="11">
        <v>2022253102</v>
      </c>
      <c r="D407" s="11" t="s">
        <v>693</v>
      </c>
      <c r="E407" s="11" t="s">
        <v>694</v>
      </c>
      <c r="F407" s="11" t="s">
        <v>321</v>
      </c>
      <c r="G407" s="11">
        <v>2</v>
      </c>
    </row>
    <row r="408" ht="15.6" spans="1:7">
      <c r="A408" s="29"/>
      <c r="B408" s="11"/>
      <c r="C408" s="11">
        <v>2022253116</v>
      </c>
      <c r="D408" s="11" t="s">
        <v>695</v>
      </c>
      <c r="E408" s="11" t="s">
        <v>330</v>
      </c>
      <c r="F408" s="11" t="s">
        <v>300</v>
      </c>
      <c r="G408" s="11">
        <v>2</v>
      </c>
    </row>
    <row r="409" ht="15.6" spans="1:7">
      <c r="A409" s="29"/>
      <c r="B409" s="11"/>
      <c r="C409" s="11">
        <v>2022253120</v>
      </c>
      <c r="D409" s="11" t="s">
        <v>696</v>
      </c>
      <c r="E409" s="11" t="s">
        <v>697</v>
      </c>
      <c r="F409" s="11" t="s">
        <v>300</v>
      </c>
      <c r="G409" s="11">
        <v>4</v>
      </c>
    </row>
    <row r="410" ht="15.6" spans="1:7">
      <c r="A410" s="29"/>
      <c r="B410" s="11"/>
      <c r="C410" s="11"/>
      <c r="D410" s="11"/>
      <c r="E410" s="11" t="s">
        <v>330</v>
      </c>
      <c r="F410" s="11" t="s">
        <v>300</v>
      </c>
      <c r="G410" s="11"/>
    </row>
    <row r="411" ht="15.6" spans="1:7">
      <c r="A411" s="29"/>
      <c r="B411" s="11"/>
      <c r="C411" s="11">
        <v>2022253125</v>
      </c>
      <c r="D411" s="11" t="s">
        <v>698</v>
      </c>
      <c r="E411" s="11" t="s">
        <v>519</v>
      </c>
      <c r="F411" s="11" t="s">
        <v>520</v>
      </c>
      <c r="G411" s="11">
        <v>9</v>
      </c>
    </row>
    <row r="412" ht="15.6" spans="1:7">
      <c r="A412" s="29"/>
      <c r="B412" s="11"/>
      <c r="C412" s="11">
        <v>2022253126</v>
      </c>
      <c r="D412" s="11" t="s">
        <v>699</v>
      </c>
      <c r="E412" s="11" t="s">
        <v>519</v>
      </c>
      <c r="F412" s="11" t="s">
        <v>700</v>
      </c>
      <c r="G412" s="11">
        <v>13</v>
      </c>
    </row>
    <row r="413" ht="15.6" spans="1:7">
      <c r="A413" s="29"/>
      <c r="B413" s="11"/>
      <c r="C413" s="11"/>
      <c r="D413" s="11"/>
      <c r="E413" s="11" t="s">
        <v>519</v>
      </c>
      <c r="F413" s="11" t="s">
        <v>701</v>
      </c>
      <c r="G413" s="11"/>
    </row>
    <row r="414" ht="15.6" spans="1:7">
      <c r="A414" s="29"/>
      <c r="B414" s="11" t="s">
        <v>211</v>
      </c>
      <c r="C414" s="11">
        <v>2022253225</v>
      </c>
      <c r="D414" s="11" t="s">
        <v>702</v>
      </c>
      <c r="E414" s="11" t="s">
        <v>703</v>
      </c>
      <c r="F414" s="11" t="s">
        <v>297</v>
      </c>
      <c r="G414" s="11">
        <v>3</v>
      </c>
    </row>
    <row r="415" ht="15.6" spans="1:7">
      <c r="A415" s="29"/>
      <c r="B415" s="11"/>
      <c r="C415" s="11">
        <v>2022253232</v>
      </c>
      <c r="D415" s="11" t="s">
        <v>704</v>
      </c>
      <c r="E415" s="11" t="s">
        <v>705</v>
      </c>
      <c r="F415" s="11" t="s">
        <v>321</v>
      </c>
      <c r="G415" s="11">
        <v>4</v>
      </c>
    </row>
    <row r="416" ht="15.6" spans="1:7">
      <c r="A416" s="29"/>
      <c r="B416" s="11"/>
      <c r="C416" s="11"/>
      <c r="D416" s="11"/>
      <c r="E416" s="11" t="s">
        <v>706</v>
      </c>
      <c r="F416" s="11" t="s">
        <v>321</v>
      </c>
      <c r="G416" s="11"/>
    </row>
    <row r="417" ht="15.6" spans="1:7">
      <c r="A417" s="29"/>
      <c r="B417" s="11" t="s">
        <v>212</v>
      </c>
      <c r="C417" s="11">
        <v>2022253309</v>
      </c>
      <c r="D417" s="11" t="s">
        <v>707</v>
      </c>
      <c r="E417" s="11" t="s">
        <v>519</v>
      </c>
      <c r="F417" s="11" t="s">
        <v>700</v>
      </c>
      <c r="G417" s="11">
        <v>9</v>
      </c>
    </row>
    <row r="418" ht="15.6" spans="1:7">
      <c r="A418" s="29"/>
      <c r="B418" s="11"/>
      <c r="C418" s="11">
        <v>2022253320</v>
      </c>
      <c r="D418" s="11" t="s">
        <v>708</v>
      </c>
      <c r="E418" s="11" t="s">
        <v>519</v>
      </c>
      <c r="F418" s="11" t="s">
        <v>700</v>
      </c>
      <c r="G418" s="11">
        <v>9</v>
      </c>
    </row>
    <row r="419" ht="15.6" spans="1:7">
      <c r="A419" s="29"/>
      <c r="B419" s="11"/>
      <c r="C419" s="11">
        <v>2022253328</v>
      </c>
      <c r="D419" s="11" t="s">
        <v>709</v>
      </c>
      <c r="E419" s="11" t="s">
        <v>519</v>
      </c>
      <c r="F419" s="11" t="s">
        <v>700</v>
      </c>
      <c r="G419" s="11">
        <v>9</v>
      </c>
    </row>
    <row r="420" ht="15.6" spans="1:7">
      <c r="A420" s="29"/>
      <c r="B420" s="11"/>
      <c r="C420" s="11">
        <v>2022253329</v>
      </c>
      <c r="D420" s="11" t="s">
        <v>710</v>
      </c>
      <c r="E420" s="11" t="s">
        <v>519</v>
      </c>
      <c r="F420" s="11" t="s">
        <v>700</v>
      </c>
      <c r="G420" s="11">
        <v>9</v>
      </c>
    </row>
    <row r="421" ht="15.6" spans="1:7">
      <c r="A421" s="29"/>
      <c r="B421" s="11" t="s">
        <v>214</v>
      </c>
      <c r="C421" s="11">
        <v>2023243101</v>
      </c>
      <c r="D421" s="11" t="s">
        <v>711</v>
      </c>
      <c r="E421" s="11" t="s">
        <v>519</v>
      </c>
      <c r="F421" s="11" t="s">
        <v>607</v>
      </c>
      <c r="G421" s="11">
        <v>9</v>
      </c>
    </row>
    <row r="422" ht="15.6" spans="1:7">
      <c r="A422" s="29"/>
      <c r="B422" s="11"/>
      <c r="C422" s="11">
        <v>2023243105</v>
      </c>
      <c r="D422" s="11" t="s">
        <v>712</v>
      </c>
      <c r="E422" s="11" t="s">
        <v>311</v>
      </c>
      <c r="F422" s="11" t="s">
        <v>713</v>
      </c>
      <c r="G422" s="11">
        <v>20</v>
      </c>
    </row>
    <row r="423" ht="15.6" spans="1:7">
      <c r="A423" s="29"/>
      <c r="B423" s="11"/>
      <c r="C423" s="11"/>
      <c r="D423" s="11"/>
      <c r="E423" s="11" t="s">
        <v>519</v>
      </c>
      <c r="F423" s="11" t="s">
        <v>607</v>
      </c>
      <c r="G423" s="11"/>
    </row>
    <row r="424" ht="15.6" spans="1:7">
      <c r="A424" s="29"/>
      <c r="B424" s="11"/>
      <c r="C424" s="11"/>
      <c r="D424" s="11"/>
      <c r="E424" s="11" t="s">
        <v>519</v>
      </c>
      <c r="F424" s="11" t="s">
        <v>714</v>
      </c>
      <c r="G424" s="11"/>
    </row>
    <row r="425" ht="15.6" spans="1:7">
      <c r="A425" s="29"/>
      <c r="B425" s="11"/>
      <c r="C425" s="11">
        <v>2023243106</v>
      </c>
      <c r="D425" s="11" t="s">
        <v>715</v>
      </c>
      <c r="E425" s="11" t="s">
        <v>311</v>
      </c>
      <c r="F425" s="11" t="s">
        <v>713</v>
      </c>
      <c r="G425" s="11">
        <v>20</v>
      </c>
    </row>
    <row r="426" ht="15.6" spans="1:7">
      <c r="A426" s="29"/>
      <c r="B426" s="11"/>
      <c r="C426" s="11"/>
      <c r="D426" s="11"/>
      <c r="E426" s="11" t="s">
        <v>519</v>
      </c>
      <c r="F426" s="11" t="s">
        <v>520</v>
      </c>
      <c r="G426" s="11"/>
    </row>
    <row r="427" ht="15.6" spans="1:7">
      <c r="A427" s="29"/>
      <c r="B427" s="11"/>
      <c r="C427" s="11"/>
      <c r="D427" s="11"/>
      <c r="E427" s="11" t="s">
        <v>519</v>
      </c>
      <c r="F427" s="11" t="s">
        <v>530</v>
      </c>
      <c r="G427" s="11"/>
    </row>
    <row r="428" ht="15.6" spans="1:7">
      <c r="A428" s="29"/>
      <c r="B428" s="11"/>
      <c r="C428" s="11">
        <v>2023243111</v>
      </c>
      <c r="D428" s="11" t="s">
        <v>716</v>
      </c>
      <c r="E428" s="11" t="s">
        <v>311</v>
      </c>
      <c r="F428" s="11" t="s">
        <v>713</v>
      </c>
      <c r="G428" s="11">
        <v>2</v>
      </c>
    </row>
    <row r="429" ht="15.6" spans="1:7">
      <c r="A429" s="29"/>
      <c r="B429" s="11"/>
      <c r="C429" s="11">
        <v>2023243117</v>
      </c>
      <c r="D429" s="11" t="s">
        <v>717</v>
      </c>
      <c r="E429" s="11" t="s">
        <v>311</v>
      </c>
      <c r="F429" s="11" t="s">
        <v>713</v>
      </c>
      <c r="G429" s="11">
        <v>2</v>
      </c>
    </row>
    <row r="430" ht="15.6" spans="1:7">
      <c r="A430" s="29"/>
      <c r="B430" s="11"/>
      <c r="C430" s="11">
        <v>2022253216</v>
      </c>
      <c r="D430" s="11" t="s">
        <v>718</v>
      </c>
      <c r="E430" s="11" t="s">
        <v>311</v>
      </c>
      <c r="F430" s="11" t="s">
        <v>713</v>
      </c>
      <c r="G430" s="11">
        <v>2</v>
      </c>
    </row>
    <row r="431" ht="15.6" spans="1:7">
      <c r="A431" s="29"/>
      <c r="B431" s="11"/>
      <c r="C431" s="11">
        <v>2023243126</v>
      </c>
      <c r="D431" s="11" t="s">
        <v>719</v>
      </c>
      <c r="E431" s="11" t="s">
        <v>519</v>
      </c>
      <c r="F431" s="11" t="s">
        <v>520</v>
      </c>
      <c r="G431" s="11">
        <v>4</v>
      </c>
    </row>
    <row r="432" ht="15.6" spans="1:7">
      <c r="A432" s="29"/>
      <c r="B432" s="11"/>
      <c r="C432" s="11">
        <v>2023243129</v>
      </c>
      <c r="D432" s="11" t="s">
        <v>720</v>
      </c>
      <c r="E432" s="11" t="s">
        <v>311</v>
      </c>
      <c r="F432" s="11" t="s">
        <v>713</v>
      </c>
      <c r="G432" s="11">
        <v>2</v>
      </c>
    </row>
    <row r="433" ht="15.6" spans="1:7">
      <c r="A433" s="29"/>
      <c r="B433" s="11" t="s">
        <v>215</v>
      </c>
      <c r="C433" s="11">
        <v>2023243212</v>
      </c>
      <c r="D433" s="11" t="s">
        <v>721</v>
      </c>
      <c r="E433" s="11" t="s">
        <v>519</v>
      </c>
      <c r="F433" s="11" t="s">
        <v>520</v>
      </c>
      <c r="G433" s="11">
        <v>18</v>
      </c>
    </row>
    <row r="434" ht="15.6" spans="1:7">
      <c r="A434" s="29"/>
      <c r="B434" s="11"/>
      <c r="C434" s="11"/>
      <c r="D434" s="11"/>
      <c r="E434" s="11" t="s">
        <v>519</v>
      </c>
      <c r="F434" s="11" t="s">
        <v>530</v>
      </c>
      <c r="G434" s="11"/>
    </row>
    <row r="435" ht="15.6" spans="1:7">
      <c r="A435" s="29"/>
      <c r="B435" s="11" t="s">
        <v>216</v>
      </c>
      <c r="C435" s="11">
        <v>2023243304</v>
      </c>
      <c r="D435" s="11" t="s">
        <v>722</v>
      </c>
      <c r="E435" s="11" t="s">
        <v>519</v>
      </c>
      <c r="F435" s="11" t="s">
        <v>520</v>
      </c>
      <c r="G435" s="11">
        <v>18</v>
      </c>
    </row>
    <row r="436" ht="15.6" spans="1:7">
      <c r="A436" s="29"/>
      <c r="B436" s="11"/>
      <c r="C436" s="11"/>
      <c r="D436" s="11"/>
      <c r="E436" s="11" t="s">
        <v>519</v>
      </c>
      <c r="F436" s="11" t="s">
        <v>609</v>
      </c>
      <c r="G436" s="11"/>
    </row>
    <row r="437" ht="15.6" spans="1:7">
      <c r="A437" s="29"/>
      <c r="B437" s="11"/>
      <c r="C437" s="11">
        <v>2023243305</v>
      </c>
      <c r="D437" s="11" t="s">
        <v>723</v>
      </c>
      <c r="E437" s="11" t="s">
        <v>311</v>
      </c>
      <c r="F437" s="11" t="s">
        <v>300</v>
      </c>
      <c r="G437" s="11">
        <v>2</v>
      </c>
    </row>
    <row r="438" ht="15.6" spans="1:7">
      <c r="A438" s="29"/>
      <c r="B438" s="11"/>
      <c r="C438" s="11">
        <v>2023243306</v>
      </c>
      <c r="D438" s="11" t="s">
        <v>724</v>
      </c>
      <c r="E438" s="11" t="s">
        <v>311</v>
      </c>
      <c r="F438" s="11" t="s">
        <v>300</v>
      </c>
      <c r="G438" s="11">
        <v>2</v>
      </c>
    </row>
    <row r="439" ht="15.6" spans="1:7">
      <c r="A439" s="29"/>
      <c r="B439" s="11"/>
      <c r="C439" s="11">
        <v>2023243316</v>
      </c>
      <c r="D439" s="11" t="s">
        <v>725</v>
      </c>
      <c r="E439" s="11" t="s">
        <v>519</v>
      </c>
      <c r="F439" s="11" t="s">
        <v>609</v>
      </c>
      <c r="G439" s="11">
        <v>9</v>
      </c>
    </row>
    <row r="440" ht="15.6" spans="1:7">
      <c r="A440" s="29"/>
      <c r="B440" s="11"/>
      <c r="C440" s="11">
        <v>2023243317</v>
      </c>
      <c r="D440" s="11" t="s">
        <v>726</v>
      </c>
      <c r="E440" s="11" t="s">
        <v>727</v>
      </c>
      <c r="F440" s="11" t="s">
        <v>300</v>
      </c>
      <c r="G440" s="11">
        <v>6</v>
      </c>
    </row>
    <row r="441" ht="15.6" spans="1:7">
      <c r="A441" s="29"/>
      <c r="B441" s="11"/>
      <c r="C441" s="11"/>
      <c r="D441" s="11"/>
      <c r="E441" s="11" t="s">
        <v>728</v>
      </c>
      <c r="F441" s="11" t="s">
        <v>300</v>
      </c>
      <c r="G441" s="11"/>
    </row>
    <row r="442" ht="15.6" spans="1:7">
      <c r="A442" s="29"/>
      <c r="B442" s="11"/>
      <c r="C442" s="11"/>
      <c r="D442" s="11"/>
      <c r="E442" s="11" t="s">
        <v>311</v>
      </c>
      <c r="F442" s="11" t="s">
        <v>300</v>
      </c>
      <c r="G442" s="11"/>
    </row>
    <row r="443" ht="15.6" spans="1:7">
      <c r="A443" s="29"/>
      <c r="B443" s="11"/>
      <c r="C443" s="11">
        <v>2023243319</v>
      </c>
      <c r="D443" s="11" t="s">
        <v>729</v>
      </c>
      <c r="E443" s="11" t="s">
        <v>311</v>
      </c>
      <c r="F443" s="11" t="s">
        <v>300</v>
      </c>
      <c r="G443" s="11">
        <v>2</v>
      </c>
    </row>
    <row r="444" ht="15.6" spans="1:7">
      <c r="A444" s="29"/>
      <c r="B444" s="11"/>
      <c r="C444" s="11">
        <v>2023243322</v>
      </c>
      <c r="D444" s="11" t="s">
        <v>730</v>
      </c>
      <c r="E444" s="11" t="s">
        <v>311</v>
      </c>
      <c r="F444" s="11" t="s">
        <v>300</v>
      </c>
      <c r="G444" s="11">
        <v>2</v>
      </c>
    </row>
    <row r="445" ht="15.6" spans="1:7">
      <c r="A445" s="29"/>
      <c r="B445" s="11"/>
      <c r="C445" s="11">
        <v>2022253326</v>
      </c>
      <c r="D445" s="11" t="s">
        <v>731</v>
      </c>
      <c r="E445" s="11" t="s">
        <v>311</v>
      </c>
      <c r="F445" s="11" t="s">
        <v>300</v>
      </c>
      <c r="G445" s="11">
        <v>2</v>
      </c>
    </row>
    <row r="446" ht="15.6" spans="1:7">
      <c r="A446" s="29"/>
      <c r="B446" s="11"/>
      <c r="C446" s="11">
        <v>2023243329</v>
      </c>
      <c r="D446" s="11" t="s">
        <v>732</v>
      </c>
      <c r="E446" s="11" t="s">
        <v>311</v>
      </c>
      <c r="F446" s="11" t="s">
        <v>300</v>
      </c>
      <c r="G446" s="11">
        <v>2</v>
      </c>
    </row>
    <row r="447" ht="15.6" spans="1:7">
      <c r="A447" s="29"/>
      <c r="B447" s="11" t="s">
        <v>217</v>
      </c>
      <c r="C447" s="11">
        <v>2023243419</v>
      </c>
      <c r="D447" s="11" t="s">
        <v>733</v>
      </c>
      <c r="E447" s="11" t="s">
        <v>311</v>
      </c>
      <c r="F447" s="11" t="s">
        <v>300</v>
      </c>
      <c r="G447" s="11">
        <v>2</v>
      </c>
    </row>
    <row r="448" ht="15.6" spans="1:7">
      <c r="A448" s="29"/>
      <c r="B448" s="11"/>
      <c r="C448" s="11">
        <v>2023243422</v>
      </c>
      <c r="D448" s="11" t="s">
        <v>734</v>
      </c>
      <c r="E448" s="11" t="s">
        <v>311</v>
      </c>
      <c r="F448" s="11" t="s">
        <v>300</v>
      </c>
      <c r="G448" s="11">
        <v>2</v>
      </c>
    </row>
    <row r="449" ht="15.6" spans="1:7">
      <c r="A449" s="29"/>
      <c r="B449" s="11"/>
      <c r="C449" s="11">
        <v>2023243430</v>
      </c>
      <c r="D449" s="11" t="s">
        <v>735</v>
      </c>
      <c r="E449" s="11" t="s">
        <v>311</v>
      </c>
      <c r="F449" s="11" t="s">
        <v>300</v>
      </c>
      <c r="G449" s="11">
        <v>2</v>
      </c>
    </row>
    <row r="450" ht="15.6" spans="1:7">
      <c r="A450" s="29"/>
      <c r="B450" s="11" t="s">
        <v>218</v>
      </c>
      <c r="C450" s="11">
        <v>2023243520</v>
      </c>
      <c r="D450" s="11" t="s">
        <v>736</v>
      </c>
      <c r="E450" s="11" t="s">
        <v>519</v>
      </c>
      <c r="F450" s="11" t="s">
        <v>520</v>
      </c>
      <c r="G450" s="11">
        <v>18</v>
      </c>
    </row>
    <row r="451" ht="15.6" spans="1:7">
      <c r="A451" s="29"/>
      <c r="B451" s="11"/>
      <c r="C451" s="11"/>
      <c r="D451" s="11"/>
      <c r="E451" s="11" t="s">
        <v>519</v>
      </c>
      <c r="F451" s="11" t="s">
        <v>700</v>
      </c>
      <c r="G451" s="11"/>
    </row>
    <row r="452" ht="15.6" spans="1:7">
      <c r="A452" s="29"/>
      <c r="B452" s="11"/>
      <c r="C452" s="11">
        <v>2023243522</v>
      </c>
      <c r="D452" s="11" t="s">
        <v>737</v>
      </c>
      <c r="E452" s="11" t="s">
        <v>519</v>
      </c>
      <c r="F452" s="11" t="s">
        <v>738</v>
      </c>
      <c r="G452" s="11">
        <v>13</v>
      </c>
    </row>
    <row r="453" ht="15.6" spans="1:7">
      <c r="A453" s="29"/>
      <c r="B453" s="11"/>
      <c r="C453" s="11"/>
      <c r="D453" s="11"/>
      <c r="E453" s="11" t="s">
        <v>519</v>
      </c>
      <c r="F453" s="11" t="s">
        <v>609</v>
      </c>
      <c r="G453" s="11"/>
    </row>
    <row r="454" ht="15.6" spans="1:7">
      <c r="A454" s="29"/>
      <c r="B454" s="11"/>
      <c r="C454" s="11">
        <v>2023243529</v>
      </c>
      <c r="D454" s="11" t="s">
        <v>739</v>
      </c>
      <c r="E454" s="11" t="s">
        <v>519</v>
      </c>
      <c r="F454" s="11" t="s">
        <v>530</v>
      </c>
      <c r="G454" s="11">
        <v>9</v>
      </c>
    </row>
    <row r="455" ht="15.6" spans="1:7">
      <c r="A455" s="29"/>
      <c r="B455" s="11"/>
      <c r="C455" s="11">
        <v>2023243530</v>
      </c>
      <c r="D455" s="11" t="s">
        <v>740</v>
      </c>
      <c r="E455" s="11" t="s">
        <v>519</v>
      </c>
      <c r="F455" s="11" t="s">
        <v>520</v>
      </c>
      <c r="G455" s="11">
        <v>18</v>
      </c>
    </row>
    <row r="456" ht="15.6" spans="1:7">
      <c r="A456" s="29"/>
      <c r="B456" s="11"/>
      <c r="C456" s="11"/>
      <c r="D456" s="11"/>
      <c r="E456" s="11" t="s">
        <v>519</v>
      </c>
      <c r="F456" s="11" t="s">
        <v>530</v>
      </c>
      <c r="G456" s="11"/>
    </row>
    <row r="457" ht="15.6" spans="1:7">
      <c r="A457" s="29"/>
      <c r="B457" s="11"/>
      <c r="C457" s="11">
        <v>2023243534</v>
      </c>
      <c r="D457" s="11" t="s">
        <v>741</v>
      </c>
      <c r="E457" s="11" t="s">
        <v>742</v>
      </c>
      <c r="F457" s="11" t="s">
        <v>300</v>
      </c>
      <c r="G457" s="11">
        <v>5</v>
      </c>
    </row>
    <row r="458" ht="15.6" spans="1:7">
      <c r="A458" s="29"/>
      <c r="B458" s="11"/>
      <c r="C458" s="11"/>
      <c r="D458" s="11"/>
      <c r="E458" s="11" t="s">
        <v>395</v>
      </c>
      <c r="F458" s="11" t="s">
        <v>301</v>
      </c>
      <c r="G458" s="11"/>
    </row>
    <row r="459" ht="15.6" spans="1:7">
      <c r="A459" s="29"/>
      <c r="B459" s="11" t="s">
        <v>219</v>
      </c>
      <c r="C459" s="11">
        <v>2023243601</v>
      </c>
      <c r="D459" s="11" t="s">
        <v>743</v>
      </c>
      <c r="E459" s="11" t="s">
        <v>311</v>
      </c>
      <c r="F459" s="11" t="s">
        <v>461</v>
      </c>
      <c r="G459" s="11">
        <v>2</v>
      </c>
    </row>
    <row r="460" ht="15.6" spans="1:7">
      <c r="A460" s="29"/>
      <c r="B460" s="11"/>
      <c r="C460" s="11">
        <v>2023243505</v>
      </c>
      <c r="D460" s="11" t="s">
        <v>744</v>
      </c>
      <c r="E460" s="11" t="s">
        <v>311</v>
      </c>
      <c r="F460" s="11" t="s">
        <v>461</v>
      </c>
      <c r="G460" s="11">
        <v>2</v>
      </c>
    </row>
    <row r="461" ht="15.6" spans="1:7">
      <c r="A461" s="29"/>
      <c r="B461" s="11"/>
      <c r="C461" s="11">
        <v>2023243607</v>
      </c>
      <c r="D461" s="11" t="s">
        <v>745</v>
      </c>
      <c r="E461" s="11" t="s">
        <v>311</v>
      </c>
      <c r="F461" s="11" t="s">
        <v>461</v>
      </c>
      <c r="G461" s="11">
        <v>2</v>
      </c>
    </row>
    <row r="462" ht="15.6" spans="1:7">
      <c r="A462" s="29"/>
      <c r="B462" s="11"/>
      <c r="C462" s="11">
        <v>2023243608</v>
      </c>
      <c r="D462" s="11" t="s">
        <v>746</v>
      </c>
      <c r="E462" s="11" t="s">
        <v>311</v>
      </c>
      <c r="F462" s="11" t="s">
        <v>461</v>
      </c>
      <c r="G462" s="11">
        <v>2</v>
      </c>
    </row>
    <row r="463" ht="15.6" spans="1:7">
      <c r="A463" s="29"/>
      <c r="B463" s="11"/>
      <c r="C463" s="11">
        <v>2023243625</v>
      </c>
      <c r="D463" s="11" t="s">
        <v>747</v>
      </c>
      <c r="E463" s="11" t="s">
        <v>311</v>
      </c>
      <c r="F463" s="11" t="s">
        <v>461</v>
      </c>
      <c r="G463" s="11">
        <v>2</v>
      </c>
    </row>
    <row r="464" ht="15.6" spans="1:7">
      <c r="A464" s="29"/>
      <c r="B464" s="11" t="s">
        <v>220</v>
      </c>
      <c r="C464" s="11">
        <v>2023243705</v>
      </c>
      <c r="D464" s="11" t="s">
        <v>748</v>
      </c>
      <c r="E464" s="11" t="s">
        <v>519</v>
      </c>
      <c r="F464" s="11" t="s">
        <v>607</v>
      </c>
      <c r="G464" s="11">
        <v>18</v>
      </c>
    </row>
    <row r="465" ht="15.6" spans="1:7">
      <c r="A465" s="29"/>
      <c r="B465" s="11"/>
      <c r="C465" s="11"/>
      <c r="D465" s="11"/>
      <c r="E465" s="11" t="s">
        <v>519</v>
      </c>
      <c r="F465" s="11" t="s">
        <v>609</v>
      </c>
      <c r="G465" s="11"/>
    </row>
    <row r="466" ht="15.6" spans="1:7">
      <c r="A466" s="29"/>
      <c r="B466" s="11"/>
      <c r="C466" s="11">
        <v>2023243706</v>
      </c>
      <c r="D466" s="11" t="s">
        <v>749</v>
      </c>
      <c r="E466" s="11" t="s">
        <v>311</v>
      </c>
      <c r="F466" s="11" t="s">
        <v>461</v>
      </c>
      <c r="G466" s="11">
        <v>2</v>
      </c>
    </row>
    <row r="467" ht="15.6" spans="1:7">
      <c r="A467" s="29"/>
      <c r="B467" s="11"/>
      <c r="C467" s="11">
        <v>2023243707</v>
      </c>
      <c r="D467" s="11" t="s">
        <v>750</v>
      </c>
      <c r="E467" s="11" t="s">
        <v>519</v>
      </c>
      <c r="F467" s="11" t="s">
        <v>607</v>
      </c>
      <c r="G467" s="11">
        <v>18</v>
      </c>
    </row>
    <row r="468" ht="15.6" spans="1:7">
      <c r="A468" s="29"/>
      <c r="B468" s="11"/>
      <c r="C468" s="11"/>
      <c r="D468" s="11"/>
      <c r="E468" s="11" t="s">
        <v>519</v>
      </c>
      <c r="F468" s="11" t="s">
        <v>609</v>
      </c>
      <c r="G468" s="11"/>
    </row>
    <row r="469" ht="15.6" spans="1:7">
      <c r="A469" s="29"/>
      <c r="B469" s="11"/>
      <c r="C469" s="11">
        <v>2023243712</v>
      </c>
      <c r="D469" s="11" t="s">
        <v>751</v>
      </c>
      <c r="E469" s="11" t="s">
        <v>519</v>
      </c>
      <c r="F469" s="11" t="s">
        <v>607</v>
      </c>
      <c r="G469" s="11">
        <v>18</v>
      </c>
    </row>
    <row r="470" ht="15.6" spans="1:7">
      <c r="A470" s="29"/>
      <c r="B470" s="11"/>
      <c r="C470" s="11"/>
      <c r="D470" s="11"/>
      <c r="E470" s="11" t="s">
        <v>519</v>
      </c>
      <c r="F470" s="11" t="s">
        <v>609</v>
      </c>
      <c r="G470" s="11"/>
    </row>
    <row r="471" ht="15.6" spans="1:7">
      <c r="A471" s="29"/>
      <c r="B471" s="11"/>
      <c r="C471" s="11">
        <v>2023243714</v>
      </c>
      <c r="D471" s="11" t="s">
        <v>752</v>
      </c>
      <c r="E471" s="11" t="s">
        <v>519</v>
      </c>
      <c r="F471" s="11" t="s">
        <v>607</v>
      </c>
      <c r="G471" s="11">
        <v>18</v>
      </c>
    </row>
    <row r="472" ht="15.6" spans="1:7">
      <c r="A472" s="29"/>
      <c r="B472" s="11"/>
      <c r="C472" s="11"/>
      <c r="D472" s="11"/>
      <c r="E472" s="11" t="s">
        <v>519</v>
      </c>
      <c r="F472" s="11" t="s">
        <v>609</v>
      </c>
      <c r="G472" s="11"/>
    </row>
    <row r="473" ht="15.6" spans="1:7">
      <c r="A473" s="29"/>
      <c r="B473" s="11"/>
      <c r="C473" s="11">
        <v>2023243718</v>
      </c>
      <c r="D473" s="11" t="s">
        <v>753</v>
      </c>
      <c r="E473" s="11" t="s">
        <v>519</v>
      </c>
      <c r="F473" s="11" t="s">
        <v>607</v>
      </c>
      <c r="G473" s="11">
        <v>20</v>
      </c>
    </row>
    <row r="474" ht="15.6" spans="1:7">
      <c r="A474" s="29"/>
      <c r="B474" s="11"/>
      <c r="C474" s="11"/>
      <c r="D474" s="11"/>
      <c r="E474" s="11" t="s">
        <v>519</v>
      </c>
      <c r="F474" s="11" t="s">
        <v>609</v>
      </c>
      <c r="G474" s="11"/>
    </row>
    <row r="475" ht="15.6" spans="1:7">
      <c r="A475" s="29"/>
      <c r="B475" s="11"/>
      <c r="C475" s="11"/>
      <c r="D475" s="11"/>
      <c r="E475" s="11" t="s">
        <v>311</v>
      </c>
      <c r="F475" s="11" t="s">
        <v>461</v>
      </c>
      <c r="G475" s="11"/>
    </row>
    <row r="476" ht="15.6" spans="1:7">
      <c r="A476" s="29"/>
      <c r="B476" s="11"/>
      <c r="C476" s="11">
        <v>2023243722</v>
      </c>
      <c r="D476" s="11" t="s">
        <v>754</v>
      </c>
      <c r="E476" s="11" t="s">
        <v>755</v>
      </c>
      <c r="F476" s="11" t="s">
        <v>756</v>
      </c>
      <c r="G476" s="11">
        <v>4</v>
      </c>
    </row>
    <row r="477" ht="15.6" spans="1:7">
      <c r="A477" s="29"/>
      <c r="B477" s="11"/>
      <c r="C477" s="11">
        <v>2023243723</v>
      </c>
      <c r="D477" s="11" t="s">
        <v>757</v>
      </c>
      <c r="E477" s="11" t="s">
        <v>311</v>
      </c>
      <c r="F477" s="11" t="s">
        <v>461</v>
      </c>
      <c r="G477" s="11">
        <v>20</v>
      </c>
    </row>
    <row r="478" ht="15.6" spans="1:7">
      <c r="A478" s="29"/>
      <c r="B478" s="11"/>
      <c r="C478" s="11"/>
      <c r="D478" s="11"/>
      <c r="E478" s="11" t="s">
        <v>519</v>
      </c>
      <c r="F478" s="11" t="s">
        <v>607</v>
      </c>
      <c r="G478" s="11"/>
    </row>
    <row r="479" ht="15.6" spans="1:7">
      <c r="A479" s="29"/>
      <c r="B479" s="11"/>
      <c r="C479" s="11"/>
      <c r="D479" s="11"/>
      <c r="E479" s="11" t="s">
        <v>519</v>
      </c>
      <c r="F479" s="11" t="s">
        <v>609</v>
      </c>
      <c r="G479" s="11"/>
    </row>
    <row r="480" ht="15.6" spans="1:7">
      <c r="A480" s="29"/>
      <c r="B480" s="11"/>
      <c r="C480" s="11">
        <v>2033243729</v>
      </c>
      <c r="D480" s="11" t="s">
        <v>758</v>
      </c>
      <c r="E480" s="11" t="s">
        <v>311</v>
      </c>
      <c r="F480" s="29" t="s">
        <v>461</v>
      </c>
      <c r="G480" s="11">
        <v>2</v>
      </c>
    </row>
    <row r="481" ht="15.6" spans="1:7">
      <c r="A481" s="29"/>
      <c r="B481" s="11" t="s">
        <v>222</v>
      </c>
      <c r="C481" s="11">
        <v>2023244101</v>
      </c>
      <c r="D481" s="11" t="s">
        <v>759</v>
      </c>
      <c r="E481" s="11" t="s">
        <v>519</v>
      </c>
      <c r="F481" s="11" t="s">
        <v>609</v>
      </c>
      <c r="G481" s="11">
        <v>9</v>
      </c>
    </row>
    <row r="482" ht="15.6" spans="1:7">
      <c r="A482" s="29"/>
      <c r="B482" s="11"/>
      <c r="C482" s="11">
        <v>2023244109</v>
      </c>
      <c r="D482" s="11" t="s">
        <v>760</v>
      </c>
      <c r="E482" s="11" t="s">
        <v>519</v>
      </c>
      <c r="F482" s="11" t="s">
        <v>609</v>
      </c>
      <c r="G482" s="11">
        <v>9</v>
      </c>
    </row>
    <row r="483" ht="15.6" spans="1:7">
      <c r="A483" s="29"/>
      <c r="B483" s="11"/>
      <c r="C483" s="11">
        <v>2023244111</v>
      </c>
      <c r="D483" s="11" t="s">
        <v>761</v>
      </c>
      <c r="E483" s="11" t="s">
        <v>519</v>
      </c>
      <c r="F483" s="11" t="s">
        <v>609</v>
      </c>
      <c r="G483" s="11">
        <v>9</v>
      </c>
    </row>
    <row r="484" ht="15.6" spans="1:7">
      <c r="A484" s="29"/>
      <c r="B484" s="11"/>
      <c r="C484" s="11">
        <v>2023244112</v>
      </c>
      <c r="D484" s="11" t="s">
        <v>762</v>
      </c>
      <c r="E484" s="11" t="s">
        <v>519</v>
      </c>
      <c r="F484" s="11" t="s">
        <v>609</v>
      </c>
      <c r="G484" s="11">
        <v>9</v>
      </c>
    </row>
    <row r="485" ht="15.6" spans="1:7">
      <c r="A485" s="29"/>
      <c r="B485" s="11"/>
      <c r="C485" s="11">
        <v>2023244116</v>
      </c>
      <c r="D485" s="11" t="s">
        <v>763</v>
      </c>
      <c r="E485" s="11" t="s">
        <v>519</v>
      </c>
      <c r="F485" s="11" t="s">
        <v>609</v>
      </c>
      <c r="G485" s="11">
        <v>9</v>
      </c>
    </row>
    <row r="486" ht="15.6" spans="1:7">
      <c r="A486" s="29"/>
      <c r="B486" s="11"/>
      <c r="C486" s="11">
        <v>2023244117</v>
      </c>
      <c r="D486" s="11" t="s">
        <v>764</v>
      </c>
      <c r="E486" s="11" t="s">
        <v>519</v>
      </c>
      <c r="F486" s="11" t="s">
        <v>642</v>
      </c>
      <c r="G486" s="11">
        <v>9</v>
      </c>
    </row>
    <row r="487" ht="15.6" spans="1:7">
      <c r="A487" s="29"/>
      <c r="B487" s="11"/>
      <c r="C487" s="11">
        <v>2023244120</v>
      </c>
      <c r="D487" s="11" t="s">
        <v>765</v>
      </c>
      <c r="E487" s="11" t="s">
        <v>519</v>
      </c>
      <c r="F487" s="11" t="s">
        <v>642</v>
      </c>
      <c r="G487" s="11">
        <v>9</v>
      </c>
    </row>
    <row r="488" ht="15.6" spans="1:7">
      <c r="A488" s="29"/>
      <c r="B488" s="11"/>
      <c r="C488" s="11">
        <v>2023244121</v>
      </c>
      <c r="D488" s="11" t="s">
        <v>766</v>
      </c>
      <c r="E488" s="11" t="s">
        <v>519</v>
      </c>
      <c r="F488" s="11" t="s">
        <v>642</v>
      </c>
      <c r="G488" s="11">
        <v>9</v>
      </c>
    </row>
    <row r="489" ht="15.6" spans="1:7">
      <c r="A489" s="29"/>
      <c r="B489" s="11"/>
      <c r="C489" s="11">
        <v>2023244122</v>
      </c>
      <c r="D489" s="11" t="s">
        <v>767</v>
      </c>
      <c r="E489" s="11" t="s">
        <v>519</v>
      </c>
      <c r="F489" s="11" t="s">
        <v>642</v>
      </c>
      <c r="G489" s="11">
        <v>9</v>
      </c>
    </row>
    <row r="490" ht="15.6" spans="1:7">
      <c r="A490" s="29"/>
      <c r="B490" s="11"/>
      <c r="C490" s="11">
        <v>2023244123</v>
      </c>
      <c r="D490" s="11" t="s">
        <v>768</v>
      </c>
      <c r="E490" s="11" t="s">
        <v>519</v>
      </c>
      <c r="F490" s="11" t="s">
        <v>642</v>
      </c>
      <c r="G490" s="11">
        <v>9</v>
      </c>
    </row>
    <row r="491" ht="15.6" spans="1:7">
      <c r="A491" s="29"/>
      <c r="B491" s="11"/>
      <c r="C491" s="11">
        <v>2023244127</v>
      </c>
      <c r="D491" s="11" t="s">
        <v>769</v>
      </c>
      <c r="E491" s="11" t="s">
        <v>519</v>
      </c>
      <c r="F491" s="11" t="s">
        <v>642</v>
      </c>
      <c r="G491" s="11">
        <v>9</v>
      </c>
    </row>
    <row r="492" ht="15.6" spans="1:7">
      <c r="A492" s="29"/>
      <c r="B492" s="11" t="s">
        <v>223</v>
      </c>
      <c r="C492" s="11">
        <v>2023253122</v>
      </c>
      <c r="D492" s="11" t="s">
        <v>770</v>
      </c>
      <c r="E492" s="11" t="s">
        <v>519</v>
      </c>
      <c r="F492" s="11" t="s">
        <v>609</v>
      </c>
      <c r="G492" s="11">
        <v>4</v>
      </c>
    </row>
    <row r="493" ht="15.6" spans="1:7">
      <c r="A493" s="29"/>
      <c r="B493" s="11"/>
      <c r="C493" s="11">
        <v>2023253124</v>
      </c>
      <c r="D493" s="11" t="s">
        <v>771</v>
      </c>
      <c r="E493" s="11" t="s">
        <v>519</v>
      </c>
      <c r="F493" s="11" t="s">
        <v>609</v>
      </c>
      <c r="G493" s="11">
        <v>4</v>
      </c>
    </row>
    <row r="494" ht="15.6" spans="1:7">
      <c r="A494" s="29"/>
      <c r="B494" s="11"/>
      <c r="C494" s="11">
        <v>2023253129</v>
      </c>
      <c r="D494" s="11" t="s">
        <v>772</v>
      </c>
      <c r="E494" s="11" t="s">
        <v>519</v>
      </c>
      <c r="F494" s="11" t="s">
        <v>607</v>
      </c>
      <c r="G494" s="11">
        <v>18</v>
      </c>
    </row>
    <row r="495" ht="15.6" spans="1:7">
      <c r="A495" s="29"/>
      <c r="B495" s="11"/>
      <c r="C495" s="11"/>
      <c r="D495" s="11"/>
      <c r="E495" s="11" t="s">
        <v>519</v>
      </c>
      <c r="F495" s="11" t="s">
        <v>609</v>
      </c>
      <c r="G495" s="11"/>
    </row>
    <row r="496" ht="15.6" spans="1:7">
      <c r="A496" s="29"/>
      <c r="B496" s="11" t="s">
        <v>225</v>
      </c>
      <c r="C496" s="11">
        <v>2023253321</v>
      </c>
      <c r="D496" s="11" t="s">
        <v>773</v>
      </c>
      <c r="E496" s="11" t="s">
        <v>519</v>
      </c>
      <c r="F496" s="11" t="s">
        <v>607</v>
      </c>
      <c r="G496" s="11">
        <v>18</v>
      </c>
    </row>
    <row r="497" ht="15.6" spans="1:7">
      <c r="A497" s="29"/>
      <c r="B497" s="11"/>
      <c r="C497" s="11"/>
      <c r="D497" s="11"/>
      <c r="E497" s="11" t="s">
        <v>519</v>
      </c>
      <c r="F497" s="11" t="s">
        <v>609</v>
      </c>
      <c r="G497" s="11"/>
    </row>
    <row r="498" ht="15.6" spans="1:7">
      <c r="A498" s="29" t="s">
        <v>7</v>
      </c>
      <c r="B498" s="11" t="s">
        <v>226</v>
      </c>
      <c r="C498" s="11">
        <v>2020263216</v>
      </c>
      <c r="D498" s="11" t="s">
        <v>774</v>
      </c>
      <c r="E498" s="11" t="s">
        <v>775</v>
      </c>
      <c r="F498" s="11" t="s">
        <v>776</v>
      </c>
      <c r="G498" s="11">
        <v>9</v>
      </c>
    </row>
    <row r="499" ht="15.6" spans="1:7">
      <c r="A499" s="29"/>
      <c r="B499" s="11" t="s">
        <v>227</v>
      </c>
      <c r="C499" s="11">
        <v>2020263325</v>
      </c>
      <c r="D499" s="11" t="s">
        <v>777</v>
      </c>
      <c r="E499" s="11" t="s">
        <v>778</v>
      </c>
      <c r="F499" s="11" t="s">
        <v>779</v>
      </c>
      <c r="G499" s="11">
        <v>10</v>
      </c>
    </row>
    <row r="500" ht="15.6" spans="1:7">
      <c r="A500" s="29"/>
      <c r="B500" s="11"/>
      <c r="C500" s="11">
        <v>2020263409</v>
      </c>
      <c r="D500" s="11" t="s">
        <v>780</v>
      </c>
      <c r="E500" s="11" t="s">
        <v>778</v>
      </c>
      <c r="F500" s="11" t="s">
        <v>779</v>
      </c>
      <c r="G500" s="11"/>
    </row>
    <row r="501" ht="15.6" spans="1:7">
      <c r="A501" s="29"/>
      <c r="B501" s="11" t="s">
        <v>230</v>
      </c>
      <c r="C501" s="29">
        <v>2021263126</v>
      </c>
      <c r="D501" s="29" t="s">
        <v>781</v>
      </c>
      <c r="E501" s="29" t="s">
        <v>782</v>
      </c>
      <c r="F501" s="50" t="s">
        <v>783</v>
      </c>
      <c r="G501" s="11">
        <v>71</v>
      </c>
    </row>
    <row r="502" ht="15.6" spans="1:7">
      <c r="A502" s="29"/>
      <c r="B502" s="11"/>
      <c r="C502" s="29">
        <v>2021263110</v>
      </c>
      <c r="D502" s="29" t="s">
        <v>784</v>
      </c>
      <c r="E502" s="29" t="s">
        <v>519</v>
      </c>
      <c r="F502" s="50" t="s">
        <v>785</v>
      </c>
      <c r="G502" s="11"/>
    </row>
    <row r="503" ht="15.6" spans="1:7">
      <c r="A503" s="29"/>
      <c r="B503" s="11"/>
      <c r="C503" s="29">
        <v>2021263114</v>
      </c>
      <c r="D503" s="29" t="s">
        <v>786</v>
      </c>
      <c r="E503" s="29" t="s">
        <v>519</v>
      </c>
      <c r="F503" s="50" t="s">
        <v>785</v>
      </c>
      <c r="G503" s="11"/>
    </row>
    <row r="504" ht="15.6" spans="1:7">
      <c r="A504" s="29"/>
      <c r="B504" s="11"/>
      <c r="C504" s="29">
        <v>2021263101</v>
      </c>
      <c r="D504" s="29" t="s">
        <v>787</v>
      </c>
      <c r="E504" s="29" t="s">
        <v>519</v>
      </c>
      <c r="F504" s="50" t="s">
        <v>785</v>
      </c>
      <c r="G504" s="11"/>
    </row>
    <row r="505" ht="15.6" spans="1:7">
      <c r="A505" s="29"/>
      <c r="B505" s="11"/>
      <c r="C505" s="29">
        <v>2021263401</v>
      </c>
      <c r="D505" s="29" t="s">
        <v>788</v>
      </c>
      <c r="E505" s="29" t="s">
        <v>519</v>
      </c>
      <c r="F505" s="50" t="s">
        <v>785</v>
      </c>
      <c r="G505" s="11"/>
    </row>
    <row r="506" ht="15.6" spans="1:7">
      <c r="A506" s="29"/>
      <c r="B506" s="11"/>
      <c r="C506" s="29">
        <v>2021263126</v>
      </c>
      <c r="D506" s="29" t="s">
        <v>781</v>
      </c>
      <c r="E506" s="29" t="s">
        <v>519</v>
      </c>
      <c r="F506" s="50" t="s">
        <v>785</v>
      </c>
      <c r="G506" s="11"/>
    </row>
    <row r="507" ht="15.6" spans="1:7">
      <c r="A507" s="29"/>
      <c r="B507" s="11"/>
      <c r="C507" s="29">
        <v>2021263310</v>
      </c>
      <c r="D507" s="29" t="s">
        <v>789</v>
      </c>
      <c r="E507" s="29" t="s">
        <v>519</v>
      </c>
      <c r="F507" s="50" t="s">
        <v>785</v>
      </c>
      <c r="G507" s="11"/>
    </row>
    <row r="508" ht="15.6" spans="1:7">
      <c r="A508" s="29"/>
      <c r="B508" s="11"/>
      <c r="C508" s="29">
        <v>2021263126</v>
      </c>
      <c r="D508" s="29" t="s">
        <v>790</v>
      </c>
      <c r="E508" s="29" t="s">
        <v>519</v>
      </c>
      <c r="F508" s="50" t="s">
        <v>785</v>
      </c>
      <c r="G508" s="11"/>
    </row>
    <row r="509" ht="15.6" spans="1:7">
      <c r="A509" s="29"/>
      <c r="B509" s="29" t="s">
        <v>231</v>
      </c>
      <c r="C509" s="29">
        <v>2021263108</v>
      </c>
      <c r="D509" s="29" t="s">
        <v>791</v>
      </c>
      <c r="E509" s="29" t="s">
        <v>519</v>
      </c>
      <c r="F509" s="50" t="s">
        <v>785</v>
      </c>
      <c r="G509" s="11">
        <v>95</v>
      </c>
    </row>
    <row r="510" ht="15.6" spans="1:7">
      <c r="A510" s="29"/>
      <c r="B510" s="29"/>
      <c r="C510" s="29">
        <v>2021263202</v>
      </c>
      <c r="D510" s="29" t="s">
        <v>792</v>
      </c>
      <c r="E510" s="29" t="s">
        <v>519</v>
      </c>
      <c r="F510" s="50" t="s">
        <v>785</v>
      </c>
      <c r="G510" s="11"/>
    </row>
    <row r="511" ht="15.6" spans="1:7">
      <c r="A511" s="29"/>
      <c r="B511" s="29"/>
      <c r="C511" s="29">
        <v>2021263323</v>
      </c>
      <c r="D511" s="29" t="s">
        <v>793</v>
      </c>
      <c r="E511" s="29" t="s">
        <v>519</v>
      </c>
      <c r="F511" s="29" t="s">
        <v>794</v>
      </c>
      <c r="G511" s="11"/>
    </row>
    <row r="512" ht="15.6" spans="1:7">
      <c r="A512" s="29"/>
      <c r="B512" s="29"/>
      <c r="C512" s="29">
        <v>2021263211</v>
      </c>
      <c r="D512" s="29" t="s">
        <v>795</v>
      </c>
      <c r="E512" s="29" t="s">
        <v>519</v>
      </c>
      <c r="F512" s="29" t="s">
        <v>785</v>
      </c>
      <c r="G512" s="11"/>
    </row>
    <row r="513" ht="15.6" spans="1:7">
      <c r="A513" s="29"/>
      <c r="B513" s="29"/>
      <c r="C513" s="29">
        <v>2021263207</v>
      </c>
      <c r="D513" s="29" t="s">
        <v>796</v>
      </c>
      <c r="E513" s="29" t="s">
        <v>519</v>
      </c>
      <c r="F513" s="29" t="s">
        <v>785</v>
      </c>
      <c r="G513" s="11"/>
    </row>
    <row r="514" ht="15.6" spans="1:7">
      <c r="A514" s="29"/>
      <c r="B514" s="29"/>
      <c r="C514" s="29">
        <v>2021263208</v>
      </c>
      <c r="D514" s="29" t="s">
        <v>797</v>
      </c>
      <c r="E514" s="29" t="s">
        <v>519</v>
      </c>
      <c r="F514" s="29" t="s">
        <v>785</v>
      </c>
      <c r="G514" s="11"/>
    </row>
    <row r="515" ht="15.6" spans="1:7">
      <c r="A515" s="29"/>
      <c r="B515" s="29"/>
      <c r="C515" s="29">
        <v>2021263221</v>
      </c>
      <c r="D515" s="29" t="s">
        <v>798</v>
      </c>
      <c r="E515" s="29" t="s">
        <v>519</v>
      </c>
      <c r="F515" s="29" t="s">
        <v>785</v>
      </c>
      <c r="G515" s="11"/>
    </row>
    <row r="516" ht="15.6" spans="1:7">
      <c r="A516" s="29"/>
      <c r="B516" s="29"/>
      <c r="C516" s="29">
        <v>2021263206</v>
      </c>
      <c r="D516" s="29" t="s">
        <v>799</v>
      </c>
      <c r="E516" s="29" t="s">
        <v>519</v>
      </c>
      <c r="F516" s="29" t="s">
        <v>785</v>
      </c>
      <c r="G516" s="11"/>
    </row>
    <row r="517" ht="15.6" spans="1:7">
      <c r="A517" s="29"/>
      <c r="B517" s="29"/>
      <c r="C517" s="29">
        <v>2021263237</v>
      </c>
      <c r="D517" s="29" t="s">
        <v>800</v>
      </c>
      <c r="E517" s="29" t="s">
        <v>519</v>
      </c>
      <c r="F517" s="29" t="s">
        <v>785</v>
      </c>
      <c r="G517" s="11"/>
    </row>
    <row r="518" ht="15.6" spans="1:7">
      <c r="A518" s="29"/>
      <c r="B518" s="29"/>
      <c r="C518" s="29">
        <v>2021263329</v>
      </c>
      <c r="D518" s="29" t="s">
        <v>801</v>
      </c>
      <c r="E518" s="29" t="s">
        <v>519</v>
      </c>
      <c r="F518" s="29" t="s">
        <v>785</v>
      </c>
      <c r="G518" s="11"/>
    </row>
    <row r="519" ht="15.6" spans="1:7">
      <c r="A519" s="29"/>
      <c r="B519" s="29"/>
      <c r="C519" s="29"/>
      <c r="D519" s="29"/>
      <c r="E519" s="29" t="s">
        <v>519</v>
      </c>
      <c r="F519" s="29" t="s">
        <v>802</v>
      </c>
      <c r="G519" s="11"/>
    </row>
    <row r="520" ht="15.6" spans="1:7">
      <c r="A520" s="29"/>
      <c r="B520" s="29" t="s">
        <v>232</v>
      </c>
      <c r="C520" s="29">
        <v>2021263339</v>
      </c>
      <c r="D520" s="29" t="s">
        <v>803</v>
      </c>
      <c r="E520" s="29" t="s">
        <v>519</v>
      </c>
      <c r="F520" s="29" t="s">
        <v>804</v>
      </c>
      <c r="G520" s="11">
        <v>12</v>
      </c>
    </row>
    <row r="521" ht="15.6" spans="1:7">
      <c r="A521" s="29"/>
      <c r="B521" s="29"/>
      <c r="C521" s="29">
        <v>2021263303</v>
      </c>
      <c r="D521" s="29" t="s">
        <v>805</v>
      </c>
      <c r="E521" s="29" t="s">
        <v>519</v>
      </c>
      <c r="F521" s="29" t="s">
        <v>806</v>
      </c>
      <c r="G521" s="11"/>
    </row>
    <row r="522" ht="15.6" spans="1:7">
      <c r="A522" s="29"/>
      <c r="B522" s="29"/>
      <c r="C522" s="29">
        <v>2021263124</v>
      </c>
      <c r="D522" s="29" t="s">
        <v>807</v>
      </c>
      <c r="E522" s="29" t="s">
        <v>519</v>
      </c>
      <c r="F522" s="29" t="s">
        <v>806</v>
      </c>
      <c r="G522" s="11"/>
    </row>
    <row r="523" ht="15.6" spans="1:7">
      <c r="A523" s="29"/>
      <c r="B523" s="11" t="s">
        <v>233</v>
      </c>
      <c r="C523" s="11">
        <v>2021263404</v>
      </c>
      <c r="D523" s="11" t="s">
        <v>808</v>
      </c>
      <c r="E523" s="11" t="s">
        <v>519</v>
      </c>
      <c r="F523" s="11" t="s">
        <v>802</v>
      </c>
      <c r="G523" s="29">
        <v>45</v>
      </c>
    </row>
    <row r="524" ht="15.6" spans="1:7">
      <c r="A524" s="29"/>
      <c r="B524" s="11"/>
      <c r="C524" s="29">
        <v>2021263410</v>
      </c>
      <c r="D524" s="29" t="s">
        <v>809</v>
      </c>
      <c r="E524" s="29" t="s">
        <v>519</v>
      </c>
      <c r="F524" s="11" t="s">
        <v>802</v>
      </c>
      <c r="G524" s="29"/>
    </row>
    <row r="525" ht="15.6" spans="1:7">
      <c r="A525" s="29"/>
      <c r="B525" s="11"/>
      <c r="C525" s="11">
        <v>2021263112</v>
      </c>
      <c r="D525" s="11" t="s">
        <v>810</v>
      </c>
      <c r="E525" s="11" t="s">
        <v>519</v>
      </c>
      <c r="F525" s="11" t="s">
        <v>802</v>
      </c>
      <c r="G525" s="29"/>
    </row>
    <row r="526" ht="15.6" spans="1:7">
      <c r="A526" s="29"/>
      <c r="B526" s="11"/>
      <c r="C526" s="11">
        <v>2021263423</v>
      </c>
      <c r="D526" s="11" t="s">
        <v>811</v>
      </c>
      <c r="E526" s="11" t="s">
        <v>519</v>
      </c>
      <c r="F526" s="11" t="s">
        <v>802</v>
      </c>
      <c r="G526" s="29"/>
    </row>
    <row r="527" ht="15.6" spans="1:7">
      <c r="A527" s="29"/>
      <c r="B527" s="11"/>
      <c r="C527" s="11">
        <v>2021263104</v>
      </c>
      <c r="D527" s="11" t="s">
        <v>812</v>
      </c>
      <c r="E527" s="11" t="s">
        <v>519</v>
      </c>
      <c r="F527" s="11" t="s">
        <v>802</v>
      </c>
      <c r="G527" s="29"/>
    </row>
    <row r="528" ht="15.6" spans="1:7">
      <c r="A528" s="29"/>
      <c r="B528" s="11" t="s">
        <v>234</v>
      </c>
      <c r="C528" s="11">
        <v>2022263317</v>
      </c>
      <c r="D528" s="11" t="s">
        <v>813</v>
      </c>
      <c r="E528" s="11" t="s">
        <v>814</v>
      </c>
      <c r="F528" s="11" t="s">
        <v>783</v>
      </c>
      <c r="G528" s="11">
        <v>35</v>
      </c>
    </row>
    <row r="529" ht="15.6" spans="1:7">
      <c r="A529" s="29"/>
      <c r="B529" s="11"/>
      <c r="C529" s="11"/>
      <c r="D529" s="11"/>
      <c r="E529" s="11" t="s">
        <v>326</v>
      </c>
      <c r="F529" s="11" t="s">
        <v>35</v>
      </c>
      <c r="G529" s="11"/>
    </row>
    <row r="530" ht="15.6" spans="1:7">
      <c r="A530" s="29"/>
      <c r="B530" s="11"/>
      <c r="C530" s="11"/>
      <c r="D530" s="11"/>
      <c r="E530" s="11" t="s">
        <v>324</v>
      </c>
      <c r="F530" s="11" t="s">
        <v>815</v>
      </c>
      <c r="G530" s="11"/>
    </row>
    <row r="531" ht="15.6" spans="1:7">
      <c r="A531" s="29"/>
      <c r="B531" s="11"/>
      <c r="C531" s="11"/>
      <c r="D531" s="11"/>
      <c r="E531" s="11" t="s">
        <v>694</v>
      </c>
      <c r="F531" s="11" t="s">
        <v>815</v>
      </c>
      <c r="G531" s="11"/>
    </row>
    <row r="532" ht="15.6" spans="1:7">
      <c r="A532" s="29"/>
      <c r="B532" s="11"/>
      <c r="C532" s="11"/>
      <c r="D532" s="11"/>
      <c r="E532" s="11" t="s">
        <v>383</v>
      </c>
      <c r="F532" s="11" t="s">
        <v>815</v>
      </c>
      <c r="G532" s="11"/>
    </row>
    <row r="533" ht="15.6" spans="1:7">
      <c r="A533" s="29"/>
      <c r="B533" s="11"/>
      <c r="C533" s="11"/>
      <c r="D533" s="11"/>
      <c r="E533" s="11" t="s">
        <v>519</v>
      </c>
      <c r="F533" s="11" t="s">
        <v>785</v>
      </c>
      <c r="G533" s="11"/>
    </row>
    <row r="534" ht="15.6" spans="1:7">
      <c r="A534" s="29"/>
      <c r="B534" s="11"/>
      <c r="C534" s="11"/>
      <c r="D534" s="11"/>
      <c r="E534" s="11" t="s">
        <v>519</v>
      </c>
      <c r="F534" s="11" t="s">
        <v>802</v>
      </c>
      <c r="G534" s="11"/>
    </row>
    <row r="535" ht="15.6" spans="1:7">
      <c r="A535" s="29"/>
      <c r="B535" s="11" t="s">
        <v>235</v>
      </c>
      <c r="C535" s="11">
        <v>2022263414</v>
      </c>
      <c r="D535" s="11" t="s">
        <v>816</v>
      </c>
      <c r="E535" s="11" t="s">
        <v>326</v>
      </c>
      <c r="F535" s="36" t="s">
        <v>297</v>
      </c>
      <c r="G535" s="11">
        <v>21</v>
      </c>
    </row>
    <row r="536" ht="15.6" spans="1:7">
      <c r="A536" s="29"/>
      <c r="B536" s="11"/>
      <c r="C536" s="11">
        <v>2022263307</v>
      </c>
      <c r="D536" s="11" t="s">
        <v>817</v>
      </c>
      <c r="E536" s="11" t="s">
        <v>519</v>
      </c>
      <c r="F536" s="36" t="s">
        <v>785</v>
      </c>
      <c r="G536" s="11"/>
    </row>
    <row r="537" ht="15.6" spans="1:7">
      <c r="A537" s="29"/>
      <c r="B537" s="11"/>
      <c r="C537" s="11"/>
      <c r="D537" s="11"/>
      <c r="E537" s="11" t="s">
        <v>519</v>
      </c>
      <c r="F537" s="11" t="s">
        <v>802</v>
      </c>
      <c r="G537" s="11"/>
    </row>
    <row r="538" ht="15.6" spans="1:7">
      <c r="A538" s="29"/>
      <c r="B538" s="11" t="s">
        <v>236</v>
      </c>
      <c r="C538" s="11">
        <v>2022263322</v>
      </c>
      <c r="D538" s="11" t="s">
        <v>818</v>
      </c>
      <c r="E538" s="11" t="s">
        <v>819</v>
      </c>
      <c r="F538" s="11" t="s">
        <v>776</v>
      </c>
      <c r="G538" s="11">
        <v>50</v>
      </c>
    </row>
    <row r="539" ht="15.6" spans="1:7">
      <c r="A539" s="29"/>
      <c r="B539" s="11"/>
      <c r="C539" s="11">
        <v>2022263112</v>
      </c>
      <c r="D539" s="11" t="s">
        <v>820</v>
      </c>
      <c r="E539" s="11" t="s">
        <v>519</v>
      </c>
      <c r="F539" s="11" t="s">
        <v>802</v>
      </c>
      <c r="G539" s="11"/>
    </row>
    <row r="540" ht="15.6" spans="1:7">
      <c r="A540" s="29"/>
      <c r="B540" s="11"/>
      <c r="C540" s="11"/>
      <c r="D540" s="11"/>
      <c r="E540" s="11" t="s">
        <v>519</v>
      </c>
      <c r="F540" s="11" t="s">
        <v>785</v>
      </c>
      <c r="G540" s="11"/>
    </row>
    <row r="541" ht="15.6" spans="1:7">
      <c r="A541" s="29"/>
      <c r="B541" s="11"/>
      <c r="C541" s="11">
        <v>2022263303</v>
      </c>
      <c r="D541" s="11" t="s">
        <v>821</v>
      </c>
      <c r="E541" s="11" t="s">
        <v>519</v>
      </c>
      <c r="F541" s="11" t="s">
        <v>794</v>
      </c>
      <c r="G541" s="11"/>
    </row>
    <row r="542" ht="15.6" spans="1:7">
      <c r="A542" s="29"/>
      <c r="B542" s="11"/>
      <c r="C542" s="11">
        <v>2022233327</v>
      </c>
      <c r="D542" s="11" t="s">
        <v>822</v>
      </c>
      <c r="E542" s="11" t="s">
        <v>519</v>
      </c>
      <c r="F542" s="11" t="s">
        <v>802</v>
      </c>
      <c r="G542" s="11"/>
    </row>
    <row r="543" ht="15.6" spans="1:7">
      <c r="A543" s="29"/>
      <c r="B543" s="11"/>
      <c r="C543" s="11">
        <v>2022233216</v>
      </c>
      <c r="D543" s="11" t="s">
        <v>823</v>
      </c>
      <c r="E543" s="11" t="s">
        <v>519</v>
      </c>
      <c r="F543" s="11" t="s">
        <v>802</v>
      </c>
      <c r="G543" s="11"/>
    </row>
    <row r="544" ht="15.6" spans="1:7">
      <c r="A544" s="29"/>
      <c r="B544" s="29" t="s">
        <v>237</v>
      </c>
      <c r="C544" s="11">
        <v>2022263520</v>
      </c>
      <c r="D544" s="11" t="s">
        <v>824</v>
      </c>
      <c r="E544" s="11" t="s">
        <v>326</v>
      </c>
      <c r="F544" s="11" t="s">
        <v>297</v>
      </c>
      <c r="G544" s="11">
        <v>37</v>
      </c>
    </row>
    <row r="545" ht="15.6" spans="1:7">
      <c r="A545" s="29"/>
      <c r="B545" s="29"/>
      <c r="C545" s="11">
        <v>2022263522</v>
      </c>
      <c r="D545" s="11" t="s">
        <v>825</v>
      </c>
      <c r="E545" s="11" t="s">
        <v>326</v>
      </c>
      <c r="F545" s="11" t="s">
        <v>297</v>
      </c>
      <c r="G545" s="11"/>
    </row>
    <row r="546" ht="15.6" spans="1:7">
      <c r="A546" s="29"/>
      <c r="B546" s="29"/>
      <c r="C546" s="11">
        <v>2022263220</v>
      </c>
      <c r="D546" s="11" t="s">
        <v>826</v>
      </c>
      <c r="E546" s="11" t="s">
        <v>519</v>
      </c>
      <c r="F546" s="11" t="s">
        <v>802</v>
      </c>
      <c r="G546" s="11"/>
    </row>
    <row r="547" ht="15.6" spans="1:7">
      <c r="A547" s="29"/>
      <c r="B547" s="29"/>
      <c r="C547" s="11">
        <v>2022263521</v>
      </c>
      <c r="D547" s="11" t="s">
        <v>827</v>
      </c>
      <c r="E547" s="11" t="s">
        <v>519</v>
      </c>
      <c r="F547" s="11" t="s">
        <v>806</v>
      </c>
      <c r="G547" s="11"/>
    </row>
    <row r="548" ht="15.6" spans="1:7">
      <c r="A548" s="29"/>
      <c r="B548" s="29"/>
      <c r="C548" s="11">
        <v>2022263416</v>
      </c>
      <c r="D548" s="11" t="s">
        <v>828</v>
      </c>
      <c r="E548" s="11" t="s">
        <v>519</v>
      </c>
      <c r="F548" s="11" t="s">
        <v>802</v>
      </c>
      <c r="G548" s="11"/>
    </row>
    <row r="549" ht="15.6" spans="1:7">
      <c r="A549" s="29"/>
      <c r="B549" s="29"/>
      <c r="C549" s="11"/>
      <c r="D549" s="11"/>
      <c r="E549" s="11"/>
      <c r="F549" s="11" t="s">
        <v>802</v>
      </c>
      <c r="G549" s="11"/>
    </row>
    <row r="550" ht="15.6" spans="1:7">
      <c r="A550" s="29"/>
      <c r="B550" s="11" t="s">
        <v>238</v>
      </c>
      <c r="C550" s="11">
        <v>2022263526</v>
      </c>
      <c r="D550" s="11" t="s">
        <v>829</v>
      </c>
      <c r="E550" s="11" t="s">
        <v>830</v>
      </c>
      <c r="F550" s="11" t="s">
        <v>831</v>
      </c>
      <c r="G550" s="11">
        <v>76</v>
      </c>
    </row>
    <row r="551" ht="15.6" spans="1:7">
      <c r="A551" s="29"/>
      <c r="B551" s="11"/>
      <c r="C551" s="11">
        <v>2022263426</v>
      </c>
      <c r="D551" s="11" t="s">
        <v>832</v>
      </c>
      <c r="E551" s="11" t="s">
        <v>830</v>
      </c>
      <c r="F551" s="11" t="s">
        <v>833</v>
      </c>
      <c r="G551" s="11"/>
    </row>
    <row r="552" ht="15.6" spans="1:7">
      <c r="A552" s="29"/>
      <c r="B552" s="11"/>
      <c r="C552" s="11"/>
      <c r="D552" s="11"/>
      <c r="E552" s="11" t="s">
        <v>834</v>
      </c>
      <c r="F552" s="11" t="s">
        <v>815</v>
      </c>
      <c r="G552" s="11"/>
    </row>
    <row r="553" ht="15.6" spans="1:7">
      <c r="A553" s="29"/>
      <c r="B553" s="11"/>
      <c r="C553" s="11">
        <v>2022263514</v>
      </c>
      <c r="D553" s="11" t="s">
        <v>835</v>
      </c>
      <c r="E553" s="11" t="s">
        <v>830</v>
      </c>
      <c r="F553" s="11" t="s">
        <v>833</v>
      </c>
      <c r="G553" s="11"/>
    </row>
    <row r="554" ht="15.6" spans="1:7">
      <c r="A554" s="29"/>
      <c r="B554" s="11"/>
      <c r="C554" s="11">
        <v>2022263514</v>
      </c>
      <c r="D554" s="11" t="s">
        <v>836</v>
      </c>
      <c r="E554" s="11" t="s">
        <v>830</v>
      </c>
      <c r="F554" s="11" t="s">
        <v>837</v>
      </c>
      <c r="G554" s="11"/>
    </row>
    <row r="555" ht="15.6" spans="1:7">
      <c r="A555" s="29"/>
      <c r="B555" s="11"/>
      <c r="C555" s="11"/>
      <c r="D555" s="11"/>
      <c r="E555" s="11" t="s">
        <v>519</v>
      </c>
      <c r="F555" s="11" t="s">
        <v>785</v>
      </c>
      <c r="G555" s="11"/>
    </row>
    <row r="556" ht="15.6" spans="1:7">
      <c r="A556" s="29"/>
      <c r="B556" s="11"/>
      <c r="C556" s="11"/>
      <c r="D556" s="11"/>
      <c r="E556" s="11" t="s">
        <v>519</v>
      </c>
      <c r="F556" s="11" t="s">
        <v>802</v>
      </c>
      <c r="G556" s="11"/>
    </row>
    <row r="557" ht="15.6" spans="1:7">
      <c r="A557" s="29"/>
      <c r="B557" s="11"/>
      <c r="C557" s="11">
        <v>2022263314</v>
      </c>
      <c r="D557" s="11" t="s">
        <v>838</v>
      </c>
      <c r="E557" s="11" t="s">
        <v>383</v>
      </c>
      <c r="F557" s="11" t="s">
        <v>815</v>
      </c>
      <c r="G557" s="11"/>
    </row>
    <row r="558" ht="15.6" spans="1:7">
      <c r="A558" s="29"/>
      <c r="B558" s="11"/>
      <c r="C558" s="11"/>
      <c r="D558" s="11"/>
      <c r="E558" s="11" t="s">
        <v>519</v>
      </c>
      <c r="F558" s="11" t="s">
        <v>785</v>
      </c>
      <c r="G558" s="11"/>
    </row>
    <row r="559" ht="15.6" spans="1:7">
      <c r="A559" s="29"/>
      <c r="B559" s="11"/>
      <c r="C559" s="11"/>
      <c r="D559" s="11"/>
      <c r="E559" s="11" t="s">
        <v>519</v>
      </c>
      <c r="F559" s="11" t="s">
        <v>802</v>
      </c>
      <c r="G559" s="11"/>
    </row>
    <row r="560" ht="15.6" spans="1:7">
      <c r="A560" s="29"/>
      <c r="B560" s="11"/>
      <c r="C560" s="11">
        <v>2022263312</v>
      </c>
      <c r="D560" s="11" t="s">
        <v>839</v>
      </c>
      <c r="E560" s="11" t="s">
        <v>830</v>
      </c>
      <c r="F560" s="11" t="s">
        <v>776</v>
      </c>
      <c r="G560" s="11"/>
    </row>
    <row r="561" ht="15.6" spans="1:7">
      <c r="A561" s="29"/>
      <c r="B561" s="11" t="s">
        <v>239</v>
      </c>
      <c r="C561" s="11">
        <v>2022264123</v>
      </c>
      <c r="D561" s="11" t="s">
        <v>840</v>
      </c>
      <c r="E561" s="11" t="s">
        <v>778</v>
      </c>
      <c r="F561" s="11" t="s">
        <v>783</v>
      </c>
      <c r="G561" s="11">
        <v>8</v>
      </c>
    </row>
    <row r="562" ht="15.6" spans="1:7">
      <c r="A562" s="29"/>
      <c r="B562" s="11" t="s">
        <v>241</v>
      </c>
      <c r="C562" s="11">
        <v>2023263102</v>
      </c>
      <c r="D562" s="11" t="s">
        <v>841</v>
      </c>
      <c r="E562" s="11" t="s">
        <v>519</v>
      </c>
      <c r="F562" s="36" t="s">
        <v>779</v>
      </c>
      <c r="G562" s="11">
        <v>39</v>
      </c>
    </row>
    <row r="563" ht="15.6" spans="1:7">
      <c r="A563" s="29"/>
      <c r="B563" s="11"/>
      <c r="C563" s="11">
        <v>2023263133</v>
      </c>
      <c r="D563" s="11" t="s">
        <v>842</v>
      </c>
      <c r="E563" s="11" t="s">
        <v>843</v>
      </c>
      <c r="F563" s="36" t="s">
        <v>783</v>
      </c>
      <c r="G563" s="11"/>
    </row>
    <row r="564" ht="15.6" spans="1:7">
      <c r="A564" s="29"/>
      <c r="B564" s="11"/>
      <c r="C564" s="11"/>
      <c r="D564" s="11"/>
      <c r="E564" s="11" t="s">
        <v>844</v>
      </c>
      <c r="F564" s="11" t="s">
        <v>39</v>
      </c>
      <c r="G564" s="11"/>
    </row>
    <row r="565" ht="15.6" spans="1:7">
      <c r="A565" s="29"/>
      <c r="B565" s="11"/>
      <c r="C565" s="11"/>
      <c r="D565" s="11"/>
      <c r="E565" s="11" t="s">
        <v>359</v>
      </c>
      <c r="F565" s="11" t="s">
        <v>39</v>
      </c>
      <c r="G565" s="11"/>
    </row>
    <row r="566" ht="15.6" spans="1:7">
      <c r="A566" s="29"/>
      <c r="B566" s="11"/>
      <c r="C566" s="11"/>
      <c r="D566" s="11"/>
      <c r="E566" s="11" t="s">
        <v>727</v>
      </c>
      <c r="F566" s="11" t="s">
        <v>815</v>
      </c>
      <c r="G566" s="11"/>
    </row>
    <row r="567" ht="15.6" spans="1:7">
      <c r="A567" s="29"/>
      <c r="B567" s="11"/>
      <c r="C567" s="11"/>
      <c r="D567" s="11"/>
      <c r="E567" s="11" t="s">
        <v>845</v>
      </c>
      <c r="F567" s="11" t="s">
        <v>815</v>
      </c>
      <c r="G567" s="11"/>
    </row>
    <row r="568" ht="15.6" spans="1:7">
      <c r="A568" s="29"/>
      <c r="B568" s="11"/>
      <c r="C568" s="11"/>
      <c r="D568" s="11"/>
      <c r="E568" s="11" t="s">
        <v>519</v>
      </c>
      <c r="F568" s="11" t="s">
        <v>785</v>
      </c>
      <c r="G568" s="11"/>
    </row>
    <row r="569" ht="15.6" spans="1:7">
      <c r="A569" s="29"/>
      <c r="B569" s="11"/>
      <c r="C569" s="11"/>
      <c r="D569" s="11"/>
      <c r="E569" s="11" t="s">
        <v>519</v>
      </c>
      <c r="F569" s="11" t="s">
        <v>802</v>
      </c>
      <c r="G569" s="11"/>
    </row>
    <row r="570" ht="15.6" spans="1:7">
      <c r="A570" s="29"/>
      <c r="B570" s="11" t="s">
        <v>242</v>
      </c>
      <c r="C570" s="11">
        <v>2023263214</v>
      </c>
      <c r="D570" s="11" t="s">
        <v>846</v>
      </c>
      <c r="E570" s="11" t="s">
        <v>519</v>
      </c>
      <c r="F570" s="11" t="s">
        <v>785</v>
      </c>
      <c r="G570" s="11">
        <v>25</v>
      </c>
    </row>
    <row r="571" ht="15.6" spans="1:7">
      <c r="A571" s="29"/>
      <c r="B571" s="11"/>
      <c r="C571" s="11">
        <v>2023263212</v>
      </c>
      <c r="D571" s="11" t="s">
        <v>847</v>
      </c>
      <c r="E571" s="11" t="s">
        <v>519</v>
      </c>
      <c r="F571" s="11" t="s">
        <v>785</v>
      </c>
      <c r="G571" s="11"/>
    </row>
    <row r="572" ht="15.6" spans="1:7">
      <c r="A572" s="29"/>
      <c r="B572" s="11"/>
      <c r="C572" s="11">
        <v>2023263231</v>
      </c>
      <c r="D572" s="11" t="s">
        <v>848</v>
      </c>
      <c r="E572" s="11" t="s">
        <v>849</v>
      </c>
      <c r="F572" s="11" t="s">
        <v>850</v>
      </c>
      <c r="G572" s="11"/>
    </row>
    <row r="573" ht="15.6" spans="1:7">
      <c r="A573" s="29"/>
      <c r="B573" s="11" t="s">
        <v>244</v>
      </c>
      <c r="C573" s="11">
        <v>2023263403</v>
      </c>
      <c r="D573" s="11" t="s">
        <v>851</v>
      </c>
      <c r="E573" s="11" t="s">
        <v>843</v>
      </c>
      <c r="F573" s="11" t="s">
        <v>852</v>
      </c>
      <c r="G573" s="11">
        <v>8</v>
      </c>
    </row>
    <row r="574" ht="15.6" spans="1:7">
      <c r="A574" s="29"/>
      <c r="B574" s="11" t="s">
        <v>246</v>
      </c>
      <c r="C574" s="11">
        <v>2023263605</v>
      </c>
      <c r="D574" s="11" t="s">
        <v>853</v>
      </c>
      <c r="E574" s="11" t="s">
        <v>519</v>
      </c>
      <c r="F574" s="11" t="s">
        <v>785</v>
      </c>
      <c r="G574" s="11">
        <v>27</v>
      </c>
    </row>
    <row r="575" ht="15.6" spans="1:7">
      <c r="A575" s="29"/>
      <c r="B575" s="11"/>
      <c r="C575" s="11">
        <v>2023263630</v>
      </c>
      <c r="D575" s="11" t="s">
        <v>854</v>
      </c>
      <c r="E575" s="11" t="s">
        <v>519</v>
      </c>
      <c r="F575" s="11" t="s">
        <v>802</v>
      </c>
      <c r="G575" s="11"/>
    </row>
    <row r="576" ht="15.6" spans="1:7">
      <c r="A576" s="29"/>
      <c r="B576" s="11"/>
      <c r="C576" s="11">
        <v>2023263604</v>
      </c>
      <c r="D576" s="11" t="s">
        <v>855</v>
      </c>
      <c r="E576" s="11" t="s">
        <v>519</v>
      </c>
      <c r="F576" s="11" t="s">
        <v>802</v>
      </c>
      <c r="G576" s="11"/>
    </row>
    <row r="577" ht="17.5" customHeight="1" spans="1:7">
      <c r="A577" s="11" t="s">
        <v>8</v>
      </c>
      <c r="B577" s="51" t="s">
        <v>247</v>
      </c>
      <c r="C577" s="11">
        <v>2022353110</v>
      </c>
      <c r="D577" s="11" t="s">
        <v>856</v>
      </c>
      <c r="E577" s="11" t="s">
        <v>519</v>
      </c>
      <c r="F577" s="36" t="s">
        <v>857</v>
      </c>
      <c r="G577" s="11" t="s">
        <v>858</v>
      </c>
    </row>
    <row r="578" ht="15.6" spans="1:7">
      <c r="A578" s="11"/>
      <c r="B578" s="51" t="s">
        <v>247</v>
      </c>
      <c r="C578" s="11">
        <v>2022353118</v>
      </c>
      <c r="D578" s="11" t="s">
        <v>859</v>
      </c>
      <c r="E578" s="11" t="s">
        <v>519</v>
      </c>
      <c r="F578" s="11">
        <v>11.3</v>
      </c>
      <c r="G578" s="11" t="s">
        <v>860</v>
      </c>
    </row>
    <row r="579" ht="17.5" customHeight="1" spans="1:7">
      <c r="A579" s="11"/>
      <c r="B579" s="51" t="s">
        <v>247</v>
      </c>
      <c r="C579" s="11">
        <v>2022353126</v>
      </c>
      <c r="D579" s="11" t="s">
        <v>861</v>
      </c>
      <c r="E579" s="11" t="s">
        <v>519</v>
      </c>
      <c r="F579" s="11" t="s">
        <v>857</v>
      </c>
      <c r="G579" s="11" t="s">
        <v>858</v>
      </c>
    </row>
    <row r="580" ht="17.5" customHeight="1" spans="1:7">
      <c r="A580" s="11"/>
      <c r="B580" s="51" t="s">
        <v>247</v>
      </c>
      <c r="C580" s="11">
        <v>2022353138</v>
      </c>
      <c r="D580" s="11" t="s">
        <v>862</v>
      </c>
      <c r="E580" s="11" t="s">
        <v>519</v>
      </c>
      <c r="F580" s="11">
        <v>11.3</v>
      </c>
      <c r="G580" s="11" t="s">
        <v>860</v>
      </c>
    </row>
    <row r="581" ht="17.5" customHeight="1" spans="1:7">
      <c r="A581" s="11"/>
      <c r="B581" s="51" t="s">
        <v>247</v>
      </c>
      <c r="C581" s="11">
        <v>2022353140</v>
      </c>
      <c r="D581" s="11" t="s">
        <v>863</v>
      </c>
      <c r="E581" s="11" t="s">
        <v>519</v>
      </c>
      <c r="F581" s="11" t="s">
        <v>857</v>
      </c>
      <c r="G581" s="11" t="s">
        <v>858</v>
      </c>
    </row>
    <row r="582" ht="17.5" customHeight="1" spans="1:7">
      <c r="A582" s="11"/>
      <c r="B582" s="11" t="s">
        <v>248</v>
      </c>
      <c r="C582" s="11">
        <v>2023353118</v>
      </c>
      <c r="D582" s="11" t="s">
        <v>864</v>
      </c>
      <c r="E582" s="11" t="s">
        <v>519</v>
      </c>
      <c r="F582" s="11" t="s">
        <v>857</v>
      </c>
      <c r="G582" s="11" t="s">
        <v>858</v>
      </c>
    </row>
    <row r="583" ht="17.5" customHeight="1" spans="1:7">
      <c r="A583" s="11"/>
      <c r="B583" s="11" t="s">
        <v>248</v>
      </c>
      <c r="C583" s="11">
        <v>2023353131</v>
      </c>
      <c r="D583" s="11" t="s">
        <v>865</v>
      </c>
      <c r="E583" s="11" t="s">
        <v>519</v>
      </c>
      <c r="F583" s="11" t="s">
        <v>857</v>
      </c>
      <c r="G583" s="11" t="s">
        <v>858</v>
      </c>
    </row>
  </sheetData>
  <mergeCells count="383">
    <mergeCell ref="A1:G1"/>
    <mergeCell ref="A3:A45"/>
    <mergeCell ref="A46:A159"/>
    <mergeCell ref="A160:A192"/>
    <mergeCell ref="A193:A200"/>
    <mergeCell ref="A201:A497"/>
    <mergeCell ref="A498:A576"/>
    <mergeCell ref="A577:A583"/>
    <mergeCell ref="B4:B5"/>
    <mergeCell ref="B6:B13"/>
    <mergeCell ref="B14:B21"/>
    <mergeCell ref="B22:B25"/>
    <mergeCell ref="B26:B36"/>
    <mergeCell ref="B37:B39"/>
    <mergeCell ref="B41:B42"/>
    <mergeCell ref="B43:B45"/>
    <mergeCell ref="B46:B48"/>
    <mergeCell ref="B49:B54"/>
    <mergeCell ref="B55:B56"/>
    <mergeCell ref="B57:B64"/>
    <mergeCell ref="B65:B73"/>
    <mergeCell ref="B74:B79"/>
    <mergeCell ref="B80:B83"/>
    <mergeCell ref="B84:B85"/>
    <mergeCell ref="B90:B94"/>
    <mergeCell ref="B95:B111"/>
    <mergeCell ref="B112:B132"/>
    <mergeCell ref="B133:B149"/>
    <mergeCell ref="B150:B158"/>
    <mergeCell ref="B160:B161"/>
    <mergeCell ref="B162:B163"/>
    <mergeCell ref="B164:B166"/>
    <mergeCell ref="B167:B171"/>
    <mergeCell ref="B172:B176"/>
    <mergeCell ref="B177:B184"/>
    <mergeCell ref="B185:B187"/>
    <mergeCell ref="B188:B192"/>
    <mergeCell ref="B193:B196"/>
    <mergeCell ref="B197:B198"/>
    <mergeCell ref="B199:B200"/>
    <mergeCell ref="B201:B212"/>
    <mergeCell ref="B213:B226"/>
    <mergeCell ref="B227:B234"/>
    <mergeCell ref="B235:B245"/>
    <mergeCell ref="B246:B259"/>
    <mergeCell ref="B260:B295"/>
    <mergeCell ref="B296:B306"/>
    <mergeCell ref="B307:B312"/>
    <mergeCell ref="B313:B317"/>
    <mergeCell ref="B318:B325"/>
    <mergeCell ref="B326:B334"/>
    <mergeCell ref="B335:B347"/>
    <mergeCell ref="B348:B362"/>
    <mergeCell ref="B363:B385"/>
    <mergeCell ref="B386:B406"/>
    <mergeCell ref="B407:B413"/>
    <mergeCell ref="B414:B416"/>
    <mergeCell ref="B417:B420"/>
    <mergeCell ref="B421:B432"/>
    <mergeCell ref="B433:B434"/>
    <mergeCell ref="B435:B446"/>
    <mergeCell ref="B447:B449"/>
    <mergeCell ref="B450:B458"/>
    <mergeCell ref="B459:B463"/>
    <mergeCell ref="B464:B480"/>
    <mergeCell ref="B481:B491"/>
    <mergeCell ref="B492:B495"/>
    <mergeCell ref="B496:B497"/>
    <mergeCell ref="B499:B500"/>
    <mergeCell ref="B501:B508"/>
    <mergeCell ref="B509:B519"/>
    <mergeCell ref="B520:B522"/>
    <mergeCell ref="B523:B527"/>
    <mergeCell ref="B528:B534"/>
    <mergeCell ref="B535:B537"/>
    <mergeCell ref="B538:B543"/>
    <mergeCell ref="B544:B549"/>
    <mergeCell ref="B550:B560"/>
    <mergeCell ref="B562:B569"/>
    <mergeCell ref="B570:B572"/>
    <mergeCell ref="B574:B576"/>
    <mergeCell ref="C4:C5"/>
    <mergeCell ref="C22:C25"/>
    <mergeCell ref="C28:C29"/>
    <mergeCell ref="C30:C31"/>
    <mergeCell ref="C32:C33"/>
    <mergeCell ref="C41:C42"/>
    <mergeCell ref="C46:C47"/>
    <mergeCell ref="C49:C52"/>
    <mergeCell ref="C57:C64"/>
    <mergeCell ref="C65:C67"/>
    <mergeCell ref="C68:C69"/>
    <mergeCell ref="C74:C77"/>
    <mergeCell ref="C78:C79"/>
    <mergeCell ref="C90:C94"/>
    <mergeCell ref="C95:C96"/>
    <mergeCell ref="C97:C98"/>
    <mergeCell ref="C99:C100"/>
    <mergeCell ref="C101:C102"/>
    <mergeCell ref="C103:C104"/>
    <mergeCell ref="C133:C134"/>
    <mergeCell ref="C172:C176"/>
    <mergeCell ref="C177:C180"/>
    <mergeCell ref="C188:C189"/>
    <mergeCell ref="C190:C192"/>
    <mergeCell ref="C201:C204"/>
    <mergeCell ref="C205:C208"/>
    <mergeCell ref="C209:C212"/>
    <mergeCell ref="C222:C223"/>
    <mergeCell ref="C230:C231"/>
    <mergeCell ref="C236:C237"/>
    <mergeCell ref="C247:C248"/>
    <mergeCell ref="C251:C253"/>
    <mergeCell ref="C260:C261"/>
    <mergeCell ref="C263:C264"/>
    <mergeCell ref="C265:C266"/>
    <mergeCell ref="C268:C269"/>
    <mergeCell ref="C270:C271"/>
    <mergeCell ref="C272:C273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8"/>
    <mergeCell ref="C304:C306"/>
    <mergeCell ref="C311:C312"/>
    <mergeCell ref="C313:C314"/>
    <mergeCell ref="C328:C329"/>
    <mergeCell ref="C332:C333"/>
    <mergeCell ref="C335:C336"/>
    <mergeCell ref="C337:C338"/>
    <mergeCell ref="C339:C340"/>
    <mergeCell ref="C343:C344"/>
    <mergeCell ref="C345:C346"/>
    <mergeCell ref="C348:C349"/>
    <mergeCell ref="C350:C352"/>
    <mergeCell ref="C353:C354"/>
    <mergeCell ref="C356:C357"/>
    <mergeCell ref="C359:C360"/>
    <mergeCell ref="C366:C367"/>
    <mergeCell ref="C368:C370"/>
    <mergeCell ref="C371:C373"/>
    <mergeCell ref="C376:C377"/>
    <mergeCell ref="C378:C379"/>
    <mergeCell ref="C380:C381"/>
    <mergeCell ref="C383:C384"/>
    <mergeCell ref="C386:C387"/>
    <mergeCell ref="C388:C389"/>
    <mergeCell ref="C390:C392"/>
    <mergeCell ref="C402:C406"/>
    <mergeCell ref="C409:C410"/>
    <mergeCell ref="C412:C413"/>
    <mergeCell ref="C415:C416"/>
    <mergeCell ref="C422:C424"/>
    <mergeCell ref="C425:C427"/>
    <mergeCell ref="C433:C434"/>
    <mergeCell ref="C435:C436"/>
    <mergeCell ref="C440:C442"/>
    <mergeCell ref="C450:C451"/>
    <mergeCell ref="C452:C453"/>
    <mergeCell ref="C455:C456"/>
    <mergeCell ref="C457:C458"/>
    <mergeCell ref="C464:C465"/>
    <mergeCell ref="C467:C468"/>
    <mergeCell ref="C469:C470"/>
    <mergeCell ref="C471:C472"/>
    <mergeCell ref="C473:C475"/>
    <mergeCell ref="C477:C479"/>
    <mergeCell ref="C494:C495"/>
    <mergeCell ref="C496:C497"/>
    <mergeCell ref="C518:C519"/>
    <mergeCell ref="C528:C534"/>
    <mergeCell ref="C536:C537"/>
    <mergeCell ref="C539:C540"/>
    <mergeCell ref="C548:C549"/>
    <mergeCell ref="C551:C552"/>
    <mergeCell ref="C554:C556"/>
    <mergeCell ref="C557:C559"/>
    <mergeCell ref="C563:C569"/>
    <mergeCell ref="D4:D5"/>
    <mergeCell ref="D22:D25"/>
    <mergeCell ref="D28:D29"/>
    <mergeCell ref="D30:D31"/>
    <mergeCell ref="D32:D33"/>
    <mergeCell ref="D41:D42"/>
    <mergeCell ref="D46:D47"/>
    <mergeCell ref="D49:D52"/>
    <mergeCell ref="D57:D64"/>
    <mergeCell ref="D65:D67"/>
    <mergeCell ref="D68:D69"/>
    <mergeCell ref="D74:D77"/>
    <mergeCell ref="D78:D79"/>
    <mergeCell ref="D90:D94"/>
    <mergeCell ref="D95:D96"/>
    <mergeCell ref="D97:D98"/>
    <mergeCell ref="D99:D100"/>
    <mergeCell ref="D101:D102"/>
    <mergeCell ref="D103:D104"/>
    <mergeCell ref="D133:D134"/>
    <mergeCell ref="D172:D176"/>
    <mergeCell ref="D177:D180"/>
    <mergeCell ref="D188:D189"/>
    <mergeCell ref="D190:D192"/>
    <mergeCell ref="D201:D204"/>
    <mergeCell ref="D205:D208"/>
    <mergeCell ref="D209:D212"/>
    <mergeCell ref="D222:D223"/>
    <mergeCell ref="D230:D231"/>
    <mergeCell ref="D236:D237"/>
    <mergeCell ref="D247:D248"/>
    <mergeCell ref="D251:D253"/>
    <mergeCell ref="D260:D261"/>
    <mergeCell ref="D263:D264"/>
    <mergeCell ref="D265:D266"/>
    <mergeCell ref="D268:D26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286:D287"/>
    <mergeCell ref="D288:D289"/>
    <mergeCell ref="D290:D291"/>
    <mergeCell ref="D292:D293"/>
    <mergeCell ref="D294:D295"/>
    <mergeCell ref="D296:D298"/>
    <mergeCell ref="D304:D306"/>
    <mergeCell ref="D311:D312"/>
    <mergeCell ref="D313:D314"/>
    <mergeCell ref="D328:D329"/>
    <mergeCell ref="D332:D333"/>
    <mergeCell ref="D335:D336"/>
    <mergeCell ref="D337:D338"/>
    <mergeCell ref="D339:D340"/>
    <mergeCell ref="D343:D344"/>
    <mergeCell ref="D345:D346"/>
    <mergeCell ref="D348:D349"/>
    <mergeCell ref="D350:D352"/>
    <mergeCell ref="D353:D354"/>
    <mergeCell ref="D356:D357"/>
    <mergeCell ref="D359:D360"/>
    <mergeCell ref="D366:D367"/>
    <mergeCell ref="D368:D370"/>
    <mergeCell ref="D371:D373"/>
    <mergeCell ref="D376:D377"/>
    <mergeCell ref="D378:D379"/>
    <mergeCell ref="D380:D381"/>
    <mergeCell ref="D383:D384"/>
    <mergeCell ref="D386:D387"/>
    <mergeCell ref="D388:D389"/>
    <mergeCell ref="D390:D392"/>
    <mergeCell ref="D402:D406"/>
    <mergeCell ref="D409:D410"/>
    <mergeCell ref="D412:D413"/>
    <mergeCell ref="D415:D416"/>
    <mergeCell ref="D422:D424"/>
    <mergeCell ref="D425:D427"/>
    <mergeCell ref="D433:D434"/>
    <mergeCell ref="D435:D436"/>
    <mergeCell ref="D440:D442"/>
    <mergeCell ref="D450:D451"/>
    <mergeCell ref="D452:D453"/>
    <mergeCell ref="D455:D456"/>
    <mergeCell ref="D457:D458"/>
    <mergeCell ref="D464:D465"/>
    <mergeCell ref="D467:D468"/>
    <mergeCell ref="D469:D470"/>
    <mergeCell ref="D471:D472"/>
    <mergeCell ref="D473:D475"/>
    <mergeCell ref="D477:D479"/>
    <mergeCell ref="D494:D495"/>
    <mergeCell ref="D496:D497"/>
    <mergeCell ref="D518:D519"/>
    <mergeCell ref="D528:D534"/>
    <mergeCell ref="D536:D537"/>
    <mergeCell ref="D539:D540"/>
    <mergeCell ref="D548:D549"/>
    <mergeCell ref="D551:D552"/>
    <mergeCell ref="D554:D556"/>
    <mergeCell ref="D557:D559"/>
    <mergeCell ref="D563:D569"/>
    <mergeCell ref="E43:E45"/>
    <mergeCell ref="E548:E549"/>
    <mergeCell ref="G4:G5"/>
    <mergeCell ref="G22:G25"/>
    <mergeCell ref="G28:G29"/>
    <mergeCell ref="G30:G31"/>
    <mergeCell ref="G32:G33"/>
    <mergeCell ref="G41:G42"/>
    <mergeCell ref="G49:G52"/>
    <mergeCell ref="G57:G64"/>
    <mergeCell ref="G65:G67"/>
    <mergeCell ref="G68:G69"/>
    <mergeCell ref="G90:G94"/>
    <mergeCell ref="G95:G96"/>
    <mergeCell ref="G97:G98"/>
    <mergeCell ref="G99:G100"/>
    <mergeCell ref="G101:G102"/>
    <mergeCell ref="G103:G104"/>
    <mergeCell ref="G133:G134"/>
    <mergeCell ref="G172:G176"/>
    <mergeCell ref="G177:G180"/>
    <mergeCell ref="G222:G223"/>
    <mergeCell ref="G230:G231"/>
    <mergeCell ref="G236:G237"/>
    <mergeCell ref="G247:G248"/>
    <mergeCell ref="G251:G253"/>
    <mergeCell ref="G260:G261"/>
    <mergeCell ref="G263:G264"/>
    <mergeCell ref="G265:G266"/>
    <mergeCell ref="G268:G269"/>
    <mergeCell ref="G270:G271"/>
    <mergeCell ref="G272:G273"/>
    <mergeCell ref="G274:G275"/>
    <mergeCell ref="G276:G277"/>
    <mergeCell ref="G278:G279"/>
    <mergeCell ref="G280:G281"/>
    <mergeCell ref="G282:G283"/>
    <mergeCell ref="G284:G285"/>
    <mergeCell ref="G286:G287"/>
    <mergeCell ref="G288:G289"/>
    <mergeCell ref="G290:G291"/>
    <mergeCell ref="G292:G293"/>
    <mergeCell ref="G294:G295"/>
    <mergeCell ref="G296:G298"/>
    <mergeCell ref="G304:G306"/>
    <mergeCell ref="G335:G336"/>
    <mergeCell ref="G337:G338"/>
    <mergeCell ref="G339:G340"/>
    <mergeCell ref="G343:G344"/>
    <mergeCell ref="G345:G346"/>
    <mergeCell ref="G348:G349"/>
    <mergeCell ref="G350:G352"/>
    <mergeCell ref="G353:G354"/>
    <mergeCell ref="G356:G357"/>
    <mergeCell ref="G359:G360"/>
    <mergeCell ref="G386:G387"/>
    <mergeCell ref="G388:G389"/>
    <mergeCell ref="G390:G392"/>
    <mergeCell ref="G402:G406"/>
    <mergeCell ref="G409:G410"/>
    <mergeCell ref="G412:G413"/>
    <mergeCell ref="G415:G416"/>
    <mergeCell ref="G422:G424"/>
    <mergeCell ref="G425:G427"/>
    <mergeCell ref="G433:G434"/>
    <mergeCell ref="G435:G436"/>
    <mergeCell ref="G440:G442"/>
    <mergeCell ref="G450:G451"/>
    <mergeCell ref="G452:G453"/>
    <mergeCell ref="G455:G456"/>
    <mergeCell ref="G457:G458"/>
    <mergeCell ref="G464:G465"/>
    <mergeCell ref="G467:G468"/>
    <mergeCell ref="G469:G470"/>
    <mergeCell ref="G471:G472"/>
    <mergeCell ref="G473:G475"/>
    <mergeCell ref="G477:G479"/>
    <mergeCell ref="G494:G495"/>
    <mergeCell ref="G496:G497"/>
    <mergeCell ref="G499:G500"/>
    <mergeCell ref="G501:G508"/>
    <mergeCell ref="G509:G519"/>
    <mergeCell ref="G520:G522"/>
    <mergeCell ref="G523:G527"/>
    <mergeCell ref="G528:G534"/>
    <mergeCell ref="G535:G537"/>
    <mergeCell ref="G538:G543"/>
    <mergeCell ref="G544:G549"/>
    <mergeCell ref="G550:G560"/>
    <mergeCell ref="G562:G569"/>
    <mergeCell ref="G570:G572"/>
    <mergeCell ref="G574:G576"/>
  </mergeCells>
  <dataValidations count="2">
    <dataValidation type="list" allowBlank="1" showInputMessage="1" showErrorMessage="1" sqref="B54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ErrorMessage="1" sqref="B52:B53 B80:B81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B80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zoomScale="76" zoomScaleNormal="76" topLeftCell="A8" workbookViewId="0">
      <selection activeCell="A28" sqref="A28:A33"/>
    </sheetView>
  </sheetViews>
  <sheetFormatPr defaultColWidth="9" defaultRowHeight="14.4"/>
  <cols>
    <col min="1" max="1" width="14.9074074074074" customWidth="1"/>
    <col min="2" max="2" width="5.90740740740741" customWidth="1"/>
    <col min="3" max="3" width="17.2685185185185" customWidth="1"/>
    <col min="4" max="15" width="8.09259259259259" customWidth="1"/>
    <col min="16" max="16" width="10.2685185185185" customWidth="1"/>
    <col min="17" max="17" width="55.0925925925926" customWidth="1"/>
    <col min="18" max="18" width="49.0925925925926" customWidth="1"/>
  </cols>
  <sheetData>
    <row r="1" ht="15.6" spans="1:18">
      <c r="A1" s="37" t="s">
        <v>866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ht="31.2" spans="1:18">
      <c r="A2" s="38" t="s">
        <v>22</v>
      </c>
      <c r="B2" s="38" t="s">
        <v>44</v>
      </c>
      <c r="C2" s="38" t="s">
        <v>23</v>
      </c>
      <c r="D2" s="39" t="s">
        <v>867</v>
      </c>
      <c r="E2" s="39" t="s">
        <v>868</v>
      </c>
      <c r="F2" s="39" t="s">
        <v>869</v>
      </c>
      <c r="G2" s="39" t="s">
        <v>870</v>
      </c>
      <c r="H2" s="39" t="s">
        <v>871</v>
      </c>
      <c r="I2" s="39" t="s">
        <v>872</v>
      </c>
      <c r="J2" s="39" t="s">
        <v>873</v>
      </c>
      <c r="K2" s="39" t="s">
        <v>874</v>
      </c>
      <c r="L2" s="39" t="s">
        <v>875</v>
      </c>
      <c r="M2" s="39" t="s">
        <v>876</v>
      </c>
      <c r="N2" s="39" t="s">
        <v>877</v>
      </c>
      <c r="O2" s="41" t="s">
        <v>878</v>
      </c>
      <c r="P2" s="39" t="s">
        <v>879</v>
      </c>
      <c r="Q2" s="38" t="s">
        <v>31</v>
      </c>
      <c r="R2" s="38" t="s">
        <v>880</v>
      </c>
    </row>
    <row r="3" ht="15.6" spans="1:18">
      <c r="A3" s="11" t="s">
        <v>49</v>
      </c>
      <c r="B3" s="11">
        <v>1</v>
      </c>
      <c r="C3" s="11" t="s">
        <v>70</v>
      </c>
      <c r="D3" s="11" t="s">
        <v>881</v>
      </c>
      <c r="E3" s="11" t="s">
        <v>881</v>
      </c>
      <c r="F3" s="11">
        <v>5</v>
      </c>
      <c r="G3" s="11">
        <v>5</v>
      </c>
      <c r="H3" s="11">
        <v>5</v>
      </c>
      <c r="I3" s="11">
        <v>5</v>
      </c>
      <c r="J3" s="11">
        <v>2.9</v>
      </c>
      <c r="K3" s="11">
        <v>5</v>
      </c>
      <c r="L3" s="11" t="s">
        <v>881</v>
      </c>
      <c r="M3" s="11" t="s">
        <v>881</v>
      </c>
      <c r="N3" s="42">
        <f>SUM(D3:M3)</f>
        <v>27.9</v>
      </c>
      <c r="O3" s="35">
        <f t="shared" ref="O3:O29" si="0">AVERAGE(F3:M3)</f>
        <v>4.65</v>
      </c>
      <c r="P3" s="11">
        <f>RANK(O3,O$3:O$10,0)</f>
        <v>4</v>
      </c>
      <c r="Q3" s="11"/>
      <c r="R3" s="11"/>
    </row>
    <row r="4" ht="15.6" spans="1:18">
      <c r="A4" s="11"/>
      <c r="B4" s="11">
        <v>2</v>
      </c>
      <c r="C4" s="11" t="s">
        <v>71</v>
      </c>
      <c r="D4" s="11">
        <v>5</v>
      </c>
      <c r="E4" s="11">
        <v>5</v>
      </c>
      <c r="F4" s="11">
        <v>4</v>
      </c>
      <c r="G4" s="11">
        <v>5</v>
      </c>
      <c r="H4" s="11">
        <v>5</v>
      </c>
      <c r="I4" s="11">
        <v>5</v>
      </c>
      <c r="J4" s="11">
        <v>1.8</v>
      </c>
      <c r="K4" s="11">
        <v>5</v>
      </c>
      <c r="L4" s="11" t="s">
        <v>881</v>
      </c>
      <c r="M4" s="11" t="s">
        <v>881</v>
      </c>
      <c r="N4" s="42">
        <f t="shared" ref="N4:N39" si="1">SUM(D4:M4)</f>
        <v>35.8</v>
      </c>
      <c r="O4" s="35">
        <f t="shared" si="0"/>
        <v>4.3</v>
      </c>
      <c r="P4" s="11">
        <f t="shared" ref="P4:P9" si="2">RANK(O4,O$3:O$10,0)</f>
        <v>8</v>
      </c>
      <c r="Q4" s="11"/>
      <c r="R4" s="11"/>
    </row>
    <row r="5" ht="15.6" spans="1:18">
      <c r="A5" s="11"/>
      <c r="B5" s="11">
        <v>3</v>
      </c>
      <c r="C5" s="11" t="s">
        <v>72</v>
      </c>
      <c r="D5" s="11">
        <v>5</v>
      </c>
      <c r="E5" s="11">
        <v>5</v>
      </c>
      <c r="F5" s="11">
        <v>5</v>
      </c>
      <c r="G5" s="11">
        <v>5</v>
      </c>
      <c r="H5" s="11">
        <v>5</v>
      </c>
      <c r="I5" s="11">
        <v>5</v>
      </c>
      <c r="J5" s="11">
        <v>4.8</v>
      </c>
      <c r="K5" s="11">
        <v>5</v>
      </c>
      <c r="L5" s="11" t="s">
        <v>881</v>
      </c>
      <c r="M5" s="11" t="s">
        <v>881</v>
      </c>
      <c r="N5" s="42">
        <f t="shared" si="1"/>
        <v>39.8</v>
      </c>
      <c r="O5" s="35">
        <f t="shared" si="0"/>
        <v>4.96666666666667</v>
      </c>
      <c r="P5" s="11">
        <f t="shared" si="2"/>
        <v>2</v>
      </c>
      <c r="Q5" s="11"/>
      <c r="R5" s="11"/>
    </row>
    <row r="6" ht="15.6" spans="1:18">
      <c r="A6" s="11"/>
      <c r="B6" s="11">
        <v>4</v>
      </c>
      <c r="C6" s="11" t="s">
        <v>73</v>
      </c>
      <c r="D6" s="11">
        <v>5</v>
      </c>
      <c r="E6" s="11">
        <v>5</v>
      </c>
      <c r="F6" s="11" t="s">
        <v>881</v>
      </c>
      <c r="G6" s="11" t="s">
        <v>881</v>
      </c>
      <c r="H6" s="11">
        <v>5</v>
      </c>
      <c r="I6" s="11">
        <v>5</v>
      </c>
      <c r="J6" s="11">
        <v>4.4</v>
      </c>
      <c r="K6" s="11">
        <v>5</v>
      </c>
      <c r="L6" s="11" t="s">
        <v>881</v>
      </c>
      <c r="M6" s="11" t="s">
        <v>881</v>
      </c>
      <c r="N6" s="42">
        <f t="shared" si="1"/>
        <v>29.4</v>
      </c>
      <c r="O6" s="35">
        <f t="shared" si="0"/>
        <v>4.85</v>
      </c>
      <c r="P6" s="11">
        <f t="shared" si="2"/>
        <v>3</v>
      </c>
      <c r="Q6" s="11"/>
      <c r="R6" s="11"/>
    </row>
    <row r="7" ht="15.6" spans="1:18">
      <c r="A7" s="11"/>
      <c r="B7" s="11">
        <v>5</v>
      </c>
      <c r="C7" s="11" t="s">
        <v>74</v>
      </c>
      <c r="D7" s="11">
        <v>4.6</v>
      </c>
      <c r="E7" s="11">
        <v>5</v>
      </c>
      <c r="F7" s="11">
        <v>3.9</v>
      </c>
      <c r="G7" s="11">
        <v>4</v>
      </c>
      <c r="H7" s="11">
        <v>4.4</v>
      </c>
      <c r="I7" s="11">
        <v>5</v>
      </c>
      <c r="J7" s="11">
        <v>4.6</v>
      </c>
      <c r="K7" s="11">
        <v>5</v>
      </c>
      <c r="L7" s="11" t="s">
        <v>881</v>
      </c>
      <c r="M7" s="11" t="s">
        <v>881</v>
      </c>
      <c r="N7" s="42">
        <f t="shared" si="1"/>
        <v>36.5</v>
      </c>
      <c r="O7" s="35">
        <f t="shared" si="0"/>
        <v>4.48333333333333</v>
      </c>
      <c r="P7" s="11">
        <f t="shared" si="2"/>
        <v>7</v>
      </c>
      <c r="Q7" s="11"/>
      <c r="R7" s="11" t="s">
        <v>882</v>
      </c>
    </row>
    <row r="8" ht="15.6" spans="1:18">
      <c r="A8" s="11"/>
      <c r="B8" s="11">
        <v>6</v>
      </c>
      <c r="C8" s="11" t="s">
        <v>75</v>
      </c>
      <c r="D8" s="11">
        <v>4.6</v>
      </c>
      <c r="E8" s="11">
        <v>5</v>
      </c>
      <c r="F8" s="11">
        <v>5</v>
      </c>
      <c r="G8" s="11">
        <v>5</v>
      </c>
      <c r="H8" s="11">
        <v>3</v>
      </c>
      <c r="I8" s="11">
        <v>5</v>
      </c>
      <c r="J8" s="11" t="s">
        <v>881</v>
      </c>
      <c r="K8" s="11" t="s">
        <v>881</v>
      </c>
      <c r="L8" s="11" t="s">
        <v>881</v>
      </c>
      <c r="M8" s="11" t="s">
        <v>881</v>
      </c>
      <c r="N8" s="42">
        <f t="shared" si="1"/>
        <v>27.6</v>
      </c>
      <c r="O8" s="35">
        <f t="shared" si="0"/>
        <v>4.5</v>
      </c>
      <c r="P8" s="11">
        <f t="shared" si="2"/>
        <v>6</v>
      </c>
      <c r="Q8" s="11"/>
      <c r="R8" s="11"/>
    </row>
    <row r="9" ht="15.6" spans="1:18">
      <c r="A9" s="11"/>
      <c r="B9" s="11">
        <v>7</v>
      </c>
      <c r="C9" s="11" t="s">
        <v>76</v>
      </c>
      <c r="D9" s="11">
        <v>5</v>
      </c>
      <c r="E9" s="11">
        <v>5</v>
      </c>
      <c r="F9" s="11">
        <v>5</v>
      </c>
      <c r="G9" s="11">
        <v>4</v>
      </c>
      <c r="H9" s="11">
        <v>4.4</v>
      </c>
      <c r="I9" s="11">
        <v>5</v>
      </c>
      <c r="J9" s="11" t="s">
        <v>881</v>
      </c>
      <c r="K9" s="11" t="s">
        <v>881</v>
      </c>
      <c r="L9" s="11" t="s">
        <v>881</v>
      </c>
      <c r="M9" s="11" t="s">
        <v>881</v>
      </c>
      <c r="N9" s="42">
        <f t="shared" si="1"/>
        <v>28.4</v>
      </c>
      <c r="O9" s="35">
        <f t="shared" si="0"/>
        <v>4.6</v>
      </c>
      <c r="P9" s="11">
        <f t="shared" si="2"/>
        <v>5</v>
      </c>
      <c r="Q9" s="11"/>
      <c r="R9" s="11" t="s">
        <v>882</v>
      </c>
    </row>
    <row r="10" ht="15.6" spans="1:18">
      <c r="A10" s="11"/>
      <c r="B10" s="11">
        <v>8</v>
      </c>
      <c r="C10" s="11" t="s">
        <v>77</v>
      </c>
      <c r="D10" s="11">
        <v>4.6</v>
      </c>
      <c r="E10" s="11">
        <v>5</v>
      </c>
      <c r="F10" s="11">
        <v>5</v>
      </c>
      <c r="G10" s="11">
        <v>5</v>
      </c>
      <c r="H10" s="11" t="s">
        <v>881</v>
      </c>
      <c r="I10" s="11" t="s">
        <v>881</v>
      </c>
      <c r="J10" s="11">
        <v>5</v>
      </c>
      <c r="K10" s="11">
        <v>5</v>
      </c>
      <c r="L10" s="11" t="s">
        <v>881</v>
      </c>
      <c r="M10" s="11" t="s">
        <v>881</v>
      </c>
      <c r="N10" s="42">
        <f t="shared" si="1"/>
        <v>29.6</v>
      </c>
      <c r="O10" s="35">
        <f t="shared" si="0"/>
        <v>5</v>
      </c>
      <c r="P10" s="11">
        <f t="shared" ref="P3:P10" si="3">RANK(O10,O$11:O$19,0)</f>
        <v>1</v>
      </c>
      <c r="Q10" s="11"/>
      <c r="R10" s="11"/>
    </row>
    <row r="11" ht="15.6" spans="1:18">
      <c r="A11" s="29" t="s">
        <v>3</v>
      </c>
      <c r="B11" s="29">
        <v>1</v>
      </c>
      <c r="C11" s="11" t="s">
        <v>113</v>
      </c>
      <c r="D11" s="11">
        <v>4.8</v>
      </c>
      <c r="E11" s="11">
        <v>5</v>
      </c>
      <c r="F11" s="11">
        <v>5</v>
      </c>
      <c r="G11" s="11">
        <v>4</v>
      </c>
      <c r="H11" s="11">
        <v>5</v>
      </c>
      <c r="I11" s="11">
        <v>5</v>
      </c>
      <c r="J11" s="11" t="s">
        <v>881</v>
      </c>
      <c r="K11" s="11" t="s">
        <v>881</v>
      </c>
      <c r="L11" s="11">
        <v>5</v>
      </c>
      <c r="M11" s="11">
        <v>5</v>
      </c>
      <c r="N11" s="42">
        <f t="shared" si="1"/>
        <v>38.8</v>
      </c>
      <c r="O11" s="35">
        <f t="shared" si="0"/>
        <v>4.83333333333333</v>
      </c>
      <c r="P11" s="11">
        <f t="shared" ref="P11:P17" si="4">RANK(O11,O$11:O$19,0)</f>
        <v>6</v>
      </c>
      <c r="Q11" s="11"/>
      <c r="R11" s="11" t="s">
        <v>883</v>
      </c>
    </row>
    <row r="12" ht="15.6" spans="1:18">
      <c r="A12" s="29"/>
      <c r="B12" s="29">
        <v>2</v>
      </c>
      <c r="C12" s="11" t="s">
        <v>114</v>
      </c>
      <c r="D12" s="11">
        <v>5</v>
      </c>
      <c r="E12" s="11">
        <v>5</v>
      </c>
      <c r="F12" s="11" t="s">
        <v>881</v>
      </c>
      <c r="G12" s="11" t="s">
        <v>881</v>
      </c>
      <c r="H12" s="11">
        <v>5</v>
      </c>
      <c r="I12" s="11">
        <v>5</v>
      </c>
      <c r="J12" s="11" t="s">
        <v>881</v>
      </c>
      <c r="K12" s="11" t="s">
        <v>881</v>
      </c>
      <c r="L12" s="11">
        <v>5</v>
      </c>
      <c r="M12" s="11">
        <v>5</v>
      </c>
      <c r="N12" s="42">
        <f t="shared" si="1"/>
        <v>30</v>
      </c>
      <c r="O12" s="35">
        <f t="shared" si="0"/>
        <v>5</v>
      </c>
      <c r="P12" s="11">
        <f t="shared" si="4"/>
        <v>1</v>
      </c>
      <c r="Q12" s="11"/>
      <c r="R12" s="11"/>
    </row>
    <row r="13" ht="15.6" spans="1:18">
      <c r="A13" s="29"/>
      <c r="B13" s="29">
        <v>3</v>
      </c>
      <c r="C13" s="11" t="s">
        <v>115</v>
      </c>
      <c r="D13" s="11">
        <v>5</v>
      </c>
      <c r="E13" s="11">
        <v>5</v>
      </c>
      <c r="F13" s="11" t="s">
        <v>881</v>
      </c>
      <c r="G13" s="11" t="s">
        <v>881</v>
      </c>
      <c r="H13" s="11">
        <v>5</v>
      </c>
      <c r="I13" s="11">
        <v>5</v>
      </c>
      <c r="J13" s="11" t="s">
        <v>881</v>
      </c>
      <c r="K13" s="11" t="s">
        <v>881</v>
      </c>
      <c r="L13" s="11">
        <v>4</v>
      </c>
      <c r="M13" s="11">
        <v>4.8</v>
      </c>
      <c r="N13" s="42">
        <f t="shared" si="1"/>
        <v>28.8</v>
      </c>
      <c r="O13" s="35">
        <f t="shared" si="0"/>
        <v>4.7</v>
      </c>
      <c r="P13" s="11">
        <f t="shared" si="4"/>
        <v>7</v>
      </c>
      <c r="Q13" s="11"/>
      <c r="R13" s="11" t="s">
        <v>884</v>
      </c>
    </row>
    <row r="14" ht="15.6" spans="1:18">
      <c r="A14" s="29"/>
      <c r="B14" s="29">
        <v>4</v>
      </c>
      <c r="C14" s="11" t="s">
        <v>116</v>
      </c>
      <c r="D14" s="11" t="s">
        <v>881</v>
      </c>
      <c r="E14" s="11" t="s">
        <v>881</v>
      </c>
      <c r="F14" s="11" t="s">
        <v>881</v>
      </c>
      <c r="G14" s="11" t="s">
        <v>881</v>
      </c>
      <c r="H14" s="11" t="s">
        <v>881</v>
      </c>
      <c r="I14" s="11" t="s">
        <v>881</v>
      </c>
      <c r="J14" s="11" t="s">
        <v>881</v>
      </c>
      <c r="K14" s="11" t="s">
        <v>881</v>
      </c>
      <c r="L14" s="11" t="s">
        <v>881</v>
      </c>
      <c r="M14" s="11" t="s">
        <v>881</v>
      </c>
      <c r="N14" s="42">
        <f t="shared" si="1"/>
        <v>0</v>
      </c>
      <c r="O14" s="35">
        <v>0</v>
      </c>
      <c r="P14" s="11">
        <f t="shared" si="4"/>
        <v>8</v>
      </c>
      <c r="Q14" s="11"/>
      <c r="R14" s="11"/>
    </row>
    <row r="15" ht="15.6" spans="1:18">
      <c r="A15" s="29"/>
      <c r="B15" s="29">
        <v>5</v>
      </c>
      <c r="C15" s="11" t="s">
        <v>117</v>
      </c>
      <c r="D15" s="11" t="s">
        <v>881</v>
      </c>
      <c r="E15" s="11" t="s">
        <v>881</v>
      </c>
      <c r="F15" s="11">
        <v>5</v>
      </c>
      <c r="G15" s="11">
        <v>5</v>
      </c>
      <c r="H15" s="11" t="s">
        <v>881</v>
      </c>
      <c r="I15" s="11" t="s">
        <v>881</v>
      </c>
      <c r="J15" s="11" t="s">
        <v>881</v>
      </c>
      <c r="K15" s="11" t="s">
        <v>881</v>
      </c>
      <c r="L15" s="11">
        <v>4.8</v>
      </c>
      <c r="M15" s="11">
        <v>5</v>
      </c>
      <c r="N15" s="42">
        <f t="shared" si="1"/>
        <v>19.8</v>
      </c>
      <c r="O15" s="35">
        <f t="shared" si="0"/>
        <v>4.95</v>
      </c>
      <c r="P15" s="11">
        <f t="shared" si="4"/>
        <v>4</v>
      </c>
      <c r="Q15" s="11"/>
      <c r="R15" s="11"/>
    </row>
    <row r="16" ht="15.6" spans="1:18">
      <c r="A16" s="29"/>
      <c r="B16" s="29">
        <v>6</v>
      </c>
      <c r="C16" s="11" t="s">
        <v>118</v>
      </c>
      <c r="D16" s="11">
        <v>4</v>
      </c>
      <c r="E16" s="11">
        <v>5</v>
      </c>
      <c r="F16" s="11" t="s">
        <v>881</v>
      </c>
      <c r="G16" s="11" t="s">
        <v>881</v>
      </c>
      <c r="H16" s="11" t="s">
        <v>881</v>
      </c>
      <c r="I16" s="11" t="s">
        <v>881</v>
      </c>
      <c r="J16" s="11" t="s">
        <v>881</v>
      </c>
      <c r="K16" s="11" t="s">
        <v>881</v>
      </c>
      <c r="L16" s="11" t="s">
        <v>881</v>
      </c>
      <c r="M16" s="11" t="s">
        <v>881</v>
      </c>
      <c r="N16" s="42">
        <f t="shared" si="1"/>
        <v>9</v>
      </c>
      <c r="O16" s="35">
        <v>0</v>
      </c>
      <c r="P16" s="11">
        <f t="shared" si="4"/>
        <v>8</v>
      </c>
      <c r="Q16" s="11"/>
      <c r="R16" s="11"/>
    </row>
    <row r="17" ht="15.6" spans="1:18">
      <c r="A17" s="29"/>
      <c r="B17" s="29">
        <v>7</v>
      </c>
      <c r="C17" s="11" t="s">
        <v>119</v>
      </c>
      <c r="D17" s="11">
        <v>4.8</v>
      </c>
      <c r="E17" s="11">
        <v>5</v>
      </c>
      <c r="F17" s="11" t="s">
        <v>881</v>
      </c>
      <c r="G17" s="11" t="s">
        <v>881</v>
      </c>
      <c r="H17" s="11" t="s">
        <v>881</v>
      </c>
      <c r="I17" s="11" t="s">
        <v>881</v>
      </c>
      <c r="J17" s="11">
        <v>5</v>
      </c>
      <c r="K17" s="11">
        <v>5</v>
      </c>
      <c r="L17" s="11" t="s">
        <v>881</v>
      </c>
      <c r="M17" s="11" t="s">
        <v>881</v>
      </c>
      <c r="N17" s="42">
        <f t="shared" si="1"/>
        <v>19.8</v>
      </c>
      <c r="O17" s="35">
        <f t="shared" si="0"/>
        <v>5</v>
      </c>
      <c r="P17" s="11">
        <f t="shared" si="4"/>
        <v>1</v>
      </c>
      <c r="Q17" s="11"/>
      <c r="R17" s="29"/>
    </row>
    <row r="18" ht="15.6" spans="1:18">
      <c r="A18" s="29"/>
      <c r="B18" s="29">
        <v>8</v>
      </c>
      <c r="C18" s="11" t="s">
        <v>120</v>
      </c>
      <c r="D18" s="11">
        <v>5</v>
      </c>
      <c r="E18" s="11">
        <v>5</v>
      </c>
      <c r="F18" s="11" t="s">
        <v>881</v>
      </c>
      <c r="G18" s="11" t="s">
        <v>881</v>
      </c>
      <c r="H18" s="11" t="s">
        <v>881</v>
      </c>
      <c r="I18" s="11" t="s">
        <v>881</v>
      </c>
      <c r="J18" s="11">
        <v>5</v>
      </c>
      <c r="K18" s="11">
        <v>4.8</v>
      </c>
      <c r="L18" s="11">
        <v>4.6</v>
      </c>
      <c r="M18" s="11">
        <v>5</v>
      </c>
      <c r="N18" s="42">
        <f t="shared" si="1"/>
        <v>29.4</v>
      </c>
      <c r="O18" s="35">
        <f t="shared" si="0"/>
        <v>4.85</v>
      </c>
      <c r="P18" s="11">
        <f t="shared" ref="P15:P19" si="5">RANK(O18,O$11:O$19,0)</f>
        <v>5</v>
      </c>
      <c r="Q18" s="11"/>
      <c r="R18" s="11"/>
    </row>
    <row r="19" ht="15.6" spans="1:18">
      <c r="A19" s="29"/>
      <c r="B19" s="29">
        <v>9</v>
      </c>
      <c r="C19" s="11" t="s">
        <v>121</v>
      </c>
      <c r="D19" s="11">
        <v>4.6</v>
      </c>
      <c r="E19" s="11">
        <v>5</v>
      </c>
      <c r="F19" s="11" t="s">
        <v>881</v>
      </c>
      <c r="G19" s="11" t="s">
        <v>881</v>
      </c>
      <c r="H19" s="11" t="s">
        <v>881</v>
      </c>
      <c r="I19" s="11" t="s">
        <v>881</v>
      </c>
      <c r="J19" s="11">
        <v>5</v>
      </c>
      <c r="K19" s="11">
        <v>5</v>
      </c>
      <c r="L19" s="11" t="s">
        <v>881</v>
      </c>
      <c r="M19" s="11" t="s">
        <v>881</v>
      </c>
      <c r="N19" s="42">
        <f t="shared" si="1"/>
        <v>19.6</v>
      </c>
      <c r="O19" s="35">
        <f t="shared" si="0"/>
        <v>5</v>
      </c>
      <c r="P19" s="11">
        <f t="shared" si="5"/>
        <v>1</v>
      </c>
      <c r="Q19" s="11"/>
      <c r="R19" s="11"/>
    </row>
    <row r="20" ht="15.6" spans="1:18">
      <c r="A20" s="29" t="s">
        <v>4</v>
      </c>
      <c r="B20" s="29">
        <v>1</v>
      </c>
      <c r="C20" s="11" t="s">
        <v>172</v>
      </c>
      <c r="D20" s="11">
        <v>3</v>
      </c>
      <c r="E20" s="11">
        <v>2</v>
      </c>
      <c r="F20" s="11">
        <v>4.8</v>
      </c>
      <c r="G20" s="11">
        <v>4.6</v>
      </c>
      <c r="H20" s="11">
        <v>5</v>
      </c>
      <c r="I20" s="11">
        <v>5</v>
      </c>
      <c r="J20" s="11">
        <v>5</v>
      </c>
      <c r="K20" s="11">
        <v>5</v>
      </c>
      <c r="L20" s="11" t="s">
        <v>881</v>
      </c>
      <c r="M20" s="11" t="s">
        <v>881</v>
      </c>
      <c r="N20" s="42">
        <f t="shared" si="1"/>
        <v>34.4</v>
      </c>
      <c r="O20" s="35">
        <f t="shared" si="0"/>
        <v>4.9</v>
      </c>
      <c r="P20" s="11">
        <f>RANK(O20,O$20:O$27,0)</f>
        <v>6</v>
      </c>
      <c r="Q20" s="11" t="str">
        <f t="shared" ref="Q20:Q27" si="6">IFERROR(_xlfn.RANK.EQ(O20,$O$4:$O$11),"")</f>
        <v/>
      </c>
      <c r="R20" s="11" t="s">
        <v>885</v>
      </c>
    </row>
    <row r="21" ht="15.6" spans="1:18">
      <c r="A21" s="29"/>
      <c r="B21" s="29">
        <v>2</v>
      </c>
      <c r="C21" s="11" t="s">
        <v>173</v>
      </c>
      <c r="D21" s="11">
        <v>2</v>
      </c>
      <c r="E21" s="11">
        <v>2</v>
      </c>
      <c r="F21" s="11">
        <v>5</v>
      </c>
      <c r="G21" s="11">
        <v>4.8</v>
      </c>
      <c r="H21" s="11">
        <v>5</v>
      </c>
      <c r="I21" s="11">
        <v>5</v>
      </c>
      <c r="J21" s="11">
        <v>5</v>
      </c>
      <c r="K21" s="11">
        <v>5</v>
      </c>
      <c r="L21" s="11" t="s">
        <v>881</v>
      </c>
      <c r="M21" s="11" t="s">
        <v>881</v>
      </c>
      <c r="N21" s="42">
        <f t="shared" si="1"/>
        <v>33.8</v>
      </c>
      <c r="O21" s="35">
        <f t="shared" si="0"/>
        <v>4.96666666666667</v>
      </c>
      <c r="P21" s="11">
        <f t="shared" ref="P21:P27" si="7">RANK(O21,O$20:O$27,0)</f>
        <v>5</v>
      </c>
      <c r="Q21" s="11">
        <f t="shared" si="6"/>
        <v>2</v>
      </c>
      <c r="R21" s="11"/>
    </row>
    <row r="22" ht="15.6" spans="1:18">
      <c r="A22" s="29"/>
      <c r="B22" s="29">
        <v>3</v>
      </c>
      <c r="C22" s="11" t="s">
        <v>174</v>
      </c>
      <c r="D22" s="11">
        <v>5</v>
      </c>
      <c r="E22" s="11">
        <v>5</v>
      </c>
      <c r="F22" s="11">
        <v>5</v>
      </c>
      <c r="G22" s="11">
        <v>4.6</v>
      </c>
      <c r="H22" s="11" t="s">
        <v>881</v>
      </c>
      <c r="I22" s="11" t="s">
        <v>881</v>
      </c>
      <c r="J22" s="11" t="s">
        <v>881</v>
      </c>
      <c r="K22" s="11" t="s">
        <v>881</v>
      </c>
      <c r="L22" s="11" t="s">
        <v>881</v>
      </c>
      <c r="M22" s="11" t="s">
        <v>881</v>
      </c>
      <c r="N22" s="42">
        <f t="shared" si="1"/>
        <v>19.6</v>
      </c>
      <c r="O22" s="35">
        <f t="shared" si="0"/>
        <v>4.8</v>
      </c>
      <c r="P22" s="11">
        <f t="shared" si="7"/>
        <v>7</v>
      </c>
      <c r="Q22" s="11" t="str">
        <f t="shared" si="6"/>
        <v/>
      </c>
      <c r="R22" s="11"/>
    </row>
    <row r="23" ht="15.6" spans="1:18">
      <c r="A23" s="29"/>
      <c r="B23" s="29">
        <v>4</v>
      </c>
      <c r="C23" s="11" t="s">
        <v>175</v>
      </c>
      <c r="D23" s="11">
        <v>5</v>
      </c>
      <c r="E23" s="11">
        <v>5</v>
      </c>
      <c r="F23" s="11">
        <v>5</v>
      </c>
      <c r="G23" s="11">
        <v>5</v>
      </c>
      <c r="H23" s="11" t="s">
        <v>881</v>
      </c>
      <c r="I23" s="11" t="s">
        <v>881</v>
      </c>
      <c r="J23" s="11" t="s">
        <v>881</v>
      </c>
      <c r="K23" s="11" t="s">
        <v>881</v>
      </c>
      <c r="L23" s="11" t="s">
        <v>881</v>
      </c>
      <c r="M23" s="11" t="s">
        <v>881</v>
      </c>
      <c r="N23" s="42">
        <f t="shared" si="1"/>
        <v>20</v>
      </c>
      <c r="O23" s="35">
        <f t="shared" si="0"/>
        <v>5</v>
      </c>
      <c r="P23" s="11">
        <f t="shared" si="7"/>
        <v>1</v>
      </c>
      <c r="Q23" s="11">
        <f t="shared" si="6"/>
        <v>1</v>
      </c>
      <c r="R23" s="11"/>
    </row>
    <row r="24" ht="15.6" spans="1:18">
      <c r="A24" s="29"/>
      <c r="B24" s="29">
        <v>5</v>
      </c>
      <c r="C24" s="11" t="s">
        <v>176</v>
      </c>
      <c r="D24" s="11">
        <v>5</v>
      </c>
      <c r="E24" s="11">
        <v>5</v>
      </c>
      <c r="F24" s="11">
        <v>4.2</v>
      </c>
      <c r="G24" s="11">
        <v>4.8</v>
      </c>
      <c r="H24" s="11" t="s">
        <v>881</v>
      </c>
      <c r="I24" s="11" t="s">
        <v>881</v>
      </c>
      <c r="J24" s="11" t="s">
        <v>881</v>
      </c>
      <c r="K24" s="11" t="s">
        <v>881</v>
      </c>
      <c r="L24" s="11" t="s">
        <v>881</v>
      </c>
      <c r="M24" s="11" t="s">
        <v>881</v>
      </c>
      <c r="N24" s="42">
        <f t="shared" si="1"/>
        <v>19</v>
      </c>
      <c r="O24" s="35">
        <f t="shared" si="0"/>
        <v>4.5</v>
      </c>
      <c r="P24" s="11">
        <f t="shared" si="7"/>
        <v>8</v>
      </c>
      <c r="Q24" s="11">
        <f t="shared" si="6"/>
        <v>6</v>
      </c>
      <c r="R24" s="11"/>
    </row>
    <row r="25" ht="15.6" spans="1:18">
      <c r="A25" s="29"/>
      <c r="B25" s="29">
        <v>7</v>
      </c>
      <c r="C25" s="11" t="s">
        <v>178</v>
      </c>
      <c r="D25" s="11">
        <v>5</v>
      </c>
      <c r="E25" s="11">
        <v>5</v>
      </c>
      <c r="F25" s="11">
        <v>5</v>
      </c>
      <c r="G25" s="11">
        <v>5</v>
      </c>
      <c r="H25" s="11">
        <v>5</v>
      </c>
      <c r="I25" s="11">
        <v>5</v>
      </c>
      <c r="J25" s="11">
        <v>5</v>
      </c>
      <c r="K25" s="11">
        <v>5</v>
      </c>
      <c r="L25" s="11" t="s">
        <v>881</v>
      </c>
      <c r="M25" s="11" t="s">
        <v>881</v>
      </c>
      <c r="N25" s="42">
        <f t="shared" si="1"/>
        <v>40</v>
      </c>
      <c r="O25" s="35">
        <f t="shared" si="0"/>
        <v>5</v>
      </c>
      <c r="P25" s="11">
        <f t="shared" si="7"/>
        <v>1</v>
      </c>
      <c r="Q25" s="11">
        <f t="shared" si="6"/>
        <v>1</v>
      </c>
      <c r="R25" s="11"/>
    </row>
    <row r="26" ht="15.6" spans="1:18">
      <c r="A26" s="29"/>
      <c r="B26" s="29">
        <v>8</v>
      </c>
      <c r="C26" s="11" t="s">
        <v>179</v>
      </c>
      <c r="D26" s="11">
        <v>5</v>
      </c>
      <c r="E26" s="11">
        <v>5</v>
      </c>
      <c r="F26" s="11">
        <v>5</v>
      </c>
      <c r="G26" s="11">
        <v>5</v>
      </c>
      <c r="H26" s="11">
        <v>5</v>
      </c>
      <c r="I26" s="11">
        <v>5</v>
      </c>
      <c r="J26" s="11">
        <v>5</v>
      </c>
      <c r="K26" s="11">
        <v>5</v>
      </c>
      <c r="L26" s="11" t="s">
        <v>881</v>
      </c>
      <c r="M26" s="11" t="s">
        <v>881</v>
      </c>
      <c r="N26" s="42">
        <f t="shared" si="1"/>
        <v>40</v>
      </c>
      <c r="O26" s="35">
        <f t="shared" si="0"/>
        <v>5</v>
      </c>
      <c r="P26" s="11">
        <f t="shared" si="7"/>
        <v>1</v>
      </c>
      <c r="Q26" s="11">
        <f t="shared" si="6"/>
        <v>1</v>
      </c>
      <c r="R26" s="11"/>
    </row>
    <row r="27" ht="15.6" spans="1:18">
      <c r="A27" s="29"/>
      <c r="B27" s="29">
        <v>9</v>
      </c>
      <c r="C27" s="11" t="s">
        <v>180</v>
      </c>
      <c r="D27" s="11">
        <v>5</v>
      </c>
      <c r="E27" s="11">
        <v>5</v>
      </c>
      <c r="F27" s="11">
        <v>5</v>
      </c>
      <c r="G27" s="11">
        <v>5</v>
      </c>
      <c r="H27" s="11">
        <v>5</v>
      </c>
      <c r="I27" s="11">
        <v>5</v>
      </c>
      <c r="J27" s="11">
        <v>5</v>
      </c>
      <c r="K27" s="11">
        <v>5</v>
      </c>
      <c r="L27" s="11" t="s">
        <v>881</v>
      </c>
      <c r="M27" s="11" t="s">
        <v>881</v>
      </c>
      <c r="N27" s="42">
        <f t="shared" si="1"/>
        <v>40</v>
      </c>
      <c r="O27" s="35">
        <f t="shared" si="0"/>
        <v>5</v>
      </c>
      <c r="P27" s="11">
        <f t="shared" si="7"/>
        <v>1</v>
      </c>
      <c r="Q27" s="11">
        <f t="shared" si="6"/>
        <v>1</v>
      </c>
      <c r="R27" s="11"/>
    </row>
    <row r="28" ht="15.6" spans="1:18">
      <c r="A28" s="34" t="s">
        <v>5</v>
      </c>
      <c r="B28" s="34">
        <v>1</v>
      </c>
      <c r="C28" s="11" t="s">
        <v>284</v>
      </c>
      <c r="D28" s="34" t="s">
        <v>881</v>
      </c>
      <c r="E28" s="34" t="s">
        <v>881</v>
      </c>
      <c r="F28" s="34">
        <v>4.8</v>
      </c>
      <c r="G28" s="34">
        <v>5</v>
      </c>
      <c r="H28" s="34">
        <v>5</v>
      </c>
      <c r="I28" s="34">
        <v>5</v>
      </c>
      <c r="J28" s="34" t="s">
        <v>881</v>
      </c>
      <c r="K28" s="34" t="s">
        <v>881</v>
      </c>
      <c r="L28" s="34" t="s">
        <v>881</v>
      </c>
      <c r="M28" s="34" t="s">
        <v>881</v>
      </c>
      <c r="N28" s="42">
        <f t="shared" si="1"/>
        <v>19.8</v>
      </c>
      <c r="O28" s="35">
        <f t="shared" si="0"/>
        <v>4.95</v>
      </c>
      <c r="P28" s="11">
        <f>RANK(O28,$O$28:$O$33)</f>
        <v>5</v>
      </c>
      <c r="Q28" s="11" t="s">
        <v>886</v>
      </c>
      <c r="R28" s="11"/>
    </row>
    <row r="29" ht="15.6" spans="1:18">
      <c r="A29" s="34"/>
      <c r="B29" s="34">
        <v>2</v>
      </c>
      <c r="C29" s="11" t="s">
        <v>285</v>
      </c>
      <c r="D29" s="34" t="s">
        <v>881</v>
      </c>
      <c r="E29" s="34" t="s">
        <v>881</v>
      </c>
      <c r="F29" s="34">
        <v>4.6</v>
      </c>
      <c r="G29" s="34">
        <v>5</v>
      </c>
      <c r="H29" s="34">
        <v>5</v>
      </c>
      <c r="I29" s="34">
        <v>5</v>
      </c>
      <c r="J29" s="34" t="s">
        <v>881</v>
      </c>
      <c r="K29" s="34" t="s">
        <v>881</v>
      </c>
      <c r="L29" s="34" t="s">
        <v>881</v>
      </c>
      <c r="M29" s="34" t="s">
        <v>881</v>
      </c>
      <c r="N29" s="42">
        <f t="shared" si="1"/>
        <v>19.6</v>
      </c>
      <c r="O29" s="35">
        <f t="shared" si="0"/>
        <v>4.9</v>
      </c>
      <c r="P29" s="11">
        <f t="shared" ref="P29:P39" si="8">RANK(O29,$O$28:$O$33)</f>
        <v>6</v>
      </c>
      <c r="Q29" s="11" t="s">
        <v>886</v>
      </c>
      <c r="R29" s="11"/>
    </row>
    <row r="30" ht="15.6" spans="1:18">
      <c r="A30" s="34"/>
      <c r="B30" s="34">
        <v>3</v>
      </c>
      <c r="C30" s="11" t="s">
        <v>286</v>
      </c>
      <c r="D30" s="34" t="s">
        <v>881</v>
      </c>
      <c r="E30" s="34" t="s">
        <v>881</v>
      </c>
      <c r="F30" s="34">
        <v>5</v>
      </c>
      <c r="G30" s="34">
        <v>5</v>
      </c>
      <c r="H30" s="34">
        <v>5</v>
      </c>
      <c r="I30" s="34">
        <v>5</v>
      </c>
      <c r="J30" s="34" t="s">
        <v>881</v>
      </c>
      <c r="K30" s="34" t="s">
        <v>881</v>
      </c>
      <c r="L30" s="34" t="s">
        <v>881</v>
      </c>
      <c r="M30" s="34" t="s">
        <v>881</v>
      </c>
      <c r="N30" s="42">
        <f t="shared" si="1"/>
        <v>20</v>
      </c>
      <c r="O30" s="35">
        <f t="shared" ref="O28:O40" si="9">AVERAGE(F30:M30)</f>
        <v>5</v>
      </c>
      <c r="P30" s="11">
        <f t="shared" si="8"/>
        <v>1</v>
      </c>
      <c r="Q30" s="11" t="s">
        <v>886</v>
      </c>
      <c r="R30" s="11"/>
    </row>
    <row r="31" ht="15.6" spans="1:18">
      <c r="A31" s="34"/>
      <c r="B31" s="34">
        <v>4</v>
      </c>
      <c r="C31" s="11" t="s">
        <v>287</v>
      </c>
      <c r="D31" s="34" t="s">
        <v>881</v>
      </c>
      <c r="E31" s="34" t="s">
        <v>881</v>
      </c>
      <c r="F31" s="34">
        <v>5</v>
      </c>
      <c r="G31" s="34">
        <v>5</v>
      </c>
      <c r="H31" s="34">
        <v>5</v>
      </c>
      <c r="I31" s="34">
        <v>5</v>
      </c>
      <c r="J31" s="34" t="s">
        <v>881</v>
      </c>
      <c r="K31" s="34" t="s">
        <v>881</v>
      </c>
      <c r="L31" s="34" t="s">
        <v>881</v>
      </c>
      <c r="M31" s="34" t="s">
        <v>881</v>
      </c>
      <c r="N31" s="42">
        <f t="shared" si="1"/>
        <v>20</v>
      </c>
      <c r="O31" s="35">
        <f t="shared" si="9"/>
        <v>5</v>
      </c>
      <c r="P31" s="11">
        <f t="shared" si="8"/>
        <v>1</v>
      </c>
      <c r="Q31" s="11" t="s">
        <v>886</v>
      </c>
      <c r="R31" s="11"/>
    </row>
    <row r="32" ht="15.6" spans="1:18">
      <c r="A32" s="34"/>
      <c r="B32" s="34">
        <v>5</v>
      </c>
      <c r="C32" s="11" t="s">
        <v>288</v>
      </c>
      <c r="D32" s="34" t="s">
        <v>881</v>
      </c>
      <c r="E32" s="34" t="s">
        <v>881</v>
      </c>
      <c r="F32" s="34">
        <v>5</v>
      </c>
      <c r="G32" s="34">
        <v>5</v>
      </c>
      <c r="H32" s="34">
        <v>5</v>
      </c>
      <c r="I32" s="34">
        <v>5</v>
      </c>
      <c r="J32" s="34" t="s">
        <v>881</v>
      </c>
      <c r="K32" s="34" t="s">
        <v>881</v>
      </c>
      <c r="L32" s="34" t="s">
        <v>881</v>
      </c>
      <c r="M32" s="34" t="s">
        <v>881</v>
      </c>
      <c r="N32" s="42">
        <f t="shared" si="1"/>
        <v>20</v>
      </c>
      <c r="O32" s="35">
        <f t="shared" si="9"/>
        <v>5</v>
      </c>
      <c r="P32" s="11">
        <f t="shared" si="8"/>
        <v>1</v>
      </c>
      <c r="Q32" s="11" t="s">
        <v>886</v>
      </c>
      <c r="R32" s="11"/>
    </row>
    <row r="33" ht="15.6" spans="1:18">
      <c r="A33" s="34"/>
      <c r="B33" s="34">
        <v>6</v>
      </c>
      <c r="C33" s="11" t="s">
        <v>289</v>
      </c>
      <c r="D33" s="34" t="s">
        <v>881</v>
      </c>
      <c r="E33" s="34" t="s">
        <v>881</v>
      </c>
      <c r="F33" s="34">
        <v>5</v>
      </c>
      <c r="G33" s="34">
        <v>5</v>
      </c>
      <c r="H33" s="34">
        <v>5</v>
      </c>
      <c r="I33" s="34">
        <v>5</v>
      </c>
      <c r="J33" s="34" t="s">
        <v>881</v>
      </c>
      <c r="K33" s="34" t="s">
        <v>881</v>
      </c>
      <c r="L33" s="34" t="s">
        <v>881</v>
      </c>
      <c r="M33" s="34" t="s">
        <v>881</v>
      </c>
      <c r="N33" s="42">
        <f t="shared" si="1"/>
        <v>20</v>
      </c>
      <c r="O33" s="35">
        <f t="shared" si="9"/>
        <v>5</v>
      </c>
      <c r="P33" s="11">
        <f t="shared" si="8"/>
        <v>1</v>
      </c>
      <c r="Q33" s="11" t="s">
        <v>886</v>
      </c>
      <c r="R33" s="11"/>
    </row>
    <row r="34" ht="15.6" spans="1:18">
      <c r="A34" s="40" t="s">
        <v>7</v>
      </c>
      <c r="B34" s="40">
        <v>1</v>
      </c>
      <c r="C34" s="34" t="s">
        <v>241</v>
      </c>
      <c r="D34" s="11">
        <v>5</v>
      </c>
      <c r="E34" s="11">
        <v>5</v>
      </c>
      <c r="F34" s="11">
        <v>5</v>
      </c>
      <c r="G34" s="11">
        <v>5</v>
      </c>
      <c r="H34" s="11">
        <v>5</v>
      </c>
      <c r="I34" s="11">
        <v>5</v>
      </c>
      <c r="J34" s="11">
        <v>5</v>
      </c>
      <c r="K34" s="11">
        <v>5</v>
      </c>
      <c r="L34" s="11">
        <v>5</v>
      </c>
      <c r="M34" s="11">
        <v>5</v>
      </c>
      <c r="N34" s="42">
        <f t="shared" si="1"/>
        <v>50</v>
      </c>
      <c r="O34" s="35">
        <f t="shared" si="9"/>
        <v>5</v>
      </c>
      <c r="P34" s="11">
        <f t="shared" si="8"/>
        <v>1</v>
      </c>
      <c r="Q34" s="11"/>
      <c r="R34" s="11"/>
    </row>
    <row r="35" ht="15.6" spans="1:18">
      <c r="A35" s="40"/>
      <c r="B35" s="40">
        <v>2</v>
      </c>
      <c r="C35" s="34" t="s">
        <v>242</v>
      </c>
      <c r="D35" s="11">
        <v>5</v>
      </c>
      <c r="E35" s="11">
        <v>5</v>
      </c>
      <c r="F35" s="11">
        <v>5</v>
      </c>
      <c r="G35" s="11">
        <v>5</v>
      </c>
      <c r="H35" s="11">
        <v>5</v>
      </c>
      <c r="I35" s="11">
        <v>5</v>
      </c>
      <c r="J35" s="11">
        <v>5</v>
      </c>
      <c r="K35" s="11">
        <v>5</v>
      </c>
      <c r="L35" s="11">
        <v>5</v>
      </c>
      <c r="M35" s="11">
        <v>5</v>
      </c>
      <c r="N35" s="42">
        <f t="shared" si="1"/>
        <v>50</v>
      </c>
      <c r="O35" s="35">
        <f t="shared" si="9"/>
        <v>5</v>
      </c>
      <c r="P35" s="11">
        <f t="shared" ref="P35:P39" si="10">RANK(O35,$O$34:$O$39)</f>
        <v>1</v>
      </c>
      <c r="Q35" s="11"/>
      <c r="R35" s="11"/>
    </row>
    <row r="36" ht="15.6" spans="1:18">
      <c r="A36" s="40"/>
      <c r="B36" s="40">
        <v>3</v>
      </c>
      <c r="C36" s="34" t="s">
        <v>243</v>
      </c>
      <c r="D36" s="11">
        <v>5</v>
      </c>
      <c r="E36" s="11">
        <v>5</v>
      </c>
      <c r="F36" s="11">
        <v>5</v>
      </c>
      <c r="G36" s="11">
        <v>5</v>
      </c>
      <c r="H36" s="11">
        <v>5</v>
      </c>
      <c r="I36" s="11">
        <v>5</v>
      </c>
      <c r="J36" s="11">
        <v>5</v>
      </c>
      <c r="K36" s="11">
        <v>5</v>
      </c>
      <c r="L36" s="11">
        <v>5</v>
      </c>
      <c r="M36" s="11">
        <v>5</v>
      </c>
      <c r="N36" s="42">
        <f t="shared" si="1"/>
        <v>50</v>
      </c>
      <c r="O36" s="35">
        <f t="shared" si="9"/>
        <v>5</v>
      </c>
      <c r="P36" s="11">
        <f t="shared" si="10"/>
        <v>1</v>
      </c>
      <c r="Q36" s="11"/>
      <c r="R36" s="11"/>
    </row>
    <row r="37" ht="15.6" spans="1:18">
      <c r="A37" s="40"/>
      <c r="B37" s="40">
        <v>4</v>
      </c>
      <c r="C37" s="34" t="s">
        <v>244</v>
      </c>
      <c r="D37" s="11">
        <v>5</v>
      </c>
      <c r="E37" s="11">
        <v>5</v>
      </c>
      <c r="F37" s="11">
        <v>5</v>
      </c>
      <c r="G37" s="11">
        <v>5</v>
      </c>
      <c r="H37" s="11">
        <v>5</v>
      </c>
      <c r="I37" s="11">
        <v>5</v>
      </c>
      <c r="J37" s="11">
        <v>5</v>
      </c>
      <c r="K37" s="11">
        <v>5</v>
      </c>
      <c r="L37" s="11">
        <v>5</v>
      </c>
      <c r="M37" s="11">
        <v>5</v>
      </c>
      <c r="N37" s="42">
        <f t="shared" si="1"/>
        <v>50</v>
      </c>
      <c r="O37" s="35">
        <f t="shared" si="9"/>
        <v>5</v>
      </c>
      <c r="P37" s="11">
        <f t="shared" si="10"/>
        <v>1</v>
      </c>
      <c r="Q37" s="11"/>
      <c r="R37" s="11"/>
    </row>
    <row r="38" ht="15.6" spans="1:18">
      <c r="A38" s="40"/>
      <c r="B38" s="40">
        <v>5</v>
      </c>
      <c r="C38" s="34" t="s">
        <v>245</v>
      </c>
      <c r="D38" s="11">
        <v>5</v>
      </c>
      <c r="E38" s="11">
        <v>5</v>
      </c>
      <c r="F38" s="11">
        <v>5</v>
      </c>
      <c r="G38" s="11">
        <v>5</v>
      </c>
      <c r="H38" s="11">
        <v>5</v>
      </c>
      <c r="I38" s="11">
        <v>5</v>
      </c>
      <c r="J38" s="11">
        <v>5</v>
      </c>
      <c r="K38" s="11">
        <v>5</v>
      </c>
      <c r="L38" s="11">
        <v>5</v>
      </c>
      <c r="M38" s="11">
        <v>5</v>
      </c>
      <c r="N38" s="42">
        <f t="shared" si="1"/>
        <v>50</v>
      </c>
      <c r="O38" s="35">
        <f t="shared" si="9"/>
        <v>5</v>
      </c>
      <c r="P38" s="11">
        <f t="shared" si="10"/>
        <v>1</v>
      </c>
      <c r="Q38" s="11"/>
      <c r="R38" s="11"/>
    </row>
    <row r="39" ht="15.6" spans="1:18">
      <c r="A39" s="40"/>
      <c r="B39" s="40">
        <v>6</v>
      </c>
      <c r="C39" s="34" t="s">
        <v>246</v>
      </c>
      <c r="D39" s="11">
        <v>5</v>
      </c>
      <c r="E39" s="11">
        <v>5</v>
      </c>
      <c r="F39" s="11">
        <v>5</v>
      </c>
      <c r="G39" s="11">
        <v>5</v>
      </c>
      <c r="H39" s="11">
        <v>5</v>
      </c>
      <c r="I39" s="11">
        <v>5</v>
      </c>
      <c r="J39" s="11">
        <v>5</v>
      </c>
      <c r="K39" s="11">
        <v>5</v>
      </c>
      <c r="L39" s="11">
        <v>5</v>
      </c>
      <c r="M39" s="11">
        <v>4</v>
      </c>
      <c r="N39" s="42">
        <f t="shared" si="1"/>
        <v>49</v>
      </c>
      <c r="O39" s="35">
        <f t="shared" si="9"/>
        <v>4.875</v>
      </c>
      <c r="P39" s="11">
        <f t="shared" si="10"/>
        <v>6</v>
      </c>
      <c r="Q39" s="11"/>
      <c r="R39" s="11" t="s">
        <v>887</v>
      </c>
    </row>
  </sheetData>
  <mergeCells count="6">
    <mergeCell ref="A1:R1"/>
    <mergeCell ref="A3:A10"/>
    <mergeCell ref="A11:A19"/>
    <mergeCell ref="A20:A27"/>
    <mergeCell ref="A28:A33"/>
    <mergeCell ref="A34:A39"/>
  </mergeCells>
  <pageMargins left="0.7" right="0.7" top="0.75" bottom="0.75" header="0.3" footer="0.3"/>
  <headerFooter/>
  <ignoredErrors>
    <ignoredError sqref="O34:O3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opLeftCell="A38" workbookViewId="0">
      <selection activeCell="A59" sqref="A59:A61"/>
    </sheetView>
  </sheetViews>
  <sheetFormatPr defaultColWidth="9" defaultRowHeight="14.4" outlineLevelCol="6"/>
  <cols>
    <col min="1" max="1" width="14.7222222222222" customWidth="1"/>
    <col min="2" max="2" width="17.0925925925926" customWidth="1"/>
    <col min="3" max="3" width="7.81481481481481" customWidth="1"/>
    <col min="4" max="5" width="10.5462962962963" customWidth="1"/>
    <col min="6" max="6" width="5.62962962962963" customWidth="1"/>
    <col min="7" max="7" width="4.5462962962963" customWidth="1"/>
  </cols>
  <sheetData>
    <row r="1" spans="1:7">
      <c r="A1" s="26" t="s">
        <v>888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ht="15.6" spans="1:7">
      <c r="A3" s="27" t="s">
        <v>22</v>
      </c>
      <c r="B3" s="27" t="s">
        <v>889</v>
      </c>
      <c r="C3" s="27" t="s">
        <v>26</v>
      </c>
      <c r="D3" s="28" t="s">
        <v>890</v>
      </c>
      <c r="E3" s="27" t="s">
        <v>28</v>
      </c>
      <c r="F3" s="27" t="s">
        <v>31</v>
      </c>
      <c r="G3" s="27"/>
    </row>
    <row r="4" ht="15.6" spans="1:7">
      <c r="A4" s="29" t="s">
        <v>49</v>
      </c>
      <c r="B4" s="29" t="s">
        <v>70</v>
      </c>
      <c r="C4" s="29" t="s">
        <v>891</v>
      </c>
      <c r="D4" s="29">
        <v>10.29</v>
      </c>
      <c r="E4" s="29">
        <v>2</v>
      </c>
      <c r="F4" s="30" t="s">
        <v>892</v>
      </c>
      <c r="G4" s="31"/>
    </row>
    <row r="5" ht="15.6" spans="1:7">
      <c r="A5" s="29"/>
      <c r="B5" s="29"/>
      <c r="C5" s="29" t="s">
        <v>893</v>
      </c>
      <c r="D5" s="29">
        <v>10.29</v>
      </c>
      <c r="E5" s="29">
        <v>2</v>
      </c>
      <c r="F5" s="30" t="s">
        <v>892</v>
      </c>
      <c r="G5" s="31"/>
    </row>
    <row r="6" ht="15.6" spans="1:7">
      <c r="A6" s="29"/>
      <c r="B6" s="29" t="s">
        <v>71</v>
      </c>
      <c r="C6" s="29" t="s">
        <v>894</v>
      </c>
      <c r="D6" s="32">
        <v>10.3</v>
      </c>
      <c r="E6" s="29">
        <v>2</v>
      </c>
      <c r="F6" s="30" t="s">
        <v>892</v>
      </c>
      <c r="G6" s="31"/>
    </row>
    <row r="7" ht="15.6" spans="1:7">
      <c r="A7" s="29"/>
      <c r="B7" s="29"/>
      <c r="C7" s="29" t="s">
        <v>895</v>
      </c>
      <c r="D7" s="29">
        <v>11.1</v>
      </c>
      <c r="E7" s="29">
        <v>2</v>
      </c>
      <c r="F7" s="30" t="s">
        <v>892</v>
      </c>
      <c r="G7" s="31"/>
    </row>
    <row r="8" ht="15.6" spans="1:7">
      <c r="A8" s="29"/>
      <c r="B8" s="11" t="s">
        <v>72</v>
      </c>
      <c r="C8" s="11" t="s">
        <v>896</v>
      </c>
      <c r="D8" s="11">
        <v>10.29</v>
      </c>
      <c r="E8" s="11">
        <v>4</v>
      </c>
      <c r="F8" s="30" t="s">
        <v>892</v>
      </c>
      <c r="G8" s="31"/>
    </row>
    <row r="9" ht="15.6" spans="1:7">
      <c r="A9" s="29"/>
      <c r="B9" s="11"/>
      <c r="C9" s="11"/>
      <c r="D9" s="11">
        <v>11.1</v>
      </c>
      <c r="E9" s="11"/>
      <c r="F9" s="30" t="s">
        <v>892</v>
      </c>
      <c r="G9" s="31"/>
    </row>
    <row r="10" ht="15.6" spans="1:7">
      <c r="A10" s="29"/>
      <c r="B10" s="11" t="s">
        <v>73</v>
      </c>
      <c r="C10" s="11" t="s">
        <v>897</v>
      </c>
      <c r="D10" s="11">
        <v>11.1</v>
      </c>
      <c r="E10" s="11">
        <v>2</v>
      </c>
      <c r="F10" s="30" t="s">
        <v>892</v>
      </c>
      <c r="G10" s="31"/>
    </row>
    <row r="11" ht="15.6" spans="1:7">
      <c r="A11" s="29"/>
      <c r="B11" s="11"/>
      <c r="C11" s="11" t="s">
        <v>898</v>
      </c>
      <c r="D11" s="11">
        <v>11.1</v>
      </c>
      <c r="E11" s="11">
        <v>2</v>
      </c>
      <c r="F11" s="30" t="s">
        <v>892</v>
      </c>
      <c r="G11" s="31"/>
    </row>
    <row r="12" ht="15.6" spans="1:7">
      <c r="A12" s="29"/>
      <c r="B12" s="11"/>
      <c r="C12" s="11" t="s">
        <v>298</v>
      </c>
      <c r="D12" s="11">
        <v>11.1</v>
      </c>
      <c r="E12" s="11">
        <v>2</v>
      </c>
      <c r="F12" s="30" t="s">
        <v>892</v>
      </c>
      <c r="G12" s="31"/>
    </row>
    <row r="13" ht="15.6" spans="1:7">
      <c r="A13" s="29"/>
      <c r="B13" s="11" t="s">
        <v>74</v>
      </c>
      <c r="C13" s="11" t="s">
        <v>899</v>
      </c>
      <c r="D13" s="11">
        <v>10.29</v>
      </c>
      <c r="E13" s="11">
        <v>2</v>
      </c>
      <c r="F13" s="30" t="s">
        <v>892</v>
      </c>
      <c r="G13" s="31"/>
    </row>
    <row r="14" ht="15.6" spans="1:7">
      <c r="A14" s="29"/>
      <c r="B14" s="11"/>
      <c r="C14" s="11" t="s">
        <v>900</v>
      </c>
      <c r="D14" s="11">
        <v>10.29</v>
      </c>
      <c r="E14" s="11">
        <v>8</v>
      </c>
      <c r="F14" s="30" t="s">
        <v>892</v>
      </c>
      <c r="G14" s="31"/>
    </row>
    <row r="15" ht="15.6" spans="1:7">
      <c r="A15" s="29"/>
      <c r="B15" s="11"/>
      <c r="C15" s="11"/>
      <c r="D15" s="33">
        <v>10.3</v>
      </c>
      <c r="E15" s="11"/>
      <c r="F15" s="30" t="s">
        <v>892</v>
      </c>
      <c r="G15" s="31"/>
    </row>
    <row r="16" ht="15.6" spans="1:7">
      <c r="A16" s="29"/>
      <c r="B16" s="11"/>
      <c r="C16" s="11"/>
      <c r="D16" s="11">
        <v>10.31</v>
      </c>
      <c r="E16" s="11"/>
      <c r="F16" s="30" t="s">
        <v>892</v>
      </c>
      <c r="G16" s="31"/>
    </row>
    <row r="17" ht="15.6" spans="1:7">
      <c r="A17" s="29"/>
      <c r="B17" s="11"/>
      <c r="C17" s="11"/>
      <c r="D17" s="11">
        <v>11.1</v>
      </c>
      <c r="E17" s="11"/>
      <c r="F17" s="30" t="s">
        <v>892</v>
      </c>
      <c r="G17" s="31"/>
    </row>
    <row r="18" ht="15.6" spans="1:7">
      <c r="A18" s="29"/>
      <c r="B18" s="11"/>
      <c r="C18" s="11" t="s">
        <v>901</v>
      </c>
      <c r="D18" s="11">
        <v>10.31</v>
      </c>
      <c r="E18" s="11">
        <v>2</v>
      </c>
      <c r="F18" s="30" t="s">
        <v>892</v>
      </c>
      <c r="G18" s="31"/>
    </row>
    <row r="19" ht="15.6" spans="1:7">
      <c r="A19" s="29"/>
      <c r="B19" s="11"/>
      <c r="C19" s="11" t="s">
        <v>902</v>
      </c>
      <c r="D19" s="11">
        <v>10.31</v>
      </c>
      <c r="E19" s="11">
        <v>2</v>
      </c>
      <c r="F19" s="30" t="s">
        <v>892</v>
      </c>
      <c r="G19" s="31"/>
    </row>
    <row r="20" ht="15.6" spans="1:7">
      <c r="A20" s="29"/>
      <c r="B20" s="11"/>
      <c r="C20" s="11" t="s">
        <v>903</v>
      </c>
      <c r="D20" s="11">
        <v>11.1</v>
      </c>
      <c r="E20" s="11">
        <v>2</v>
      </c>
      <c r="F20" s="30" t="s">
        <v>892</v>
      </c>
      <c r="G20" s="31"/>
    </row>
    <row r="21" ht="15.6" spans="1:7">
      <c r="A21" s="29"/>
      <c r="B21" s="11" t="s">
        <v>75</v>
      </c>
      <c r="C21" s="11" t="s">
        <v>904</v>
      </c>
      <c r="D21" s="11">
        <v>10.29</v>
      </c>
      <c r="E21" s="11">
        <v>2</v>
      </c>
      <c r="F21" s="30" t="s">
        <v>892</v>
      </c>
      <c r="G21" s="31"/>
    </row>
    <row r="22" ht="15.6" spans="1:7">
      <c r="A22" s="29"/>
      <c r="B22" s="11"/>
      <c r="C22" s="11" t="s">
        <v>905</v>
      </c>
      <c r="D22" s="11">
        <v>10.29</v>
      </c>
      <c r="E22" s="11">
        <v>2</v>
      </c>
      <c r="F22" s="30" t="s">
        <v>892</v>
      </c>
      <c r="G22" s="31"/>
    </row>
    <row r="23" ht="15.6" spans="1:7">
      <c r="A23" s="29"/>
      <c r="B23" s="11"/>
      <c r="C23" s="11" t="s">
        <v>906</v>
      </c>
      <c r="D23" s="11">
        <v>10.31</v>
      </c>
      <c r="E23" s="11">
        <v>2</v>
      </c>
      <c r="F23" s="30" t="s">
        <v>892</v>
      </c>
      <c r="G23" s="31"/>
    </row>
    <row r="24" ht="15.6" spans="1:7">
      <c r="A24" s="29"/>
      <c r="B24" s="11"/>
      <c r="C24" s="11" t="s">
        <v>907</v>
      </c>
      <c r="D24" s="11">
        <v>10.31</v>
      </c>
      <c r="E24" s="11">
        <v>2</v>
      </c>
      <c r="F24" s="30" t="s">
        <v>892</v>
      </c>
      <c r="G24" s="31"/>
    </row>
    <row r="25" ht="15.6" spans="1:7">
      <c r="A25" s="29"/>
      <c r="B25" s="11"/>
      <c r="C25" s="11" t="s">
        <v>908</v>
      </c>
      <c r="D25" s="11">
        <v>10.31</v>
      </c>
      <c r="E25" s="11">
        <v>2</v>
      </c>
      <c r="F25" s="30" t="s">
        <v>892</v>
      </c>
      <c r="G25" s="31"/>
    </row>
    <row r="26" ht="15.6" spans="1:7">
      <c r="A26" s="29"/>
      <c r="B26" s="11"/>
      <c r="C26" s="11" t="s">
        <v>909</v>
      </c>
      <c r="D26" s="11">
        <v>10.31</v>
      </c>
      <c r="E26" s="11">
        <v>2</v>
      </c>
      <c r="F26" s="30" t="s">
        <v>892</v>
      </c>
      <c r="G26" s="31"/>
    </row>
    <row r="27" ht="15.6" spans="1:7">
      <c r="A27" s="29"/>
      <c r="B27" s="11"/>
      <c r="C27" s="11" t="s">
        <v>305</v>
      </c>
      <c r="D27" s="11">
        <v>10.31</v>
      </c>
      <c r="E27" s="11">
        <v>2</v>
      </c>
      <c r="F27" s="30" t="s">
        <v>892</v>
      </c>
      <c r="G27" s="31"/>
    </row>
    <row r="28" ht="15.6" spans="1:7">
      <c r="A28" s="29"/>
      <c r="B28" s="11"/>
      <c r="C28" s="11" t="s">
        <v>302</v>
      </c>
      <c r="D28" s="11">
        <v>10.31</v>
      </c>
      <c r="E28" s="11">
        <v>2</v>
      </c>
      <c r="F28" s="30" t="s">
        <v>892</v>
      </c>
      <c r="G28" s="31"/>
    </row>
    <row r="29" ht="15.6" spans="1:7">
      <c r="A29" s="29"/>
      <c r="B29" s="11"/>
      <c r="C29" s="11" t="s">
        <v>910</v>
      </c>
      <c r="D29" s="11">
        <v>10.31</v>
      </c>
      <c r="E29" s="11">
        <v>2</v>
      </c>
      <c r="F29" s="30" t="s">
        <v>892</v>
      </c>
      <c r="G29" s="31"/>
    </row>
    <row r="30" ht="15.6" spans="1:7">
      <c r="A30" s="29"/>
      <c r="B30" s="11"/>
      <c r="C30" s="11" t="s">
        <v>911</v>
      </c>
      <c r="D30" s="11">
        <v>10.31</v>
      </c>
      <c r="E30" s="11">
        <v>2</v>
      </c>
      <c r="F30" s="30" t="s">
        <v>892</v>
      </c>
      <c r="G30" s="31"/>
    </row>
    <row r="31" ht="15.6" spans="1:7">
      <c r="A31" s="29"/>
      <c r="B31" s="11"/>
      <c r="C31" s="11" t="s">
        <v>912</v>
      </c>
      <c r="D31" s="11">
        <v>10.31</v>
      </c>
      <c r="E31" s="11">
        <v>2</v>
      </c>
      <c r="F31" s="30" t="s">
        <v>892</v>
      </c>
      <c r="G31" s="31"/>
    </row>
    <row r="32" ht="15.6" spans="1:7">
      <c r="A32" s="29"/>
      <c r="B32" s="11"/>
      <c r="C32" s="11" t="s">
        <v>913</v>
      </c>
      <c r="D32" s="11">
        <v>10.31</v>
      </c>
      <c r="E32" s="11">
        <v>2</v>
      </c>
      <c r="F32" s="30" t="s">
        <v>892</v>
      </c>
      <c r="G32" s="31"/>
    </row>
    <row r="33" ht="15.6" spans="1:7">
      <c r="A33" s="29"/>
      <c r="B33" s="11" t="s">
        <v>76</v>
      </c>
      <c r="C33" s="11" t="s">
        <v>914</v>
      </c>
      <c r="D33" s="11">
        <v>10.31</v>
      </c>
      <c r="E33" s="11">
        <v>2</v>
      </c>
      <c r="F33" s="30" t="s">
        <v>892</v>
      </c>
      <c r="G33" s="31"/>
    </row>
    <row r="34" ht="15.6" spans="1:7">
      <c r="A34" s="29"/>
      <c r="B34" s="11"/>
      <c r="C34" s="11" t="s">
        <v>315</v>
      </c>
      <c r="D34" s="11">
        <v>10.31</v>
      </c>
      <c r="E34" s="11">
        <v>2</v>
      </c>
      <c r="F34" s="30" t="s">
        <v>892</v>
      </c>
      <c r="G34" s="31"/>
    </row>
    <row r="35" ht="15.6" spans="1:7">
      <c r="A35" s="29"/>
      <c r="B35" s="11"/>
      <c r="C35" s="11" t="s">
        <v>915</v>
      </c>
      <c r="D35" s="11">
        <v>10.31</v>
      </c>
      <c r="E35" s="11">
        <v>2</v>
      </c>
      <c r="F35" s="30" t="s">
        <v>892</v>
      </c>
      <c r="G35" s="31"/>
    </row>
    <row r="36" ht="15.6" spans="1:7">
      <c r="A36" s="29"/>
      <c r="B36" s="11" t="s">
        <v>77</v>
      </c>
      <c r="C36" s="11" t="s">
        <v>916</v>
      </c>
      <c r="D36" s="11">
        <v>10.29</v>
      </c>
      <c r="E36" s="11">
        <v>2</v>
      </c>
      <c r="F36" s="30" t="s">
        <v>892</v>
      </c>
      <c r="G36" s="31"/>
    </row>
    <row r="37" ht="15.6" spans="1:7">
      <c r="A37" s="29"/>
      <c r="B37" s="11"/>
      <c r="C37" s="11" t="s">
        <v>917</v>
      </c>
      <c r="D37" s="11">
        <v>10.29</v>
      </c>
      <c r="E37" s="11">
        <v>2</v>
      </c>
      <c r="F37" s="30" t="s">
        <v>892</v>
      </c>
      <c r="G37" s="31"/>
    </row>
    <row r="38" ht="15.6" spans="1:7">
      <c r="A38" s="11" t="s">
        <v>3</v>
      </c>
      <c r="B38" s="11" t="s">
        <v>113</v>
      </c>
      <c r="C38" s="11" t="s">
        <v>428</v>
      </c>
      <c r="D38" s="11">
        <v>10.29</v>
      </c>
      <c r="E38" s="11">
        <v>2</v>
      </c>
      <c r="F38" s="30" t="s">
        <v>892</v>
      </c>
      <c r="G38" s="31"/>
    </row>
    <row r="39" ht="15.6" spans="1:7">
      <c r="A39" s="11"/>
      <c r="B39" s="11" t="s">
        <v>118</v>
      </c>
      <c r="C39" s="11" t="s">
        <v>918</v>
      </c>
      <c r="D39" s="11">
        <v>10.29</v>
      </c>
      <c r="E39" s="11">
        <v>2</v>
      </c>
      <c r="F39" s="30" t="s">
        <v>892</v>
      </c>
      <c r="G39" s="31"/>
    </row>
    <row r="40" ht="15.6" spans="1:7">
      <c r="A40" s="11"/>
      <c r="B40" s="11"/>
      <c r="C40" s="11" t="s">
        <v>919</v>
      </c>
      <c r="D40" s="11">
        <v>10.29</v>
      </c>
      <c r="E40" s="11">
        <v>2</v>
      </c>
      <c r="F40" s="30" t="s">
        <v>892</v>
      </c>
      <c r="G40" s="31"/>
    </row>
    <row r="41" ht="15.6" spans="1:7">
      <c r="A41" s="11"/>
      <c r="B41" s="11"/>
      <c r="C41" s="11" t="s">
        <v>920</v>
      </c>
      <c r="D41" s="11">
        <v>10.29</v>
      </c>
      <c r="E41" s="11">
        <v>2</v>
      </c>
      <c r="F41" s="30" t="s">
        <v>892</v>
      </c>
      <c r="G41" s="31"/>
    </row>
    <row r="42" ht="15.6" spans="1:7">
      <c r="A42" s="11"/>
      <c r="B42" s="11"/>
      <c r="C42" s="11" t="s">
        <v>921</v>
      </c>
      <c r="D42" s="11">
        <v>10.29</v>
      </c>
      <c r="E42" s="11">
        <v>2</v>
      </c>
      <c r="F42" s="30" t="s">
        <v>892</v>
      </c>
      <c r="G42" s="31"/>
    </row>
    <row r="43" ht="15.6" spans="1:7">
      <c r="A43" s="11"/>
      <c r="B43" s="11"/>
      <c r="C43" s="11" t="s">
        <v>368</v>
      </c>
      <c r="D43" s="11">
        <v>10.29</v>
      </c>
      <c r="E43" s="11">
        <v>2</v>
      </c>
      <c r="F43" s="30" t="s">
        <v>892</v>
      </c>
      <c r="G43" s="31"/>
    </row>
    <row r="44" ht="15.6" spans="1:7">
      <c r="A44" s="11"/>
      <c r="B44" s="11" t="s">
        <v>115</v>
      </c>
      <c r="C44" s="11" t="s">
        <v>922</v>
      </c>
      <c r="D44" s="11">
        <v>11.2</v>
      </c>
      <c r="E44" s="11">
        <v>2</v>
      </c>
      <c r="F44" s="30" t="s">
        <v>892</v>
      </c>
      <c r="G44" s="31"/>
    </row>
    <row r="45" ht="15.6" spans="1:7">
      <c r="A45" s="11"/>
      <c r="B45" s="11"/>
      <c r="C45" s="11" t="s">
        <v>456</v>
      </c>
      <c r="D45" s="11">
        <v>11.2</v>
      </c>
      <c r="E45" s="11">
        <v>2</v>
      </c>
      <c r="F45" s="30" t="s">
        <v>892</v>
      </c>
      <c r="G45" s="31"/>
    </row>
    <row r="46" ht="15.6" spans="1:7">
      <c r="A46" s="11"/>
      <c r="B46" s="11"/>
      <c r="C46" s="11" t="s">
        <v>923</v>
      </c>
      <c r="D46" s="11">
        <v>11.2</v>
      </c>
      <c r="E46" s="11">
        <v>2</v>
      </c>
      <c r="F46" s="30" t="s">
        <v>892</v>
      </c>
      <c r="G46" s="31"/>
    </row>
    <row r="47" ht="15.6" spans="1:7">
      <c r="A47" s="11"/>
      <c r="B47" s="11"/>
      <c r="C47" s="11" t="s">
        <v>924</v>
      </c>
      <c r="D47" s="11">
        <v>11.2</v>
      </c>
      <c r="E47" s="11">
        <v>2</v>
      </c>
      <c r="F47" s="30" t="s">
        <v>892</v>
      </c>
      <c r="G47" s="31"/>
    </row>
    <row r="48" ht="15.6" spans="1:7">
      <c r="A48" s="11"/>
      <c r="B48" s="11"/>
      <c r="C48" s="11" t="s">
        <v>925</v>
      </c>
      <c r="D48" s="11">
        <v>11.2</v>
      </c>
      <c r="E48" s="11">
        <v>2</v>
      </c>
      <c r="F48" s="30" t="s">
        <v>892</v>
      </c>
      <c r="G48" s="31"/>
    </row>
    <row r="49" ht="15.6" spans="1:7">
      <c r="A49" s="11"/>
      <c r="B49" s="11"/>
      <c r="C49" s="11" t="s">
        <v>926</v>
      </c>
      <c r="D49" s="11">
        <v>11.2</v>
      </c>
      <c r="E49" s="11">
        <v>2</v>
      </c>
      <c r="F49" s="30" t="s">
        <v>892</v>
      </c>
      <c r="G49" s="31"/>
    </row>
    <row r="50" ht="15.6" spans="1:7">
      <c r="A50" s="11"/>
      <c r="B50" s="11" t="s">
        <v>120</v>
      </c>
      <c r="C50" s="11" t="s">
        <v>927</v>
      </c>
      <c r="D50" s="11">
        <v>11.2</v>
      </c>
      <c r="E50" s="11">
        <v>2</v>
      </c>
      <c r="F50" s="30" t="s">
        <v>892</v>
      </c>
      <c r="G50" s="31"/>
    </row>
    <row r="51" ht="15.6" spans="1:7">
      <c r="A51" s="11"/>
      <c r="B51" s="11"/>
      <c r="C51" s="11" t="s">
        <v>928</v>
      </c>
      <c r="D51" s="11">
        <v>11.2</v>
      </c>
      <c r="E51" s="11">
        <v>2</v>
      </c>
      <c r="F51" s="30" t="s">
        <v>892</v>
      </c>
      <c r="G51" s="31"/>
    </row>
    <row r="52" ht="15.6" spans="1:7">
      <c r="A52" s="11"/>
      <c r="B52" s="11" t="s">
        <v>121</v>
      </c>
      <c r="C52" s="11" t="s">
        <v>394</v>
      </c>
      <c r="D52" s="11">
        <v>11.2</v>
      </c>
      <c r="E52" s="11">
        <v>2</v>
      </c>
      <c r="F52" s="30" t="s">
        <v>892</v>
      </c>
      <c r="G52" s="31"/>
    </row>
    <row r="53" ht="15.6" spans="1:7">
      <c r="A53" s="11"/>
      <c r="B53" s="11"/>
      <c r="C53" s="11" t="s">
        <v>929</v>
      </c>
      <c r="D53" s="11">
        <v>11.2</v>
      </c>
      <c r="E53" s="11">
        <v>2</v>
      </c>
      <c r="F53" s="30" t="s">
        <v>892</v>
      </c>
      <c r="G53" s="31"/>
    </row>
    <row r="54" ht="15.6" spans="1:7">
      <c r="A54" s="11"/>
      <c r="B54" s="11" t="s">
        <v>117</v>
      </c>
      <c r="C54" s="11" t="s">
        <v>930</v>
      </c>
      <c r="D54" s="11">
        <v>11.2</v>
      </c>
      <c r="E54" s="11">
        <v>2</v>
      </c>
      <c r="F54" s="30" t="s">
        <v>892</v>
      </c>
      <c r="G54" s="31"/>
    </row>
    <row r="55" ht="15.6" spans="1:7">
      <c r="A55" s="11" t="s">
        <v>4</v>
      </c>
      <c r="B55" s="11" t="s">
        <v>176</v>
      </c>
      <c r="C55" s="11" t="s">
        <v>931</v>
      </c>
      <c r="D55" s="11">
        <v>10.29</v>
      </c>
      <c r="E55" s="11">
        <v>3</v>
      </c>
      <c r="F55" s="30" t="s">
        <v>892</v>
      </c>
      <c r="G55" s="31"/>
    </row>
    <row r="56" ht="15.6" spans="1:7">
      <c r="A56" s="11"/>
      <c r="B56" s="11"/>
      <c r="C56" s="11" t="s">
        <v>932</v>
      </c>
      <c r="D56" s="11">
        <v>10.29</v>
      </c>
      <c r="E56" s="11">
        <v>3</v>
      </c>
      <c r="F56" s="30" t="s">
        <v>892</v>
      </c>
      <c r="G56" s="31"/>
    </row>
    <row r="57" ht="15.6" spans="1:7">
      <c r="A57" s="11"/>
      <c r="B57" s="11"/>
      <c r="C57" s="11" t="s">
        <v>477</v>
      </c>
      <c r="D57" s="11">
        <v>10.29</v>
      </c>
      <c r="E57" s="11">
        <v>3</v>
      </c>
      <c r="F57" s="30" t="s">
        <v>892</v>
      </c>
      <c r="G57" s="31"/>
    </row>
    <row r="58" ht="15.6" spans="1:7">
      <c r="A58" s="11"/>
      <c r="B58" s="11" t="s">
        <v>176</v>
      </c>
      <c r="C58" s="11" t="s">
        <v>477</v>
      </c>
      <c r="D58" s="11">
        <v>10.31</v>
      </c>
      <c r="E58" s="11">
        <v>3</v>
      </c>
      <c r="F58" s="30" t="s">
        <v>892</v>
      </c>
      <c r="G58" s="31"/>
    </row>
    <row r="59" ht="15.6" spans="1:7">
      <c r="A59" s="11" t="s">
        <v>5</v>
      </c>
      <c r="B59" s="34" t="s">
        <v>284</v>
      </c>
      <c r="C59" s="34" t="s">
        <v>933</v>
      </c>
      <c r="D59" s="35">
        <v>10.3</v>
      </c>
      <c r="E59" s="34">
        <v>2</v>
      </c>
      <c r="F59" s="30" t="s">
        <v>892</v>
      </c>
      <c r="G59" s="31"/>
    </row>
    <row r="60" ht="15.6" spans="1:7">
      <c r="A60" s="11"/>
      <c r="B60" s="34" t="s">
        <v>285</v>
      </c>
      <c r="C60" s="34" t="s">
        <v>934</v>
      </c>
      <c r="D60" s="35">
        <v>10.3</v>
      </c>
      <c r="E60" s="34">
        <v>2</v>
      </c>
      <c r="F60" s="30" t="s">
        <v>892</v>
      </c>
      <c r="G60" s="31"/>
    </row>
    <row r="61" ht="15.6" spans="1:7">
      <c r="A61" s="11"/>
      <c r="B61" s="34"/>
      <c r="C61" s="34" t="s">
        <v>935</v>
      </c>
      <c r="D61" s="35">
        <v>10.3</v>
      </c>
      <c r="E61" s="34">
        <v>2</v>
      </c>
      <c r="F61" s="30" t="s">
        <v>892</v>
      </c>
      <c r="G61" s="31"/>
    </row>
    <row r="62" ht="15.6" spans="1:7">
      <c r="A62" s="29" t="s">
        <v>6</v>
      </c>
      <c r="B62" s="11" t="s">
        <v>936</v>
      </c>
      <c r="C62" s="11" t="s">
        <v>937</v>
      </c>
      <c r="D62" s="11">
        <v>10.29</v>
      </c>
      <c r="E62" s="11">
        <v>2</v>
      </c>
      <c r="F62" s="30" t="s">
        <v>892</v>
      </c>
      <c r="G62" s="31"/>
    </row>
    <row r="63" ht="15.6" spans="1:7">
      <c r="A63" s="29"/>
      <c r="B63" s="11"/>
      <c r="C63" s="11" t="s">
        <v>938</v>
      </c>
      <c r="D63" s="11">
        <v>10.29</v>
      </c>
      <c r="E63" s="11">
        <v>2</v>
      </c>
      <c r="F63" s="30" t="s">
        <v>892</v>
      </c>
      <c r="G63" s="31"/>
    </row>
    <row r="64" ht="15.6" spans="1:7">
      <c r="A64" s="29"/>
      <c r="B64" s="11"/>
      <c r="C64" s="11" t="s">
        <v>721</v>
      </c>
      <c r="D64" s="11">
        <v>10.29</v>
      </c>
      <c r="E64" s="11">
        <v>2</v>
      </c>
      <c r="F64" s="30" t="s">
        <v>892</v>
      </c>
      <c r="G64" s="31"/>
    </row>
    <row r="65" ht="15.6" spans="1:7">
      <c r="A65" s="29"/>
      <c r="B65" s="11"/>
      <c r="C65" s="11" t="s">
        <v>939</v>
      </c>
      <c r="D65" s="11">
        <v>10.29</v>
      </c>
      <c r="E65" s="11">
        <v>2</v>
      </c>
      <c r="F65" s="30" t="s">
        <v>892</v>
      </c>
      <c r="G65" s="31"/>
    </row>
    <row r="66" ht="15.6" spans="1:7">
      <c r="A66" s="29"/>
      <c r="B66" s="11"/>
      <c r="C66" s="11" t="s">
        <v>940</v>
      </c>
      <c r="D66" s="11">
        <v>10.29</v>
      </c>
      <c r="E66" s="11">
        <v>2</v>
      </c>
      <c r="F66" s="30" t="s">
        <v>892</v>
      </c>
      <c r="G66" s="31"/>
    </row>
    <row r="67" ht="15.6" spans="1:7">
      <c r="A67" s="29"/>
      <c r="B67" s="11"/>
      <c r="C67" s="11" t="s">
        <v>941</v>
      </c>
      <c r="D67" s="11">
        <v>10.29</v>
      </c>
      <c r="E67" s="11">
        <v>2</v>
      </c>
      <c r="F67" s="30" t="s">
        <v>892</v>
      </c>
      <c r="G67" s="31"/>
    </row>
    <row r="68" ht="15.6" spans="1:7">
      <c r="A68" s="29"/>
      <c r="B68" s="11"/>
      <c r="C68" s="11" t="s">
        <v>942</v>
      </c>
      <c r="D68" s="11">
        <v>10.29</v>
      </c>
      <c r="E68" s="11">
        <v>2</v>
      </c>
      <c r="F68" s="30" t="s">
        <v>892</v>
      </c>
      <c r="G68" s="31"/>
    </row>
    <row r="69" ht="15.6" spans="1:7">
      <c r="A69" s="29"/>
      <c r="B69" s="11"/>
      <c r="C69" s="11" t="s">
        <v>943</v>
      </c>
      <c r="D69" s="11">
        <v>10.29</v>
      </c>
      <c r="E69" s="11">
        <v>2</v>
      </c>
      <c r="F69" s="30" t="s">
        <v>892</v>
      </c>
      <c r="G69" s="31"/>
    </row>
    <row r="70" ht="15.6" spans="1:7">
      <c r="A70" s="29"/>
      <c r="B70" s="11"/>
      <c r="C70" s="11" t="s">
        <v>944</v>
      </c>
      <c r="D70" s="11">
        <v>10.29</v>
      </c>
      <c r="E70" s="11">
        <v>2</v>
      </c>
      <c r="F70" s="30" t="s">
        <v>892</v>
      </c>
      <c r="G70" s="31"/>
    </row>
    <row r="71" ht="15.6" spans="1:7">
      <c r="A71" s="29"/>
      <c r="B71" s="11" t="s">
        <v>218</v>
      </c>
      <c r="C71" s="11" t="s">
        <v>945</v>
      </c>
      <c r="D71" s="11">
        <v>10.29</v>
      </c>
      <c r="E71" s="11">
        <v>2</v>
      </c>
      <c r="F71" s="30" t="s">
        <v>892</v>
      </c>
      <c r="G71" s="31"/>
    </row>
    <row r="72" ht="15.6" spans="1:7">
      <c r="A72" s="29"/>
      <c r="B72" s="11"/>
      <c r="C72" s="11" t="s">
        <v>946</v>
      </c>
      <c r="D72" s="11">
        <v>10.29</v>
      </c>
      <c r="E72" s="11">
        <v>2</v>
      </c>
      <c r="F72" s="30" t="s">
        <v>892</v>
      </c>
      <c r="G72" s="31"/>
    </row>
    <row r="73" ht="15.6" spans="1:7">
      <c r="A73" s="29"/>
      <c r="B73" s="11"/>
      <c r="C73" s="11" t="s">
        <v>947</v>
      </c>
      <c r="D73" s="11">
        <v>10.29</v>
      </c>
      <c r="E73" s="11">
        <v>2</v>
      </c>
      <c r="F73" s="30" t="s">
        <v>892</v>
      </c>
      <c r="G73" s="31"/>
    </row>
    <row r="74" ht="15.6" spans="1:7">
      <c r="A74" s="29"/>
      <c r="B74" s="11"/>
      <c r="C74" s="11" t="s">
        <v>948</v>
      </c>
      <c r="D74" s="11">
        <v>10.29</v>
      </c>
      <c r="E74" s="11">
        <v>2</v>
      </c>
      <c r="F74" s="30" t="s">
        <v>892</v>
      </c>
      <c r="G74" s="31"/>
    </row>
    <row r="75" ht="15.6" spans="1:7">
      <c r="A75" s="29"/>
      <c r="B75" s="11"/>
      <c r="C75" s="11" t="s">
        <v>949</v>
      </c>
      <c r="D75" s="11">
        <v>10.29</v>
      </c>
      <c r="E75" s="11">
        <v>2</v>
      </c>
      <c r="F75" s="30" t="s">
        <v>892</v>
      </c>
      <c r="G75" s="31"/>
    </row>
    <row r="76" ht="15.6" spans="1:7">
      <c r="A76" s="29"/>
      <c r="B76" s="11"/>
      <c r="C76" s="11" t="s">
        <v>736</v>
      </c>
      <c r="D76" s="11">
        <v>10.29</v>
      </c>
      <c r="E76" s="11">
        <v>2</v>
      </c>
      <c r="F76" s="30" t="s">
        <v>892</v>
      </c>
      <c r="G76" s="31"/>
    </row>
    <row r="77" ht="15.6" spans="1:7">
      <c r="A77" s="29"/>
      <c r="B77" s="11" t="s">
        <v>219</v>
      </c>
      <c r="C77" s="11" t="s">
        <v>950</v>
      </c>
      <c r="D77" s="11">
        <v>10.29</v>
      </c>
      <c r="E77" s="11">
        <v>2</v>
      </c>
      <c r="F77" s="30" t="s">
        <v>892</v>
      </c>
      <c r="G77" s="31"/>
    </row>
    <row r="78" ht="15.6" spans="1:7">
      <c r="A78" s="29"/>
      <c r="B78" s="11" t="s">
        <v>220</v>
      </c>
      <c r="C78" s="11" t="s">
        <v>754</v>
      </c>
      <c r="D78" s="11">
        <v>10.29</v>
      </c>
      <c r="E78" s="11">
        <v>2</v>
      </c>
      <c r="F78" s="30" t="s">
        <v>892</v>
      </c>
      <c r="G78" s="31"/>
    </row>
    <row r="79" ht="15.6" spans="1:7">
      <c r="A79" s="29"/>
      <c r="B79" s="11"/>
      <c r="C79" s="11" t="s">
        <v>757</v>
      </c>
      <c r="D79" s="11">
        <v>10.29</v>
      </c>
      <c r="E79" s="11">
        <v>2</v>
      </c>
      <c r="F79" s="30" t="s">
        <v>892</v>
      </c>
      <c r="G79" s="31"/>
    </row>
    <row r="80" ht="15.6" spans="1:7">
      <c r="A80" s="29"/>
      <c r="B80" s="11" t="s">
        <v>221</v>
      </c>
      <c r="C80" s="11" t="s">
        <v>951</v>
      </c>
      <c r="D80" s="11">
        <v>10.29</v>
      </c>
      <c r="E80" s="11">
        <v>2</v>
      </c>
      <c r="F80" s="30" t="s">
        <v>892</v>
      </c>
      <c r="G80" s="31"/>
    </row>
    <row r="81" ht="15.6" spans="1:7">
      <c r="A81" s="29"/>
      <c r="B81" s="11" t="s">
        <v>223</v>
      </c>
      <c r="C81" s="11" t="s">
        <v>952</v>
      </c>
      <c r="D81" s="11">
        <v>10.29</v>
      </c>
      <c r="E81" s="11">
        <v>2</v>
      </c>
      <c r="F81" s="30" t="s">
        <v>892</v>
      </c>
      <c r="G81" s="31"/>
    </row>
    <row r="82" ht="15.6" spans="1:7">
      <c r="A82" s="29"/>
      <c r="B82" s="11"/>
      <c r="C82" s="11" t="s">
        <v>953</v>
      </c>
      <c r="D82" s="11">
        <v>10.29</v>
      </c>
      <c r="E82" s="11">
        <v>2</v>
      </c>
      <c r="F82" s="30" t="s">
        <v>892</v>
      </c>
      <c r="G82" s="31"/>
    </row>
    <row r="83" ht="15.6" spans="1:7">
      <c r="A83" s="29"/>
      <c r="B83" s="11"/>
      <c r="C83" s="11" t="s">
        <v>954</v>
      </c>
      <c r="D83" s="11">
        <v>10.29</v>
      </c>
      <c r="E83" s="11">
        <v>2</v>
      </c>
      <c r="F83" s="30" t="s">
        <v>892</v>
      </c>
      <c r="G83" s="31"/>
    </row>
    <row r="84" ht="15.6" spans="1:7">
      <c r="A84" s="29"/>
      <c r="B84" s="11"/>
      <c r="C84" s="11" t="s">
        <v>955</v>
      </c>
      <c r="D84" s="11">
        <v>10.29</v>
      </c>
      <c r="E84" s="11">
        <v>2</v>
      </c>
      <c r="F84" s="30" t="s">
        <v>892</v>
      </c>
      <c r="G84" s="31"/>
    </row>
    <row r="85" ht="15.6" spans="1:7">
      <c r="A85" s="29"/>
      <c r="B85" s="11"/>
      <c r="C85" s="11" t="s">
        <v>956</v>
      </c>
      <c r="D85" s="11">
        <v>10.29</v>
      </c>
      <c r="E85" s="11">
        <v>2</v>
      </c>
      <c r="F85" s="30" t="s">
        <v>892</v>
      </c>
      <c r="G85" s="31"/>
    </row>
    <row r="86" ht="15.6" spans="1:7">
      <c r="A86" s="29"/>
      <c r="B86" s="11"/>
      <c r="C86" s="11" t="s">
        <v>957</v>
      </c>
      <c r="D86" s="11">
        <v>10.29</v>
      </c>
      <c r="E86" s="11">
        <v>2</v>
      </c>
      <c r="F86" s="30" t="s">
        <v>892</v>
      </c>
      <c r="G86" s="31"/>
    </row>
    <row r="87" ht="15.6" spans="1:7">
      <c r="A87" s="29"/>
      <c r="B87" s="11"/>
      <c r="C87" s="11" t="s">
        <v>958</v>
      </c>
      <c r="D87" s="11">
        <v>10.29</v>
      </c>
      <c r="E87" s="11">
        <v>2</v>
      </c>
      <c r="F87" s="30" t="s">
        <v>892</v>
      </c>
      <c r="G87" s="31"/>
    </row>
    <row r="88" ht="15.6" spans="1:7">
      <c r="A88" s="29"/>
      <c r="B88" s="11"/>
      <c r="C88" s="11" t="s">
        <v>959</v>
      </c>
      <c r="D88" s="11">
        <v>10.29</v>
      </c>
      <c r="E88" s="11">
        <v>2</v>
      </c>
      <c r="F88" s="30" t="s">
        <v>892</v>
      </c>
      <c r="G88" s="31"/>
    </row>
    <row r="89" ht="15.6" spans="1:7">
      <c r="A89" s="29"/>
      <c r="B89" s="11"/>
      <c r="C89" s="11" t="s">
        <v>960</v>
      </c>
      <c r="D89" s="11">
        <v>10.29</v>
      </c>
      <c r="E89" s="11">
        <v>2</v>
      </c>
      <c r="F89" s="30" t="s">
        <v>892</v>
      </c>
      <c r="G89" s="31"/>
    </row>
    <row r="90" ht="15.6" spans="1:7">
      <c r="A90" s="29"/>
      <c r="B90" s="11"/>
      <c r="C90" s="11" t="s">
        <v>961</v>
      </c>
      <c r="D90" s="11">
        <v>10.29</v>
      </c>
      <c r="E90" s="11">
        <v>2</v>
      </c>
      <c r="F90" s="30" t="s">
        <v>892</v>
      </c>
      <c r="G90" s="31"/>
    </row>
    <row r="91" ht="15.6" spans="1:7">
      <c r="A91" s="29"/>
      <c r="B91" s="11"/>
      <c r="C91" s="11" t="s">
        <v>962</v>
      </c>
      <c r="D91" s="11">
        <v>10.29</v>
      </c>
      <c r="E91" s="11">
        <v>2</v>
      </c>
      <c r="F91" s="30" t="s">
        <v>892</v>
      </c>
      <c r="G91" s="31"/>
    </row>
    <row r="92" ht="15.6" spans="1:7">
      <c r="A92" s="29"/>
      <c r="B92" s="11"/>
      <c r="C92" s="11" t="s">
        <v>963</v>
      </c>
      <c r="D92" s="11">
        <v>10.29</v>
      </c>
      <c r="E92" s="11">
        <v>2</v>
      </c>
      <c r="F92" s="30" t="s">
        <v>892</v>
      </c>
      <c r="G92" s="31"/>
    </row>
    <row r="93" ht="15.6" spans="1:7">
      <c r="A93" s="29"/>
      <c r="B93" s="11"/>
      <c r="C93" s="11" t="s">
        <v>964</v>
      </c>
      <c r="D93" s="36" t="s">
        <v>965</v>
      </c>
      <c r="E93" s="11">
        <v>2</v>
      </c>
      <c r="F93" s="30" t="s">
        <v>892</v>
      </c>
      <c r="G93" s="31"/>
    </row>
    <row r="94" ht="15.6" spans="1:7">
      <c r="A94" s="29"/>
      <c r="B94" s="11"/>
      <c r="C94" s="11" t="s">
        <v>966</v>
      </c>
      <c r="D94" s="36" t="s">
        <v>965</v>
      </c>
      <c r="E94" s="11">
        <v>4</v>
      </c>
      <c r="F94" s="30" t="s">
        <v>892</v>
      </c>
      <c r="G94" s="31"/>
    </row>
    <row r="95" ht="15.6" spans="1:7">
      <c r="A95" s="29"/>
      <c r="B95" s="11"/>
      <c r="C95" s="11"/>
      <c r="D95" s="36">
        <v>11.01</v>
      </c>
      <c r="E95" s="11"/>
      <c r="F95" s="30" t="s">
        <v>892</v>
      </c>
      <c r="G95" s="31"/>
    </row>
    <row r="96" ht="15.6" spans="1:7">
      <c r="A96" s="29"/>
      <c r="B96" s="11"/>
      <c r="C96" s="11" t="s">
        <v>771</v>
      </c>
      <c r="D96" s="36">
        <v>11.01</v>
      </c>
      <c r="E96" s="11">
        <v>2</v>
      </c>
      <c r="F96" s="30" t="s">
        <v>892</v>
      </c>
      <c r="G96" s="31"/>
    </row>
    <row r="97" ht="15.6" spans="1:7">
      <c r="A97" s="29"/>
      <c r="B97" s="11"/>
      <c r="C97" s="11" t="s">
        <v>770</v>
      </c>
      <c r="D97" s="36" t="s">
        <v>965</v>
      </c>
      <c r="E97" s="11">
        <v>2</v>
      </c>
      <c r="F97" s="30" t="s">
        <v>892</v>
      </c>
      <c r="G97" s="31"/>
    </row>
    <row r="98" ht="15.6" spans="1:7">
      <c r="A98" s="29"/>
      <c r="B98" s="11" t="s">
        <v>224</v>
      </c>
      <c r="C98" s="11" t="s">
        <v>967</v>
      </c>
      <c r="D98" s="36">
        <v>10.29</v>
      </c>
      <c r="E98" s="11">
        <v>2</v>
      </c>
      <c r="F98" s="30" t="s">
        <v>892</v>
      </c>
      <c r="G98" s="31"/>
    </row>
    <row r="99" ht="15.6" spans="1:7">
      <c r="A99" s="29"/>
      <c r="B99" s="11"/>
      <c r="C99" s="11" t="s">
        <v>968</v>
      </c>
      <c r="D99" s="36">
        <v>10.29</v>
      </c>
      <c r="E99" s="11">
        <v>2</v>
      </c>
      <c r="F99" s="30" t="s">
        <v>892</v>
      </c>
      <c r="G99" s="31"/>
    </row>
    <row r="100" ht="15.6" spans="1:7">
      <c r="A100" s="29"/>
      <c r="B100" s="11"/>
      <c r="C100" s="11" t="s">
        <v>969</v>
      </c>
      <c r="D100" s="36">
        <v>10.29</v>
      </c>
      <c r="E100" s="11">
        <v>2</v>
      </c>
      <c r="F100" s="30" t="s">
        <v>892</v>
      </c>
      <c r="G100" s="31"/>
    </row>
    <row r="101" ht="15.6" spans="1:7">
      <c r="A101" s="29"/>
      <c r="B101" s="11"/>
      <c r="C101" s="11" t="s">
        <v>970</v>
      </c>
      <c r="D101" s="36">
        <v>10.29</v>
      </c>
      <c r="E101" s="11">
        <v>2</v>
      </c>
      <c r="F101" s="30" t="s">
        <v>892</v>
      </c>
      <c r="G101" s="31"/>
    </row>
    <row r="102" ht="15.6" spans="1:7">
      <c r="A102" s="29"/>
      <c r="B102" s="11"/>
      <c r="C102" s="11" t="s">
        <v>971</v>
      </c>
      <c r="D102" s="36" t="s">
        <v>965</v>
      </c>
      <c r="E102" s="11">
        <v>2</v>
      </c>
      <c r="F102" s="30" t="s">
        <v>892</v>
      </c>
      <c r="G102" s="31"/>
    </row>
    <row r="103" ht="15.6" spans="1:7">
      <c r="A103" s="29"/>
      <c r="B103" s="11"/>
      <c r="C103" s="11" t="s">
        <v>972</v>
      </c>
      <c r="D103" s="36" t="s">
        <v>965</v>
      </c>
      <c r="E103" s="11">
        <v>4</v>
      </c>
      <c r="F103" s="30" t="s">
        <v>892</v>
      </c>
      <c r="G103" s="31"/>
    </row>
    <row r="104" ht="15.6" spans="1:7">
      <c r="A104" s="29"/>
      <c r="B104" s="11"/>
      <c r="C104" s="11"/>
      <c r="D104" s="36">
        <v>10.31</v>
      </c>
      <c r="E104" s="11"/>
      <c r="F104" s="30" t="s">
        <v>892</v>
      </c>
      <c r="G104" s="31"/>
    </row>
    <row r="105" ht="15.6" spans="1:7">
      <c r="A105" s="29"/>
      <c r="B105" s="11" t="s">
        <v>225</v>
      </c>
      <c r="C105" s="11" t="s">
        <v>973</v>
      </c>
      <c r="D105" s="36" t="s">
        <v>965</v>
      </c>
      <c r="E105" s="11">
        <v>2</v>
      </c>
      <c r="F105" s="30" t="s">
        <v>892</v>
      </c>
      <c r="G105" s="31"/>
    </row>
  </sheetData>
  <mergeCells count="135"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A4:A37"/>
    <mergeCell ref="A38:A54"/>
    <mergeCell ref="A55:A58"/>
    <mergeCell ref="A59:A61"/>
    <mergeCell ref="A62:A105"/>
    <mergeCell ref="B4:B5"/>
    <mergeCell ref="B6:B7"/>
    <mergeCell ref="B8:B9"/>
    <mergeCell ref="B10:B12"/>
    <mergeCell ref="B13:B20"/>
    <mergeCell ref="B21:B32"/>
    <mergeCell ref="B33:B35"/>
    <mergeCell ref="B36:B37"/>
    <mergeCell ref="B39:B43"/>
    <mergeCell ref="B44:B49"/>
    <mergeCell ref="B52:B53"/>
    <mergeCell ref="B55:B57"/>
    <mergeCell ref="B60:B61"/>
    <mergeCell ref="B62:B70"/>
    <mergeCell ref="B71:B76"/>
    <mergeCell ref="B78:B79"/>
    <mergeCell ref="B81:B97"/>
    <mergeCell ref="B98:B104"/>
    <mergeCell ref="C8:C9"/>
    <mergeCell ref="C14:C17"/>
    <mergeCell ref="C94:C95"/>
    <mergeCell ref="C103:C104"/>
    <mergeCell ref="E8:E9"/>
    <mergeCell ref="E14:E17"/>
    <mergeCell ref="E94:E95"/>
    <mergeCell ref="E103:E104"/>
    <mergeCell ref="A1:G2"/>
  </mergeCells>
  <pageMargins left="0.7" right="0.7" top="0.75" bottom="0.75" header="0.3" footer="0.3"/>
  <headerFooter/>
  <ignoredErrors>
    <ignoredError sqref="D93:D10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B3" sqref="B3:I9"/>
    </sheetView>
  </sheetViews>
  <sheetFormatPr defaultColWidth="8.88888888888889" defaultRowHeight="14.4"/>
  <cols>
    <col min="1" max="1" width="20.7777777777778" customWidth="1"/>
    <col min="2" max="2" width="10" customWidth="1"/>
    <col min="3" max="3" width="8.33333333333333" customWidth="1"/>
    <col min="4" max="4" width="29.8888888888889" customWidth="1"/>
    <col min="5" max="7" width="15.4444444444444" customWidth="1"/>
  </cols>
  <sheetData>
    <row r="1" ht="22.2" spans="1:9">
      <c r="A1" s="22" t="s">
        <v>974</v>
      </c>
      <c r="B1" s="22"/>
      <c r="C1" s="22"/>
      <c r="D1" s="22"/>
      <c r="E1" s="22"/>
      <c r="F1" s="22"/>
      <c r="G1" s="22"/>
      <c r="H1" s="22"/>
      <c r="I1" s="22"/>
    </row>
    <row r="2" ht="20.4" spans="1:9">
      <c r="A2" s="2" t="s">
        <v>22</v>
      </c>
      <c r="B2" s="23" t="s">
        <v>889</v>
      </c>
      <c r="C2" s="23" t="s">
        <v>26</v>
      </c>
      <c r="D2" s="24" t="s">
        <v>27</v>
      </c>
      <c r="E2" s="25" t="s">
        <v>28</v>
      </c>
      <c r="F2" s="23" t="s">
        <v>29</v>
      </c>
      <c r="G2" s="23" t="s">
        <v>30</v>
      </c>
      <c r="H2" s="2" t="s">
        <v>31</v>
      </c>
      <c r="I2" s="2"/>
    </row>
    <row r="3" ht="17.4" spans="1:9">
      <c r="A3" s="5" t="s">
        <v>49</v>
      </c>
      <c r="B3" s="13" t="s">
        <v>975</v>
      </c>
      <c r="C3" s="14"/>
      <c r="D3" s="14"/>
      <c r="E3" s="14"/>
      <c r="F3" s="14"/>
      <c r="G3" s="14"/>
      <c r="H3" s="14"/>
      <c r="I3" s="15"/>
    </row>
    <row r="4" ht="17.4" spans="1:9">
      <c r="A4" s="4" t="s">
        <v>3</v>
      </c>
      <c r="B4" s="16"/>
      <c r="C4" s="17"/>
      <c r="D4" s="17"/>
      <c r="E4" s="17"/>
      <c r="F4" s="17"/>
      <c r="G4" s="17"/>
      <c r="H4" s="17"/>
      <c r="I4" s="18"/>
    </row>
    <row r="5" ht="17.4" spans="1:9">
      <c r="A5" s="4" t="s">
        <v>4</v>
      </c>
      <c r="B5" s="16"/>
      <c r="C5" s="17"/>
      <c r="D5" s="17"/>
      <c r="E5" s="17"/>
      <c r="F5" s="17"/>
      <c r="G5" s="17"/>
      <c r="H5" s="17"/>
      <c r="I5" s="18"/>
    </row>
    <row r="6" ht="17.4" spans="1:9">
      <c r="A6" s="4" t="s">
        <v>5</v>
      </c>
      <c r="B6" s="16"/>
      <c r="C6" s="17"/>
      <c r="D6" s="17"/>
      <c r="E6" s="17"/>
      <c r="F6" s="17"/>
      <c r="G6" s="17"/>
      <c r="H6" s="17"/>
      <c r="I6" s="18"/>
    </row>
    <row r="7" ht="17.4" spans="1:9">
      <c r="A7" s="4" t="s">
        <v>6</v>
      </c>
      <c r="B7" s="16"/>
      <c r="C7" s="17"/>
      <c r="D7" s="17"/>
      <c r="E7" s="17"/>
      <c r="F7" s="17"/>
      <c r="G7" s="17"/>
      <c r="H7" s="17"/>
      <c r="I7" s="18"/>
    </row>
    <row r="8" ht="17.4" spans="1:9">
      <c r="A8" s="4" t="s">
        <v>7</v>
      </c>
      <c r="B8" s="16"/>
      <c r="C8" s="17"/>
      <c r="D8" s="17"/>
      <c r="E8" s="17"/>
      <c r="F8" s="17"/>
      <c r="G8" s="17"/>
      <c r="H8" s="17"/>
      <c r="I8" s="18"/>
    </row>
    <row r="9" ht="17.4" spans="1:9">
      <c r="A9" s="4" t="s">
        <v>8</v>
      </c>
      <c r="B9" s="19"/>
      <c r="C9" s="20"/>
      <c r="D9" s="20"/>
      <c r="E9" s="20"/>
      <c r="F9" s="20"/>
      <c r="G9" s="20"/>
      <c r="H9" s="20"/>
      <c r="I9" s="21"/>
    </row>
  </sheetData>
  <mergeCells count="3">
    <mergeCell ref="A1:I1"/>
    <mergeCell ref="H2:I2"/>
    <mergeCell ref="B3:I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3" sqref="C13"/>
    </sheetView>
  </sheetViews>
  <sheetFormatPr defaultColWidth="8.88888888888889" defaultRowHeight="14.4" outlineLevelCol="5"/>
  <cols>
    <col min="1" max="1" width="20.7777777777778" customWidth="1"/>
  </cols>
  <sheetData>
    <row r="1" ht="22.2" spans="1:6">
      <c r="A1" s="12" t="s">
        <v>976</v>
      </c>
      <c r="B1" s="12"/>
      <c r="C1" s="12"/>
      <c r="D1" s="12"/>
      <c r="E1" s="12"/>
      <c r="F1" s="12"/>
    </row>
    <row r="2" ht="20.4" spans="1:6">
      <c r="A2" s="9" t="s">
        <v>22</v>
      </c>
      <c r="B2" s="9" t="s">
        <v>23</v>
      </c>
      <c r="C2" s="9" t="s">
        <v>26</v>
      </c>
      <c r="D2" s="9" t="s">
        <v>977</v>
      </c>
      <c r="E2" s="9" t="s">
        <v>978</v>
      </c>
      <c r="F2" s="9" t="s">
        <v>31</v>
      </c>
    </row>
    <row r="3" ht="17.4" spans="1:6">
      <c r="A3" s="4" t="s">
        <v>49</v>
      </c>
      <c r="B3" s="13" t="s">
        <v>979</v>
      </c>
      <c r="C3" s="14"/>
      <c r="D3" s="14"/>
      <c r="E3" s="14"/>
      <c r="F3" s="15"/>
    </row>
    <row r="4" ht="17.4" spans="1:6">
      <c r="A4" s="4" t="s">
        <v>3</v>
      </c>
      <c r="B4" s="16"/>
      <c r="C4" s="17"/>
      <c r="D4" s="17"/>
      <c r="E4" s="17"/>
      <c r="F4" s="18"/>
    </row>
    <row r="5" ht="17.4" spans="1:6">
      <c r="A5" s="4" t="s">
        <v>4</v>
      </c>
      <c r="B5" s="16"/>
      <c r="C5" s="17"/>
      <c r="D5" s="17"/>
      <c r="E5" s="17"/>
      <c r="F5" s="18"/>
    </row>
    <row r="6" ht="17.4" spans="1:6">
      <c r="A6" s="4" t="s">
        <v>5</v>
      </c>
      <c r="B6" s="16"/>
      <c r="C6" s="17"/>
      <c r="D6" s="17"/>
      <c r="E6" s="17"/>
      <c r="F6" s="18"/>
    </row>
    <row r="7" ht="17.4" spans="1:6">
      <c r="A7" s="4" t="s">
        <v>6</v>
      </c>
      <c r="B7" s="16"/>
      <c r="C7" s="17"/>
      <c r="D7" s="17"/>
      <c r="E7" s="17"/>
      <c r="F7" s="18"/>
    </row>
    <row r="8" ht="17.4" spans="1:6">
      <c r="A8" s="4" t="s">
        <v>7</v>
      </c>
      <c r="B8" s="16"/>
      <c r="C8" s="17"/>
      <c r="D8" s="17"/>
      <c r="E8" s="17"/>
      <c r="F8" s="18"/>
    </row>
    <row r="9" ht="17.4" spans="1:6">
      <c r="A9" s="4" t="s">
        <v>8</v>
      </c>
      <c r="B9" s="19"/>
      <c r="C9" s="20"/>
      <c r="D9" s="20"/>
      <c r="E9" s="20"/>
      <c r="F9" s="21"/>
    </row>
  </sheetData>
  <mergeCells count="2">
    <mergeCell ref="A1:F1"/>
    <mergeCell ref="B3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日常请假率</vt:lpstr>
      <vt:lpstr>日常请假名单</vt:lpstr>
      <vt:lpstr>晚自修风气统计表</vt:lpstr>
      <vt:lpstr>晚自修请假统计表</vt:lpstr>
      <vt:lpstr>晚自修旷课</vt:lpstr>
      <vt:lpstr>晚自修迟到早退</vt:lpstr>
      <vt:lpstr>日常迟到早退名单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4A6E6E939AA0484CA6AB9AE4DEF1EBFE_13</vt:lpwstr>
  </property>
  <property fmtid="{D5CDD505-2E9C-101B-9397-08002B2CF9AE}" pid="3" name="KSOProductBuildVer">
    <vt:lpwstr>2052-12.1.0.17133</vt:lpwstr>
  </property>
</Properties>
</file>