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 tabRatio="947" activeTab="10"/>
  </bookViews>
  <sheets>
    <sheet name="学院学风反馈表" sheetId="1" r:id="rId1"/>
    <sheet name="日常迟到早退名单" sheetId="2" r:id="rId2"/>
    <sheet name="日常请假名单" sheetId="3" r:id="rId3"/>
    <sheet name="日常请假率" sheetId="4" r:id="rId4"/>
    <sheet name="日常旷课名单" sheetId="5" r:id="rId5"/>
    <sheet name="日常旷课率" sheetId="6" r:id="rId6"/>
    <sheet name="晚自习请假名单" sheetId="7" r:id="rId7"/>
    <sheet name="晚自习迟到早退" sheetId="9" r:id="rId8"/>
    <sheet name="晚自修风气统计表" sheetId="8" r:id="rId9"/>
    <sheet name="晚自习旷课" sheetId="10" r:id="rId10"/>
    <sheet name="统计表" sheetId="11" r:id="rId11"/>
  </sheets>
  <definedNames>
    <definedName name="_xlnm._FilterDatabase" localSheetId="5" hidden="1">日常旷课率!$A$2:$H$41</definedName>
    <definedName name="_xlnm._FilterDatabase" localSheetId="10" hidden="1">统计表!$A$2:$E$191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<sst xmlns="http://schemas.openxmlformats.org/spreadsheetml/2006/main" count="1935" uniqueCount="534">
  <si>
    <t>湖州学院2024-2025学年第二学期学风建设情况通报（第1周 9月1日-9月7日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</si>
  <si>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</si>
  <si>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</si>
  <si>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</si>
  <si>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</si>
  <si>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</si>
  <si>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</si>
  <si>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</si>
  <si>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</si>
  <si>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</si>
  <si>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</si>
  <si>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</si>
  <si>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</si>
  <si>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</si>
  <si>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</si>
  <si>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</si>
  <si>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</si>
  <si>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</si>
  <si>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</si>
  <si>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</si>
  <si>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</si>
  <si>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</si>
  <si>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</si>
  <si>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</si>
  <si>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</si>
  <si>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</si>
  <si>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</si>
  <si>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</si>
  <si>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</si>
  <si>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</si>
  <si>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无迟到早退</t>
  </si>
  <si>
    <t>软件工程2202</t>
  </si>
  <si>
    <t>刘博雅</t>
  </si>
  <si>
    <t>Javaweb开发基础教程</t>
  </si>
  <si>
    <t>迟到</t>
  </si>
  <si>
    <t>3（9.04）</t>
  </si>
  <si>
    <t>湖州学院智能制造学院日常请假统计表</t>
  </si>
  <si>
    <t>班 级</t>
  </si>
  <si>
    <t>详细节数（日期）</t>
  </si>
  <si>
    <t>累计节数</t>
  </si>
  <si>
    <t>新能源材料2202</t>
  </si>
  <si>
    <t>孙乐乐</t>
  </si>
  <si>
    <t>材料分析测试技术</t>
  </si>
  <si>
    <t>5(9.2)</t>
  </si>
  <si>
    <t>化学电源技术</t>
  </si>
  <si>
    <t>于丰豪</t>
  </si>
  <si>
    <t>刘鑫阳</t>
  </si>
  <si>
    <t>体育与健康</t>
  </si>
  <si>
    <t>光电信息2101</t>
  </si>
  <si>
    <t>文睿杰</t>
  </si>
  <si>
    <t>Tracepro光学设计</t>
  </si>
  <si>
    <t>3（9.02）</t>
  </si>
  <si>
    <t>电子信息2101</t>
  </si>
  <si>
    <t>高梓皓</t>
  </si>
  <si>
    <t>计算机网络基础</t>
  </si>
  <si>
    <t>2（9.05）</t>
  </si>
  <si>
    <t>2（9.02）</t>
  </si>
  <si>
    <t>贺俊杰</t>
  </si>
  <si>
    <t>光电信息2201</t>
  </si>
  <si>
    <t>徐久庭</t>
  </si>
  <si>
    <t>光谱技术及应用</t>
  </si>
  <si>
    <t>光伏技术及应用</t>
  </si>
  <si>
    <t>激光技术及应用</t>
  </si>
  <si>
    <t>光电子学</t>
  </si>
  <si>
    <t>2（9.03）</t>
  </si>
  <si>
    <t>光电检测技术</t>
  </si>
  <si>
    <t>3（9.03）</t>
  </si>
  <si>
    <t>薄膜光学与技术</t>
  </si>
  <si>
    <t>体育与健康（5）</t>
  </si>
  <si>
    <t>半导体照明技术</t>
  </si>
  <si>
    <t>3（9.06）</t>
  </si>
  <si>
    <t>张超炫</t>
  </si>
  <si>
    <t>杜科</t>
  </si>
  <si>
    <t>杨溢</t>
  </si>
  <si>
    <t>电子信息2201</t>
  </si>
  <si>
    <t>王杰</t>
  </si>
  <si>
    <t>通信原理</t>
  </si>
  <si>
    <t>自动控制原理</t>
  </si>
  <si>
    <t>EDA技术及应用</t>
  </si>
  <si>
    <t>饶克松</t>
  </si>
  <si>
    <t>彭焕羽</t>
  </si>
  <si>
    <t>何清</t>
  </si>
  <si>
    <t>专业英语</t>
  </si>
  <si>
    <t>电子测量技术</t>
  </si>
  <si>
    <t>3（9.05）</t>
  </si>
  <si>
    <t>凤明宇</t>
  </si>
  <si>
    <t>2（9.06）</t>
  </si>
  <si>
    <t>电子信息2202</t>
  </si>
  <si>
    <t>万通</t>
  </si>
  <si>
    <t>光电信息2301</t>
  </si>
  <si>
    <t>屈书聿</t>
  </si>
  <si>
    <t>毛泽东思想和中国特色社会主义理论体系概论</t>
  </si>
  <si>
    <t>光电信息2302</t>
  </si>
  <si>
    <t>葛宇恒</t>
  </si>
  <si>
    <t>基础物理实验</t>
  </si>
  <si>
    <t>2（9.04）</t>
  </si>
  <si>
    <t>计算机2201</t>
  </si>
  <si>
    <t>张紫祥</t>
  </si>
  <si>
    <t>智能信息处理</t>
  </si>
  <si>
    <t>汇编语言</t>
  </si>
  <si>
    <t>祝光杰</t>
  </si>
  <si>
    <t>操作系统</t>
  </si>
  <si>
    <t>数字图像处理</t>
  </si>
  <si>
    <t>计算机2202</t>
  </si>
  <si>
    <t>徐佳威</t>
  </si>
  <si>
    <t>贺仕杰</t>
  </si>
  <si>
    <t>匡炜晔</t>
  </si>
  <si>
    <t>计算机2311</t>
  </si>
  <si>
    <t>管毅</t>
  </si>
  <si>
    <t>编译原理</t>
  </si>
  <si>
    <t>电子信息2311</t>
  </si>
  <si>
    <t>胡丽娅</t>
  </si>
  <si>
    <t>Python程序设计</t>
  </si>
  <si>
    <t>嵌入式系统及应用</t>
  </si>
  <si>
    <t>刘程宇</t>
  </si>
  <si>
    <t>EDA技术与应用</t>
  </si>
  <si>
    <t>崔青雨</t>
  </si>
  <si>
    <t>软件工程2301</t>
  </si>
  <si>
    <t>张晓龙</t>
  </si>
  <si>
    <t>数据结构</t>
  </si>
  <si>
    <t>软件工程导论</t>
  </si>
  <si>
    <t>中国共产党历史</t>
  </si>
  <si>
    <t>概率论与数理统计A</t>
  </si>
  <si>
    <t>软件工程2302</t>
  </si>
  <si>
    <t>毛浩楠</t>
  </si>
  <si>
    <t>大学英语</t>
  </si>
  <si>
    <t>创新创业基础</t>
  </si>
  <si>
    <t>习近平新时代中国特色社会主义理论体系概论</t>
  </si>
  <si>
    <t>刘鹏</t>
  </si>
  <si>
    <t>电子信息2312</t>
  </si>
  <si>
    <t>吕欣阳</t>
  </si>
  <si>
    <t>林小康</t>
  </si>
  <si>
    <t>电子信息2303</t>
  </si>
  <si>
    <t>宋梦达</t>
  </si>
  <si>
    <t>模拟电子电路</t>
  </si>
  <si>
    <t>单片机原理与应用</t>
  </si>
  <si>
    <t>复变函数与积分变换</t>
  </si>
  <si>
    <t>模拟电子技术</t>
  </si>
  <si>
    <t>计算机2301</t>
  </si>
  <si>
    <t>汪春弟</t>
  </si>
  <si>
    <t>离散数学</t>
  </si>
  <si>
    <t>数字电路与逻辑设计</t>
  </si>
  <si>
    <t>数据科学导论</t>
  </si>
  <si>
    <t>计算机2313</t>
  </si>
  <si>
    <t>戴任浩</t>
  </si>
  <si>
    <t>社体2302</t>
  </si>
  <si>
    <t>张柯</t>
  </si>
  <si>
    <t>体育心理学</t>
  </si>
  <si>
    <t>2（9.2）</t>
  </si>
  <si>
    <t>3（9.2）</t>
  </si>
  <si>
    <t>轮滑运动</t>
  </si>
  <si>
    <t>乒乓球</t>
  </si>
  <si>
    <t>中国近代史纲要</t>
  </si>
  <si>
    <t>2（9.3）</t>
  </si>
  <si>
    <t>社会体育学</t>
  </si>
  <si>
    <t>3（9.3）</t>
  </si>
  <si>
    <t>2（9.4）</t>
  </si>
  <si>
    <t>2（9.5）</t>
  </si>
  <si>
    <t>足球</t>
  </si>
  <si>
    <t>体育保健学</t>
  </si>
  <si>
    <t>3（9.6）</t>
  </si>
  <si>
    <t>周致远</t>
  </si>
  <si>
    <t>叶哲宇</t>
  </si>
  <si>
    <t>许陆晨</t>
  </si>
  <si>
    <t>李联中</t>
  </si>
  <si>
    <t>护理2221</t>
  </si>
  <si>
    <t>吴欣悦</t>
  </si>
  <si>
    <t>循证护理学</t>
  </si>
  <si>
    <t>内科护理学</t>
  </si>
  <si>
    <t>徐可欣</t>
  </si>
  <si>
    <t>精神科护理学</t>
  </si>
  <si>
    <t>沃佳</t>
  </si>
  <si>
    <t>社区护理学</t>
  </si>
  <si>
    <t>叶可淇</t>
  </si>
  <si>
    <t>社体2301</t>
  </si>
  <si>
    <r>
      <rPr>
        <sz val="14"/>
        <color theme="1"/>
        <rFont val="仿宋_GB2312"/>
        <charset val="134"/>
      </rPr>
      <t>胡秀</t>
    </r>
    <r>
      <rPr>
        <sz val="14"/>
        <color theme="1"/>
        <rFont val="宋体"/>
        <charset val="134"/>
      </rPr>
      <t>喆</t>
    </r>
  </si>
  <si>
    <t>3（9.5）</t>
  </si>
  <si>
    <t>中国近代现代史</t>
  </si>
  <si>
    <t>王魏</t>
  </si>
  <si>
    <t>制药2221</t>
  </si>
  <si>
    <t>应湘雨</t>
  </si>
  <si>
    <t>制药车间</t>
  </si>
  <si>
    <t>化工原理</t>
  </si>
  <si>
    <t>药物毒理学</t>
  </si>
  <si>
    <t>陈怡如</t>
  </si>
  <si>
    <t>护理2201</t>
  </si>
  <si>
    <t>詹慧雯</t>
  </si>
  <si>
    <t>儿科护理学</t>
  </si>
  <si>
    <t>妇产科护理学</t>
  </si>
  <si>
    <t>护理心理学</t>
  </si>
  <si>
    <t>外科</t>
  </si>
  <si>
    <t>吴洁</t>
  </si>
  <si>
    <t>吕贤</t>
  </si>
  <si>
    <t>2（9.6）</t>
  </si>
  <si>
    <t>孟涵</t>
  </si>
  <si>
    <t>生物2301</t>
  </si>
  <si>
    <t>王浩</t>
  </si>
  <si>
    <t>植物生物学</t>
  </si>
  <si>
    <t>生物化学</t>
  </si>
  <si>
    <t>钱栩栋</t>
  </si>
  <si>
    <t>习近平新时代中国特色社会主义思想概论</t>
  </si>
  <si>
    <t>制药2101</t>
  </si>
  <si>
    <t>黄冬梅</t>
  </si>
  <si>
    <t>4（9.4）</t>
  </si>
  <si>
    <t>制药2201</t>
  </si>
  <si>
    <t>梁健浩</t>
  </si>
  <si>
    <t>生化分离工程</t>
  </si>
  <si>
    <t>生物制药基础</t>
  </si>
  <si>
    <t>药物分析</t>
  </si>
  <si>
    <t>生物制药技术</t>
  </si>
  <si>
    <t>微生物与免疫学</t>
  </si>
  <si>
    <t>制药分离工程</t>
  </si>
  <si>
    <t>药用植物资源学</t>
  </si>
  <si>
    <t>药物分析实验</t>
  </si>
  <si>
    <t>3（9.4）</t>
  </si>
  <si>
    <t>制药设备与车间设计</t>
  </si>
  <si>
    <t>化工原理实验</t>
  </si>
  <si>
    <t>4（9.6）</t>
  </si>
  <si>
    <t>制药2321</t>
  </si>
  <si>
    <t>华茜</t>
  </si>
  <si>
    <t>药理学</t>
  </si>
  <si>
    <t>国贸2312</t>
  </si>
  <si>
    <t>2023214245</t>
  </si>
  <si>
    <t>陈智敏</t>
  </si>
  <si>
    <t>外贸函电</t>
  </si>
  <si>
    <t>进出口报关实务</t>
  </si>
  <si>
    <t>国际投资</t>
  </si>
  <si>
    <t>浙江经贸专题</t>
  </si>
  <si>
    <t>行管2101</t>
  </si>
  <si>
    <t>2021313103</t>
  </si>
  <si>
    <t>王心悦</t>
  </si>
  <si>
    <t>公务员</t>
  </si>
  <si>
    <t>2021313123</t>
  </si>
  <si>
    <t>梁秋明</t>
  </si>
  <si>
    <t>商务礼仪</t>
  </si>
  <si>
    <t>劳动法</t>
  </si>
  <si>
    <t>汉语言2102</t>
  </si>
  <si>
    <t>郑毅芜</t>
  </si>
  <si>
    <t>西方美学史</t>
  </si>
  <si>
    <t>湖州文献与文化</t>
  </si>
  <si>
    <t>汉语言2104</t>
  </si>
  <si>
    <t>卢丹</t>
  </si>
  <si>
    <t>胡缤尹</t>
  </si>
  <si>
    <t>微课训练</t>
  </si>
  <si>
    <t>经典电影赏析</t>
  </si>
  <si>
    <t>湖州文化与文献</t>
  </si>
  <si>
    <t>陈怡倩</t>
  </si>
  <si>
    <t>姜雨雯</t>
  </si>
  <si>
    <t>翁一欣</t>
  </si>
  <si>
    <t>广告2101</t>
  </si>
  <si>
    <t>谢佳敏</t>
  </si>
  <si>
    <t>新媒体广告</t>
  </si>
  <si>
    <t>大众传媒经济学</t>
  </si>
  <si>
    <t>2(9.5)</t>
  </si>
  <si>
    <t>2(9.6)</t>
  </si>
  <si>
    <t>厉欣怡</t>
  </si>
  <si>
    <t>周亚晴</t>
  </si>
  <si>
    <t>陈令鸣</t>
  </si>
  <si>
    <t>池佳杰</t>
  </si>
  <si>
    <t>日语2101</t>
  </si>
  <si>
    <t>朱碧玉</t>
  </si>
  <si>
    <t>汉日翻译</t>
  </si>
  <si>
    <t>日语写作</t>
  </si>
  <si>
    <t>影视文学鉴赏</t>
  </si>
  <si>
    <t>翁淑贤</t>
  </si>
  <si>
    <t>董振阳</t>
  </si>
  <si>
    <t>日语翻译</t>
  </si>
  <si>
    <t>商务日语</t>
  </si>
  <si>
    <t>影视鉴赏</t>
  </si>
  <si>
    <t>吴依梵</t>
  </si>
  <si>
    <t>吴悦</t>
  </si>
  <si>
    <t>汉语言2302</t>
  </si>
  <si>
    <t>黄蕊</t>
  </si>
  <si>
    <t>地方文化研究</t>
  </si>
  <si>
    <t>中国古代学术思想史</t>
  </si>
  <si>
    <t>3(9.3)</t>
  </si>
  <si>
    <t>中国近现代史纲要</t>
  </si>
  <si>
    <t>广告策划与创意</t>
  </si>
  <si>
    <t>古代汉语</t>
  </si>
  <si>
    <t>中国古代文学</t>
  </si>
  <si>
    <t>现代汉语</t>
  </si>
  <si>
    <t>中国现当代文学</t>
  </si>
  <si>
    <t>潘家强</t>
  </si>
  <si>
    <t>王煨</t>
  </si>
  <si>
    <t>汉语言2304</t>
  </si>
  <si>
    <t>史清妍</t>
  </si>
  <si>
    <t>2（9.2)</t>
  </si>
  <si>
    <t>广告2301</t>
  </si>
  <si>
    <t>张非凡</t>
  </si>
  <si>
    <t>广告文案</t>
  </si>
  <si>
    <t>市场调查与统计</t>
  </si>
  <si>
    <t>广告史</t>
  </si>
  <si>
    <t>戴琪薇</t>
  </si>
  <si>
    <t>网媒2301</t>
  </si>
  <si>
    <t>申颖</t>
  </si>
  <si>
    <t>新媒体文案写作</t>
  </si>
  <si>
    <t>金文祺</t>
  </si>
  <si>
    <t>大学英语（跨文化交际）</t>
  </si>
  <si>
    <t>汉语言2311</t>
  </si>
  <si>
    <t>吴梦迪</t>
  </si>
  <si>
    <t>张晓阳</t>
  </si>
  <si>
    <t>广告策划与设计</t>
  </si>
  <si>
    <t>比较文学</t>
  </si>
  <si>
    <t>明清小说研究</t>
  </si>
  <si>
    <t>比较文学（9.4）</t>
  </si>
  <si>
    <t>英语2303</t>
  </si>
  <si>
    <t>曾诚</t>
  </si>
  <si>
    <t>传播学概论</t>
  </si>
  <si>
    <t>视传2301</t>
  </si>
  <si>
    <t>朱雅彤</t>
  </si>
  <si>
    <t>彭晶晶</t>
  </si>
  <si>
    <t>视传2302</t>
  </si>
  <si>
    <t>王雨蒙</t>
  </si>
  <si>
    <t>图形创意</t>
  </si>
  <si>
    <t>5（9.6）</t>
  </si>
  <si>
    <t>产品2301</t>
  </si>
  <si>
    <t>汪泽平</t>
  </si>
  <si>
    <t>思政2301</t>
  </si>
  <si>
    <t>张贝宁</t>
  </si>
  <si>
    <t>行政管理学</t>
  </si>
  <si>
    <t>思想政治教育学原理与方法</t>
  </si>
  <si>
    <t>中国政治思想史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</si>
  <si>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</si>
  <si>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</si>
  <si>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</si>
  <si>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</si>
  <si>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</si>
  <si>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</si>
  <si>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</si>
  <si>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</si>
  <si>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</si>
  <si>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</si>
  <si>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</si>
  <si>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</si>
  <si>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</si>
  <si>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电气2201</t>
  </si>
  <si>
    <t>电气2202</t>
  </si>
  <si>
    <t>材化2201</t>
  </si>
  <si>
    <t>新能源材料2201</t>
  </si>
  <si>
    <t>机械2211</t>
  </si>
  <si>
    <t>机械2212</t>
  </si>
  <si>
    <t>材化2211</t>
  </si>
  <si>
    <t>机械2301</t>
  </si>
  <si>
    <t>机械2302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</si>
  <si>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</si>
  <si>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</si>
  <si>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</si>
  <si>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</si>
  <si>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</si>
  <si>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</si>
  <si>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机械2311</t>
  </si>
  <si>
    <t>机械2312</t>
  </si>
  <si>
    <t>电气2311</t>
  </si>
  <si>
    <t>材化2311</t>
  </si>
  <si>
    <t>机械2401</t>
  </si>
  <si>
    <t>机械2402</t>
  </si>
  <si>
    <t>电气2401</t>
  </si>
  <si>
    <t>电气2402</t>
  </si>
  <si>
    <t>材化2401</t>
  </si>
  <si>
    <t>新能源材料2401</t>
  </si>
  <si>
    <t>新能源材料2402</t>
  </si>
  <si>
    <t>新能源汽车2401</t>
  </si>
  <si>
    <t>高分子材料2401</t>
  </si>
  <si>
    <t>机械2411</t>
  </si>
  <si>
    <t>电气2411</t>
  </si>
  <si>
    <t>材化2411</t>
  </si>
  <si>
    <t>39</t>
  </si>
  <si>
    <t>计算机2101</t>
  </si>
  <si>
    <t>47</t>
  </si>
  <si>
    <t>40</t>
  </si>
  <si>
    <t>光电信息2202</t>
  </si>
  <si>
    <t>42</t>
  </si>
  <si>
    <t>44</t>
  </si>
  <si>
    <t>43</t>
  </si>
  <si>
    <t>45</t>
  </si>
  <si>
    <t>电子信息2203</t>
  </si>
  <si>
    <t>软件工程2201</t>
  </si>
  <si>
    <t>计算机2302</t>
  </si>
  <si>
    <t>电子信息2301</t>
  </si>
  <si>
    <t>电子信息2302</t>
  </si>
  <si>
    <t>计算机2312</t>
  </si>
  <si>
    <t>计算机2314</t>
  </si>
  <si>
    <t>计算机2315</t>
  </si>
  <si>
    <t>生命健康</t>
  </si>
  <si>
    <t>生物2101</t>
  </si>
  <si>
    <t>社体2201</t>
  </si>
  <si>
    <t>制药2301</t>
  </si>
  <si>
    <t>护理2322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</si>
  <si>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</si>
  <si>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</si>
  <si>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</si>
  <si>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</si>
  <si>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</si>
  <si>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</si>
  <si>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</si>
  <si>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</si>
  <si>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</si>
  <si>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</si>
  <si>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</si>
  <si>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</si>
  <si>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</si>
  <si>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</si>
  <si>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</si>
  <si>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</si>
  <si>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</si>
  <si>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</si>
  <si>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</si>
  <si>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</si>
  <si>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</si>
  <si>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</si>
  <si>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</si>
  <si>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</si>
  <si>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</si>
  <si>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</si>
  <si>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</si>
  <si>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</si>
  <si>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国贸2313</t>
  </si>
  <si>
    <t>汉语言2101</t>
  </si>
  <si>
    <t>汉语言2103</t>
  </si>
  <si>
    <t>英语2101</t>
  </si>
  <si>
    <t>英语2102</t>
  </si>
  <si>
    <t>英语2103</t>
  </si>
  <si>
    <t>商英2101</t>
  </si>
  <si>
    <t>汉语言2201</t>
  </si>
  <si>
    <t>汉语言2202</t>
  </si>
  <si>
    <t>汉语言2203</t>
  </si>
  <si>
    <t>汉语言2204</t>
  </si>
  <si>
    <t>广告2201</t>
  </si>
  <si>
    <t>网媒2201</t>
  </si>
  <si>
    <t>英语2201</t>
  </si>
  <si>
    <t>英语2202</t>
  </si>
  <si>
    <t>英语2203</t>
  </si>
  <si>
    <t>汉语言2301</t>
  </si>
  <si>
    <t>汉语言2303</t>
  </si>
  <si>
    <t>网媒2302</t>
  </si>
  <si>
    <t>网媒2303</t>
  </si>
  <si>
    <t>英语2301</t>
  </si>
  <si>
    <t>英语2302</t>
  </si>
  <si>
    <t>汉语言2401</t>
  </si>
  <si>
    <t>汉语言2402</t>
  </si>
  <si>
    <t>汉语言2403</t>
  </si>
  <si>
    <t>汉语言2404</t>
  </si>
  <si>
    <t>广告2401</t>
  </si>
  <si>
    <t>广告2402</t>
  </si>
  <si>
    <t>网媒2401</t>
  </si>
  <si>
    <t>网媒2402</t>
  </si>
  <si>
    <t>网媒2403</t>
  </si>
  <si>
    <t>汉语言2411</t>
  </si>
  <si>
    <t>英语2401</t>
  </si>
  <si>
    <t>英语2402</t>
  </si>
  <si>
    <t>视传2101</t>
  </si>
  <si>
    <t>视传2102</t>
  </si>
  <si>
    <t>环设2101</t>
  </si>
  <si>
    <t>环设2102</t>
  </si>
  <si>
    <t>视传2201</t>
  </si>
  <si>
    <t>视传2202</t>
  </si>
  <si>
    <t>环设2201</t>
  </si>
  <si>
    <t>环设2202</t>
  </si>
  <si>
    <t>产设2201</t>
  </si>
  <si>
    <t>视传2211</t>
  </si>
  <si>
    <t>环设2211</t>
  </si>
  <si>
    <t>视传2303</t>
  </si>
  <si>
    <t>环设2301</t>
  </si>
  <si>
    <t>环设2302</t>
  </si>
  <si>
    <t>思政2201</t>
  </si>
  <si>
    <t>湖州学院智能制造学院日常旷课统计表</t>
  </si>
  <si>
    <t>旷课节数（日期）</t>
  </si>
  <si>
    <t>旷课原因</t>
  </si>
  <si>
    <t>处理结果</t>
  </si>
  <si>
    <t>日常旷课率排名</t>
  </si>
  <si>
    <t>旷课人次</t>
  </si>
  <si>
    <t>旷课率</t>
  </si>
  <si>
    <t>旷课率排名</t>
  </si>
  <si>
    <t>湖州学院晚自修请假统计表</t>
  </si>
  <si>
    <t>请假日期</t>
  </si>
  <si>
    <t>无请假</t>
  </si>
  <si>
    <t>湖州学院晚自修迟到早退统计表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</si>
  <si>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</si>
  <si>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</si>
  <si>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</si>
  <si>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</si>
  <si>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</si>
  <si>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</si>
  <si>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</si>
  <si>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</si>
  <si>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</si>
  <si>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</si>
  <si>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</si>
  <si>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</si>
  <si>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</si>
  <si>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</si>
  <si>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</si>
  <si>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周日，周一端午节，周二团日活动</t>
  </si>
  <si>
    <t>周日，周一端午节，周二心理班会</t>
  </si>
  <si>
    <t>周日，周一端午节</t>
  </si>
  <si>
    <t>周日，周一端午节，周二开班会</t>
  </si>
  <si>
    <t>周日，周一端午节，周四团日活动</t>
  </si>
  <si>
    <t>周日，周一端午节，周二团日活动，周四心理活动</t>
  </si>
  <si>
    <t>杨嘉鸣玩手机</t>
  </si>
  <si>
    <t>护理2301</t>
  </si>
  <si>
    <t>护理2321</t>
  </si>
  <si>
    <t>周日2人手机未交</t>
  </si>
  <si>
    <t>设计学类2301</t>
  </si>
  <si>
    <t>周三四人玩手机</t>
  </si>
  <si>
    <t>设计学类2302</t>
  </si>
  <si>
    <t>周三一人玩手机</t>
  </si>
  <si>
    <t>设计学类2303</t>
  </si>
  <si>
    <t>周三五人玩手机</t>
  </si>
  <si>
    <t>设计学类2304</t>
  </si>
  <si>
    <t>周三三人玩手机</t>
  </si>
  <si>
    <t>设计学类2305</t>
  </si>
  <si>
    <t>设计学类2306</t>
  </si>
  <si>
    <t>周三两人玩手机，两人玩平板</t>
  </si>
  <si>
    <t>湖州学院晚自修旷课统计表</t>
  </si>
  <si>
    <t>系部</t>
  </si>
  <si>
    <t>无旷课</t>
  </si>
  <si>
    <t>上交情况</t>
  </si>
  <si>
    <t>齐全</t>
  </si>
  <si>
    <t>制药2311</t>
  </si>
  <si>
    <t>实习</t>
  </si>
  <si>
    <t>社体2202</t>
  </si>
  <si>
    <t>社体2203</t>
  </si>
  <si>
    <t>生物2201</t>
  </si>
  <si>
    <t>生物2202</t>
  </si>
  <si>
    <t>制药2211</t>
  </si>
  <si>
    <t>护理2222</t>
  </si>
  <si>
    <t>社体2101</t>
  </si>
  <si>
    <t>社体2102</t>
  </si>
  <si>
    <t>社体2103</t>
  </si>
  <si>
    <t>制药2121</t>
  </si>
  <si>
    <t>制药2111</t>
  </si>
  <si>
    <t>护理2101</t>
  </si>
  <si>
    <t>护理2121</t>
  </si>
  <si>
    <t>护理2122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</si>
</sst>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4">
    <font>
      <sz val="11"/>
      <color theme="1"/>
      <name val="等线"/>
      <charset val="134"/>
      <scheme val="minor"/>
    </font>
    <font>
      <sz val="16"/>
      <name val="黑体"/>
      <charset val="134"/>
    </font>
    <font>
      <sz val="14"/>
      <name val="仿宋_GB2312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2"/>
      <name val="仿宋_GB2312"/>
      <charset val="134"/>
    </font>
    <font>
      <sz val="12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4"/>
      <color rgb="FFFF0000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黑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8"/>
      <name val="黑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name val="宋体"/>
      <charset val="134"/>
    </font>
    <font>
      <u/>
      <sz val="14"/>
      <name val="仿宋_GB2312"/>
      <charset val="134"/>
    </font>
    <font>
      <sz val="16"/>
      <color theme="1"/>
      <name val="黑体"/>
      <charset val="134"/>
    </font>
    <font>
      <b/>
      <sz val="18"/>
      <color theme="1"/>
      <name val="黑体"/>
      <charset val="134"/>
    </font>
    <font>
      <b/>
      <sz val="16"/>
      <color theme="1"/>
      <name val="黑体"/>
      <charset val="134"/>
    </font>
    <font>
      <u/>
      <sz val="14"/>
      <color theme="1"/>
      <name val="仿宋_GB2312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indexed="8"/>
      <name val="Arial"/>
      <charset val="134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2" applyNumberFormat="0" applyAlignment="0" applyProtection="0">
      <alignment vertical="center"/>
    </xf>
    <xf numFmtId="0" fontId="32" fillId="6" borderId="23" applyNumberFormat="0" applyAlignment="0" applyProtection="0">
      <alignment vertical="center"/>
    </xf>
    <xf numFmtId="0" fontId="33" fillId="6" borderId="22" applyNumberFormat="0" applyAlignment="0" applyProtection="0">
      <alignment vertical="center"/>
    </xf>
    <xf numFmtId="0" fontId="34" fillId="7" borderId="24" applyNumberFormat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 applyBorder="0">
      <protection locked="0"/>
    </xf>
    <xf numFmtId="0" fontId="0" fillId="0" borderId="0">
      <alignment vertical="center"/>
    </xf>
  </cellStyleXfs>
  <cellXfs count="14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49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justify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1" fillId="0" borderId="0" xfId="0" applyFont="1"/>
    <xf numFmtId="0" fontId="12" fillId="0" borderId="1" xfId="49" applyFont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8" fillId="0" borderId="2" xfId="0" applyNumberFormat="1" applyFont="1" applyBorder="1" applyAlignment="1">
      <alignment horizontal="center" vertical="center"/>
    </xf>
    <xf numFmtId="10" fontId="10" fillId="0" borderId="1" xfId="3" applyNumberFormat="1" applyFont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18" fillId="3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49" fontId="21" fillId="0" borderId="1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22" fillId="0" borderId="1" xfId="6" applyNumberFormat="1" applyFont="1" applyBorder="1" applyAlignment="1">
      <alignment horizontal="center" vertical="center"/>
    </xf>
    <xf numFmtId="0" fontId="22" fillId="0" borderId="1" xfId="6" applyFont="1" applyBorder="1" applyAlignment="1">
      <alignment horizontal="center" vertical="center"/>
    </xf>
    <xf numFmtId="10" fontId="22" fillId="0" borderId="1" xfId="6" applyNumberFormat="1" applyFont="1" applyFill="1" applyBorder="1" applyAlignment="1">
      <alignment horizontal="center" vertical="center"/>
    </xf>
    <xf numFmtId="0" fontId="22" fillId="0" borderId="1" xfId="6" applyFont="1" applyFill="1" applyBorder="1" applyAlignment="1">
      <alignment horizontal="center" vertical="center"/>
    </xf>
    <xf numFmtId="0" fontId="22" fillId="0" borderId="0" xfId="6" applyFont="1" applyFill="1" applyAlignment="1">
      <alignment horizontal="center" vertical="center"/>
    </xf>
    <xf numFmtId="0" fontId="22" fillId="0" borderId="1" xfId="6" applyFont="1" applyFill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12" sqref="B12"/>
    </sheetView>
  </sheetViews>
  <sheetFormatPr defaultColWidth="9" defaultRowHeight="17.5" outlineLevelCol="7"/>
  <cols>
    <col min="1" max="1" width="29.8333333333333" style="55" customWidth="1"/>
    <col min="2" max="2" width="22.5833333333333" style="55" customWidth="1"/>
    <col min="3" max="3" width="23.3333333333333" style="55" customWidth="1"/>
    <col min="4" max="4" width="24.8333333333333" style="55" customWidth="1"/>
    <col min="5" max="5" width="20.5833333333333" style="55" customWidth="1"/>
    <col min="6" max="6" width="18.5833333333333" style="55" customWidth="1"/>
    <col min="7" max="7" width="23.8333333333333" style="55" customWidth="1"/>
    <col min="8" max="8" width="22.5833333333333" style="55" customWidth="1"/>
    <col min="9" max="16384" width="8.66666666666667" style="55"/>
  </cols>
  <sheetData>
    <row r="1" s="132" customFormat="1" ht="23" spans="1:8">
      <c r="A1" s="28" t="s">
        <v>0</v>
      </c>
      <c r="B1" s="28"/>
      <c r="C1" s="28"/>
      <c r="D1" s="28"/>
      <c r="E1" s="28"/>
      <c r="F1" s="28"/>
      <c r="G1" s="28"/>
      <c r="H1" s="28"/>
    </row>
    <row r="2" s="133" customFormat="1" ht="21" spans="1:8">
      <c r="A2" s="29" t="s">
        <v>1</v>
      </c>
      <c r="B2" s="29" t="s">
        <v>2</v>
      </c>
      <c r="C2" s="29" t="s">
        <v>3</v>
      </c>
      <c r="D2" s="29" t="s">
        <v>4</v>
      </c>
      <c r="E2" s="135" t="s">
        <v>5</v>
      </c>
      <c r="F2" s="29" t="s">
        <v>6</v>
      </c>
      <c r="G2" s="29" t="s">
        <v>7</v>
      </c>
      <c r="H2" s="29" t="s">
        <v>8</v>
      </c>
    </row>
    <row r="3" spans="1:8">
      <c r="A3" s="84" t="s">
        <v>9</v>
      </c>
      <c r="B3" s="136">
        <f>B4/1636</f>
        <v>0</v>
      </c>
      <c r="C3" s="136">
        <f>C4/1444</f>
        <v>0</v>
      </c>
      <c r="D3" s="136">
        <f>D4/1579</f>
        <v>0</v>
      </c>
      <c r="E3" s="136">
        <f>E4/1445</f>
        <v>0</v>
      </c>
      <c r="F3" s="136">
        <f>F4/1692</f>
        <v>0</v>
      </c>
      <c r="G3" s="136">
        <f>G4/775</f>
        <v>0</v>
      </c>
      <c r="H3" s="136">
        <f>H4/97</f>
        <v>0</v>
      </c>
    </row>
    <row r="4" spans="1:8">
      <c r="A4" s="84" t="s">
        <v>10</v>
      </c>
      <c r="B4" s="137">
        <v>0</v>
      </c>
      <c r="C4" s="137">
        <v>0</v>
      </c>
      <c r="D4" s="115">
        <v>0</v>
      </c>
      <c r="E4" s="84">
        <v>0</v>
      </c>
      <c r="F4" s="84">
        <v>0</v>
      </c>
      <c r="G4" s="115">
        <v>0</v>
      </c>
      <c r="H4" s="84">
        <v>0</v>
      </c>
    </row>
    <row r="5" s="134" customFormat="1" spans="1:8">
      <c r="A5" s="12" t="s">
        <v>11</v>
      </c>
      <c r="B5" s="138">
        <f>B6/1636</f>
        <v>0.00305623471882641</v>
      </c>
      <c r="C5" s="138">
        <f>C6/655</f>
        <v>0.145038167938931</v>
      </c>
      <c r="D5" s="138">
        <f>D6/512</f>
        <v>0.146484375</v>
      </c>
      <c r="E5" s="138">
        <f>E6/1093</f>
        <v>0.010064043915828</v>
      </c>
      <c r="F5" s="138">
        <f>F6/1529</f>
        <v>0.0562459123610203</v>
      </c>
      <c r="G5" s="138">
        <f>G6/618</f>
        <v>0.0145631067961165</v>
      </c>
      <c r="H5" s="138">
        <f>H6/97</f>
        <v>0.0515463917525773</v>
      </c>
    </row>
    <row r="6" s="134" customFormat="1" spans="1:8">
      <c r="A6" s="12" t="s">
        <v>12</v>
      </c>
      <c r="B6" s="139">
        <v>5</v>
      </c>
      <c r="C6" s="140">
        <v>95</v>
      </c>
      <c r="D6" s="141">
        <v>75</v>
      </c>
      <c r="E6" s="141">
        <v>11</v>
      </c>
      <c r="F6" s="141">
        <v>86</v>
      </c>
      <c r="G6" s="141">
        <v>9</v>
      </c>
      <c r="H6" s="141">
        <v>5</v>
      </c>
    </row>
    <row r="7" ht="17" customHeight="1" spans="1:8">
      <c r="A7" s="84" t="s">
        <v>13</v>
      </c>
      <c r="B7" s="84">
        <v>0</v>
      </c>
      <c r="C7" s="137">
        <v>1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</row>
    <row r="8" spans="1:8">
      <c r="A8" s="84" t="s">
        <v>14</v>
      </c>
      <c r="B8" s="142" t="s">
        <v>15</v>
      </c>
      <c r="C8" s="137" t="s">
        <v>15</v>
      </c>
      <c r="D8" s="137" t="s">
        <v>15</v>
      </c>
      <c r="E8" s="137" t="s">
        <v>15</v>
      </c>
      <c r="F8" s="137" t="s">
        <v>15</v>
      </c>
      <c r="G8" s="137" t="s">
        <v>15</v>
      </c>
      <c r="H8" s="137" t="s">
        <v>15</v>
      </c>
    </row>
    <row r="9" spans="1:8">
      <c r="A9" s="84" t="s">
        <v>16</v>
      </c>
      <c r="B9" s="137">
        <v>0</v>
      </c>
      <c r="C9" s="140">
        <v>0</v>
      </c>
      <c r="D9" s="137">
        <v>0</v>
      </c>
      <c r="E9" s="84">
        <v>0</v>
      </c>
      <c r="F9" s="137">
        <v>0</v>
      </c>
      <c r="G9" s="137">
        <v>0</v>
      </c>
      <c r="H9" s="137">
        <v>0</v>
      </c>
    </row>
    <row r="10" spans="1:8">
      <c r="A10" s="84" t="s">
        <v>17</v>
      </c>
      <c r="B10" s="137">
        <v>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12">
        <v>0</v>
      </c>
    </row>
    <row r="11" spans="1:8">
      <c r="A11" s="84" t="s">
        <v>18</v>
      </c>
      <c r="B11" s="137">
        <v>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</row>
    <row r="12" spans="1:8">
      <c r="A12" s="84" t="s">
        <v>19</v>
      </c>
      <c r="B12" s="141" t="s">
        <v>20</v>
      </c>
      <c r="C12" s="137" t="s">
        <v>20</v>
      </c>
      <c r="D12" s="141" t="s">
        <v>20</v>
      </c>
      <c r="E12" s="137" t="s">
        <v>20</v>
      </c>
      <c r="F12" s="137" t="s">
        <v>20</v>
      </c>
      <c r="G12" s="137" t="s">
        <v>20</v>
      </c>
      <c r="H12" s="137" t="s">
        <v>20</v>
      </c>
    </row>
  </sheetData>
  <mergeCells count="1">
    <mergeCell ref="A1:H1"/>
  </mergeCells>
  <hyperlinks>
    <hyperlink ref="D3" location="日常旷课率!A63" display="=D4/1579"/>
    <hyperlink ref="D5" location="日常请假率!A63" display="=D6/512"/>
    <hyperlink ref="G5" location="日常请假率!A160" display="=G6/618"/>
    <hyperlink ref="E5" location="日常请假率!A99" display="=E6/1093"/>
    <hyperlink ref="G9" location="晚自习请假名单!A338" display="0"/>
    <hyperlink ref="D9" location="晚自习请假名单!A173" display="0"/>
    <hyperlink ref="G8" location="晚自修风气统计表!A11" display="班级明细"/>
    <hyperlink ref="E8" location="晚自修风气统计表!A28" display="班级明细"/>
    <hyperlink ref="D8" location="晚自修风气统计表!A23" display="班级明细"/>
    <hyperlink ref="G12" location="统计表!A180" display="交齐且规范"/>
    <hyperlink ref="E12" location="统计表!A100" display="交齐且规范"/>
    <hyperlink ref="D12" location="统计表!A67" display="交齐且规范"/>
    <hyperlink ref="C3" location="日常旷课率!A35" display="=C4/1444"/>
    <hyperlink ref="F5" location="日常请假率!A125" display="=F6/1529"/>
    <hyperlink ref="C5" location="日常请假率!A35" display="=C6/655"/>
    <hyperlink ref="F8" location="晚自修风气统计表!A34" display="班级明细"/>
    <hyperlink ref="C8" location="晚自修风气统计表!A11" display="班级明细"/>
    <hyperlink ref="F12" location="统计表!A140" display="交齐且规范"/>
    <hyperlink ref="H12" location="统计表!A190" display="交齐且规范"/>
    <hyperlink ref="C12" location="统计表!A39" display="交齐且规范"/>
    <hyperlink ref="E3" location="日常旷课率!A112" display="=E4/1445"/>
    <hyperlink ref="F3" location="日常旷课率!A139" display="=F4/1692"/>
    <hyperlink ref="G3" location="学院学风反馈表!A199" display="=G4/775"/>
    <hyperlink ref="H3" location="日常请假率!A220" display="=H4/97"/>
    <hyperlink ref="H5" location="日常请假率!A167" display="=H6/97"/>
    <hyperlink ref="C6" location="日常请假名单!A1" display="95"/>
    <hyperlink ref="H8" location="晚自修风气统计表!A42" display="班级明细"/>
    <hyperlink ref="C7" location="日常迟到早退名单!A4" display="1"/>
    <hyperlink ref="E6" location="日常请假名单!A175" display="11"/>
    <hyperlink ref="F6" location="日常请假名单!A207" display="86"/>
    <hyperlink ref="G6" location="日常请假名单!A273" display="9"/>
    <hyperlink ref="H6" location="日常请假名单!A281" display="5"/>
    <hyperlink ref="B12" location="统计表!A10" display="交齐且规范"/>
    <hyperlink ref="B6" location="日常请假名单!A5" display="5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workbookViewId="0">
      <selection activeCell="A9" sqref="A9"/>
    </sheetView>
  </sheetViews>
  <sheetFormatPr defaultColWidth="9" defaultRowHeight="17.5" outlineLevelCol="7"/>
  <cols>
    <col min="1" max="1" width="18.25" style="19" customWidth="1"/>
    <col min="2" max="2" width="8" style="19" customWidth="1"/>
    <col min="3" max="4" width="6.66666666666667" style="19" customWidth="1"/>
    <col min="5" max="5" width="23.5833333333333" style="19" customWidth="1"/>
    <col min="6" max="8" width="12.1666666666667" style="19" customWidth="1"/>
    <col min="9" max="16384" width="8.66666666666667" style="19"/>
  </cols>
  <sheetData>
    <row r="1" ht="23" spans="1:8">
      <c r="A1" s="20" t="s">
        <v>513</v>
      </c>
      <c r="B1" s="20"/>
      <c r="C1" s="20"/>
      <c r="D1" s="20"/>
      <c r="E1" s="20"/>
      <c r="F1" s="20"/>
      <c r="G1" s="20"/>
      <c r="H1" s="20"/>
    </row>
    <row r="2" s="18" customFormat="1" ht="21" spans="1:8">
      <c r="A2" s="21" t="s">
        <v>514</v>
      </c>
      <c r="B2" s="22" t="s">
        <v>37</v>
      </c>
      <c r="C2" s="22" t="s">
        <v>24</v>
      </c>
      <c r="D2" s="22" t="s">
        <v>25</v>
      </c>
      <c r="E2" s="23" t="s">
        <v>38</v>
      </c>
      <c r="F2" s="21" t="s">
        <v>39</v>
      </c>
      <c r="G2" s="22" t="s">
        <v>467</v>
      </c>
      <c r="H2" s="22" t="s">
        <v>468</v>
      </c>
    </row>
    <row r="3" spans="1:8">
      <c r="A3" s="24" t="s">
        <v>2</v>
      </c>
      <c r="B3" s="24" t="s">
        <v>515</v>
      </c>
      <c r="C3" s="24"/>
      <c r="D3" s="24"/>
      <c r="E3" s="24"/>
      <c r="F3" s="24"/>
      <c r="G3" s="24"/>
      <c r="H3" s="24"/>
    </row>
    <row r="4" spans="1:8">
      <c r="A4" s="24" t="s">
        <v>3</v>
      </c>
      <c r="B4" s="24"/>
      <c r="C4" s="24"/>
      <c r="D4" s="24"/>
      <c r="E4" s="24"/>
      <c r="F4" s="24"/>
      <c r="G4" s="24"/>
      <c r="H4" s="24"/>
    </row>
    <row r="5" ht="15" customHeight="1" spans="1:8">
      <c r="A5" s="24" t="s">
        <v>4</v>
      </c>
      <c r="B5" s="24"/>
      <c r="C5" s="24"/>
      <c r="D5" s="24"/>
      <c r="E5" s="24"/>
      <c r="F5" s="24"/>
      <c r="G5" s="24"/>
      <c r="H5" s="24"/>
    </row>
    <row r="6" ht="15" customHeight="1" spans="1:8">
      <c r="A6" s="24" t="s">
        <v>5</v>
      </c>
      <c r="B6" s="24"/>
      <c r="C6" s="24"/>
      <c r="D6" s="24"/>
      <c r="E6" s="24"/>
      <c r="F6" s="24"/>
      <c r="G6" s="24"/>
      <c r="H6" s="24"/>
    </row>
    <row r="7" spans="1:8">
      <c r="A7" s="24" t="s">
        <v>6</v>
      </c>
      <c r="B7" s="24"/>
      <c r="C7" s="24"/>
      <c r="D7" s="24"/>
      <c r="E7" s="24"/>
      <c r="F7" s="24"/>
      <c r="G7" s="24"/>
      <c r="H7" s="24"/>
    </row>
    <row r="8" spans="1:8">
      <c r="A8" s="24" t="s">
        <v>7</v>
      </c>
      <c r="B8" s="24"/>
      <c r="C8" s="24"/>
      <c r="D8" s="24"/>
      <c r="E8" s="24"/>
      <c r="F8" s="24"/>
      <c r="G8" s="24"/>
      <c r="H8" s="24"/>
    </row>
    <row r="9" spans="1:8">
      <c r="A9" s="24" t="s">
        <v>8</v>
      </c>
      <c r="B9" s="24"/>
      <c r="C9" s="24"/>
      <c r="D9" s="24"/>
      <c r="E9" s="24"/>
      <c r="F9" s="24"/>
      <c r="G9" s="24"/>
      <c r="H9" s="24"/>
    </row>
    <row r="66" spans="5:5">
      <c r="E66" s="25"/>
    </row>
    <row r="67" spans="5:5">
      <c r="E67" s="25"/>
    </row>
    <row r="68" spans="5:5">
      <c r="E68" s="25"/>
    </row>
  </sheetData>
  <mergeCells count="2">
    <mergeCell ref="A1:H1"/>
    <mergeCell ref="B3:H9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1"/>
  <sheetViews>
    <sheetView tabSelected="1" workbookViewId="0">
      <selection activeCell="A3" sqref="A3:A38"/>
    </sheetView>
  </sheetViews>
  <sheetFormatPr defaultColWidth="9" defaultRowHeight="17.5" outlineLevelCol="4"/>
  <cols>
    <col min="1" max="1" width="17.0833333333333" style="2" customWidth="1"/>
    <col min="2" max="2" width="20.0833333333333" style="2" customWidth="1"/>
    <col min="3" max="3" width="22.8333333333333" style="2" customWidth="1"/>
    <col min="4" max="4" width="29.8333333333333" style="2" customWidth="1"/>
    <col min="5" max="5" width="20" style="2" customWidth="1"/>
    <col min="6" max="16384" width="8.66666666666667" style="2"/>
  </cols>
  <sheetData>
    <row r="1" ht="23" spans="1:5">
      <c r="A1" s="3" t="s">
        <v>516</v>
      </c>
      <c r="B1" s="3"/>
      <c r="C1" s="3"/>
      <c r="D1" s="3"/>
      <c r="E1" s="3"/>
    </row>
    <row r="2" s="1" customFormat="1" ht="21" spans="1:5">
      <c r="A2" s="4" t="s">
        <v>22</v>
      </c>
      <c r="B2" s="4" t="s">
        <v>323</v>
      </c>
      <c r="C2" s="4" t="s">
        <v>23</v>
      </c>
      <c r="D2" s="4" t="s">
        <v>516</v>
      </c>
      <c r="E2" s="4" t="s">
        <v>29</v>
      </c>
    </row>
    <row r="3" spans="1:5">
      <c r="A3" s="5" t="s">
        <v>2</v>
      </c>
      <c r="B3" s="5">
        <v>1</v>
      </c>
      <c r="C3" s="6" t="s">
        <v>328</v>
      </c>
      <c r="D3" s="7" t="s">
        <v>517</v>
      </c>
      <c r="E3" s="5"/>
    </row>
    <row r="4" spans="1:5">
      <c r="A4" s="5"/>
      <c r="B4" s="5">
        <v>2</v>
      </c>
      <c r="C4" s="6" t="s">
        <v>329</v>
      </c>
      <c r="D4" s="7" t="s">
        <v>517</v>
      </c>
      <c r="E4" s="5"/>
    </row>
    <row r="5" spans="1:5">
      <c r="A5" s="5"/>
      <c r="B5" s="5">
        <v>3</v>
      </c>
      <c r="C5" s="6" t="s">
        <v>330</v>
      </c>
      <c r="D5" s="7" t="s">
        <v>517</v>
      </c>
      <c r="E5" s="5"/>
    </row>
    <row r="6" spans="1:5">
      <c r="A6" s="5"/>
      <c r="B6" s="5">
        <v>4</v>
      </c>
      <c r="C6" s="6" t="s">
        <v>331</v>
      </c>
      <c r="D6" s="7" t="s">
        <v>517</v>
      </c>
      <c r="E6" s="5"/>
    </row>
    <row r="7" spans="1:5">
      <c r="A7" s="5"/>
      <c r="B7" s="5">
        <v>5</v>
      </c>
      <c r="C7" s="6" t="s">
        <v>332</v>
      </c>
      <c r="D7" s="7" t="s">
        <v>517</v>
      </c>
      <c r="E7" s="5"/>
    </row>
    <row r="8" spans="1:5">
      <c r="A8" s="5"/>
      <c r="B8" s="5">
        <v>6</v>
      </c>
      <c r="C8" s="6" t="s">
        <v>333</v>
      </c>
      <c r="D8" s="7" t="s">
        <v>517</v>
      </c>
      <c r="E8" s="5"/>
    </row>
    <row r="9" spans="1:5">
      <c r="A9" s="5"/>
      <c r="B9" s="5">
        <v>7</v>
      </c>
      <c r="C9" s="6" t="s">
        <v>334</v>
      </c>
      <c r="D9" s="7" t="s">
        <v>517</v>
      </c>
      <c r="E9" s="5"/>
    </row>
    <row r="10" spans="1:5">
      <c r="A10" s="5"/>
      <c r="B10" s="5">
        <v>8</v>
      </c>
      <c r="C10" s="6" t="s">
        <v>335</v>
      </c>
      <c r="D10" s="7" t="s">
        <v>517</v>
      </c>
      <c r="E10" s="5"/>
    </row>
    <row r="11" spans="1:5">
      <c r="A11" s="5"/>
      <c r="B11" s="5">
        <v>9</v>
      </c>
      <c r="C11" s="6" t="s">
        <v>336</v>
      </c>
      <c r="D11" s="7" t="s">
        <v>517</v>
      </c>
      <c r="E11" s="5"/>
    </row>
    <row r="12" spans="1:5">
      <c r="A12" s="5"/>
      <c r="B12" s="5">
        <v>10</v>
      </c>
      <c r="C12" s="6" t="s">
        <v>337</v>
      </c>
      <c r="D12" s="7" t="s">
        <v>517</v>
      </c>
      <c r="E12" s="5"/>
    </row>
    <row r="13" spans="1:5">
      <c r="A13" s="5"/>
      <c r="B13" s="5">
        <v>11</v>
      </c>
      <c r="C13" s="6" t="s">
        <v>338</v>
      </c>
      <c r="D13" s="7" t="s">
        <v>517</v>
      </c>
      <c r="E13" s="5"/>
    </row>
    <row r="14" spans="1:5">
      <c r="A14" s="5"/>
      <c r="B14" s="5">
        <v>12</v>
      </c>
      <c r="C14" s="6" t="s">
        <v>40</v>
      </c>
      <c r="D14" s="7" t="s">
        <v>517</v>
      </c>
      <c r="E14" s="5"/>
    </row>
    <row r="15" spans="1:5">
      <c r="A15" s="5"/>
      <c r="B15" s="5">
        <v>13</v>
      </c>
      <c r="C15" s="6" t="s">
        <v>342</v>
      </c>
      <c r="D15" s="7" t="s">
        <v>517</v>
      </c>
      <c r="E15" s="5"/>
    </row>
    <row r="16" spans="1:5">
      <c r="A16" s="5"/>
      <c r="B16" s="5">
        <v>14</v>
      </c>
      <c r="C16" s="6" t="s">
        <v>343</v>
      </c>
      <c r="D16" s="7" t="s">
        <v>517</v>
      </c>
      <c r="E16" s="5"/>
    </row>
    <row r="17" spans="1:5">
      <c r="A17" s="5"/>
      <c r="B17" s="5">
        <v>15</v>
      </c>
      <c r="C17" s="6" t="s">
        <v>344</v>
      </c>
      <c r="D17" s="7" t="s">
        <v>517</v>
      </c>
      <c r="E17" s="5"/>
    </row>
    <row r="18" spans="1:5">
      <c r="A18" s="5"/>
      <c r="B18" s="5">
        <v>16</v>
      </c>
      <c r="C18" s="6" t="s">
        <v>345</v>
      </c>
      <c r="D18" s="7" t="s">
        <v>517</v>
      </c>
      <c r="E18" s="5"/>
    </row>
    <row r="19" spans="1:5">
      <c r="A19" s="5"/>
      <c r="B19" s="5">
        <v>17</v>
      </c>
      <c r="C19" s="6" t="s">
        <v>346</v>
      </c>
      <c r="D19" s="7" t="s">
        <v>517</v>
      </c>
      <c r="E19" s="5"/>
    </row>
    <row r="20" spans="1:5">
      <c r="A20" s="5"/>
      <c r="B20" s="5">
        <v>18</v>
      </c>
      <c r="C20" s="6" t="s">
        <v>347</v>
      </c>
      <c r="D20" s="7" t="s">
        <v>517</v>
      </c>
      <c r="E20" s="5"/>
    </row>
    <row r="21" spans="1:5">
      <c r="A21" s="5"/>
      <c r="B21" s="5">
        <v>19</v>
      </c>
      <c r="C21" s="6" t="s">
        <v>348</v>
      </c>
      <c r="D21" s="7" t="s">
        <v>517</v>
      </c>
      <c r="E21" s="5"/>
    </row>
    <row r="22" spans="1:5">
      <c r="A22" s="5"/>
      <c r="B22" s="5">
        <v>20</v>
      </c>
      <c r="C22" s="6" t="s">
        <v>349</v>
      </c>
      <c r="D22" s="7" t="s">
        <v>517</v>
      </c>
      <c r="E22" s="5"/>
    </row>
    <row r="23" spans="1:5">
      <c r="A23" s="5"/>
      <c r="B23" s="5">
        <v>21</v>
      </c>
      <c r="C23" s="6" t="s">
        <v>350</v>
      </c>
      <c r="D23" s="7" t="s">
        <v>517</v>
      </c>
      <c r="E23" s="5"/>
    </row>
    <row r="24" spans="1:5">
      <c r="A24" s="5"/>
      <c r="B24" s="5">
        <v>22</v>
      </c>
      <c r="C24" s="6" t="s">
        <v>351</v>
      </c>
      <c r="D24" s="7" t="s">
        <v>517</v>
      </c>
      <c r="E24" s="5"/>
    </row>
    <row r="25" spans="1:5">
      <c r="A25" s="5"/>
      <c r="B25" s="5">
        <v>23</v>
      </c>
      <c r="C25" s="6" t="s">
        <v>352</v>
      </c>
      <c r="D25" s="7" t="s">
        <v>517</v>
      </c>
      <c r="E25" s="5"/>
    </row>
    <row r="26" spans="1:5">
      <c r="A26" s="5"/>
      <c r="B26" s="5">
        <v>24</v>
      </c>
      <c r="C26" s="6" t="s">
        <v>353</v>
      </c>
      <c r="D26" s="7" t="s">
        <v>517</v>
      </c>
      <c r="E26" s="5"/>
    </row>
    <row r="27" spans="1:5">
      <c r="A27" s="5"/>
      <c r="B27" s="5">
        <v>25</v>
      </c>
      <c r="C27" s="6" t="s">
        <v>358</v>
      </c>
      <c r="D27" s="7" t="s">
        <v>517</v>
      </c>
      <c r="E27" s="5"/>
    </row>
    <row r="28" spans="1:5">
      <c r="A28" s="5"/>
      <c r="B28" s="5">
        <v>26</v>
      </c>
      <c r="C28" s="6" t="s">
        <v>356</v>
      </c>
      <c r="D28" s="7" t="s">
        <v>517</v>
      </c>
      <c r="E28" s="5"/>
    </row>
    <row r="29" spans="1:5">
      <c r="A29" s="5"/>
      <c r="B29" s="5">
        <v>27</v>
      </c>
      <c r="C29" s="6" t="s">
        <v>357</v>
      </c>
      <c r="D29" s="7" t="s">
        <v>517</v>
      </c>
      <c r="E29" s="5"/>
    </row>
    <row r="30" spans="1:5">
      <c r="A30" s="5"/>
      <c r="B30" s="5">
        <v>28</v>
      </c>
      <c r="C30" s="6" t="s">
        <v>354</v>
      </c>
      <c r="D30" s="7" t="s">
        <v>517</v>
      </c>
      <c r="E30" s="5"/>
    </row>
    <row r="31" spans="1:5">
      <c r="A31" s="5"/>
      <c r="B31" s="5">
        <v>29</v>
      </c>
      <c r="C31" s="6" t="s">
        <v>355</v>
      </c>
      <c r="D31" s="7" t="s">
        <v>517</v>
      </c>
      <c r="E31" s="5"/>
    </row>
    <row r="32" spans="1:5">
      <c r="A32" s="5"/>
      <c r="B32" s="5">
        <v>30</v>
      </c>
      <c r="C32" s="6" t="s">
        <v>359</v>
      </c>
      <c r="D32" s="7" t="s">
        <v>517</v>
      </c>
      <c r="E32" s="5"/>
    </row>
    <row r="33" spans="1:5">
      <c r="A33" s="5"/>
      <c r="B33" s="5">
        <v>31</v>
      </c>
      <c r="C33" s="6" t="s">
        <v>360</v>
      </c>
      <c r="D33" s="7" t="s">
        <v>517</v>
      </c>
      <c r="E33" s="5"/>
    </row>
    <row r="34" spans="1:5">
      <c r="A34" s="5"/>
      <c r="B34" s="5">
        <v>32</v>
      </c>
      <c r="C34" s="6" t="s">
        <v>361</v>
      </c>
      <c r="D34" s="7" t="s">
        <v>517</v>
      </c>
      <c r="E34" s="5"/>
    </row>
    <row r="35" spans="1:5">
      <c r="A35" s="5"/>
      <c r="B35" s="5">
        <v>33</v>
      </c>
      <c r="C35" s="6" t="s">
        <v>365</v>
      </c>
      <c r="D35" s="7" t="s">
        <v>517</v>
      </c>
      <c r="E35" s="5"/>
    </row>
    <row r="36" spans="1:5">
      <c r="A36" s="5"/>
      <c r="B36" s="5">
        <v>34</v>
      </c>
      <c r="C36" s="6" t="s">
        <v>362</v>
      </c>
      <c r="D36" s="7" t="s">
        <v>517</v>
      </c>
      <c r="E36" s="5"/>
    </row>
    <row r="37" spans="1:5">
      <c r="A37" s="5"/>
      <c r="B37" s="5">
        <v>35</v>
      </c>
      <c r="C37" s="6" t="s">
        <v>364</v>
      </c>
      <c r="D37" s="7" t="s">
        <v>517</v>
      </c>
      <c r="E37" s="5"/>
    </row>
    <row r="38" spans="1:5">
      <c r="A38" s="5"/>
      <c r="B38" s="5">
        <v>36</v>
      </c>
      <c r="C38" s="6" t="s">
        <v>363</v>
      </c>
      <c r="D38" s="7" t="s">
        <v>517</v>
      </c>
      <c r="E38" s="5"/>
    </row>
    <row r="39" spans="1:5">
      <c r="A39" s="5" t="s">
        <v>3</v>
      </c>
      <c r="B39" s="5">
        <v>37</v>
      </c>
      <c r="C39" s="8" t="s">
        <v>48</v>
      </c>
      <c r="D39" s="5" t="s">
        <v>517</v>
      </c>
      <c r="E39" s="9"/>
    </row>
    <row r="40" spans="1:5">
      <c r="A40" s="5"/>
      <c r="B40" s="5">
        <v>38</v>
      </c>
      <c r="C40" s="8" t="s">
        <v>367</v>
      </c>
      <c r="D40" s="5" t="s">
        <v>517</v>
      </c>
      <c r="E40" s="9"/>
    </row>
    <row r="41" spans="1:5">
      <c r="A41" s="5"/>
      <c r="B41" s="5">
        <v>39</v>
      </c>
      <c r="C41" s="8" t="s">
        <v>52</v>
      </c>
      <c r="D41" s="5" t="s">
        <v>517</v>
      </c>
      <c r="E41" s="9"/>
    </row>
    <row r="42" spans="1:5">
      <c r="A42" s="5"/>
      <c r="B42" s="5">
        <v>40</v>
      </c>
      <c r="C42" s="8" t="s">
        <v>58</v>
      </c>
      <c r="D42" s="5" t="s">
        <v>517</v>
      </c>
      <c r="E42" s="9"/>
    </row>
    <row r="43" spans="1:5">
      <c r="A43" s="5"/>
      <c r="B43" s="5">
        <v>41</v>
      </c>
      <c r="C43" s="8" t="s">
        <v>370</v>
      </c>
      <c r="D43" s="5" t="s">
        <v>517</v>
      </c>
      <c r="E43" s="5"/>
    </row>
    <row r="44" spans="1:5">
      <c r="A44" s="5"/>
      <c r="B44" s="5">
        <v>42</v>
      </c>
      <c r="C44" s="8" t="s">
        <v>96</v>
      </c>
      <c r="D44" s="5" t="s">
        <v>517</v>
      </c>
      <c r="E44" s="5"/>
    </row>
    <row r="45" spans="1:5">
      <c r="A45" s="5"/>
      <c r="B45" s="5">
        <v>43</v>
      </c>
      <c r="C45" s="8" t="s">
        <v>103</v>
      </c>
      <c r="D45" s="5" t="s">
        <v>517</v>
      </c>
      <c r="E45" s="5"/>
    </row>
    <row r="46" spans="1:5">
      <c r="A46" s="5"/>
      <c r="B46" s="5">
        <v>44</v>
      </c>
      <c r="C46" s="8" t="s">
        <v>74</v>
      </c>
      <c r="D46" s="5" t="s">
        <v>517</v>
      </c>
      <c r="E46" s="10"/>
    </row>
    <row r="47" spans="1:5">
      <c r="A47" s="5"/>
      <c r="B47" s="5">
        <v>45</v>
      </c>
      <c r="C47" s="8" t="s">
        <v>87</v>
      </c>
      <c r="D47" s="5" t="s">
        <v>517</v>
      </c>
      <c r="E47" s="10"/>
    </row>
    <row r="48" spans="1:5">
      <c r="A48" s="5"/>
      <c r="B48" s="5">
        <v>46</v>
      </c>
      <c r="C48" s="8" t="s">
        <v>375</v>
      </c>
      <c r="D48" s="5" t="s">
        <v>517</v>
      </c>
      <c r="E48" s="10"/>
    </row>
    <row r="49" spans="1:5">
      <c r="A49" s="5"/>
      <c r="B49" s="5">
        <v>47</v>
      </c>
      <c r="C49" s="8" t="s">
        <v>376</v>
      </c>
      <c r="D49" s="5" t="s">
        <v>517</v>
      </c>
      <c r="E49" s="5"/>
    </row>
    <row r="50" spans="1:5">
      <c r="A50" s="5"/>
      <c r="B50" s="5">
        <v>48</v>
      </c>
      <c r="C50" s="8" t="s">
        <v>31</v>
      </c>
      <c r="D50" s="5" t="s">
        <v>517</v>
      </c>
      <c r="E50" s="5"/>
    </row>
    <row r="51" spans="1:5">
      <c r="A51" s="5"/>
      <c r="B51" s="5">
        <v>49</v>
      </c>
      <c r="C51" s="8" t="s">
        <v>89</v>
      </c>
      <c r="D51" s="5" t="s">
        <v>517</v>
      </c>
      <c r="E51" s="5"/>
    </row>
    <row r="52" spans="1:5">
      <c r="A52" s="5"/>
      <c r="B52" s="5">
        <v>50</v>
      </c>
      <c r="C52" s="8" t="s">
        <v>92</v>
      </c>
      <c r="D52" s="5" t="s">
        <v>517</v>
      </c>
      <c r="E52" s="5"/>
    </row>
    <row r="53" spans="1:5">
      <c r="A53" s="5"/>
      <c r="B53" s="5">
        <v>51</v>
      </c>
      <c r="C53" s="8" t="s">
        <v>138</v>
      </c>
      <c r="D53" s="5" t="s">
        <v>517</v>
      </c>
      <c r="E53" s="5"/>
    </row>
    <row r="54" spans="1:5">
      <c r="A54" s="5"/>
      <c r="B54" s="5">
        <v>52</v>
      </c>
      <c r="C54" s="8" t="s">
        <v>377</v>
      </c>
      <c r="D54" s="5" t="s">
        <v>517</v>
      </c>
      <c r="E54" s="5"/>
    </row>
    <row r="55" spans="1:5">
      <c r="A55" s="5"/>
      <c r="B55" s="5">
        <v>53</v>
      </c>
      <c r="C55" s="8" t="s">
        <v>378</v>
      </c>
      <c r="D55" s="5" t="s">
        <v>517</v>
      </c>
      <c r="E55" s="5"/>
    </row>
    <row r="56" spans="1:5">
      <c r="A56" s="5"/>
      <c r="B56" s="5">
        <v>54</v>
      </c>
      <c r="C56" s="8" t="s">
        <v>379</v>
      </c>
      <c r="D56" s="5" t="s">
        <v>517</v>
      </c>
      <c r="E56" s="5"/>
    </row>
    <row r="57" spans="1:5">
      <c r="A57" s="5"/>
      <c r="B57" s="5">
        <v>55</v>
      </c>
      <c r="C57" s="8" t="s">
        <v>132</v>
      </c>
      <c r="D57" s="5" t="s">
        <v>517</v>
      </c>
      <c r="E57" s="5"/>
    </row>
    <row r="58" spans="1:5">
      <c r="A58" s="5"/>
      <c r="B58" s="5">
        <v>56</v>
      </c>
      <c r="C58" s="8" t="s">
        <v>117</v>
      </c>
      <c r="D58" s="5" t="s">
        <v>517</v>
      </c>
      <c r="E58" s="5"/>
    </row>
    <row r="59" spans="1:5">
      <c r="A59" s="5"/>
      <c r="B59" s="5">
        <v>57</v>
      </c>
      <c r="C59" s="8" t="s">
        <v>123</v>
      </c>
      <c r="D59" s="5" t="s">
        <v>517</v>
      </c>
      <c r="E59" s="5"/>
    </row>
    <row r="60" spans="1:5">
      <c r="A60" s="5"/>
      <c r="B60" s="5">
        <v>58</v>
      </c>
      <c r="C60" s="8" t="s">
        <v>107</v>
      </c>
      <c r="D60" s="5" t="s">
        <v>517</v>
      </c>
      <c r="E60" s="5"/>
    </row>
    <row r="61" spans="1:5">
      <c r="A61" s="5"/>
      <c r="B61" s="5">
        <v>59</v>
      </c>
      <c r="C61" s="8" t="s">
        <v>380</v>
      </c>
      <c r="D61" s="5" t="s">
        <v>517</v>
      </c>
      <c r="E61" s="5"/>
    </row>
    <row r="62" spans="1:5">
      <c r="A62" s="5"/>
      <c r="B62" s="5">
        <v>60</v>
      </c>
      <c r="C62" s="8" t="s">
        <v>143</v>
      </c>
      <c r="D62" s="5" t="s">
        <v>517</v>
      </c>
      <c r="E62" s="5"/>
    </row>
    <row r="63" spans="1:5">
      <c r="A63" s="5"/>
      <c r="B63" s="5">
        <v>61</v>
      </c>
      <c r="C63" s="8" t="s">
        <v>381</v>
      </c>
      <c r="D63" s="5" t="s">
        <v>517</v>
      </c>
      <c r="E63" s="5"/>
    </row>
    <row r="64" spans="1:5">
      <c r="A64" s="5"/>
      <c r="B64" s="5">
        <v>62</v>
      </c>
      <c r="C64" s="8" t="s">
        <v>382</v>
      </c>
      <c r="D64" s="5" t="s">
        <v>517</v>
      </c>
      <c r="E64" s="5"/>
    </row>
    <row r="65" spans="1:5">
      <c r="A65" s="5"/>
      <c r="B65" s="5">
        <v>63</v>
      </c>
      <c r="C65" s="8" t="s">
        <v>110</v>
      </c>
      <c r="D65" s="5" t="s">
        <v>517</v>
      </c>
      <c r="E65" s="5"/>
    </row>
    <row r="66" spans="1:5">
      <c r="A66" s="5"/>
      <c r="B66" s="5">
        <v>64</v>
      </c>
      <c r="C66" s="8" t="s">
        <v>129</v>
      </c>
      <c r="D66" s="5" t="s">
        <v>517</v>
      </c>
      <c r="E66" s="5"/>
    </row>
    <row r="67" spans="1:5">
      <c r="A67" s="5" t="s">
        <v>383</v>
      </c>
      <c r="B67" s="5">
        <v>65</v>
      </c>
      <c r="C67" s="11" t="s">
        <v>145</v>
      </c>
      <c r="D67" s="11" t="s">
        <v>517</v>
      </c>
      <c r="E67" s="11"/>
    </row>
    <row r="68" spans="1:5">
      <c r="A68" s="5"/>
      <c r="B68" s="5">
        <v>66</v>
      </c>
      <c r="C68" s="11" t="s">
        <v>174</v>
      </c>
      <c r="D68" s="11" t="s">
        <v>517</v>
      </c>
      <c r="E68" s="11"/>
    </row>
    <row r="69" spans="1:5">
      <c r="A69" s="5"/>
      <c r="B69" s="5">
        <v>67</v>
      </c>
      <c r="C69" s="11" t="s">
        <v>386</v>
      </c>
      <c r="D69" s="11" t="s">
        <v>517</v>
      </c>
      <c r="E69" s="11"/>
    </row>
    <row r="70" spans="1:5">
      <c r="A70" s="5"/>
      <c r="B70" s="5">
        <v>68</v>
      </c>
      <c r="C70" s="11" t="s">
        <v>218</v>
      </c>
      <c r="D70" s="11" t="s">
        <v>517</v>
      </c>
      <c r="E70" s="11"/>
    </row>
    <row r="71" spans="1:5">
      <c r="A71" s="5"/>
      <c r="B71" s="5">
        <v>69</v>
      </c>
      <c r="C71" s="11" t="s">
        <v>518</v>
      </c>
      <c r="D71" s="11" t="s">
        <v>519</v>
      </c>
      <c r="E71" s="11"/>
    </row>
    <row r="72" spans="1:5">
      <c r="A72" s="5"/>
      <c r="B72" s="5">
        <v>70</v>
      </c>
      <c r="C72" s="11" t="s">
        <v>195</v>
      </c>
      <c r="D72" s="11" t="s">
        <v>517</v>
      </c>
      <c r="E72" s="11"/>
    </row>
    <row r="73" spans="1:5">
      <c r="A73" s="5"/>
      <c r="B73" s="5">
        <v>71</v>
      </c>
      <c r="C73" s="11" t="s">
        <v>499</v>
      </c>
      <c r="D73" s="11" t="s">
        <v>517</v>
      </c>
      <c r="E73" s="11"/>
    </row>
    <row r="74" spans="1:5">
      <c r="A74" s="5"/>
      <c r="B74" s="5">
        <v>72</v>
      </c>
      <c r="C74" s="11" t="s">
        <v>500</v>
      </c>
      <c r="D74" s="11" t="s">
        <v>517</v>
      </c>
      <c r="E74" s="11"/>
    </row>
    <row r="75" spans="1:5">
      <c r="A75" s="5"/>
      <c r="B75" s="5">
        <v>73</v>
      </c>
      <c r="C75" s="11" t="s">
        <v>387</v>
      </c>
      <c r="D75" s="11" t="s">
        <v>517</v>
      </c>
      <c r="E75" s="11"/>
    </row>
    <row r="76" spans="1:5">
      <c r="A76" s="5"/>
      <c r="B76" s="5">
        <v>74</v>
      </c>
      <c r="C76" s="11" t="s">
        <v>165</v>
      </c>
      <c r="D76" s="11" t="s">
        <v>517</v>
      </c>
      <c r="E76" s="11"/>
    </row>
    <row r="77" spans="1:5">
      <c r="A77" s="5"/>
      <c r="B77" s="5">
        <v>75</v>
      </c>
      <c r="C77" s="11" t="s">
        <v>185</v>
      </c>
      <c r="D77" s="11" t="s">
        <v>517</v>
      </c>
      <c r="E77" s="11"/>
    </row>
    <row r="78" spans="1:5">
      <c r="A78" s="5"/>
      <c r="B78" s="5">
        <v>76</v>
      </c>
      <c r="C78" s="11" t="s">
        <v>385</v>
      </c>
      <c r="D78" s="11" t="s">
        <v>517</v>
      </c>
      <c r="E78" s="11"/>
    </row>
    <row r="79" spans="1:5">
      <c r="A79" s="5"/>
      <c r="B79" s="5">
        <v>77</v>
      </c>
      <c r="C79" s="11" t="s">
        <v>520</v>
      </c>
      <c r="D79" s="11" t="s">
        <v>517</v>
      </c>
      <c r="E79" s="11"/>
    </row>
    <row r="80" spans="1:5">
      <c r="A80" s="5"/>
      <c r="B80" s="5">
        <v>78</v>
      </c>
      <c r="C80" s="11" t="s">
        <v>521</v>
      </c>
      <c r="D80" s="11" t="s">
        <v>517</v>
      </c>
      <c r="E80" s="11"/>
    </row>
    <row r="81" spans="1:5">
      <c r="A81" s="5"/>
      <c r="B81" s="5">
        <v>79</v>
      </c>
      <c r="C81" s="11" t="s">
        <v>522</v>
      </c>
      <c r="D81" s="11" t="s">
        <v>517</v>
      </c>
      <c r="E81" s="11"/>
    </row>
    <row r="82" spans="1:5">
      <c r="A82" s="5"/>
      <c r="B82" s="5">
        <v>80</v>
      </c>
      <c r="C82" s="11" t="s">
        <v>523</v>
      </c>
      <c r="D82" s="11" t="s">
        <v>517</v>
      </c>
      <c r="E82" s="11"/>
    </row>
    <row r="83" spans="1:5">
      <c r="A83" s="5"/>
      <c r="B83" s="5">
        <v>81</v>
      </c>
      <c r="C83" s="11" t="s">
        <v>204</v>
      </c>
      <c r="D83" s="11" t="s">
        <v>517</v>
      </c>
      <c r="E83" s="11"/>
    </row>
    <row r="84" spans="1:5">
      <c r="A84" s="5"/>
      <c r="B84" s="5">
        <v>82</v>
      </c>
      <c r="C84" s="11" t="s">
        <v>179</v>
      </c>
      <c r="D84" s="11" t="s">
        <v>517</v>
      </c>
      <c r="E84" s="11"/>
    </row>
    <row r="85" spans="1:5">
      <c r="A85" s="5"/>
      <c r="B85" s="5">
        <v>83</v>
      </c>
      <c r="C85" s="11" t="s">
        <v>524</v>
      </c>
      <c r="D85" s="11"/>
      <c r="E85" s="11" t="s">
        <v>519</v>
      </c>
    </row>
    <row r="86" spans="1:5">
      <c r="A86" s="5"/>
      <c r="B86" s="5">
        <v>84</v>
      </c>
      <c r="C86" s="11" t="s">
        <v>185</v>
      </c>
      <c r="D86" s="11" t="s">
        <v>517</v>
      </c>
      <c r="E86" s="11"/>
    </row>
    <row r="87" spans="1:5">
      <c r="A87" s="5"/>
      <c r="B87" s="5">
        <v>85</v>
      </c>
      <c r="C87" s="11" t="s">
        <v>165</v>
      </c>
      <c r="D87" s="11" t="s">
        <v>517</v>
      </c>
      <c r="E87" s="11"/>
    </row>
    <row r="88" spans="1:5">
      <c r="A88" s="5"/>
      <c r="B88" s="5">
        <v>86</v>
      </c>
      <c r="C88" s="11" t="s">
        <v>525</v>
      </c>
      <c r="D88" s="11" t="s">
        <v>517</v>
      </c>
      <c r="E88" s="11"/>
    </row>
    <row r="89" spans="1:5">
      <c r="A89" s="5"/>
      <c r="B89" s="5">
        <v>87</v>
      </c>
      <c r="C89" s="11" t="s">
        <v>384</v>
      </c>
      <c r="D89" s="11" t="s">
        <v>517</v>
      </c>
      <c r="E89" s="11"/>
    </row>
    <row r="90" spans="1:5">
      <c r="A90" s="5"/>
      <c r="B90" s="5">
        <v>88</v>
      </c>
      <c r="C90" s="11" t="s">
        <v>526</v>
      </c>
      <c r="D90" s="11"/>
      <c r="E90" s="11" t="s">
        <v>519</v>
      </c>
    </row>
    <row r="91" spans="1:5">
      <c r="A91" s="5"/>
      <c r="B91" s="5">
        <v>89</v>
      </c>
      <c r="C91" s="11" t="s">
        <v>527</v>
      </c>
      <c r="D91" s="11"/>
      <c r="E91" s="11" t="s">
        <v>519</v>
      </c>
    </row>
    <row r="92" spans="1:5">
      <c r="A92" s="5"/>
      <c r="B92" s="5">
        <v>90</v>
      </c>
      <c r="C92" s="11" t="s">
        <v>528</v>
      </c>
      <c r="D92" s="11"/>
      <c r="E92" s="11" t="s">
        <v>519</v>
      </c>
    </row>
    <row r="93" spans="1:5">
      <c r="A93" s="5"/>
      <c r="B93" s="5">
        <v>91</v>
      </c>
      <c r="C93" s="11" t="s">
        <v>201</v>
      </c>
      <c r="D93" s="11" t="s">
        <v>517</v>
      </c>
      <c r="E93" s="11"/>
    </row>
    <row r="94" spans="1:5">
      <c r="A94" s="5"/>
      <c r="B94" s="5">
        <v>92</v>
      </c>
      <c r="C94" s="11" t="s">
        <v>529</v>
      </c>
      <c r="D94" s="11"/>
      <c r="E94" s="11" t="s">
        <v>519</v>
      </c>
    </row>
    <row r="95" spans="1:5">
      <c r="A95" s="5"/>
      <c r="B95" s="5">
        <v>93</v>
      </c>
      <c r="C95" s="11" t="s">
        <v>530</v>
      </c>
      <c r="D95" s="11"/>
      <c r="E95" s="11" t="s">
        <v>519</v>
      </c>
    </row>
    <row r="96" spans="1:5">
      <c r="A96" s="5"/>
      <c r="B96" s="5">
        <v>94</v>
      </c>
      <c r="C96" s="11" t="s">
        <v>531</v>
      </c>
      <c r="D96" s="11"/>
      <c r="E96" s="11" t="s">
        <v>519</v>
      </c>
    </row>
    <row r="97" spans="1:5">
      <c r="A97" s="5"/>
      <c r="B97" s="5">
        <v>95</v>
      </c>
      <c r="C97" s="11" t="s">
        <v>532</v>
      </c>
      <c r="D97" s="11"/>
      <c r="E97" s="11" t="s">
        <v>519</v>
      </c>
    </row>
    <row r="98" spans="1:5">
      <c r="A98" s="5"/>
      <c r="B98" s="5">
        <v>96</v>
      </c>
      <c r="C98" s="11" t="s">
        <v>533</v>
      </c>
      <c r="D98" s="11"/>
      <c r="E98" s="11" t="s">
        <v>519</v>
      </c>
    </row>
    <row r="99" spans="1:5">
      <c r="A99" s="5" t="s">
        <v>5</v>
      </c>
      <c r="B99" s="5">
        <v>97</v>
      </c>
      <c r="C99" s="12" t="s">
        <v>388</v>
      </c>
      <c r="D99" s="12" t="s">
        <v>517</v>
      </c>
      <c r="E99" s="13"/>
    </row>
    <row r="100" spans="1:5">
      <c r="A100" s="5"/>
      <c r="B100" s="5">
        <v>98</v>
      </c>
      <c r="C100" s="12" t="s">
        <v>389</v>
      </c>
      <c r="D100" s="12" t="s">
        <v>517</v>
      </c>
      <c r="E100" s="13"/>
    </row>
    <row r="101" spans="1:5">
      <c r="A101" s="5"/>
      <c r="B101" s="5">
        <v>99</v>
      </c>
      <c r="C101" s="12" t="s">
        <v>390</v>
      </c>
      <c r="D101" s="12" t="s">
        <v>517</v>
      </c>
      <c r="E101" s="13"/>
    </row>
    <row r="102" spans="1:5">
      <c r="A102" s="5"/>
      <c r="B102" s="5">
        <v>100</v>
      </c>
      <c r="C102" s="12" t="s">
        <v>391</v>
      </c>
      <c r="D102" s="12" t="s">
        <v>517</v>
      </c>
      <c r="E102" s="13"/>
    </row>
    <row r="103" spans="1:5">
      <c r="A103" s="5"/>
      <c r="B103" s="5">
        <v>101</v>
      </c>
      <c r="C103" s="12" t="s">
        <v>392</v>
      </c>
      <c r="D103" s="12" t="s">
        <v>517</v>
      </c>
      <c r="E103" s="13"/>
    </row>
    <row r="104" spans="1:5">
      <c r="A104" s="5"/>
      <c r="B104" s="5">
        <v>102</v>
      </c>
      <c r="C104" s="12" t="s">
        <v>393</v>
      </c>
      <c r="D104" s="12" t="s">
        <v>517</v>
      </c>
      <c r="E104" s="13"/>
    </row>
    <row r="105" spans="1:5">
      <c r="A105" s="5"/>
      <c r="B105" s="5">
        <v>103</v>
      </c>
      <c r="C105" s="12" t="s">
        <v>394</v>
      </c>
      <c r="D105" s="12" t="s">
        <v>517</v>
      </c>
      <c r="E105" s="13"/>
    </row>
    <row r="106" spans="1:5">
      <c r="A106" s="5"/>
      <c r="B106" s="5">
        <v>104</v>
      </c>
      <c r="C106" s="12" t="s">
        <v>395</v>
      </c>
      <c r="D106" s="12" t="s">
        <v>517</v>
      </c>
      <c r="E106" s="13"/>
    </row>
    <row r="107" spans="1:5">
      <c r="A107" s="5"/>
      <c r="B107" s="5">
        <v>105</v>
      </c>
      <c r="C107" s="12" t="s">
        <v>396</v>
      </c>
      <c r="D107" s="12" t="s">
        <v>517</v>
      </c>
      <c r="E107" s="13"/>
    </row>
    <row r="108" spans="1:5">
      <c r="A108" s="5"/>
      <c r="B108" s="5">
        <v>106</v>
      </c>
      <c r="C108" s="12" t="s">
        <v>397</v>
      </c>
      <c r="D108" s="12" t="s">
        <v>517</v>
      </c>
      <c r="E108" s="13"/>
    </row>
    <row r="109" spans="1:5">
      <c r="A109" s="5"/>
      <c r="B109" s="5">
        <v>107</v>
      </c>
      <c r="C109" s="12" t="s">
        <v>398</v>
      </c>
      <c r="D109" s="12" t="s">
        <v>517</v>
      </c>
      <c r="E109" s="13"/>
    </row>
    <row r="110" spans="1:5">
      <c r="A110" s="5"/>
      <c r="B110" s="5">
        <v>108</v>
      </c>
      <c r="C110" s="12" t="s">
        <v>228</v>
      </c>
      <c r="D110" s="12" t="s">
        <v>517</v>
      </c>
      <c r="E110" s="13"/>
    </row>
    <row r="111" spans="1:5">
      <c r="A111" s="5"/>
      <c r="B111" s="5">
        <v>109</v>
      </c>
      <c r="C111" s="12" t="s">
        <v>399</v>
      </c>
      <c r="D111" s="12" t="s">
        <v>517</v>
      </c>
      <c r="E111" s="13"/>
    </row>
    <row r="112" spans="1:5">
      <c r="A112" s="5"/>
      <c r="B112" s="5">
        <v>110</v>
      </c>
      <c r="C112" s="12" t="s">
        <v>400</v>
      </c>
      <c r="D112" s="12" t="s">
        <v>517</v>
      </c>
      <c r="E112" s="13"/>
    </row>
    <row r="113" spans="1:5">
      <c r="A113" s="5"/>
      <c r="B113" s="5">
        <v>111</v>
      </c>
      <c r="C113" s="12" t="s">
        <v>401</v>
      </c>
      <c r="D113" s="12" t="s">
        <v>517</v>
      </c>
      <c r="E113" s="13"/>
    </row>
    <row r="114" spans="1:5">
      <c r="A114" s="5"/>
      <c r="B114" s="5">
        <v>112</v>
      </c>
      <c r="C114" s="12" t="s">
        <v>402</v>
      </c>
      <c r="D114" s="12" t="s">
        <v>517</v>
      </c>
      <c r="E114" s="13"/>
    </row>
    <row r="115" spans="1:5">
      <c r="A115" s="5"/>
      <c r="B115" s="5">
        <v>113</v>
      </c>
      <c r="C115" s="12" t="s">
        <v>403</v>
      </c>
      <c r="D115" s="12" t="s">
        <v>517</v>
      </c>
      <c r="E115" s="13"/>
    </row>
    <row r="116" spans="1:5">
      <c r="A116" s="5"/>
      <c r="B116" s="5">
        <v>114</v>
      </c>
      <c r="C116" s="12" t="s">
        <v>404</v>
      </c>
      <c r="D116" s="12" t="s">
        <v>517</v>
      </c>
      <c r="E116" s="13"/>
    </row>
    <row r="117" spans="1:5">
      <c r="A117" s="5"/>
      <c r="B117" s="5">
        <v>115</v>
      </c>
      <c r="C117" s="12" t="s">
        <v>405</v>
      </c>
      <c r="D117" s="12" t="s">
        <v>517</v>
      </c>
      <c r="E117" s="13"/>
    </row>
    <row r="118" spans="1:5">
      <c r="A118" s="5"/>
      <c r="B118" s="5">
        <v>116</v>
      </c>
      <c r="C118" s="12" t="s">
        <v>406</v>
      </c>
      <c r="D118" s="12" t="s">
        <v>517</v>
      </c>
      <c r="E118" s="13"/>
    </row>
    <row r="119" spans="1:5">
      <c r="A119" s="5"/>
      <c r="B119" s="5">
        <v>117</v>
      </c>
      <c r="C119" s="12" t="s">
        <v>407</v>
      </c>
      <c r="D119" s="12" t="s">
        <v>517</v>
      </c>
      <c r="E119" s="13"/>
    </row>
    <row r="120" spans="1:5">
      <c r="A120" s="5"/>
      <c r="B120" s="5">
        <v>118</v>
      </c>
      <c r="C120" s="12" t="s">
        <v>408</v>
      </c>
      <c r="D120" s="12" t="s">
        <v>517</v>
      </c>
      <c r="E120" s="13"/>
    </row>
    <row r="121" spans="1:5">
      <c r="A121" s="5"/>
      <c r="B121" s="5">
        <v>119</v>
      </c>
      <c r="C121" s="12" t="s">
        <v>409</v>
      </c>
      <c r="D121" s="12" t="s">
        <v>517</v>
      </c>
      <c r="E121" s="13"/>
    </row>
    <row r="122" spans="1:5">
      <c r="A122" s="5"/>
      <c r="B122" s="5">
        <v>120</v>
      </c>
      <c r="C122" s="12" t="s">
        <v>410</v>
      </c>
      <c r="D122" s="12" t="s">
        <v>517</v>
      </c>
      <c r="E122" s="13"/>
    </row>
    <row r="123" spans="1:5">
      <c r="A123" s="5"/>
      <c r="B123" s="5">
        <v>121</v>
      </c>
      <c r="C123" s="12" t="s">
        <v>411</v>
      </c>
      <c r="D123" s="12" t="s">
        <v>517</v>
      </c>
      <c r="E123" s="13"/>
    </row>
    <row r="124" spans="1:5">
      <c r="A124" s="5"/>
      <c r="B124" s="5">
        <v>122</v>
      </c>
      <c r="C124" s="12" t="s">
        <v>412</v>
      </c>
      <c r="D124" s="12" t="s">
        <v>517</v>
      </c>
      <c r="E124" s="13"/>
    </row>
    <row r="125" spans="1:5">
      <c r="A125" s="5"/>
      <c r="B125" s="5">
        <v>123</v>
      </c>
      <c r="C125" s="12" t="s">
        <v>413</v>
      </c>
      <c r="D125" s="12" t="s">
        <v>517</v>
      </c>
      <c r="E125" s="13"/>
    </row>
    <row r="126" spans="1:5">
      <c r="A126" s="5"/>
      <c r="B126" s="5">
        <v>124</v>
      </c>
      <c r="C126" s="12" t="s">
        <v>414</v>
      </c>
      <c r="D126" s="12" t="s">
        <v>517</v>
      </c>
      <c r="E126" s="13"/>
    </row>
    <row r="127" spans="1:5">
      <c r="A127" s="5"/>
      <c r="B127" s="5">
        <v>125</v>
      </c>
      <c r="C127" s="12" t="s">
        <v>415</v>
      </c>
      <c r="D127" s="12" t="s">
        <v>517</v>
      </c>
      <c r="E127" s="13"/>
    </row>
    <row r="128" spans="1:5">
      <c r="A128" s="5"/>
      <c r="B128" s="5">
        <v>126</v>
      </c>
      <c r="C128" s="12" t="s">
        <v>221</v>
      </c>
      <c r="D128" s="12" t="s">
        <v>517</v>
      </c>
      <c r="E128" s="13"/>
    </row>
    <row r="129" spans="1:5">
      <c r="A129" s="5"/>
      <c r="B129" s="5">
        <v>127</v>
      </c>
      <c r="C129" s="12" t="s">
        <v>416</v>
      </c>
      <c r="D129" s="12" t="s">
        <v>517</v>
      </c>
      <c r="E129" s="13"/>
    </row>
    <row r="130" spans="1:5">
      <c r="A130" s="5" t="s">
        <v>6</v>
      </c>
      <c r="B130" s="5">
        <v>128</v>
      </c>
      <c r="C130" s="14" t="s">
        <v>417</v>
      </c>
      <c r="D130" s="15" t="s">
        <v>517</v>
      </c>
      <c r="E130" s="16"/>
    </row>
    <row r="131" spans="1:5">
      <c r="A131" s="5"/>
      <c r="B131" s="5">
        <v>129</v>
      </c>
      <c r="C131" s="14" t="s">
        <v>236</v>
      </c>
      <c r="D131" s="15" t="s">
        <v>517</v>
      </c>
      <c r="E131" s="16"/>
    </row>
    <row r="132" spans="1:5">
      <c r="A132" s="5"/>
      <c r="B132" s="5">
        <v>130</v>
      </c>
      <c r="C132" s="14" t="s">
        <v>418</v>
      </c>
      <c r="D132" s="15" t="s">
        <v>517</v>
      </c>
      <c r="E132" s="16"/>
    </row>
    <row r="133" spans="1:5">
      <c r="A133" s="5"/>
      <c r="B133" s="5">
        <v>131</v>
      </c>
      <c r="C133" s="14" t="s">
        <v>240</v>
      </c>
      <c r="D133" s="15" t="s">
        <v>517</v>
      </c>
      <c r="E133" s="16"/>
    </row>
    <row r="134" spans="1:5">
      <c r="A134" s="5"/>
      <c r="B134" s="5">
        <v>132</v>
      </c>
      <c r="C134" s="14" t="s">
        <v>249</v>
      </c>
      <c r="D134" s="15" t="s">
        <v>517</v>
      </c>
      <c r="E134" s="16"/>
    </row>
    <row r="135" spans="1:5">
      <c r="A135" s="5"/>
      <c r="B135" s="5">
        <v>133</v>
      </c>
      <c r="C135" s="14" t="s">
        <v>419</v>
      </c>
      <c r="D135" s="15" t="s">
        <v>517</v>
      </c>
      <c r="E135" s="16"/>
    </row>
    <row r="136" spans="1:5">
      <c r="A136" s="5"/>
      <c r="B136" s="5">
        <v>134</v>
      </c>
      <c r="C136" s="14" t="s">
        <v>420</v>
      </c>
      <c r="D136" s="15" t="s">
        <v>517</v>
      </c>
      <c r="E136" s="16"/>
    </row>
    <row r="137" spans="1:5">
      <c r="A137" s="5"/>
      <c r="B137" s="5">
        <v>135</v>
      </c>
      <c r="C137" s="14" t="s">
        <v>421</v>
      </c>
      <c r="D137" s="15" t="s">
        <v>517</v>
      </c>
      <c r="E137" s="16"/>
    </row>
    <row r="138" spans="1:5">
      <c r="A138" s="5"/>
      <c r="B138" s="5">
        <v>136</v>
      </c>
      <c r="C138" s="14" t="s">
        <v>422</v>
      </c>
      <c r="D138" s="15" t="s">
        <v>517</v>
      </c>
      <c r="E138" s="16"/>
    </row>
    <row r="139" spans="1:5">
      <c r="A139" s="5"/>
      <c r="B139" s="5">
        <v>137</v>
      </c>
      <c r="C139" s="14" t="s">
        <v>259</v>
      </c>
      <c r="D139" s="15" t="s">
        <v>517</v>
      </c>
      <c r="E139" s="16"/>
    </row>
    <row r="140" spans="1:5">
      <c r="A140" s="5"/>
      <c r="B140" s="5">
        <v>138</v>
      </c>
      <c r="C140" s="14" t="s">
        <v>423</v>
      </c>
      <c r="D140" s="15" t="s">
        <v>517</v>
      </c>
      <c r="E140" s="16"/>
    </row>
    <row r="141" spans="1:5">
      <c r="A141" s="5"/>
      <c r="B141" s="5">
        <v>139</v>
      </c>
      <c r="C141" s="14" t="s">
        <v>424</v>
      </c>
      <c r="D141" s="15" t="s">
        <v>517</v>
      </c>
      <c r="E141" s="16"/>
    </row>
    <row r="142" spans="1:5">
      <c r="A142" s="5"/>
      <c r="B142" s="5">
        <v>140</v>
      </c>
      <c r="C142" s="14" t="s">
        <v>425</v>
      </c>
      <c r="D142" s="15" t="s">
        <v>517</v>
      </c>
      <c r="E142" s="16"/>
    </row>
    <row r="143" spans="1:5">
      <c r="A143" s="5"/>
      <c r="B143" s="5">
        <v>141</v>
      </c>
      <c r="C143" s="14" t="s">
        <v>426</v>
      </c>
      <c r="D143" s="15" t="s">
        <v>517</v>
      </c>
      <c r="E143" s="16"/>
    </row>
    <row r="144" spans="1:5">
      <c r="A144" s="5"/>
      <c r="B144" s="5">
        <v>142</v>
      </c>
      <c r="C144" s="14" t="s">
        <v>427</v>
      </c>
      <c r="D144" s="15" t="s">
        <v>517</v>
      </c>
      <c r="E144" s="16"/>
    </row>
    <row r="145" spans="1:5">
      <c r="A145" s="5"/>
      <c r="B145" s="5">
        <v>143</v>
      </c>
      <c r="C145" s="14" t="s">
        <v>428</v>
      </c>
      <c r="D145" s="15" t="s">
        <v>517</v>
      </c>
      <c r="E145" s="16"/>
    </row>
    <row r="146" spans="1:5">
      <c r="A146" s="5"/>
      <c r="B146" s="5">
        <v>144</v>
      </c>
      <c r="C146" s="14" t="s">
        <v>429</v>
      </c>
      <c r="D146" s="15" t="s">
        <v>517</v>
      </c>
      <c r="E146" s="16"/>
    </row>
    <row r="147" spans="1:5">
      <c r="A147" s="5"/>
      <c r="B147" s="5">
        <v>145</v>
      </c>
      <c r="C147" s="14" t="s">
        <v>430</v>
      </c>
      <c r="D147" s="15" t="s">
        <v>517</v>
      </c>
      <c r="E147" s="16"/>
    </row>
    <row r="148" spans="1:5">
      <c r="A148" s="5"/>
      <c r="B148" s="5">
        <v>146</v>
      </c>
      <c r="C148" s="14" t="s">
        <v>431</v>
      </c>
      <c r="D148" s="15" t="s">
        <v>517</v>
      </c>
      <c r="E148" s="16"/>
    </row>
    <row r="149" spans="1:5">
      <c r="A149" s="5"/>
      <c r="B149" s="5">
        <v>147</v>
      </c>
      <c r="C149" s="17" t="s">
        <v>432</v>
      </c>
      <c r="D149" s="15" t="s">
        <v>517</v>
      </c>
      <c r="E149" s="16"/>
    </row>
    <row r="150" spans="1:5">
      <c r="A150" s="5"/>
      <c r="B150" s="5">
        <v>148</v>
      </c>
      <c r="C150" s="17" t="s">
        <v>271</v>
      </c>
      <c r="D150" s="15" t="s">
        <v>517</v>
      </c>
      <c r="E150" s="16"/>
    </row>
    <row r="151" spans="1:5">
      <c r="A151" s="5"/>
      <c r="B151" s="5">
        <v>149</v>
      </c>
      <c r="C151" s="17" t="s">
        <v>433</v>
      </c>
      <c r="D151" s="15" t="s">
        <v>517</v>
      </c>
      <c r="E151" s="16"/>
    </row>
    <row r="152" spans="1:5">
      <c r="A152" s="5"/>
      <c r="B152" s="5">
        <v>150</v>
      </c>
      <c r="C152" s="17" t="s">
        <v>284</v>
      </c>
      <c r="D152" s="15" t="s">
        <v>517</v>
      </c>
      <c r="E152" s="16"/>
    </row>
    <row r="153" spans="1:5">
      <c r="A153" s="5"/>
      <c r="B153" s="5">
        <v>151</v>
      </c>
      <c r="C153" s="17" t="s">
        <v>287</v>
      </c>
      <c r="D153" s="15" t="s">
        <v>517</v>
      </c>
      <c r="E153" s="16"/>
    </row>
    <row r="154" spans="1:5">
      <c r="A154" s="5"/>
      <c r="B154" s="5">
        <v>152</v>
      </c>
      <c r="C154" s="17" t="s">
        <v>293</v>
      </c>
      <c r="D154" s="15" t="s">
        <v>517</v>
      </c>
      <c r="E154" s="16"/>
    </row>
    <row r="155" spans="1:5">
      <c r="A155" s="5"/>
      <c r="B155" s="5">
        <v>153</v>
      </c>
      <c r="C155" s="17" t="s">
        <v>434</v>
      </c>
      <c r="D155" s="15" t="s">
        <v>517</v>
      </c>
      <c r="E155" s="16"/>
    </row>
    <row r="156" spans="1:5">
      <c r="A156" s="5"/>
      <c r="B156" s="5">
        <v>154</v>
      </c>
      <c r="C156" s="17" t="s">
        <v>435</v>
      </c>
      <c r="D156" s="15" t="s">
        <v>517</v>
      </c>
      <c r="E156" s="16"/>
    </row>
    <row r="157" spans="1:5">
      <c r="A157" s="5"/>
      <c r="B157" s="5">
        <v>155</v>
      </c>
      <c r="C157" s="16" t="s">
        <v>298</v>
      </c>
      <c r="D157" s="15" t="s">
        <v>517</v>
      </c>
      <c r="E157" s="16"/>
    </row>
    <row r="158" spans="1:5">
      <c r="A158" s="5"/>
      <c r="B158" s="5">
        <v>156</v>
      </c>
      <c r="C158" s="17" t="s">
        <v>436</v>
      </c>
      <c r="D158" s="15" t="s">
        <v>517</v>
      </c>
      <c r="E158" s="16"/>
    </row>
    <row r="159" spans="1:5">
      <c r="A159" s="5"/>
      <c r="B159" s="5">
        <v>157</v>
      </c>
      <c r="C159" s="17" t="s">
        <v>437</v>
      </c>
      <c r="D159" s="15" t="s">
        <v>517</v>
      </c>
      <c r="E159" s="16"/>
    </row>
    <row r="160" spans="1:5">
      <c r="A160" s="5"/>
      <c r="B160" s="5">
        <v>158</v>
      </c>
      <c r="C160" s="17" t="s">
        <v>305</v>
      </c>
      <c r="D160" s="16" t="s">
        <v>517</v>
      </c>
      <c r="E160" s="16"/>
    </row>
    <row r="161" spans="1:5">
      <c r="A161" s="5"/>
      <c r="B161" s="5">
        <v>159</v>
      </c>
      <c r="C161" s="12" t="s">
        <v>438</v>
      </c>
      <c r="D161" s="16" t="s">
        <v>517</v>
      </c>
      <c r="E161" s="16"/>
    </row>
    <row r="162" ht="20" customHeight="1" spans="1:5">
      <c r="A162" s="5"/>
      <c r="B162" s="5">
        <v>160</v>
      </c>
      <c r="C162" s="12" t="s">
        <v>439</v>
      </c>
      <c r="D162" s="16" t="s">
        <v>517</v>
      </c>
      <c r="E162" s="16"/>
    </row>
    <row r="163" ht="19" customHeight="1" spans="1:5">
      <c r="A163" s="5"/>
      <c r="B163" s="5">
        <v>161</v>
      </c>
      <c r="C163" s="12" t="s">
        <v>440</v>
      </c>
      <c r="D163" s="16" t="s">
        <v>517</v>
      </c>
      <c r="E163" s="16"/>
    </row>
    <row r="164" ht="19" customHeight="1" spans="1:5">
      <c r="A164" s="5"/>
      <c r="B164" s="5">
        <v>162</v>
      </c>
      <c r="C164" s="12" t="s">
        <v>441</v>
      </c>
      <c r="D164" s="16" t="s">
        <v>517</v>
      </c>
      <c r="E164" s="16"/>
    </row>
    <row r="165" ht="19" customHeight="1" spans="1:5">
      <c r="A165" s="5"/>
      <c r="B165" s="5">
        <v>163</v>
      </c>
      <c r="C165" s="12" t="s">
        <v>442</v>
      </c>
      <c r="D165" s="16" t="s">
        <v>517</v>
      </c>
      <c r="E165" s="16"/>
    </row>
    <row r="166" ht="19" customHeight="1" spans="1:5">
      <c r="A166" s="5"/>
      <c r="B166" s="5">
        <v>164</v>
      </c>
      <c r="C166" s="12" t="s">
        <v>443</v>
      </c>
      <c r="D166" s="16" t="s">
        <v>517</v>
      </c>
      <c r="E166" s="16"/>
    </row>
    <row r="167" ht="19" customHeight="1" spans="1:5">
      <c r="A167" s="5"/>
      <c r="B167" s="5">
        <v>165</v>
      </c>
      <c r="C167" s="12" t="s">
        <v>444</v>
      </c>
      <c r="D167" s="16" t="s">
        <v>517</v>
      </c>
      <c r="E167" s="16"/>
    </row>
    <row r="168" ht="19" customHeight="1" spans="1:5">
      <c r="A168" s="5"/>
      <c r="B168" s="5">
        <v>166</v>
      </c>
      <c r="C168" s="12" t="s">
        <v>445</v>
      </c>
      <c r="D168" s="16" t="s">
        <v>517</v>
      </c>
      <c r="E168" s="16"/>
    </row>
    <row r="169" ht="19" customHeight="1" spans="1:5">
      <c r="A169" s="5"/>
      <c r="B169" s="5">
        <v>167</v>
      </c>
      <c r="C169" s="12" t="s">
        <v>446</v>
      </c>
      <c r="D169" s="16" t="s">
        <v>517</v>
      </c>
      <c r="E169" s="16"/>
    </row>
    <row r="170" ht="19" customHeight="1" spans="1:5">
      <c r="A170" s="5"/>
      <c r="B170" s="5">
        <v>168</v>
      </c>
      <c r="C170" s="12" t="s">
        <v>447</v>
      </c>
      <c r="D170" s="16" t="s">
        <v>517</v>
      </c>
      <c r="E170" s="16"/>
    </row>
    <row r="171" ht="19" customHeight="1" spans="1:5">
      <c r="A171" s="5"/>
      <c r="B171" s="5">
        <v>169</v>
      </c>
      <c r="C171" s="12" t="s">
        <v>448</v>
      </c>
      <c r="D171" s="16" t="s">
        <v>517</v>
      </c>
      <c r="E171" s="16"/>
    </row>
    <row r="172" ht="19" customHeight="1" spans="1:5">
      <c r="A172" s="5"/>
      <c r="B172" s="5">
        <v>170</v>
      </c>
      <c r="C172" s="12" t="s">
        <v>449</v>
      </c>
      <c r="D172" s="16" t="s">
        <v>517</v>
      </c>
      <c r="E172" s="16"/>
    </row>
    <row r="173" ht="19" customHeight="1" spans="1:5">
      <c r="A173" s="5" t="s">
        <v>7</v>
      </c>
      <c r="B173" s="5">
        <v>171</v>
      </c>
      <c r="C173" s="17" t="s">
        <v>450</v>
      </c>
      <c r="D173" s="17" t="s">
        <v>517</v>
      </c>
      <c r="E173" s="17"/>
    </row>
    <row r="174" ht="19" customHeight="1" spans="1:5">
      <c r="A174" s="5"/>
      <c r="B174" s="5">
        <v>172</v>
      </c>
      <c r="C174" s="17" t="s">
        <v>451</v>
      </c>
      <c r="D174" s="17" t="s">
        <v>517</v>
      </c>
      <c r="E174" s="17"/>
    </row>
    <row r="175" ht="19" customHeight="1" spans="1:5">
      <c r="A175" s="5"/>
      <c r="B175" s="5">
        <v>173</v>
      </c>
      <c r="C175" s="17" t="s">
        <v>452</v>
      </c>
      <c r="D175" s="17" t="s">
        <v>517</v>
      </c>
      <c r="E175" s="17"/>
    </row>
    <row r="176" ht="19" customHeight="1" spans="1:5">
      <c r="A176" s="5"/>
      <c r="B176" s="5">
        <v>174</v>
      </c>
      <c r="C176" s="17" t="s">
        <v>453</v>
      </c>
      <c r="D176" s="17" t="s">
        <v>517</v>
      </c>
      <c r="E176" s="17"/>
    </row>
    <row r="177" ht="19" customHeight="1" spans="1:5">
      <c r="A177" s="5"/>
      <c r="B177" s="5">
        <v>175</v>
      </c>
      <c r="C177" s="17" t="s">
        <v>454</v>
      </c>
      <c r="D177" s="17" t="s">
        <v>517</v>
      </c>
      <c r="E177" s="17"/>
    </row>
    <row r="178" ht="19" customHeight="1" spans="1:5">
      <c r="A178" s="5"/>
      <c r="B178" s="5">
        <v>176</v>
      </c>
      <c r="C178" s="17" t="s">
        <v>455</v>
      </c>
      <c r="D178" s="17" t="s">
        <v>517</v>
      </c>
      <c r="E178" s="17"/>
    </row>
    <row r="179" ht="19" customHeight="1" spans="1:5">
      <c r="A179" s="5"/>
      <c r="B179" s="5">
        <v>177</v>
      </c>
      <c r="C179" s="17" t="s">
        <v>456</v>
      </c>
      <c r="D179" s="17" t="s">
        <v>517</v>
      </c>
      <c r="E179" s="17"/>
    </row>
    <row r="180" ht="19" customHeight="1" spans="1:5">
      <c r="A180" s="5"/>
      <c r="B180" s="5">
        <v>178</v>
      </c>
      <c r="C180" s="17" t="s">
        <v>457</v>
      </c>
      <c r="D180" s="17" t="s">
        <v>517</v>
      </c>
      <c r="E180" s="17"/>
    </row>
    <row r="181" ht="19" customHeight="1" spans="1:5">
      <c r="A181" s="5"/>
      <c r="B181" s="5">
        <v>179</v>
      </c>
      <c r="C181" s="17" t="s">
        <v>458</v>
      </c>
      <c r="D181" s="17" t="s">
        <v>517</v>
      </c>
      <c r="E181" s="17"/>
    </row>
    <row r="182" ht="19" customHeight="1" spans="1:5">
      <c r="A182" s="5"/>
      <c r="B182" s="5">
        <v>180</v>
      </c>
      <c r="C182" s="17" t="s">
        <v>459</v>
      </c>
      <c r="D182" s="17" t="s">
        <v>517</v>
      </c>
      <c r="E182" s="17"/>
    </row>
    <row r="183" ht="19" customHeight="1" spans="1:5">
      <c r="A183" s="5"/>
      <c r="B183" s="5">
        <v>181</v>
      </c>
      <c r="C183" s="17" t="s">
        <v>460</v>
      </c>
      <c r="D183" s="17" t="s">
        <v>517</v>
      </c>
      <c r="E183" s="17"/>
    </row>
    <row r="184" ht="19" customHeight="1" spans="1:5">
      <c r="A184" s="5"/>
      <c r="B184" s="5">
        <v>182</v>
      </c>
      <c r="C184" s="17" t="s">
        <v>308</v>
      </c>
      <c r="D184" s="17" t="s">
        <v>517</v>
      </c>
      <c r="E184" s="17"/>
    </row>
    <row r="185" ht="19" customHeight="1" spans="1:5">
      <c r="A185" s="5"/>
      <c r="B185" s="5">
        <v>183</v>
      </c>
      <c r="C185" s="17" t="s">
        <v>311</v>
      </c>
      <c r="D185" s="17" t="s">
        <v>517</v>
      </c>
      <c r="E185" s="17"/>
    </row>
    <row r="186" ht="19" customHeight="1" spans="1:5">
      <c r="A186" s="5"/>
      <c r="B186" s="5">
        <v>184</v>
      </c>
      <c r="C186" s="17" t="s">
        <v>461</v>
      </c>
      <c r="D186" s="17" t="s">
        <v>517</v>
      </c>
      <c r="E186" s="17"/>
    </row>
    <row r="187" ht="19" customHeight="1" spans="1:5">
      <c r="A187" s="5"/>
      <c r="B187" s="5">
        <v>185</v>
      </c>
      <c r="C187" s="17" t="s">
        <v>462</v>
      </c>
      <c r="D187" s="17" t="s">
        <v>517</v>
      </c>
      <c r="E187" s="17"/>
    </row>
    <row r="188" ht="19" customHeight="1" spans="1:5">
      <c r="A188" s="5"/>
      <c r="B188" s="5">
        <v>186</v>
      </c>
      <c r="C188" s="17" t="s">
        <v>463</v>
      </c>
      <c r="D188" s="17" t="s">
        <v>517</v>
      </c>
      <c r="E188" s="17"/>
    </row>
    <row r="189" ht="19" customHeight="1" spans="1:5">
      <c r="A189" s="5"/>
      <c r="B189" s="5">
        <v>187</v>
      </c>
      <c r="C189" s="17" t="s">
        <v>315</v>
      </c>
      <c r="D189" s="17" t="s">
        <v>517</v>
      </c>
      <c r="E189" s="17"/>
    </row>
    <row r="190" ht="19" customHeight="1" spans="1:5">
      <c r="A190" s="5" t="s">
        <v>8</v>
      </c>
      <c r="B190" s="5">
        <v>188</v>
      </c>
      <c r="C190" s="13" t="s">
        <v>464</v>
      </c>
      <c r="D190" s="13" t="s">
        <v>517</v>
      </c>
      <c r="E190" s="5"/>
    </row>
    <row r="191" ht="19" customHeight="1" spans="1:5">
      <c r="A191" s="5"/>
      <c r="B191" s="5">
        <v>189</v>
      </c>
      <c r="C191" s="13" t="s">
        <v>317</v>
      </c>
      <c r="D191" s="13" t="s">
        <v>517</v>
      </c>
      <c r="E191" s="5"/>
    </row>
  </sheetData>
  <mergeCells count="8">
    <mergeCell ref="A1:E1"/>
    <mergeCell ref="A3:A38"/>
    <mergeCell ref="A39:A66"/>
    <mergeCell ref="A67:A98"/>
    <mergeCell ref="A99:A129"/>
    <mergeCell ref="A130:A172"/>
    <mergeCell ref="A173:A189"/>
    <mergeCell ref="A190:A191"/>
  </mergeCell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6" sqref="E16"/>
    </sheetView>
  </sheetViews>
  <sheetFormatPr defaultColWidth="9" defaultRowHeight="14" outlineLevelCol="7"/>
  <cols>
    <col min="1" max="1" width="18.75" customWidth="1"/>
    <col min="2" max="2" width="19.75" customWidth="1"/>
    <col min="3" max="3" width="15.5" customWidth="1"/>
    <col min="4" max="4" width="16.3333333333333" customWidth="1"/>
    <col min="5" max="5" width="21.8333333333333" customWidth="1"/>
    <col min="6" max="6" width="21.5833333333333" customWidth="1"/>
    <col min="7" max="7" width="21.8333333333333" customWidth="1"/>
    <col min="8" max="8" width="19.75" customWidth="1"/>
  </cols>
  <sheetData>
    <row r="1" s="43" customFormat="1" ht="23" spans="1:8">
      <c r="A1" s="28" t="s">
        <v>21</v>
      </c>
      <c r="B1" s="28"/>
      <c r="C1" s="28"/>
      <c r="D1" s="28"/>
      <c r="E1" s="28"/>
      <c r="F1" s="28"/>
      <c r="G1" s="28"/>
      <c r="H1" s="28"/>
    </row>
    <row r="2" s="118" customFormat="1" ht="21" spans="1:8">
      <c r="A2" s="81" t="s">
        <v>22</v>
      </c>
      <c r="B2" s="81" t="s">
        <v>23</v>
      </c>
      <c r="C2" s="81" t="s">
        <v>24</v>
      </c>
      <c r="D2" s="81" t="s">
        <v>25</v>
      </c>
      <c r="E2" s="81" t="s">
        <v>26</v>
      </c>
      <c r="F2" s="81" t="s">
        <v>27</v>
      </c>
      <c r="G2" s="119" t="s">
        <v>28</v>
      </c>
      <c r="H2" s="81" t="s">
        <v>29</v>
      </c>
    </row>
    <row r="3" ht="17.5" spans="1:8">
      <c r="A3" s="84" t="s">
        <v>2</v>
      </c>
      <c r="B3" s="120" t="s">
        <v>30</v>
      </c>
      <c r="C3" s="121"/>
      <c r="D3" s="121"/>
      <c r="E3" s="121"/>
      <c r="F3" s="121"/>
      <c r="G3" s="121"/>
      <c r="H3" s="122"/>
    </row>
    <row r="4" ht="17.5" spans="1:8">
      <c r="A4" s="84" t="s">
        <v>3</v>
      </c>
      <c r="B4" s="16" t="s">
        <v>31</v>
      </c>
      <c r="C4" s="123">
        <v>2022283738</v>
      </c>
      <c r="D4" s="16" t="s">
        <v>32</v>
      </c>
      <c r="E4" s="16" t="s">
        <v>33</v>
      </c>
      <c r="F4" s="16" t="s">
        <v>34</v>
      </c>
      <c r="G4" s="16" t="s">
        <v>35</v>
      </c>
      <c r="H4" s="16" t="s">
        <v>34</v>
      </c>
    </row>
    <row r="5" ht="17.5" spans="1:8">
      <c r="A5" s="84" t="s">
        <v>4</v>
      </c>
      <c r="B5" s="124" t="s">
        <v>30</v>
      </c>
      <c r="C5" s="125"/>
      <c r="D5" s="125"/>
      <c r="E5" s="125"/>
      <c r="F5" s="125"/>
      <c r="G5" s="125"/>
      <c r="H5" s="126"/>
    </row>
    <row r="6" ht="17.5" spans="1:8">
      <c r="A6" s="84" t="s">
        <v>5</v>
      </c>
      <c r="B6" s="127"/>
      <c r="C6" s="79"/>
      <c r="D6" s="79"/>
      <c r="E6" s="79"/>
      <c r="F6" s="79"/>
      <c r="G6" s="79"/>
      <c r="H6" s="128"/>
    </row>
    <row r="7" ht="14.15" customHeight="1" spans="1:8">
      <c r="A7" s="84" t="s">
        <v>6</v>
      </c>
      <c r="B7" s="127"/>
      <c r="C7" s="79"/>
      <c r="D7" s="79"/>
      <c r="E7" s="79"/>
      <c r="F7" s="79"/>
      <c r="G7" s="79"/>
      <c r="H7" s="128"/>
    </row>
    <row r="8" ht="14.15" customHeight="1" spans="1:8">
      <c r="A8" s="84" t="s">
        <v>7</v>
      </c>
      <c r="B8" s="127"/>
      <c r="C8" s="79"/>
      <c r="D8" s="79"/>
      <c r="E8" s="79"/>
      <c r="F8" s="79"/>
      <c r="G8" s="79"/>
      <c r="H8" s="128"/>
    </row>
    <row r="9" ht="14.15" customHeight="1" spans="1:8">
      <c r="A9" s="84" t="s">
        <v>8</v>
      </c>
      <c r="B9" s="129"/>
      <c r="C9" s="130"/>
      <c r="D9" s="130"/>
      <c r="E9" s="130"/>
      <c r="F9" s="130"/>
      <c r="G9" s="130"/>
      <c r="H9" s="131"/>
    </row>
  </sheetData>
  <mergeCells count="3">
    <mergeCell ref="A1:H1"/>
    <mergeCell ref="B3:H3"/>
    <mergeCell ref="B5:H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8"/>
  <sheetViews>
    <sheetView workbookViewId="0">
      <selection activeCell="A3" sqref="A3:A7"/>
    </sheetView>
  </sheetViews>
  <sheetFormatPr defaultColWidth="8.25" defaultRowHeight="17.5"/>
  <cols>
    <col min="1" max="2" width="18.25" style="79" customWidth="1"/>
    <col min="3" max="3" width="13.25" style="79" customWidth="1"/>
    <col min="4" max="4" width="28.25" style="79" customWidth="1"/>
    <col min="5" max="5" width="50.75" style="79" customWidth="1"/>
    <col min="6" max="6" width="23.5833333333333" style="79" customWidth="1"/>
    <col min="7" max="7" width="12.1666666666667" style="79" customWidth="1"/>
    <col min="8" max="16384" width="8.25" style="79"/>
  </cols>
  <sheetData>
    <row r="1" ht="23" customHeight="1" spans="1:7">
      <c r="A1" s="80" t="s">
        <v>36</v>
      </c>
      <c r="B1" s="80"/>
      <c r="C1" s="80"/>
      <c r="D1" s="80"/>
      <c r="E1" s="80"/>
      <c r="F1" s="80"/>
      <c r="G1" s="80"/>
    </row>
    <row r="2" s="78" customFormat="1" ht="21" spans="1:7">
      <c r="A2" s="91" t="s">
        <v>22</v>
      </c>
      <c r="B2" s="91" t="s">
        <v>37</v>
      </c>
      <c r="C2" s="91" t="s">
        <v>24</v>
      </c>
      <c r="D2" s="91" t="s">
        <v>26</v>
      </c>
      <c r="E2" s="91" t="s">
        <v>25</v>
      </c>
      <c r="F2" s="92" t="s">
        <v>38</v>
      </c>
      <c r="G2" s="91" t="s">
        <v>39</v>
      </c>
    </row>
    <row r="3" spans="1:7">
      <c r="A3" s="93" t="s">
        <v>2</v>
      </c>
      <c r="B3" s="94" t="s">
        <v>40</v>
      </c>
      <c r="C3" s="94">
        <v>2022363738</v>
      </c>
      <c r="D3" s="94" t="s">
        <v>41</v>
      </c>
      <c r="E3" s="95" t="s">
        <v>42</v>
      </c>
      <c r="F3" s="94" t="s">
        <v>43</v>
      </c>
      <c r="G3" s="94">
        <v>15</v>
      </c>
    </row>
    <row r="4" spans="1:7">
      <c r="A4" s="93"/>
      <c r="B4" s="96"/>
      <c r="C4" s="97"/>
      <c r="D4" s="97"/>
      <c r="E4" s="95" t="s">
        <v>44</v>
      </c>
      <c r="F4" s="97"/>
      <c r="G4" s="96"/>
    </row>
    <row r="5" spans="1:7">
      <c r="A5" s="93"/>
      <c r="B5" s="96"/>
      <c r="C5" s="94">
        <v>2022363741</v>
      </c>
      <c r="D5" s="94" t="s">
        <v>45</v>
      </c>
      <c r="E5" s="95" t="s">
        <v>42</v>
      </c>
      <c r="F5" s="94" t="s">
        <v>43</v>
      </c>
      <c r="G5" s="96"/>
    </row>
    <row r="6" spans="1:7">
      <c r="A6" s="93"/>
      <c r="B6" s="96"/>
      <c r="C6" s="97"/>
      <c r="D6" s="97"/>
      <c r="E6" s="95" t="s">
        <v>44</v>
      </c>
      <c r="F6" s="97"/>
      <c r="G6" s="96"/>
    </row>
    <row r="7" spans="1:7">
      <c r="A7" s="93"/>
      <c r="B7" s="96"/>
      <c r="C7" s="95">
        <v>2022363710</v>
      </c>
      <c r="D7" s="95" t="s">
        <v>46</v>
      </c>
      <c r="E7" s="95" t="s">
        <v>47</v>
      </c>
      <c r="F7" s="95" t="s">
        <v>43</v>
      </c>
      <c r="G7" s="97"/>
    </row>
    <row r="8" spans="1:7">
      <c r="A8" s="12" t="s">
        <v>3</v>
      </c>
      <c r="B8" s="12" t="s">
        <v>48</v>
      </c>
      <c r="C8" s="12">
        <v>2021273135</v>
      </c>
      <c r="D8" s="12" t="s">
        <v>49</v>
      </c>
      <c r="E8" s="12" t="s">
        <v>50</v>
      </c>
      <c r="F8" s="12" t="s">
        <v>51</v>
      </c>
      <c r="G8" s="12">
        <v>3</v>
      </c>
    </row>
    <row r="9" spans="1:7">
      <c r="A9" s="12"/>
      <c r="B9" s="12" t="s">
        <v>52</v>
      </c>
      <c r="C9" s="12">
        <v>2021283121</v>
      </c>
      <c r="D9" s="12" t="s">
        <v>53</v>
      </c>
      <c r="E9" s="12" t="s">
        <v>54</v>
      </c>
      <c r="F9" s="12" t="s">
        <v>55</v>
      </c>
      <c r="G9" s="12">
        <v>2</v>
      </c>
    </row>
    <row r="10" spans="1:7">
      <c r="A10" s="12"/>
      <c r="B10" s="12"/>
      <c r="C10" s="12">
        <v>2021283121</v>
      </c>
      <c r="D10" s="12" t="s">
        <v>53</v>
      </c>
      <c r="E10" s="12" t="s">
        <v>54</v>
      </c>
      <c r="F10" s="12" t="s">
        <v>56</v>
      </c>
      <c r="G10" s="12">
        <v>2</v>
      </c>
    </row>
    <row r="11" spans="1:7">
      <c r="A11" s="12"/>
      <c r="B11" s="12"/>
      <c r="C11" s="12">
        <v>2021283222</v>
      </c>
      <c r="D11" s="12" t="s">
        <v>57</v>
      </c>
      <c r="E11" s="12" t="s">
        <v>54</v>
      </c>
      <c r="F11" s="12" t="s">
        <v>56</v>
      </c>
      <c r="G11" s="12">
        <v>2</v>
      </c>
    </row>
    <row r="12" spans="1:7">
      <c r="A12" s="12"/>
      <c r="B12" s="12" t="s">
        <v>58</v>
      </c>
      <c r="C12" s="12">
        <v>2022273115</v>
      </c>
      <c r="D12" s="12" t="s">
        <v>59</v>
      </c>
      <c r="E12" s="12" t="s">
        <v>60</v>
      </c>
      <c r="F12" s="12" t="s">
        <v>56</v>
      </c>
      <c r="G12" s="12">
        <v>2</v>
      </c>
    </row>
    <row r="13" spans="1:7">
      <c r="A13" s="12"/>
      <c r="B13" s="12"/>
      <c r="C13" s="12">
        <v>2022273115</v>
      </c>
      <c r="D13" s="12" t="s">
        <v>59</v>
      </c>
      <c r="E13" s="12" t="s">
        <v>61</v>
      </c>
      <c r="F13" s="12" t="s">
        <v>56</v>
      </c>
      <c r="G13" s="12">
        <v>2</v>
      </c>
    </row>
    <row r="14" spans="1:7">
      <c r="A14" s="12"/>
      <c r="B14" s="12"/>
      <c r="C14" s="12">
        <v>2022273115</v>
      </c>
      <c r="D14" s="12" t="s">
        <v>59</v>
      </c>
      <c r="E14" s="12" t="s">
        <v>62</v>
      </c>
      <c r="F14" s="12" t="s">
        <v>56</v>
      </c>
      <c r="G14" s="12">
        <v>2</v>
      </c>
    </row>
    <row r="15" customHeight="1" spans="1:7">
      <c r="A15" s="12"/>
      <c r="B15" s="12"/>
      <c r="C15" s="12">
        <v>2022273115</v>
      </c>
      <c r="D15" s="12" t="s">
        <v>59</v>
      </c>
      <c r="E15" s="12" t="s">
        <v>63</v>
      </c>
      <c r="F15" s="12" t="s">
        <v>64</v>
      </c>
      <c r="G15" s="12">
        <v>2</v>
      </c>
    </row>
    <row r="16" spans="1:7">
      <c r="A16" s="12"/>
      <c r="B16" s="12"/>
      <c r="C16" s="12">
        <v>2022273115</v>
      </c>
      <c r="D16" s="12" t="s">
        <v>59</v>
      </c>
      <c r="E16" s="12" t="s">
        <v>65</v>
      </c>
      <c r="F16" s="12" t="s">
        <v>66</v>
      </c>
      <c r="G16" s="12">
        <v>3</v>
      </c>
    </row>
    <row r="17" spans="1:7">
      <c r="A17" s="12"/>
      <c r="B17" s="12"/>
      <c r="C17" s="12">
        <v>2022273115</v>
      </c>
      <c r="D17" s="12" t="s">
        <v>59</v>
      </c>
      <c r="E17" s="12" t="s">
        <v>67</v>
      </c>
      <c r="F17" s="12" t="s">
        <v>64</v>
      </c>
      <c r="G17" s="12">
        <v>2</v>
      </c>
    </row>
    <row r="18" spans="1:7">
      <c r="A18" s="12"/>
      <c r="B18" s="12"/>
      <c r="C18" s="12">
        <v>2022273115</v>
      </c>
      <c r="D18" s="12" t="s">
        <v>59</v>
      </c>
      <c r="E18" s="12" t="s">
        <v>63</v>
      </c>
      <c r="F18" s="12" t="s">
        <v>55</v>
      </c>
      <c r="G18" s="12">
        <v>2</v>
      </c>
    </row>
    <row r="19" spans="1:7">
      <c r="A19" s="12"/>
      <c r="B19" s="12"/>
      <c r="C19" s="12">
        <v>2022273115</v>
      </c>
      <c r="D19" s="12" t="s">
        <v>59</v>
      </c>
      <c r="E19" s="12" t="s">
        <v>68</v>
      </c>
      <c r="F19" s="12" t="s">
        <v>55</v>
      </c>
      <c r="G19" s="12">
        <v>2</v>
      </c>
    </row>
    <row r="20" spans="1:7">
      <c r="A20" s="12"/>
      <c r="B20" s="12"/>
      <c r="C20" s="12">
        <v>2022273115</v>
      </c>
      <c r="D20" s="12" t="s">
        <v>59</v>
      </c>
      <c r="E20" s="12" t="s">
        <v>69</v>
      </c>
      <c r="F20" s="12" t="s">
        <v>70</v>
      </c>
      <c r="G20" s="12">
        <v>3</v>
      </c>
    </row>
    <row r="21" spans="1:7">
      <c r="A21" s="12"/>
      <c r="B21" s="12"/>
      <c r="C21" s="12">
        <v>2022273121</v>
      </c>
      <c r="D21" s="12" t="s">
        <v>71</v>
      </c>
      <c r="E21" s="12" t="s">
        <v>63</v>
      </c>
      <c r="F21" s="12" t="s">
        <v>55</v>
      </c>
      <c r="G21" s="12">
        <v>2</v>
      </c>
    </row>
    <row r="22" spans="1:7">
      <c r="A22" s="12"/>
      <c r="B22" s="12"/>
      <c r="C22" s="12">
        <v>2022273121</v>
      </c>
      <c r="D22" s="12" t="s">
        <v>71</v>
      </c>
      <c r="E22" s="12" t="s">
        <v>68</v>
      </c>
      <c r="F22" s="12" t="s">
        <v>55</v>
      </c>
      <c r="G22" s="12">
        <v>2</v>
      </c>
    </row>
    <row r="23" spans="1:7">
      <c r="A23" s="12"/>
      <c r="B23" s="12"/>
      <c r="C23" s="12">
        <v>2022273121</v>
      </c>
      <c r="D23" s="12" t="s">
        <v>71</v>
      </c>
      <c r="E23" s="12" t="s">
        <v>69</v>
      </c>
      <c r="F23" s="12" t="s">
        <v>70</v>
      </c>
      <c r="G23" s="12">
        <v>3</v>
      </c>
    </row>
    <row r="24" spans="1:7">
      <c r="A24" s="12"/>
      <c r="B24" s="12"/>
      <c r="C24" s="12">
        <v>2022273113</v>
      </c>
      <c r="D24" s="12" t="s">
        <v>72</v>
      </c>
      <c r="E24" s="12" t="s">
        <v>69</v>
      </c>
      <c r="F24" s="12" t="s">
        <v>70</v>
      </c>
      <c r="G24" s="12">
        <v>3</v>
      </c>
    </row>
    <row r="25" spans="1:7">
      <c r="A25" s="12"/>
      <c r="B25" s="12"/>
      <c r="C25" s="12">
        <v>2022273137</v>
      </c>
      <c r="D25" s="12" t="s">
        <v>73</v>
      </c>
      <c r="E25" s="12" t="s">
        <v>69</v>
      </c>
      <c r="F25" s="12" t="s">
        <v>70</v>
      </c>
      <c r="G25" s="12">
        <v>3</v>
      </c>
    </row>
    <row r="26" customHeight="1" spans="1:7">
      <c r="A26" s="12"/>
      <c r="B26" s="12" t="s">
        <v>74</v>
      </c>
      <c r="C26" s="12">
        <v>2022283326</v>
      </c>
      <c r="D26" s="12" t="s">
        <v>75</v>
      </c>
      <c r="E26" s="12" t="s">
        <v>76</v>
      </c>
      <c r="F26" s="12" t="s">
        <v>56</v>
      </c>
      <c r="G26" s="12">
        <v>2</v>
      </c>
    </row>
    <row r="27" spans="1:7">
      <c r="A27" s="12"/>
      <c r="B27" s="12"/>
      <c r="C27" s="12">
        <v>2022283326</v>
      </c>
      <c r="D27" s="12" t="s">
        <v>75</v>
      </c>
      <c r="E27" s="12" t="s">
        <v>77</v>
      </c>
      <c r="F27" s="14" t="s">
        <v>56</v>
      </c>
      <c r="G27" s="14">
        <v>2</v>
      </c>
    </row>
    <row r="28" spans="1:7">
      <c r="A28" s="12"/>
      <c r="B28" s="12"/>
      <c r="C28" s="12">
        <v>2022283326</v>
      </c>
      <c r="D28" s="12" t="s">
        <v>75</v>
      </c>
      <c r="E28" s="12" t="s">
        <v>78</v>
      </c>
      <c r="F28" s="12" t="s">
        <v>56</v>
      </c>
      <c r="G28" s="14">
        <v>2</v>
      </c>
    </row>
    <row r="29" spans="1:7">
      <c r="A29" s="12"/>
      <c r="B29" s="12"/>
      <c r="C29" s="14">
        <v>2022283325</v>
      </c>
      <c r="D29" s="14" t="s">
        <v>79</v>
      </c>
      <c r="E29" s="12" t="s">
        <v>76</v>
      </c>
      <c r="F29" s="12" t="s">
        <v>56</v>
      </c>
      <c r="G29" s="12">
        <v>2</v>
      </c>
    </row>
    <row r="30" spans="1:7">
      <c r="A30" s="12"/>
      <c r="B30" s="12"/>
      <c r="C30" s="14">
        <v>2022283325</v>
      </c>
      <c r="D30" s="14" t="s">
        <v>79</v>
      </c>
      <c r="E30" s="12" t="s">
        <v>77</v>
      </c>
      <c r="F30" s="14" t="s">
        <v>56</v>
      </c>
      <c r="G30" s="14">
        <v>2</v>
      </c>
    </row>
    <row r="31" customHeight="1" spans="1:7">
      <c r="A31" s="12"/>
      <c r="B31" s="12"/>
      <c r="C31" s="14">
        <v>2022283325</v>
      </c>
      <c r="D31" s="14" t="s">
        <v>79</v>
      </c>
      <c r="E31" s="12" t="s">
        <v>78</v>
      </c>
      <c r="F31" s="12" t="s">
        <v>56</v>
      </c>
      <c r="G31" s="14">
        <v>2</v>
      </c>
    </row>
    <row r="32" spans="1:7">
      <c r="A32" s="12"/>
      <c r="B32" s="12"/>
      <c r="C32" s="12">
        <v>2022283337</v>
      </c>
      <c r="D32" s="12" t="s">
        <v>80</v>
      </c>
      <c r="E32" s="12" t="s">
        <v>76</v>
      </c>
      <c r="F32" s="12" t="s">
        <v>56</v>
      </c>
      <c r="G32" s="12">
        <v>2</v>
      </c>
    </row>
    <row r="33" spans="1:7">
      <c r="A33" s="12"/>
      <c r="B33" s="12"/>
      <c r="C33" s="12">
        <v>2022283337</v>
      </c>
      <c r="D33" s="12" t="s">
        <v>80</v>
      </c>
      <c r="E33" s="12" t="s">
        <v>77</v>
      </c>
      <c r="F33" s="14" t="s">
        <v>56</v>
      </c>
      <c r="G33" s="14">
        <v>2</v>
      </c>
    </row>
    <row r="34" spans="1:7">
      <c r="A34" s="12"/>
      <c r="B34" s="12"/>
      <c r="C34" s="12">
        <v>2022283337</v>
      </c>
      <c r="D34" s="12" t="s">
        <v>80</v>
      </c>
      <c r="E34" s="12" t="s">
        <v>78</v>
      </c>
      <c r="F34" s="12" t="s">
        <v>56</v>
      </c>
      <c r="G34" s="14">
        <v>2</v>
      </c>
    </row>
    <row r="35" spans="1:7">
      <c r="A35" s="12"/>
      <c r="B35" s="12"/>
      <c r="C35" s="12">
        <v>2022283343</v>
      </c>
      <c r="D35" s="12" t="s">
        <v>81</v>
      </c>
      <c r="E35" s="12" t="s">
        <v>82</v>
      </c>
      <c r="F35" s="12" t="s">
        <v>55</v>
      </c>
      <c r="G35" s="12">
        <v>2</v>
      </c>
    </row>
    <row r="36" spans="1:7">
      <c r="A36" s="12"/>
      <c r="B36" s="12"/>
      <c r="C36" s="12">
        <v>2022283343</v>
      </c>
      <c r="D36" s="12" t="s">
        <v>81</v>
      </c>
      <c r="E36" s="12" t="s">
        <v>83</v>
      </c>
      <c r="F36" s="12" t="s">
        <v>84</v>
      </c>
      <c r="G36" s="12">
        <v>3</v>
      </c>
    </row>
    <row r="37" spans="1:7">
      <c r="A37" s="12"/>
      <c r="B37" s="12"/>
      <c r="C37" s="12">
        <v>2022283343</v>
      </c>
      <c r="D37" s="12" t="s">
        <v>81</v>
      </c>
      <c r="E37" s="12" t="s">
        <v>76</v>
      </c>
      <c r="F37" s="12" t="s">
        <v>55</v>
      </c>
      <c r="G37" s="12">
        <v>2</v>
      </c>
    </row>
    <row r="38" spans="1:7">
      <c r="A38" s="12"/>
      <c r="B38" s="12"/>
      <c r="C38" s="12">
        <v>2022283329</v>
      </c>
      <c r="D38" s="12" t="s">
        <v>85</v>
      </c>
      <c r="E38" s="12" t="s">
        <v>78</v>
      </c>
      <c r="F38" s="12" t="s">
        <v>86</v>
      </c>
      <c r="G38" s="12">
        <v>2</v>
      </c>
    </row>
    <row r="39" spans="1:7">
      <c r="A39" s="12"/>
      <c r="B39" s="12" t="s">
        <v>87</v>
      </c>
      <c r="C39" s="12">
        <v>2022283442</v>
      </c>
      <c r="D39" s="12" t="s">
        <v>88</v>
      </c>
      <c r="E39" s="12" t="s">
        <v>78</v>
      </c>
      <c r="F39" s="12" t="s">
        <v>51</v>
      </c>
      <c r="G39" s="12">
        <v>3</v>
      </c>
    </row>
    <row r="40" spans="1:7">
      <c r="A40" s="12"/>
      <c r="B40" s="12"/>
      <c r="C40" s="12">
        <v>2022283442</v>
      </c>
      <c r="D40" s="12" t="s">
        <v>88</v>
      </c>
      <c r="E40" s="12" t="s">
        <v>77</v>
      </c>
      <c r="F40" s="12" t="s">
        <v>56</v>
      </c>
      <c r="G40" s="12">
        <v>2</v>
      </c>
    </row>
    <row r="41" spans="1:7">
      <c r="A41" s="12"/>
      <c r="B41" s="12"/>
      <c r="C41" s="12">
        <v>2022283442</v>
      </c>
      <c r="D41" s="12" t="s">
        <v>88</v>
      </c>
      <c r="E41" s="12" t="s">
        <v>76</v>
      </c>
      <c r="F41" s="12" t="s">
        <v>56</v>
      </c>
      <c r="G41" s="12">
        <v>2</v>
      </c>
    </row>
    <row r="42" customHeight="1" spans="1:7">
      <c r="A42" s="12"/>
      <c r="B42" s="12" t="s">
        <v>89</v>
      </c>
      <c r="C42" s="12">
        <v>2023273109</v>
      </c>
      <c r="D42" s="12" t="s">
        <v>90</v>
      </c>
      <c r="E42" s="12" t="s">
        <v>91</v>
      </c>
      <c r="F42" s="12" t="s">
        <v>86</v>
      </c>
      <c r="G42" s="12">
        <v>2</v>
      </c>
    </row>
    <row r="43" spans="1:7">
      <c r="A43" s="12"/>
      <c r="B43" s="12" t="s">
        <v>92</v>
      </c>
      <c r="C43" s="12">
        <v>2023273219</v>
      </c>
      <c r="D43" s="12" t="s">
        <v>93</v>
      </c>
      <c r="E43" s="12" t="s">
        <v>94</v>
      </c>
      <c r="F43" s="12" t="s">
        <v>95</v>
      </c>
      <c r="G43" s="12">
        <v>2</v>
      </c>
    </row>
    <row r="44" customHeight="1" spans="1:7">
      <c r="A44" s="12"/>
      <c r="B44" s="12" t="s">
        <v>96</v>
      </c>
      <c r="C44" s="12">
        <v>2022283125</v>
      </c>
      <c r="D44" s="12" t="s">
        <v>97</v>
      </c>
      <c r="E44" s="12" t="s">
        <v>98</v>
      </c>
      <c r="F44" s="12" t="s">
        <v>56</v>
      </c>
      <c r="G44" s="12">
        <v>2</v>
      </c>
    </row>
    <row r="45" spans="1:7">
      <c r="A45" s="12"/>
      <c r="B45" s="12"/>
      <c r="C45" s="12">
        <v>2022283125</v>
      </c>
      <c r="D45" s="12" t="s">
        <v>97</v>
      </c>
      <c r="E45" s="12" t="s">
        <v>99</v>
      </c>
      <c r="F45" s="12" t="s">
        <v>51</v>
      </c>
      <c r="G45" s="12">
        <v>3</v>
      </c>
    </row>
    <row r="46" spans="1:7">
      <c r="A46" s="12"/>
      <c r="B46" s="12"/>
      <c r="C46" s="12">
        <v>2022283121</v>
      </c>
      <c r="D46" s="12" t="s">
        <v>100</v>
      </c>
      <c r="E46" s="12" t="s">
        <v>68</v>
      </c>
      <c r="F46" s="12" t="s">
        <v>64</v>
      </c>
      <c r="G46" s="12">
        <v>2</v>
      </c>
    </row>
    <row r="47" spans="1:7">
      <c r="A47" s="12"/>
      <c r="B47" s="12"/>
      <c r="C47" s="12">
        <v>2022283121</v>
      </c>
      <c r="D47" s="12" t="s">
        <v>100</v>
      </c>
      <c r="E47" s="12" t="s">
        <v>101</v>
      </c>
      <c r="F47" s="12" t="s">
        <v>35</v>
      </c>
      <c r="G47" s="12">
        <v>3</v>
      </c>
    </row>
    <row r="48" customHeight="1" spans="1:7">
      <c r="A48" s="12"/>
      <c r="B48" s="12"/>
      <c r="C48" s="12">
        <v>2022283121</v>
      </c>
      <c r="D48" s="12" t="s">
        <v>100</v>
      </c>
      <c r="E48" s="12" t="s">
        <v>98</v>
      </c>
      <c r="F48" s="12" t="s">
        <v>55</v>
      </c>
      <c r="G48" s="12">
        <v>2</v>
      </c>
    </row>
    <row r="49" spans="1:7">
      <c r="A49" s="12"/>
      <c r="B49" s="12"/>
      <c r="C49" s="12">
        <v>2022283121</v>
      </c>
      <c r="D49" s="12" t="s">
        <v>100</v>
      </c>
      <c r="E49" s="12" t="s">
        <v>102</v>
      </c>
      <c r="F49" s="12" t="s">
        <v>86</v>
      </c>
      <c r="G49" s="12">
        <v>2</v>
      </c>
    </row>
    <row r="50" spans="1:7">
      <c r="A50" s="12"/>
      <c r="B50" s="12" t="s">
        <v>103</v>
      </c>
      <c r="C50" s="12">
        <v>2022283242</v>
      </c>
      <c r="D50" s="12" t="s">
        <v>104</v>
      </c>
      <c r="E50" s="12" t="s">
        <v>68</v>
      </c>
      <c r="F50" s="12" t="s">
        <v>55</v>
      </c>
      <c r="G50" s="12">
        <v>2</v>
      </c>
    </row>
    <row r="51" spans="1:7">
      <c r="A51" s="12"/>
      <c r="B51" s="12"/>
      <c r="C51" s="12">
        <v>2022283242</v>
      </c>
      <c r="D51" s="12" t="s">
        <v>104</v>
      </c>
      <c r="E51" s="12" t="s">
        <v>98</v>
      </c>
      <c r="F51" s="12" t="s">
        <v>55</v>
      </c>
      <c r="G51" s="12">
        <v>2</v>
      </c>
    </row>
    <row r="52" spans="1:7">
      <c r="A52" s="12"/>
      <c r="B52" s="12"/>
      <c r="C52" s="12">
        <v>2022283234</v>
      </c>
      <c r="D52" s="12" t="s">
        <v>105</v>
      </c>
      <c r="E52" s="12" t="s">
        <v>102</v>
      </c>
      <c r="F52" s="12" t="s">
        <v>64</v>
      </c>
      <c r="G52" s="12">
        <v>2</v>
      </c>
    </row>
    <row r="53" spans="1:7">
      <c r="A53" s="12"/>
      <c r="B53" s="12"/>
      <c r="C53" s="12">
        <v>2022283234</v>
      </c>
      <c r="D53" s="12" t="s">
        <v>105</v>
      </c>
      <c r="E53" s="12" t="s">
        <v>99</v>
      </c>
      <c r="F53" s="12" t="s">
        <v>64</v>
      </c>
      <c r="G53" s="12">
        <v>2</v>
      </c>
    </row>
    <row r="54" spans="1:7">
      <c r="A54" s="12"/>
      <c r="B54" s="12"/>
      <c r="C54" s="12">
        <v>2022283234</v>
      </c>
      <c r="D54" s="12" t="s">
        <v>105</v>
      </c>
      <c r="E54" s="12" t="s">
        <v>98</v>
      </c>
      <c r="F54" s="12" t="s">
        <v>56</v>
      </c>
      <c r="G54" s="12">
        <v>2</v>
      </c>
    </row>
    <row r="55" spans="1:7">
      <c r="A55" s="12"/>
      <c r="B55" s="12"/>
      <c r="C55" s="12">
        <v>2022283223</v>
      </c>
      <c r="D55" s="12" t="s">
        <v>106</v>
      </c>
      <c r="E55" s="12" t="s">
        <v>101</v>
      </c>
      <c r="F55" s="12" t="s">
        <v>35</v>
      </c>
      <c r="G55" s="12">
        <v>3</v>
      </c>
    </row>
    <row r="56" spans="1:7">
      <c r="A56" s="12"/>
      <c r="B56" s="87" t="s">
        <v>107</v>
      </c>
      <c r="C56" s="98">
        <v>2023284135</v>
      </c>
      <c r="D56" s="87" t="s">
        <v>108</v>
      </c>
      <c r="E56" s="87" t="s">
        <v>109</v>
      </c>
      <c r="F56" s="87" t="s">
        <v>51</v>
      </c>
      <c r="G56" s="87">
        <v>3</v>
      </c>
    </row>
    <row r="57" customHeight="1" spans="1:7">
      <c r="A57" s="12"/>
      <c r="B57" s="87"/>
      <c r="C57" s="98">
        <v>2023284135</v>
      </c>
      <c r="D57" s="87" t="s">
        <v>108</v>
      </c>
      <c r="E57" s="87" t="s">
        <v>101</v>
      </c>
      <c r="F57" s="87" t="s">
        <v>66</v>
      </c>
      <c r="G57" s="87">
        <v>3</v>
      </c>
    </row>
    <row r="58" spans="1:7">
      <c r="A58" s="12"/>
      <c r="B58" s="87" t="s">
        <v>110</v>
      </c>
      <c r="C58" s="98">
        <v>2023284602</v>
      </c>
      <c r="D58" s="98" t="s">
        <v>111</v>
      </c>
      <c r="E58" s="87" t="s">
        <v>112</v>
      </c>
      <c r="F58" s="87" t="s">
        <v>56</v>
      </c>
      <c r="G58" s="87">
        <v>2</v>
      </c>
    </row>
    <row r="59" spans="1:7">
      <c r="A59" s="12"/>
      <c r="B59" s="87"/>
      <c r="C59" s="98">
        <v>2023284602</v>
      </c>
      <c r="D59" s="98" t="s">
        <v>111</v>
      </c>
      <c r="E59" s="87" t="s">
        <v>113</v>
      </c>
      <c r="F59" s="87" t="s">
        <v>56</v>
      </c>
      <c r="G59" s="87">
        <v>2</v>
      </c>
    </row>
    <row r="60" spans="1:7">
      <c r="A60" s="12"/>
      <c r="B60" s="87"/>
      <c r="C60" s="98">
        <v>2023284634</v>
      </c>
      <c r="D60" s="98" t="s">
        <v>114</v>
      </c>
      <c r="E60" s="87" t="s">
        <v>113</v>
      </c>
      <c r="F60" s="87" t="s">
        <v>55</v>
      </c>
      <c r="G60" s="87">
        <v>2</v>
      </c>
    </row>
    <row r="61" customHeight="1" spans="1:7">
      <c r="A61" s="12"/>
      <c r="B61" s="87"/>
      <c r="C61" s="98">
        <v>2023284634</v>
      </c>
      <c r="D61" s="98" t="s">
        <v>114</v>
      </c>
      <c r="E61" s="87" t="s">
        <v>115</v>
      </c>
      <c r="F61" s="87" t="s">
        <v>84</v>
      </c>
      <c r="G61" s="87">
        <v>3</v>
      </c>
    </row>
    <row r="62" spans="1:7">
      <c r="A62" s="12"/>
      <c r="B62" s="87"/>
      <c r="C62" s="98">
        <v>2023284634</v>
      </c>
      <c r="D62" s="98" t="s">
        <v>114</v>
      </c>
      <c r="E62" s="87" t="s">
        <v>112</v>
      </c>
      <c r="F62" s="87" t="s">
        <v>55</v>
      </c>
      <c r="G62" s="87">
        <v>2</v>
      </c>
    </row>
    <row r="63" spans="1:7">
      <c r="A63" s="12"/>
      <c r="B63" s="87"/>
      <c r="C63" s="98">
        <v>2023284601</v>
      </c>
      <c r="D63" s="98" t="s">
        <v>116</v>
      </c>
      <c r="E63" s="87" t="s">
        <v>113</v>
      </c>
      <c r="F63" s="87" t="s">
        <v>55</v>
      </c>
      <c r="G63" s="87">
        <v>2</v>
      </c>
    </row>
    <row r="64" spans="1:7">
      <c r="A64" s="12"/>
      <c r="B64" s="87"/>
      <c r="C64" s="98">
        <v>2023284601</v>
      </c>
      <c r="D64" s="98" t="s">
        <v>116</v>
      </c>
      <c r="E64" s="87" t="s">
        <v>115</v>
      </c>
      <c r="F64" s="87" t="s">
        <v>84</v>
      </c>
      <c r="G64" s="87">
        <v>3</v>
      </c>
    </row>
    <row r="65" customHeight="1" spans="1:7">
      <c r="A65" s="12"/>
      <c r="B65" s="87"/>
      <c r="C65" s="98">
        <v>2023284601</v>
      </c>
      <c r="D65" s="98" t="s">
        <v>116</v>
      </c>
      <c r="E65" s="87" t="s">
        <v>112</v>
      </c>
      <c r="F65" s="87" t="s">
        <v>55</v>
      </c>
      <c r="G65" s="87">
        <v>2</v>
      </c>
    </row>
    <row r="66" spans="1:7">
      <c r="A66" s="12"/>
      <c r="B66" s="87" t="s">
        <v>117</v>
      </c>
      <c r="C66" s="87">
        <v>2022293227</v>
      </c>
      <c r="D66" s="98" t="s">
        <v>118</v>
      </c>
      <c r="E66" s="87" t="s">
        <v>119</v>
      </c>
      <c r="F66" s="87" t="s">
        <v>56</v>
      </c>
      <c r="G66" s="87">
        <v>2</v>
      </c>
    </row>
    <row r="67" spans="1:7">
      <c r="A67" s="12"/>
      <c r="B67" s="87"/>
      <c r="C67" s="87">
        <v>2022293227</v>
      </c>
      <c r="D67" s="98" t="s">
        <v>118</v>
      </c>
      <c r="E67" s="87" t="s">
        <v>120</v>
      </c>
      <c r="F67" s="87" t="s">
        <v>51</v>
      </c>
      <c r="G67" s="87">
        <v>3</v>
      </c>
    </row>
    <row r="68" spans="1:7">
      <c r="A68" s="12"/>
      <c r="B68" s="87"/>
      <c r="C68" s="87">
        <v>2022293227</v>
      </c>
      <c r="D68" s="98" t="s">
        <v>118</v>
      </c>
      <c r="E68" s="87" t="s">
        <v>121</v>
      </c>
      <c r="F68" s="87" t="s">
        <v>64</v>
      </c>
      <c r="G68" s="87">
        <v>2</v>
      </c>
    </row>
    <row r="69" spans="1:7">
      <c r="A69" s="12"/>
      <c r="B69" s="87"/>
      <c r="C69" s="87">
        <v>2022293227</v>
      </c>
      <c r="D69" s="98" t="s">
        <v>118</v>
      </c>
      <c r="E69" s="87" t="s">
        <v>119</v>
      </c>
      <c r="F69" s="87" t="s">
        <v>95</v>
      </c>
      <c r="G69" s="87">
        <v>2</v>
      </c>
    </row>
    <row r="70" spans="1:7">
      <c r="A70" s="12"/>
      <c r="B70" s="87"/>
      <c r="C70" s="87">
        <v>2022293227</v>
      </c>
      <c r="D70" s="98" t="s">
        <v>118</v>
      </c>
      <c r="E70" s="87" t="s">
        <v>122</v>
      </c>
      <c r="F70" s="87" t="s">
        <v>84</v>
      </c>
      <c r="G70" s="87">
        <v>3</v>
      </c>
    </row>
    <row r="71" spans="1:7">
      <c r="A71" s="12"/>
      <c r="B71" s="87" t="s">
        <v>123</v>
      </c>
      <c r="C71" s="98">
        <v>2023283707</v>
      </c>
      <c r="D71" s="98" t="s">
        <v>124</v>
      </c>
      <c r="E71" s="87" t="s">
        <v>121</v>
      </c>
      <c r="F71" s="87" t="s">
        <v>64</v>
      </c>
      <c r="G71" s="87">
        <v>2</v>
      </c>
    </row>
    <row r="72" spans="1:7">
      <c r="A72" s="12"/>
      <c r="B72" s="87"/>
      <c r="C72" s="98">
        <v>2023283707</v>
      </c>
      <c r="D72" s="98" t="s">
        <v>124</v>
      </c>
      <c r="E72" s="87" t="s">
        <v>125</v>
      </c>
      <c r="F72" s="87" t="s">
        <v>66</v>
      </c>
      <c r="G72" s="87">
        <v>3</v>
      </c>
    </row>
    <row r="73" spans="1:7">
      <c r="A73" s="12"/>
      <c r="B73" s="87"/>
      <c r="C73" s="98">
        <v>2023283707</v>
      </c>
      <c r="D73" s="98" t="s">
        <v>124</v>
      </c>
      <c r="E73" s="87" t="s">
        <v>119</v>
      </c>
      <c r="F73" s="87" t="s">
        <v>56</v>
      </c>
      <c r="G73" s="87">
        <v>2</v>
      </c>
    </row>
    <row r="74" spans="1:7">
      <c r="A74" s="12"/>
      <c r="B74" s="87"/>
      <c r="C74" s="98">
        <v>2023283707</v>
      </c>
      <c r="D74" s="98" t="s">
        <v>124</v>
      </c>
      <c r="E74" s="87" t="s">
        <v>120</v>
      </c>
      <c r="F74" s="87" t="s">
        <v>51</v>
      </c>
      <c r="G74" s="87">
        <v>3</v>
      </c>
    </row>
    <row r="75" spans="1:7">
      <c r="A75" s="12"/>
      <c r="B75" s="87"/>
      <c r="C75" s="98">
        <v>2023283707</v>
      </c>
      <c r="D75" s="98" t="s">
        <v>124</v>
      </c>
      <c r="E75" s="87" t="s">
        <v>119</v>
      </c>
      <c r="F75" s="87" t="s">
        <v>95</v>
      </c>
      <c r="G75" s="87">
        <v>2</v>
      </c>
    </row>
    <row r="76" spans="1:7">
      <c r="A76" s="12"/>
      <c r="B76" s="87"/>
      <c r="C76" s="98">
        <v>2023283707</v>
      </c>
      <c r="D76" s="98" t="s">
        <v>124</v>
      </c>
      <c r="E76" s="87" t="s">
        <v>122</v>
      </c>
      <c r="F76" s="87" t="s">
        <v>84</v>
      </c>
      <c r="G76" s="87">
        <v>3</v>
      </c>
    </row>
    <row r="77" spans="1:7">
      <c r="A77" s="12"/>
      <c r="B77" s="87"/>
      <c r="C77" s="98">
        <v>2023283707</v>
      </c>
      <c r="D77" s="98" t="s">
        <v>124</v>
      </c>
      <c r="E77" s="87" t="s">
        <v>126</v>
      </c>
      <c r="F77" s="87" t="s">
        <v>55</v>
      </c>
      <c r="G77" s="87">
        <v>2</v>
      </c>
    </row>
    <row r="78" spans="1:7">
      <c r="A78" s="12"/>
      <c r="B78" s="87"/>
      <c r="C78" s="98">
        <v>2023283707</v>
      </c>
      <c r="D78" s="98" t="s">
        <v>124</v>
      </c>
      <c r="E78" s="87" t="s">
        <v>127</v>
      </c>
      <c r="F78" s="87" t="s">
        <v>70</v>
      </c>
      <c r="G78" s="87">
        <v>3</v>
      </c>
    </row>
    <row r="79" spans="1:7">
      <c r="A79" s="12"/>
      <c r="B79" s="87"/>
      <c r="C79" s="98">
        <v>2023283707</v>
      </c>
      <c r="D79" s="98" t="s">
        <v>124</v>
      </c>
      <c r="E79" s="87" t="s">
        <v>91</v>
      </c>
      <c r="F79" s="87" t="s">
        <v>86</v>
      </c>
      <c r="G79" s="87">
        <v>2</v>
      </c>
    </row>
    <row r="80" spans="1:7">
      <c r="A80" s="12"/>
      <c r="B80" s="87"/>
      <c r="C80" s="98">
        <v>2023283734</v>
      </c>
      <c r="D80" s="87" t="s">
        <v>128</v>
      </c>
      <c r="E80" s="87" t="s">
        <v>121</v>
      </c>
      <c r="F80" s="87" t="s">
        <v>64</v>
      </c>
      <c r="G80" s="87">
        <v>2</v>
      </c>
    </row>
    <row r="81" spans="1:7">
      <c r="A81" s="12"/>
      <c r="B81" s="87"/>
      <c r="C81" s="98">
        <v>2023283734</v>
      </c>
      <c r="D81" s="87" t="s">
        <v>128</v>
      </c>
      <c r="E81" s="87" t="s">
        <v>125</v>
      </c>
      <c r="F81" s="87" t="s">
        <v>66</v>
      </c>
      <c r="G81" s="87">
        <v>3</v>
      </c>
    </row>
    <row r="82" spans="1:7">
      <c r="A82" s="12"/>
      <c r="B82" s="87"/>
      <c r="C82" s="98">
        <v>2023283734</v>
      </c>
      <c r="D82" s="87" t="s">
        <v>128</v>
      </c>
      <c r="E82" s="87" t="s">
        <v>119</v>
      </c>
      <c r="F82" s="87" t="s">
        <v>56</v>
      </c>
      <c r="G82" s="87">
        <v>2</v>
      </c>
    </row>
    <row r="83" spans="1:7">
      <c r="A83" s="12"/>
      <c r="B83" s="87"/>
      <c r="C83" s="98">
        <v>2023283734</v>
      </c>
      <c r="D83" s="87" t="s">
        <v>128</v>
      </c>
      <c r="E83" s="87" t="s">
        <v>120</v>
      </c>
      <c r="F83" s="87" t="s">
        <v>51</v>
      </c>
      <c r="G83" s="87">
        <v>3</v>
      </c>
    </row>
    <row r="84" spans="1:7">
      <c r="A84" s="12"/>
      <c r="B84" s="87" t="s">
        <v>129</v>
      </c>
      <c r="C84" s="98">
        <v>2023284726</v>
      </c>
      <c r="D84" s="87" t="s">
        <v>130</v>
      </c>
      <c r="E84" s="87" t="s">
        <v>98</v>
      </c>
      <c r="F84" s="87" t="s">
        <v>64</v>
      </c>
      <c r="G84" s="87">
        <v>2</v>
      </c>
    </row>
    <row r="85" spans="1:7">
      <c r="A85" s="12"/>
      <c r="B85" s="87"/>
      <c r="C85" s="98">
        <v>2023284736</v>
      </c>
      <c r="D85" s="87" t="s">
        <v>131</v>
      </c>
      <c r="E85" s="87" t="s">
        <v>113</v>
      </c>
      <c r="F85" s="87" t="s">
        <v>56</v>
      </c>
      <c r="G85" s="87">
        <v>2</v>
      </c>
    </row>
    <row r="86" spans="1:7">
      <c r="A86" s="12"/>
      <c r="B86" s="87" t="s">
        <v>132</v>
      </c>
      <c r="C86" s="87">
        <v>2023283515</v>
      </c>
      <c r="D86" s="87" t="s">
        <v>133</v>
      </c>
      <c r="E86" s="87" t="s">
        <v>134</v>
      </c>
      <c r="F86" s="87" t="s">
        <v>51</v>
      </c>
      <c r="G86" s="87">
        <v>3</v>
      </c>
    </row>
    <row r="87" spans="1:7">
      <c r="A87" s="12"/>
      <c r="B87" s="87"/>
      <c r="C87" s="87">
        <v>2023283515</v>
      </c>
      <c r="D87" s="87" t="s">
        <v>133</v>
      </c>
      <c r="E87" s="87" t="s">
        <v>135</v>
      </c>
      <c r="F87" s="87" t="s">
        <v>56</v>
      </c>
      <c r="G87" s="87">
        <v>2</v>
      </c>
    </row>
    <row r="88" spans="1:7">
      <c r="A88" s="12"/>
      <c r="B88" s="87"/>
      <c r="C88" s="87">
        <v>2023283515</v>
      </c>
      <c r="D88" s="87" t="s">
        <v>133</v>
      </c>
      <c r="E88" s="87" t="s">
        <v>121</v>
      </c>
      <c r="F88" s="87" t="s">
        <v>64</v>
      </c>
      <c r="G88" s="87">
        <v>2</v>
      </c>
    </row>
    <row r="89" spans="1:7">
      <c r="A89" s="12"/>
      <c r="B89" s="87"/>
      <c r="C89" s="87">
        <v>2023283515</v>
      </c>
      <c r="D89" s="87" t="s">
        <v>133</v>
      </c>
      <c r="E89" s="87" t="s">
        <v>136</v>
      </c>
      <c r="F89" s="87" t="s">
        <v>66</v>
      </c>
      <c r="G89" s="87">
        <v>3</v>
      </c>
    </row>
    <row r="90" spans="1:7">
      <c r="A90" s="12"/>
      <c r="B90" s="87"/>
      <c r="C90" s="87">
        <v>2023283515</v>
      </c>
      <c r="D90" s="87" t="s">
        <v>133</v>
      </c>
      <c r="E90" s="87" t="s">
        <v>126</v>
      </c>
      <c r="F90" s="87" t="s">
        <v>64</v>
      </c>
      <c r="G90" s="87">
        <v>2</v>
      </c>
    </row>
    <row r="91" spans="1:7">
      <c r="A91" s="12"/>
      <c r="B91" s="87"/>
      <c r="C91" s="87">
        <v>2023283515</v>
      </c>
      <c r="D91" s="87" t="s">
        <v>133</v>
      </c>
      <c r="E91" s="87" t="s">
        <v>137</v>
      </c>
      <c r="F91" s="87" t="s">
        <v>95</v>
      </c>
      <c r="G91" s="87">
        <v>2</v>
      </c>
    </row>
    <row r="92" spans="1:7">
      <c r="A92" s="12"/>
      <c r="B92" s="87"/>
      <c r="C92" s="87">
        <v>2023283515</v>
      </c>
      <c r="D92" s="87" t="s">
        <v>133</v>
      </c>
      <c r="E92" s="87" t="s">
        <v>135</v>
      </c>
      <c r="F92" s="87" t="s">
        <v>95</v>
      </c>
      <c r="G92" s="87">
        <v>2</v>
      </c>
    </row>
    <row r="93" spans="1:7">
      <c r="A93" s="12"/>
      <c r="B93" s="87" t="s">
        <v>138</v>
      </c>
      <c r="C93" s="87">
        <v>2023283129</v>
      </c>
      <c r="D93" s="87" t="s">
        <v>139</v>
      </c>
      <c r="E93" s="87" t="s">
        <v>125</v>
      </c>
      <c r="F93" s="87" t="s">
        <v>51</v>
      </c>
      <c r="G93" s="87">
        <v>3</v>
      </c>
    </row>
    <row r="94" spans="1:7">
      <c r="A94" s="12"/>
      <c r="B94" s="87"/>
      <c r="C94" s="87">
        <v>2023283129</v>
      </c>
      <c r="D94" s="87" t="s">
        <v>139</v>
      </c>
      <c r="E94" s="87" t="s">
        <v>121</v>
      </c>
      <c r="F94" s="87" t="s">
        <v>56</v>
      </c>
      <c r="G94" s="87">
        <v>2</v>
      </c>
    </row>
    <row r="95" spans="1:7">
      <c r="A95" s="12"/>
      <c r="B95" s="87"/>
      <c r="C95" s="87">
        <v>2023283129</v>
      </c>
      <c r="D95" s="87" t="s">
        <v>139</v>
      </c>
      <c r="E95" s="87" t="s">
        <v>140</v>
      </c>
      <c r="F95" s="87" t="s">
        <v>66</v>
      </c>
      <c r="G95" s="87">
        <v>3</v>
      </c>
    </row>
    <row r="96" spans="1:7">
      <c r="A96" s="12"/>
      <c r="B96" s="87"/>
      <c r="C96" s="87">
        <v>2023283129</v>
      </c>
      <c r="D96" s="87" t="s">
        <v>139</v>
      </c>
      <c r="E96" s="87" t="s">
        <v>91</v>
      </c>
      <c r="F96" s="87" t="s">
        <v>95</v>
      </c>
      <c r="G96" s="87">
        <v>2</v>
      </c>
    </row>
    <row r="97" spans="1:7">
      <c r="A97" s="12"/>
      <c r="B97" s="87"/>
      <c r="C97" s="87">
        <v>2023283129</v>
      </c>
      <c r="D97" s="87" t="s">
        <v>139</v>
      </c>
      <c r="E97" s="87" t="s">
        <v>141</v>
      </c>
      <c r="F97" s="87" t="s">
        <v>35</v>
      </c>
      <c r="G97" s="87">
        <v>3</v>
      </c>
    </row>
    <row r="98" spans="1:7">
      <c r="A98" s="12"/>
      <c r="B98" s="87"/>
      <c r="C98" s="87">
        <v>2023283129</v>
      </c>
      <c r="D98" s="87" t="s">
        <v>139</v>
      </c>
      <c r="E98" s="87" t="s">
        <v>142</v>
      </c>
      <c r="F98" s="87" t="s">
        <v>55</v>
      </c>
      <c r="G98" s="87">
        <v>2</v>
      </c>
    </row>
    <row r="99" spans="1:7">
      <c r="A99" s="12"/>
      <c r="B99" s="87"/>
      <c r="C99" s="87">
        <v>2023283129</v>
      </c>
      <c r="D99" s="87" t="s">
        <v>139</v>
      </c>
      <c r="E99" s="87" t="s">
        <v>127</v>
      </c>
      <c r="F99" s="87" t="s">
        <v>84</v>
      </c>
      <c r="G99" s="87">
        <v>3</v>
      </c>
    </row>
    <row r="100" spans="1:7">
      <c r="A100" s="12"/>
      <c r="B100" s="87"/>
      <c r="C100" s="87">
        <v>2023283129</v>
      </c>
      <c r="D100" s="87" t="s">
        <v>139</v>
      </c>
      <c r="E100" s="87" t="s">
        <v>126</v>
      </c>
      <c r="F100" s="87" t="s">
        <v>55</v>
      </c>
      <c r="G100" s="87">
        <v>2</v>
      </c>
    </row>
    <row r="101" spans="1:7">
      <c r="A101" s="12"/>
      <c r="B101" s="87"/>
      <c r="C101" s="87">
        <v>2023283129</v>
      </c>
      <c r="D101" s="87" t="s">
        <v>139</v>
      </c>
      <c r="E101" s="87" t="s">
        <v>122</v>
      </c>
      <c r="F101" s="87" t="s">
        <v>86</v>
      </c>
      <c r="G101" s="87">
        <v>2</v>
      </c>
    </row>
    <row r="102" spans="1:7">
      <c r="A102" s="12"/>
      <c r="B102" s="87" t="s">
        <v>143</v>
      </c>
      <c r="C102" s="98">
        <v>2023284327</v>
      </c>
      <c r="D102" s="98" t="s">
        <v>144</v>
      </c>
      <c r="E102" s="87" t="s">
        <v>109</v>
      </c>
      <c r="F102" s="87" t="s">
        <v>66</v>
      </c>
      <c r="G102" s="87">
        <v>3</v>
      </c>
    </row>
    <row r="103" spans="1:7">
      <c r="A103" s="99" t="s">
        <v>4</v>
      </c>
      <c r="B103" s="100" t="s">
        <v>145</v>
      </c>
      <c r="C103" s="100">
        <v>2023233228</v>
      </c>
      <c r="D103" s="100" t="s">
        <v>146</v>
      </c>
      <c r="E103" s="100" t="s">
        <v>147</v>
      </c>
      <c r="F103" s="101" t="s">
        <v>148</v>
      </c>
      <c r="G103" s="100">
        <v>23</v>
      </c>
    </row>
    <row r="104" spans="1:7">
      <c r="A104" s="99"/>
      <c r="B104" s="100"/>
      <c r="C104" s="100"/>
      <c r="D104" s="100"/>
      <c r="E104" s="100" t="s">
        <v>125</v>
      </c>
      <c r="F104" s="101" t="s">
        <v>149</v>
      </c>
      <c r="G104" s="100"/>
    </row>
    <row r="105" spans="1:7">
      <c r="A105" s="99"/>
      <c r="B105" s="100"/>
      <c r="C105" s="100"/>
      <c r="D105" s="100"/>
      <c r="E105" s="100" t="s">
        <v>150</v>
      </c>
      <c r="F105" s="100" t="s">
        <v>148</v>
      </c>
      <c r="G105" s="100"/>
    </row>
    <row r="106" spans="1:7">
      <c r="A106" s="99"/>
      <c r="B106" s="100"/>
      <c r="C106" s="100"/>
      <c r="D106" s="100"/>
      <c r="E106" s="100" t="s">
        <v>151</v>
      </c>
      <c r="F106" s="100" t="s">
        <v>148</v>
      </c>
      <c r="G106" s="100"/>
    </row>
    <row r="107" spans="1:7">
      <c r="A107" s="99"/>
      <c r="B107" s="100"/>
      <c r="C107" s="100"/>
      <c r="D107" s="100"/>
      <c r="E107" s="100" t="s">
        <v>152</v>
      </c>
      <c r="F107" s="100" t="s">
        <v>153</v>
      </c>
      <c r="G107" s="100"/>
    </row>
    <row r="108" spans="1:7">
      <c r="A108" s="99"/>
      <c r="B108" s="100"/>
      <c r="C108" s="100"/>
      <c r="D108" s="100"/>
      <c r="E108" s="100" t="s">
        <v>154</v>
      </c>
      <c r="F108" s="100" t="s">
        <v>155</v>
      </c>
      <c r="G108" s="100"/>
    </row>
    <row r="109" spans="1:7">
      <c r="A109" s="99"/>
      <c r="B109" s="100"/>
      <c r="C109" s="100"/>
      <c r="D109" s="100"/>
      <c r="E109" s="100" t="s">
        <v>126</v>
      </c>
      <c r="F109" s="100" t="s">
        <v>156</v>
      </c>
      <c r="G109" s="100"/>
    </row>
    <row r="110" spans="1:7">
      <c r="A110" s="99"/>
      <c r="B110" s="100"/>
      <c r="C110" s="100"/>
      <c r="D110" s="100"/>
      <c r="E110" s="100" t="s">
        <v>151</v>
      </c>
      <c r="F110" s="100" t="s">
        <v>157</v>
      </c>
      <c r="G110" s="100"/>
    </row>
    <row r="111" spans="1:7">
      <c r="A111" s="99"/>
      <c r="B111" s="100"/>
      <c r="C111" s="100"/>
      <c r="D111" s="100"/>
      <c r="E111" s="100" t="s">
        <v>158</v>
      </c>
      <c r="F111" s="101" t="s">
        <v>157</v>
      </c>
      <c r="G111" s="100"/>
    </row>
    <row r="112" spans="1:7">
      <c r="A112" s="99"/>
      <c r="B112" s="100"/>
      <c r="C112" s="100"/>
      <c r="D112" s="100"/>
      <c r="E112" s="100" t="s">
        <v>159</v>
      </c>
      <c r="F112" s="100" t="s">
        <v>160</v>
      </c>
      <c r="G112" s="100"/>
    </row>
    <row r="113" spans="1:7">
      <c r="A113" s="99"/>
      <c r="B113" s="100"/>
      <c r="C113" s="100">
        <v>2023233216</v>
      </c>
      <c r="D113" s="100" t="s">
        <v>161</v>
      </c>
      <c r="E113" s="100" t="s">
        <v>147</v>
      </c>
      <c r="F113" s="101" t="s">
        <v>148</v>
      </c>
      <c r="G113" s="100">
        <v>16</v>
      </c>
    </row>
    <row r="114" spans="1:7">
      <c r="A114" s="99"/>
      <c r="B114" s="100"/>
      <c r="C114" s="100"/>
      <c r="D114" s="100"/>
      <c r="E114" s="100" t="s">
        <v>125</v>
      </c>
      <c r="F114" s="101" t="s">
        <v>149</v>
      </c>
      <c r="G114" s="100"/>
    </row>
    <row r="115" spans="1:7">
      <c r="A115" s="99"/>
      <c r="B115" s="100"/>
      <c r="C115" s="100"/>
      <c r="D115" s="100"/>
      <c r="E115" s="100" t="s">
        <v>150</v>
      </c>
      <c r="F115" s="100" t="s">
        <v>148</v>
      </c>
      <c r="G115" s="100"/>
    </row>
    <row r="116" spans="1:7">
      <c r="A116" s="99"/>
      <c r="B116" s="100"/>
      <c r="C116" s="100"/>
      <c r="D116" s="100"/>
      <c r="E116" s="100" t="s">
        <v>151</v>
      </c>
      <c r="F116" s="100" t="s">
        <v>148</v>
      </c>
      <c r="G116" s="100"/>
    </row>
    <row r="117" spans="1:7">
      <c r="A117" s="99"/>
      <c r="B117" s="100"/>
      <c r="C117" s="100"/>
      <c r="D117" s="100"/>
      <c r="E117" s="100" t="s">
        <v>126</v>
      </c>
      <c r="F117" s="100" t="s">
        <v>156</v>
      </c>
      <c r="G117" s="100"/>
    </row>
    <row r="118" spans="1:7">
      <c r="A118" s="99"/>
      <c r="B118" s="100"/>
      <c r="C118" s="100"/>
      <c r="D118" s="100"/>
      <c r="E118" s="100" t="s">
        <v>152</v>
      </c>
      <c r="F118" s="100" t="s">
        <v>153</v>
      </c>
      <c r="G118" s="100"/>
    </row>
    <row r="119" spans="1:7">
      <c r="A119" s="99"/>
      <c r="B119" s="100"/>
      <c r="C119" s="100"/>
      <c r="D119" s="100"/>
      <c r="E119" s="100" t="s">
        <v>154</v>
      </c>
      <c r="F119" s="100" t="s">
        <v>155</v>
      </c>
      <c r="G119" s="100"/>
    </row>
    <row r="120" spans="1:7">
      <c r="A120" s="99"/>
      <c r="B120" s="100"/>
      <c r="C120" s="100">
        <v>2023233232</v>
      </c>
      <c r="D120" s="100" t="s">
        <v>75</v>
      </c>
      <c r="E120" s="100" t="s">
        <v>158</v>
      </c>
      <c r="F120" s="101" t="s">
        <v>157</v>
      </c>
      <c r="G120" s="100">
        <v>2</v>
      </c>
    </row>
    <row r="121" spans="1:7">
      <c r="A121" s="99"/>
      <c r="B121" s="100"/>
      <c r="C121" s="100">
        <v>2023233212</v>
      </c>
      <c r="D121" s="100" t="s">
        <v>162</v>
      </c>
      <c r="E121" s="100" t="s">
        <v>158</v>
      </c>
      <c r="F121" s="101" t="s">
        <v>157</v>
      </c>
      <c r="G121" s="100">
        <v>2</v>
      </c>
    </row>
    <row r="122" spans="1:7">
      <c r="A122" s="99"/>
      <c r="B122" s="100"/>
      <c r="C122" s="100">
        <v>2023233211</v>
      </c>
      <c r="D122" s="100" t="s">
        <v>163</v>
      </c>
      <c r="E122" s="100" t="s">
        <v>158</v>
      </c>
      <c r="F122" s="101" t="s">
        <v>157</v>
      </c>
      <c r="G122" s="100">
        <v>2</v>
      </c>
    </row>
    <row r="123" spans="1:7">
      <c r="A123" s="99"/>
      <c r="B123" s="100"/>
      <c r="C123" s="100">
        <v>2023233209</v>
      </c>
      <c r="D123" s="100" t="s">
        <v>164</v>
      </c>
      <c r="E123" s="100" t="s">
        <v>158</v>
      </c>
      <c r="F123" s="101" t="s">
        <v>157</v>
      </c>
      <c r="G123" s="100">
        <v>2</v>
      </c>
    </row>
    <row r="124" spans="1:7">
      <c r="A124" s="99"/>
      <c r="B124" s="100" t="s">
        <v>165</v>
      </c>
      <c r="C124" s="100">
        <v>2022303221</v>
      </c>
      <c r="D124" s="100" t="s">
        <v>166</v>
      </c>
      <c r="E124" s="100" t="s">
        <v>167</v>
      </c>
      <c r="F124" s="100" t="s">
        <v>148</v>
      </c>
      <c r="G124" s="100">
        <v>5</v>
      </c>
    </row>
    <row r="125" spans="1:7">
      <c r="A125" s="99"/>
      <c r="B125" s="100"/>
      <c r="C125" s="100"/>
      <c r="D125" s="100"/>
      <c r="E125" s="100" t="s">
        <v>168</v>
      </c>
      <c r="F125" s="100" t="s">
        <v>149</v>
      </c>
      <c r="G125" s="100"/>
    </row>
    <row r="126" spans="1:7">
      <c r="A126" s="99"/>
      <c r="B126" s="100"/>
      <c r="C126" s="100">
        <v>2022303202</v>
      </c>
      <c r="D126" s="100" t="s">
        <v>169</v>
      </c>
      <c r="E126" s="100" t="s">
        <v>170</v>
      </c>
      <c r="F126" s="100" t="s">
        <v>156</v>
      </c>
      <c r="G126" s="100">
        <v>2</v>
      </c>
    </row>
    <row r="127" spans="1:7">
      <c r="A127" s="99"/>
      <c r="B127" s="100"/>
      <c r="C127" s="100">
        <v>2022303201</v>
      </c>
      <c r="D127" s="100" t="s">
        <v>171</v>
      </c>
      <c r="E127" s="100" t="s">
        <v>172</v>
      </c>
      <c r="F127" s="100" t="s">
        <v>157</v>
      </c>
      <c r="G127" s="100">
        <v>2</v>
      </c>
    </row>
    <row r="128" spans="1:7">
      <c r="A128" s="99"/>
      <c r="B128" s="100"/>
      <c r="C128" s="100">
        <v>2022303224</v>
      </c>
      <c r="D128" s="100" t="s">
        <v>173</v>
      </c>
      <c r="E128" s="100" t="s">
        <v>170</v>
      </c>
      <c r="F128" s="100" t="s">
        <v>157</v>
      </c>
      <c r="G128" s="100">
        <v>2</v>
      </c>
    </row>
    <row r="129" spans="1:7">
      <c r="A129" s="99"/>
      <c r="B129" s="100" t="s">
        <v>174</v>
      </c>
      <c r="C129" s="100">
        <v>2023233121</v>
      </c>
      <c r="D129" s="100" t="s">
        <v>175</v>
      </c>
      <c r="E129" s="100" t="s">
        <v>147</v>
      </c>
      <c r="F129" s="100" t="s">
        <v>157</v>
      </c>
      <c r="G129" s="100">
        <v>25</v>
      </c>
    </row>
    <row r="130" spans="1:7">
      <c r="A130" s="99"/>
      <c r="B130" s="100"/>
      <c r="C130" s="100"/>
      <c r="D130" s="100"/>
      <c r="E130" s="100" t="s">
        <v>158</v>
      </c>
      <c r="F130" s="100" t="s">
        <v>157</v>
      </c>
      <c r="G130" s="100"/>
    </row>
    <row r="131" spans="1:7">
      <c r="A131" s="99"/>
      <c r="B131" s="100"/>
      <c r="C131" s="100"/>
      <c r="D131" s="100"/>
      <c r="E131" s="100" t="s">
        <v>159</v>
      </c>
      <c r="F131" s="100" t="s">
        <v>176</v>
      </c>
      <c r="G131" s="100"/>
    </row>
    <row r="132" spans="1:7">
      <c r="A132" s="99"/>
      <c r="B132" s="100"/>
      <c r="C132" s="100"/>
      <c r="D132" s="100"/>
      <c r="E132" s="100" t="s">
        <v>125</v>
      </c>
      <c r="F132" s="100" t="s">
        <v>149</v>
      </c>
      <c r="G132" s="100"/>
    </row>
    <row r="133" spans="1:7">
      <c r="A133" s="99"/>
      <c r="B133" s="100"/>
      <c r="C133" s="100"/>
      <c r="D133" s="100"/>
      <c r="E133" s="100" t="s">
        <v>151</v>
      </c>
      <c r="F133" s="100" t="s">
        <v>148</v>
      </c>
      <c r="G133" s="100"/>
    </row>
    <row r="134" spans="1:7">
      <c r="A134" s="99"/>
      <c r="B134" s="100"/>
      <c r="C134" s="100"/>
      <c r="D134" s="100"/>
      <c r="E134" s="100" t="s">
        <v>150</v>
      </c>
      <c r="F134" s="100" t="s">
        <v>148</v>
      </c>
      <c r="G134" s="100"/>
    </row>
    <row r="135" spans="1:7">
      <c r="A135" s="99"/>
      <c r="B135" s="100"/>
      <c r="C135" s="100"/>
      <c r="D135" s="100"/>
      <c r="E135" s="100" t="s">
        <v>158</v>
      </c>
      <c r="F135" s="100" t="s">
        <v>153</v>
      </c>
      <c r="G135" s="100"/>
    </row>
    <row r="136" spans="1:7">
      <c r="A136" s="99"/>
      <c r="B136" s="100"/>
      <c r="C136" s="100"/>
      <c r="D136" s="100"/>
      <c r="E136" s="100" t="s">
        <v>126</v>
      </c>
      <c r="F136" s="100" t="s">
        <v>153</v>
      </c>
      <c r="G136" s="100"/>
    </row>
    <row r="137" spans="1:7">
      <c r="A137" s="99"/>
      <c r="B137" s="100"/>
      <c r="C137" s="100"/>
      <c r="D137" s="100"/>
      <c r="E137" s="100" t="s">
        <v>154</v>
      </c>
      <c r="F137" s="100" t="s">
        <v>155</v>
      </c>
      <c r="G137" s="100"/>
    </row>
    <row r="138" spans="1:7">
      <c r="A138" s="99"/>
      <c r="B138" s="100"/>
      <c r="C138" s="100"/>
      <c r="D138" s="100"/>
      <c r="E138" s="100" t="s">
        <v>151</v>
      </c>
      <c r="F138" s="100" t="s">
        <v>153</v>
      </c>
      <c r="G138" s="100"/>
    </row>
    <row r="139" spans="1:7">
      <c r="A139" s="99"/>
      <c r="B139" s="100"/>
      <c r="C139" s="100"/>
      <c r="D139" s="100"/>
      <c r="E139" s="100" t="s">
        <v>177</v>
      </c>
      <c r="F139" s="100" t="s">
        <v>148</v>
      </c>
      <c r="G139" s="100"/>
    </row>
    <row r="140" spans="1:7">
      <c r="A140" s="99"/>
      <c r="B140" s="100"/>
      <c r="C140" s="100">
        <v>2023233129</v>
      </c>
      <c r="D140" s="100" t="s">
        <v>178</v>
      </c>
      <c r="E140" s="100" t="s">
        <v>177</v>
      </c>
      <c r="F140" s="100" t="s">
        <v>148</v>
      </c>
      <c r="G140" s="100">
        <v>4</v>
      </c>
    </row>
    <row r="141" spans="1:7">
      <c r="A141" s="99"/>
      <c r="B141" s="100"/>
      <c r="C141" s="100"/>
      <c r="D141" s="100"/>
      <c r="E141" s="100" t="s">
        <v>158</v>
      </c>
      <c r="F141" s="100" t="s">
        <v>153</v>
      </c>
      <c r="G141" s="100"/>
    </row>
    <row r="142" spans="1:7">
      <c r="A142" s="99"/>
      <c r="B142" s="100" t="s">
        <v>179</v>
      </c>
      <c r="C142" s="100">
        <v>2022293431</v>
      </c>
      <c r="D142" s="100" t="s">
        <v>180</v>
      </c>
      <c r="E142" s="100" t="s">
        <v>181</v>
      </c>
      <c r="F142" s="100" t="s">
        <v>157</v>
      </c>
      <c r="G142" s="100">
        <v>7</v>
      </c>
    </row>
    <row r="143" spans="1:7">
      <c r="A143" s="99"/>
      <c r="B143" s="100"/>
      <c r="C143" s="100"/>
      <c r="D143" s="100"/>
      <c r="E143" s="100" t="s">
        <v>182</v>
      </c>
      <c r="F143" s="100" t="s">
        <v>176</v>
      </c>
      <c r="G143" s="100"/>
    </row>
    <row r="144" spans="1:7">
      <c r="A144" s="99"/>
      <c r="B144" s="100"/>
      <c r="C144" s="100"/>
      <c r="D144" s="100"/>
      <c r="E144" s="100" t="s">
        <v>183</v>
      </c>
      <c r="F144" s="100" t="s">
        <v>157</v>
      </c>
      <c r="G144" s="100"/>
    </row>
    <row r="145" spans="1:7">
      <c r="A145" s="99"/>
      <c r="B145" s="100"/>
      <c r="C145" s="100">
        <v>2022293412</v>
      </c>
      <c r="D145" s="100" t="s">
        <v>184</v>
      </c>
      <c r="E145" s="100" t="s">
        <v>47</v>
      </c>
      <c r="F145" s="100" t="s">
        <v>157</v>
      </c>
      <c r="G145" s="100">
        <v>2</v>
      </c>
    </row>
    <row r="146" spans="1:7">
      <c r="A146" s="99"/>
      <c r="B146" s="100" t="s">
        <v>185</v>
      </c>
      <c r="C146" s="100">
        <v>2021213405</v>
      </c>
      <c r="D146" s="100" t="s">
        <v>186</v>
      </c>
      <c r="E146" s="100" t="s">
        <v>187</v>
      </c>
      <c r="F146" s="100" t="s">
        <v>148</v>
      </c>
      <c r="G146" s="100">
        <v>19</v>
      </c>
    </row>
    <row r="147" spans="1:7">
      <c r="A147" s="99"/>
      <c r="B147" s="100"/>
      <c r="C147" s="100"/>
      <c r="D147" s="100"/>
      <c r="E147" s="100" t="s">
        <v>188</v>
      </c>
      <c r="F147" s="100" t="s">
        <v>148</v>
      </c>
      <c r="G147" s="100"/>
    </row>
    <row r="148" spans="1:7">
      <c r="A148" s="99"/>
      <c r="B148" s="100"/>
      <c r="C148" s="100"/>
      <c r="D148" s="100"/>
      <c r="E148" s="100" t="s">
        <v>170</v>
      </c>
      <c r="F148" s="100" t="s">
        <v>148</v>
      </c>
      <c r="G148" s="100"/>
    </row>
    <row r="149" spans="1:7">
      <c r="A149" s="99"/>
      <c r="B149" s="100"/>
      <c r="C149" s="100"/>
      <c r="D149" s="100"/>
      <c r="E149" s="100" t="s">
        <v>167</v>
      </c>
      <c r="F149" s="100" t="s">
        <v>148</v>
      </c>
      <c r="G149" s="100"/>
    </row>
    <row r="150" spans="1:7">
      <c r="A150" s="99"/>
      <c r="B150" s="100"/>
      <c r="C150" s="100"/>
      <c r="D150" s="100"/>
      <c r="E150" s="100" t="s">
        <v>168</v>
      </c>
      <c r="F150" s="100" t="s">
        <v>155</v>
      </c>
      <c r="G150" s="100"/>
    </row>
    <row r="151" spans="1:7">
      <c r="A151" s="99"/>
      <c r="B151" s="100"/>
      <c r="C151" s="100"/>
      <c r="D151" s="100"/>
      <c r="E151" s="100" t="s">
        <v>189</v>
      </c>
      <c r="F151" s="100" t="s">
        <v>153</v>
      </c>
      <c r="G151" s="100"/>
    </row>
    <row r="152" spans="1:7">
      <c r="A152" s="99"/>
      <c r="B152" s="100"/>
      <c r="C152" s="100"/>
      <c r="D152" s="100"/>
      <c r="E152" s="100" t="s">
        <v>190</v>
      </c>
      <c r="F152" s="100" t="s">
        <v>153</v>
      </c>
      <c r="G152" s="100"/>
    </row>
    <row r="153" spans="1:7">
      <c r="A153" s="99"/>
      <c r="B153" s="100"/>
      <c r="C153" s="100"/>
      <c r="D153" s="100"/>
      <c r="E153" s="100" t="s">
        <v>168</v>
      </c>
      <c r="F153" s="100" t="s">
        <v>156</v>
      </c>
      <c r="G153" s="100"/>
    </row>
    <row r="154" spans="1:7">
      <c r="A154" s="99"/>
      <c r="B154" s="100"/>
      <c r="C154" s="100"/>
      <c r="D154" s="100"/>
      <c r="E154" s="100" t="s">
        <v>172</v>
      </c>
      <c r="F154" s="100" t="s">
        <v>156</v>
      </c>
      <c r="G154" s="100"/>
    </row>
    <row r="155" spans="1:7">
      <c r="A155" s="99"/>
      <c r="B155" s="100"/>
      <c r="C155" s="100">
        <v>2021213505</v>
      </c>
      <c r="D155" s="100" t="s">
        <v>191</v>
      </c>
      <c r="E155" s="100" t="s">
        <v>189</v>
      </c>
      <c r="F155" s="100" t="s">
        <v>153</v>
      </c>
      <c r="G155" s="100">
        <v>4</v>
      </c>
    </row>
    <row r="156" spans="1:7">
      <c r="A156" s="99"/>
      <c r="B156" s="100"/>
      <c r="C156" s="100"/>
      <c r="D156" s="100"/>
      <c r="E156" s="100" t="s">
        <v>190</v>
      </c>
      <c r="F156" s="100" t="s">
        <v>153</v>
      </c>
      <c r="G156" s="100"/>
    </row>
    <row r="157" spans="1:7">
      <c r="A157" s="99"/>
      <c r="B157" s="100"/>
      <c r="C157" s="100">
        <v>2020293110</v>
      </c>
      <c r="D157" s="100" t="s">
        <v>192</v>
      </c>
      <c r="E157" s="100" t="s">
        <v>47</v>
      </c>
      <c r="F157" s="100" t="s">
        <v>193</v>
      </c>
      <c r="G157" s="100">
        <v>2</v>
      </c>
    </row>
    <row r="158" spans="1:7">
      <c r="A158" s="99"/>
      <c r="B158" s="100"/>
      <c r="C158" s="100">
        <v>2021253306</v>
      </c>
      <c r="D158" s="100" t="s">
        <v>194</v>
      </c>
      <c r="E158" s="100" t="s">
        <v>47</v>
      </c>
      <c r="F158" s="100" t="s">
        <v>193</v>
      </c>
      <c r="G158" s="100">
        <v>2</v>
      </c>
    </row>
    <row r="159" spans="1:7">
      <c r="A159" s="99"/>
      <c r="B159" s="100" t="s">
        <v>195</v>
      </c>
      <c r="C159" s="100">
        <v>2023293137</v>
      </c>
      <c r="D159" s="100" t="s">
        <v>196</v>
      </c>
      <c r="E159" s="100" t="s">
        <v>197</v>
      </c>
      <c r="F159" s="100" t="s">
        <v>149</v>
      </c>
      <c r="G159" s="100">
        <v>5</v>
      </c>
    </row>
    <row r="160" spans="1:7">
      <c r="A160" s="99"/>
      <c r="B160" s="100"/>
      <c r="C160" s="100"/>
      <c r="D160" s="100"/>
      <c r="E160" s="100" t="s">
        <v>198</v>
      </c>
      <c r="F160" s="100" t="s">
        <v>148</v>
      </c>
      <c r="G160" s="100"/>
    </row>
    <row r="161" spans="1:7">
      <c r="A161" s="99"/>
      <c r="B161" s="100"/>
      <c r="C161" s="100">
        <v>2023293118</v>
      </c>
      <c r="D161" s="100" t="s">
        <v>199</v>
      </c>
      <c r="E161" s="100" t="s">
        <v>200</v>
      </c>
      <c r="F161" s="100" t="s">
        <v>160</v>
      </c>
      <c r="G161" s="100">
        <v>3</v>
      </c>
    </row>
    <row r="162" spans="1:7">
      <c r="A162" s="99"/>
      <c r="B162" s="102" t="s">
        <v>201</v>
      </c>
      <c r="C162" s="102">
        <v>2020293118</v>
      </c>
      <c r="D162" s="102" t="s">
        <v>202</v>
      </c>
      <c r="E162" s="102" t="s">
        <v>82</v>
      </c>
      <c r="F162" s="102" t="s">
        <v>203</v>
      </c>
      <c r="G162" s="102">
        <v>4</v>
      </c>
    </row>
    <row r="163" spans="1:7">
      <c r="A163" s="99"/>
      <c r="B163" s="100" t="s">
        <v>204</v>
      </c>
      <c r="C163" s="100">
        <v>2022293342</v>
      </c>
      <c r="D163" s="100" t="s">
        <v>205</v>
      </c>
      <c r="E163" s="100" t="s">
        <v>206</v>
      </c>
      <c r="F163" s="100" t="s">
        <v>148</v>
      </c>
      <c r="G163" s="100">
        <v>32</v>
      </c>
    </row>
    <row r="164" spans="1:7">
      <c r="A164" s="99"/>
      <c r="B164" s="100"/>
      <c r="C164" s="100"/>
      <c r="D164" s="100"/>
      <c r="E164" s="100" t="s">
        <v>207</v>
      </c>
      <c r="F164" s="100" t="s">
        <v>148</v>
      </c>
      <c r="G164" s="100"/>
    </row>
    <row r="165" spans="1:7">
      <c r="A165" s="99"/>
      <c r="B165" s="100"/>
      <c r="C165" s="100"/>
      <c r="D165" s="100"/>
      <c r="E165" s="100" t="s">
        <v>208</v>
      </c>
      <c r="F165" s="100" t="s">
        <v>149</v>
      </c>
      <c r="G165" s="100"/>
    </row>
    <row r="166" spans="1:7">
      <c r="A166" s="99"/>
      <c r="B166" s="100"/>
      <c r="C166" s="100"/>
      <c r="D166" s="100"/>
      <c r="E166" s="103" t="s">
        <v>209</v>
      </c>
      <c r="F166" s="103" t="s">
        <v>156</v>
      </c>
      <c r="G166" s="100"/>
    </row>
    <row r="167" spans="1:7">
      <c r="A167" s="99"/>
      <c r="B167" s="100"/>
      <c r="C167" s="100"/>
      <c r="D167" s="100"/>
      <c r="E167" s="103" t="s">
        <v>210</v>
      </c>
      <c r="F167" s="103" t="s">
        <v>157</v>
      </c>
      <c r="G167" s="100"/>
    </row>
    <row r="168" spans="1:7">
      <c r="A168" s="99"/>
      <c r="B168" s="100"/>
      <c r="C168" s="100"/>
      <c r="D168" s="100"/>
      <c r="E168" s="103" t="s">
        <v>211</v>
      </c>
      <c r="F168" s="103" t="s">
        <v>153</v>
      </c>
      <c r="G168" s="100"/>
    </row>
    <row r="169" spans="1:7">
      <c r="A169" s="99"/>
      <c r="B169" s="100"/>
      <c r="C169" s="100"/>
      <c r="D169" s="100"/>
      <c r="E169" s="103" t="s">
        <v>47</v>
      </c>
      <c r="F169" s="103" t="s">
        <v>157</v>
      </c>
      <c r="G169" s="100"/>
    </row>
    <row r="170" spans="1:7">
      <c r="A170" s="99"/>
      <c r="B170" s="100"/>
      <c r="C170" s="100"/>
      <c r="D170" s="100"/>
      <c r="E170" s="103" t="s">
        <v>212</v>
      </c>
      <c r="F170" s="103" t="s">
        <v>157</v>
      </c>
      <c r="G170" s="100"/>
    </row>
    <row r="171" spans="1:7">
      <c r="A171" s="99"/>
      <c r="B171" s="100"/>
      <c r="C171" s="100"/>
      <c r="D171" s="100"/>
      <c r="E171" s="103" t="s">
        <v>213</v>
      </c>
      <c r="F171" s="103" t="s">
        <v>214</v>
      </c>
      <c r="G171" s="100"/>
    </row>
    <row r="172" spans="1:7">
      <c r="A172" s="99"/>
      <c r="B172" s="100"/>
      <c r="C172" s="100"/>
      <c r="D172" s="100"/>
      <c r="E172" s="103" t="s">
        <v>207</v>
      </c>
      <c r="F172" s="103" t="s">
        <v>157</v>
      </c>
      <c r="G172" s="100"/>
    </row>
    <row r="173" spans="1:7">
      <c r="A173" s="99"/>
      <c r="B173" s="100"/>
      <c r="C173" s="100"/>
      <c r="D173" s="100"/>
      <c r="E173" s="103" t="s">
        <v>215</v>
      </c>
      <c r="F173" s="103" t="s">
        <v>157</v>
      </c>
      <c r="G173" s="100"/>
    </row>
    <row r="174" spans="1:7">
      <c r="A174" s="99"/>
      <c r="B174" s="100"/>
      <c r="C174" s="100"/>
      <c r="D174" s="100"/>
      <c r="E174" s="103" t="s">
        <v>216</v>
      </c>
      <c r="F174" s="103" t="s">
        <v>217</v>
      </c>
      <c r="G174" s="100"/>
    </row>
    <row r="175" spans="1:7">
      <c r="A175" s="99"/>
      <c r="B175" s="100"/>
      <c r="C175" s="100"/>
      <c r="D175" s="100"/>
      <c r="E175" s="103" t="s">
        <v>182</v>
      </c>
      <c r="F175" s="103" t="s">
        <v>193</v>
      </c>
      <c r="G175" s="100"/>
    </row>
    <row r="176" spans="1:7">
      <c r="A176" s="99"/>
      <c r="B176" s="100"/>
      <c r="C176" s="100"/>
      <c r="D176" s="100"/>
      <c r="E176" s="103" t="s">
        <v>183</v>
      </c>
      <c r="F176" s="103" t="s">
        <v>193</v>
      </c>
      <c r="G176" s="100"/>
    </row>
    <row r="177" spans="1:7">
      <c r="A177" s="99"/>
      <c r="B177" s="100" t="s">
        <v>218</v>
      </c>
      <c r="C177" s="101">
        <v>20223293321</v>
      </c>
      <c r="D177" s="100" t="s">
        <v>219</v>
      </c>
      <c r="E177" s="100" t="s">
        <v>220</v>
      </c>
      <c r="F177" s="100" t="s">
        <v>193</v>
      </c>
      <c r="G177" s="100">
        <v>2</v>
      </c>
    </row>
    <row r="178" spans="1:7">
      <c r="A178" s="104" t="s">
        <v>5</v>
      </c>
      <c r="B178" s="105" t="s">
        <v>221</v>
      </c>
      <c r="C178" s="106" t="s">
        <v>222</v>
      </c>
      <c r="D178" s="107" t="s">
        <v>223</v>
      </c>
      <c r="E178" s="12" t="s">
        <v>224</v>
      </c>
      <c r="F178" s="12" t="s">
        <v>153</v>
      </c>
      <c r="G178" s="107">
        <v>9</v>
      </c>
    </row>
    <row r="179" ht="18" customHeight="1" spans="1:7">
      <c r="A179" s="108"/>
      <c r="B179" s="109"/>
      <c r="C179" s="110"/>
      <c r="D179" s="111"/>
      <c r="E179" s="12" t="s">
        <v>225</v>
      </c>
      <c r="F179" s="12" t="s">
        <v>155</v>
      </c>
      <c r="G179" s="111"/>
    </row>
    <row r="180" spans="1:7">
      <c r="A180" s="108"/>
      <c r="B180" s="109"/>
      <c r="C180" s="110"/>
      <c r="D180" s="111"/>
      <c r="E180" s="12" t="s">
        <v>226</v>
      </c>
      <c r="F180" s="12" t="s">
        <v>153</v>
      </c>
      <c r="G180" s="111"/>
    </row>
    <row r="181" spans="1:7">
      <c r="A181" s="108"/>
      <c r="B181" s="112"/>
      <c r="C181" s="113"/>
      <c r="D181" s="114"/>
      <c r="E181" s="12" t="s">
        <v>227</v>
      </c>
      <c r="F181" s="12" t="s">
        <v>153</v>
      </c>
      <c r="G181" s="114"/>
    </row>
    <row r="182" spans="1:7">
      <c r="A182" s="108"/>
      <c r="B182" s="104" t="s">
        <v>228</v>
      </c>
      <c r="C182" s="115" t="s">
        <v>229</v>
      </c>
      <c r="D182" s="12" t="s">
        <v>230</v>
      </c>
      <c r="E182" s="12" t="s">
        <v>231</v>
      </c>
      <c r="F182" s="12" t="s">
        <v>193</v>
      </c>
      <c r="G182" s="107">
        <v>2</v>
      </c>
    </row>
    <row r="183" spans="1:7">
      <c r="A183" s="108"/>
      <c r="B183" s="108"/>
      <c r="C183" s="107" t="s">
        <v>232</v>
      </c>
      <c r="D183" s="107" t="s">
        <v>233</v>
      </c>
      <c r="E183" s="12" t="s">
        <v>234</v>
      </c>
      <c r="F183" s="12" t="s">
        <v>148</v>
      </c>
      <c r="G183" s="111">
        <v>12</v>
      </c>
    </row>
    <row r="184" spans="1:7">
      <c r="A184" s="108"/>
      <c r="B184" s="108"/>
      <c r="C184" s="111"/>
      <c r="D184" s="111"/>
      <c r="E184" s="12" t="s">
        <v>235</v>
      </c>
      <c r="F184" s="12" t="s">
        <v>153</v>
      </c>
      <c r="G184" s="111"/>
    </row>
    <row r="185" spans="1:7">
      <c r="A185" s="108"/>
      <c r="B185" s="108"/>
      <c r="C185" s="111"/>
      <c r="D185" s="111"/>
      <c r="E185" s="12" t="s">
        <v>235</v>
      </c>
      <c r="F185" s="12" t="s">
        <v>156</v>
      </c>
      <c r="G185" s="111"/>
    </row>
    <row r="186" spans="1:7">
      <c r="A186" s="108"/>
      <c r="B186" s="108"/>
      <c r="C186" s="111"/>
      <c r="D186" s="111"/>
      <c r="E186" s="12" t="s">
        <v>231</v>
      </c>
      <c r="F186" s="12" t="s">
        <v>156</v>
      </c>
      <c r="G186" s="111"/>
    </row>
    <row r="187" spans="1:7">
      <c r="A187" s="108"/>
      <c r="B187" s="108"/>
      <c r="C187" s="111"/>
      <c r="D187" s="111"/>
      <c r="E187" s="12" t="s">
        <v>234</v>
      </c>
      <c r="F187" s="12" t="s">
        <v>157</v>
      </c>
      <c r="G187" s="111"/>
    </row>
    <row r="188" spans="1:7">
      <c r="A188" s="108"/>
      <c r="B188" s="108"/>
      <c r="C188" s="114"/>
      <c r="D188" s="114"/>
      <c r="E188" s="12" t="s">
        <v>231</v>
      </c>
      <c r="F188" s="12" t="s">
        <v>193</v>
      </c>
      <c r="G188" s="114"/>
    </row>
    <row r="189" spans="1:7">
      <c r="A189" s="14" t="s">
        <v>6</v>
      </c>
      <c r="B189" s="12" t="s">
        <v>236</v>
      </c>
      <c r="C189" s="12">
        <v>2021243241</v>
      </c>
      <c r="D189" s="12" t="s">
        <v>237</v>
      </c>
      <c r="E189" s="12" t="s">
        <v>238</v>
      </c>
      <c r="F189" s="12" t="s">
        <v>193</v>
      </c>
      <c r="G189" s="12">
        <v>4</v>
      </c>
    </row>
    <row r="190" spans="1:7">
      <c r="A190" s="14"/>
      <c r="B190" s="12" t="s">
        <v>236</v>
      </c>
      <c r="C190" s="12">
        <v>2021243241</v>
      </c>
      <c r="D190" s="12" t="s">
        <v>237</v>
      </c>
      <c r="E190" s="12" t="s">
        <v>239</v>
      </c>
      <c r="F190" s="12" t="s">
        <v>193</v>
      </c>
      <c r="G190" s="12"/>
    </row>
    <row r="191" spans="1:7">
      <c r="A191" s="14"/>
      <c r="B191" s="12" t="s">
        <v>240</v>
      </c>
      <c r="C191" s="12">
        <v>2021243409</v>
      </c>
      <c r="D191" s="12" t="s">
        <v>241</v>
      </c>
      <c r="E191" s="12" t="s">
        <v>238</v>
      </c>
      <c r="F191" s="12" t="s">
        <v>157</v>
      </c>
      <c r="G191" s="12">
        <v>2</v>
      </c>
    </row>
    <row r="192" spans="1:7">
      <c r="A192" s="14"/>
      <c r="B192" s="12" t="s">
        <v>240</v>
      </c>
      <c r="C192" s="12">
        <v>2021243415</v>
      </c>
      <c r="D192" s="12" t="s">
        <v>242</v>
      </c>
      <c r="E192" s="12" t="s">
        <v>243</v>
      </c>
      <c r="F192" s="12" t="s">
        <v>148</v>
      </c>
      <c r="G192" s="12">
        <v>12</v>
      </c>
    </row>
    <row r="193" spans="1:7">
      <c r="A193" s="14"/>
      <c r="B193" s="12" t="s">
        <v>240</v>
      </c>
      <c r="C193" s="12">
        <v>2021243415</v>
      </c>
      <c r="D193" s="12" t="s">
        <v>242</v>
      </c>
      <c r="E193" s="12" t="s">
        <v>238</v>
      </c>
      <c r="F193" s="12" t="s">
        <v>148</v>
      </c>
      <c r="G193" s="12"/>
    </row>
    <row r="194" spans="1:7">
      <c r="A194" s="14"/>
      <c r="B194" s="12" t="s">
        <v>240</v>
      </c>
      <c r="C194" s="12">
        <v>2021243415</v>
      </c>
      <c r="D194" s="12" t="s">
        <v>242</v>
      </c>
      <c r="E194" s="12" t="s">
        <v>244</v>
      </c>
      <c r="F194" s="12" t="s">
        <v>153</v>
      </c>
      <c r="G194" s="12"/>
    </row>
    <row r="195" spans="1:7">
      <c r="A195" s="14"/>
      <c r="B195" s="12" t="s">
        <v>240</v>
      </c>
      <c r="C195" s="12">
        <v>2021243415</v>
      </c>
      <c r="D195" s="12" t="s">
        <v>242</v>
      </c>
      <c r="E195" s="12" t="s">
        <v>245</v>
      </c>
      <c r="F195" s="12" t="s">
        <v>153</v>
      </c>
      <c r="G195" s="12"/>
    </row>
    <row r="196" spans="1:7">
      <c r="A196" s="14"/>
      <c r="B196" s="12" t="s">
        <v>240</v>
      </c>
      <c r="C196" s="12">
        <v>2021243415</v>
      </c>
      <c r="D196" s="12" t="s">
        <v>242</v>
      </c>
      <c r="E196" s="12" t="s">
        <v>238</v>
      </c>
      <c r="F196" s="12" t="s">
        <v>157</v>
      </c>
      <c r="G196" s="12"/>
    </row>
    <row r="197" spans="1:7">
      <c r="A197" s="14"/>
      <c r="B197" s="12" t="s">
        <v>240</v>
      </c>
      <c r="C197" s="12">
        <v>2021243415</v>
      </c>
      <c r="D197" s="12" t="s">
        <v>242</v>
      </c>
      <c r="E197" s="12" t="s">
        <v>245</v>
      </c>
      <c r="F197" s="12" t="s">
        <v>157</v>
      </c>
      <c r="G197" s="12"/>
    </row>
    <row r="198" spans="1:7">
      <c r="A198" s="14"/>
      <c r="B198" s="12" t="s">
        <v>240</v>
      </c>
      <c r="C198" s="12">
        <v>2021243429</v>
      </c>
      <c r="D198" s="12" t="s">
        <v>246</v>
      </c>
      <c r="E198" s="12" t="s">
        <v>238</v>
      </c>
      <c r="F198" s="12" t="s">
        <v>148</v>
      </c>
      <c r="G198" s="12">
        <v>4</v>
      </c>
    </row>
    <row r="199" spans="1:7">
      <c r="A199" s="14"/>
      <c r="B199" s="12" t="s">
        <v>240</v>
      </c>
      <c r="C199" s="12">
        <v>2021243429</v>
      </c>
      <c r="D199" s="12" t="s">
        <v>246</v>
      </c>
      <c r="E199" s="12" t="s">
        <v>243</v>
      </c>
      <c r="F199" s="12" t="s">
        <v>148</v>
      </c>
      <c r="G199" s="12"/>
    </row>
    <row r="200" spans="1:7">
      <c r="A200" s="14"/>
      <c r="B200" s="12" t="s">
        <v>240</v>
      </c>
      <c r="C200" s="12">
        <v>2021243430</v>
      </c>
      <c r="D200" s="12" t="s">
        <v>247</v>
      </c>
      <c r="E200" s="12" t="s">
        <v>238</v>
      </c>
      <c r="F200" s="12" t="s">
        <v>148</v>
      </c>
      <c r="G200" s="12">
        <v>4</v>
      </c>
    </row>
    <row r="201" spans="1:7">
      <c r="A201" s="14"/>
      <c r="B201" s="12" t="s">
        <v>240</v>
      </c>
      <c r="C201" s="12">
        <v>2021243430</v>
      </c>
      <c r="D201" s="12" t="s">
        <v>247</v>
      </c>
      <c r="E201" s="12" t="s">
        <v>243</v>
      </c>
      <c r="F201" s="12" t="s">
        <v>148</v>
      </c>
      <c r="G201" s="12"/>
    </row>
    <row r="202" spans="1:7">
      <c r="A202" s="14"/>
      <c r="B202" s="12" t="s">
        <v>240</v>
      </c>
      <c r="C202" s="12">
        <v>2021243431</v>
      </c>
      <c r="D202" s="12" t="s">
        <v>248</v>
      </c>
      <c r="E202" s="12" t="s">
        <v>243</v>
      </c>
      <c r="F202" s="12" t="s">
        <v>148</v>
      </c>
      <c r="G202" s="12">
        <v>4</v>
      </c>
    </row>
    <row r="203" spans="1:7">
      <c r="A203" s="14"/>
      <c r="B203" s="12" t="s">
        <v>240</v>
      </c>
      <c r="C203" s="12">
        <v>2021243431</v>
      </c>
      <c r="D203" s="12" t="s">
        <v>248</v>
      </c>
      <c r="E203" s="12" t="s">
        <v>238</v>
      </c>
      <c r="F203" s="12" t="s">
        <v>148</v>
      </c>
      <c r="G203" s="12"/>
    </row>
    <row r="204" spans="1:7">
      <c r="A204" s="14"/>
      <c r="B204" s="12" t="s">
        <v>249</v>
      </c>
      <c r="C204" s="12">
        <v>2021243520</v>
      </c>
      <c r="D204" s="12" t="s">
        <v>250</v>
      </c>
      <c r="E204" s="12" t="s">
        <v>251</v>
      </c>
      <c r="F204" s="12" t="s">
        <v>153</v>
      </c>
      <c r="G204" s="12">
        <v>8</v>
      </c>
    </row>
    <row r="205" spans="1:7">
      <c r="A205" s="14"/>
      <c r="B205" s="12" t="s">
        <v>249</v>
      </c>
      <c r="C205" s="12">
        <v>2021243520</v>
      </c>
      <c r="D205" s="12" t="s">
        <v>250</v>
      </c>
      <c r="E205" s="12" t="s">
        <v>252</v>
      </c>
      <c r="F205" s="12" t="s">
        <v>153</v>
      </c>
      <c r="G205" s="12"/>
    </row>
    <row r="206" spans="1:7">
      <c r="A206" s="14"/>
      <c r="B206" s="12" t="s">
        <v>249</v>
      </c>
      <c r="C206" s="12">
        <v>2021243520</v>
      </c>
      <c r="D206" s="12" t="s">
        <v>250</v>
      </c>
      <c r="E206" s="12" t="s">
        <v>252</v>
      </c>
      <c r="F206" s="12" t="s">
        <v>253</v>
      </c>
      <c r="G206" s="12"/>
    </row>
    <row r="207" spans="1:7">
      <c r="A207" s="14"/>
      <c r="B207" s="12" t="s">
        <v>249</v>
      </c>
      <c r="C207" s="12">
        <v>2021243520</v>
      </c>
      <c r="D207" s="12" t="s">
        <v>250</v>
      </c>
      <c r="E207" s="12" t="s">
        <v>251</v>
      </c>
      <c r="F207" s="12" t="s">
        <v>254</v>
      </c>
      <c r="G207" s="12"/>
    </row>
    <row r="208" spans="1:7">
      <c r="A208" s="14"/>
      <c r="B208" s="12" t="s">
        <v>249</v>
      </c>
      <c r="C208" s="12">
        <v>2021243526</v>
      </c>
      <c r="D208" s="12" t="s">
        <v>255</v>
      </c>
      <c r="E208" s="12" t="s">
        <v>251</v>
      </c>
      <c r="F208" s="12" t="s">
        <v>153</v>
      </c>
      <c r="G208" s="12">
        <v>8</v>
      </c>
    </row>
    <row r="209" spans="1:7">
      <c r="A209" s="14"/>
      <c r="B209" s="12" t="s">
        <v>249</v>
      </c>
      <c r="C209" s="12">
        <v>2021243526</v>
      </c>
      <c r="D209" s="12" t="s">
        <v>255</v>
      </c>
      <c r="E209" s="12" t="s">
        <v>252</v>
      </c>
      <c r="F209" s="12" t="s">
        <v>153</v>
      </c>
      <c r="G209" s="12"/>
    </row>
    <row r="210" spans="1:7">
      <c r="A210" s="14"/>
      <c r="B210" s="12" t="s">
        <v>249</v>
      </c>
      <c r="C210" s="12">
        <v>2021243526</v>
      </c>
      <c r="D210" s="12" t="s">
        <v>255</v>
      </c>
      <c r="E210" s="12" t="s">
        <v>252</v>
      </c>
      <c r="F210" s="12" t="s">
        <v>253</v>
      </c>
      <c r="G210" s="12"/>
    </row>
    <row r="211" spans="1:7">
      <c r="A211" s="14"/>
      <c r="B211" s="12" t="s">
        <v>249</v>
      </c>
      <c r="C211" s="12">
        <v>2021243526</v>
      </c>
      <c r="D211" s="12" t="s">
        <v>255</v>
      </c>
      <c r="E211" s="12" t="s">
        <v>251</v>
      </c>
      <c r="F211" s="12" t="s">
        <v>254</v>
      </c>
      <c r="G211" s="12"/>
    </row>
    <row r="212" spans="1:7">
      <c r="A212" s="14"/>
      <c r="B212" s="12" t="s">
        <v>249</v>
      </c>
      <c r="C212" s="12">
        <v>2021243528</v>
      </c>
      <c r="D212" s="12" t="s">
        <v>256</v>
      </c>
      <c r="E212" s="12" t="s">
        <v>251</v>
      </c>
      <c r="F212" s="12" t="s">
        <v>153</v>
      </c>
      <c r="G212" s="12">
        <v>8</v>
      </c>
    </row>
    <row r="213" spans="1:7">
      <c r="A213" s="14"/>
      <c r="B213" s="12" t="s">
        <v>249</v>
      </c>
      <c r="C213" s="12">
        <v>2021243528</v>
      </c>
      <c r="D213" s="12" t="s">
        <v>256</v>
      </c>
      <c r="E213" s="12" t="s">
        <v>252</v>
      </c>
      <c r="F213" s="12" t="s">
        <v>153</v>
      </c>
      <c r="G213" s="12"/>
    </row>
    <row r="214" spans="1:7">
      <c r="A214" s="14"/>
      <c r="B214" s="12" t="s">
        <v>249</v>
      </c>
      <c r="C214" s="12">
        <v>2021243528</v>
      </c>
      <c r="D214" s="12" t="s">
        <v>256</v>
      </c>
      <c r="E214" s="12" t="s">
        <v>252</v>
      </c>
      <c r="F214" s="12" t="s">
        <v>253</v>
      </c>
      <c r="G214" s="12"/>
    </row>
    <row r="215" spans="1:7">
      <c r="A215" s="14"/>
      <c r="B215" s="12" t="s">
        <v>249</v>
      </c>
      <c r="C215" s="12">
        <v>2021243528</v>
      </c>
      <c r="D215" s="12" t="s">
        <v>256</v>
      </c>
      <c r="E215" s="12" t="s">
        <v>251</v>
      </c>
      <c r="F215" s="12" t="s">
        <v>254</v>
      </c>
      <c r="G215" s="12"/>
    </row>
    <row r="216" spans="1:7">
      <c r="A216" s="14"/>
      <c r="B216" s="12" t="s">
        <v>249</v>
      </c>
      <c r="C216" s="12">
        <v>2021243533</v>
      </c>
      <c r="D216" s="12" t="s">
        <v>257</v>
      </c>
      <c r="E216" s="12" t="s">
        <v>251</v>
      </c>
      <c r="F216" s="12" t="s">
        <v>153</v>
      </c>
      <c r="G216" s="12">
        <v>8</v>
      </c>
    </row>
    <row r="217" spans="1:7">
      <c r="A217" s="14"/>
      <c r="B217" s="12" t="s">
        <v>249</v>
      </c>
      <c r="C217" s="12">
        <v>2021243533</v>
      </c>
      <c r="D217" s="12" t="s">
        <v>257</v>
      </c>
      <c r="E217" s="12" t="s">
        <v>252</v>
      </c>
      <c r="F217" s="12" t="s">
        <v>153</v>
      </c>
      <c r="G217" s="12"/>
    </row>
    <row r="218" spans="1:7">
      <c r="A218" s="14"/>
      <c r="B218" s="12" t="s">
        <v>249</v>
      </c>
      <c r="C218" s="12">
        <v>2021243533</v>
      </c>
      <c r="D218" s="12" t="s">
        <v>257</v>
      </c>
      <c r="E218" s="12" t="s">
        <v>252</v>
      </c>
      <c r="F218" s="12" t="s">
        <v>253</v>
      </c>
      <c r="G218" s="12"/>
    </row>
    <row r="219" spans="1:7">
      <c r="A219" s="14"/>
      <c r="B219" s="12" t="s">
        <v>249</v>
      </c>
      <c r="C219" s="12">
        <v>2021243533</v>
      </c>
      <c r="D219" s="12" t="s">
        <v>257</v>
      </c>
      <c r="E219" s="12" t="s">
        <v>251</v>
      </c>
      <c r="F219" s="12" t="s">
        <v>254</v>
      </c>
      <c r="G219" s="12"/>
    </row>
    <row r="220" spans="1:7">
      <c r="A220" s="14"/>
      <c r="B220" s="12" t="s">
        <v>249</v>
      </c>
      <c r="C220" s="12">
        <v>2021243539</v>
      </c>
      <c r="D220" s="12" t="s">
        <v>258</v>
      </c>
      <c r="E220" s="12" t="s">
        <v>251</v>
      </c>
      <c r="F220" s="12" t="s">
        <v>153</v>
      </c>
      <c r="G220" s="12">
        <v>8</v>
      </c>
    </row>
    <row r="221" spans="1:7">
      <c r="A221" s="14"/>
      <c r="B221" s="12" t="s">
        <v>249</v>
      </c>
      <c r="C221" s="12">
        <v>2021243539</v>
      </c>
      <c r="D221" s="12" t="s">
        <v>258</v>
      </c>
      <c r="E221" s="12" t="s">
        <v>252</v>
      </c>
      <c r="F221" s="12" t="s">
        <v>153</v>
      </c>
      <c r="G221" s="12"/>
    </row>
    <row r="222" spans="1:7">
      <c r="A222" s="14"/>
      <c r="B222" s="12" t="s">
        <v>249</v>
      </c>
      <c r="C222" s="12">
        <v>2021243539</v>
      </c>
      <c r="D222" s="12" t="s">
        <v>258</v>
      </c>
      <c r="E222" s="12" t="s">
        <v>252</v>
      </c>
      <c r="F222" s="12" t="s">
        <v>253</v>
      </c>
      <c r="G222" s="12"/>
    </row>
    <row r="223" spans="1:7">
      <c r="A223" s="14"/>
      <c r="B223" s="12" t="s">
        <v>249</v>
      </c>
      <c r="C223" s="12">
        <v>2021243539</v>
      </c>
      <c r="D223" s="12" t="s">
        <v>258</v>
      </c>
      <c r="E223" s="12" t="s">
        <v>251</v>
      </c>
      <c r="F223" s="12" t="s">
        <v>254</v>
      </c>
      <c r="G223" s="12"/>
    </row>
    <row r="224" spans="1:7">
      <c r="A224" s="14"/>
      <c r="B224" s="12" t="s">
        <v>259</v>
      </c>
      <c r="C224" s="12">
        <v>2021253501</v>
      </c>
      <c r="D224" s="12" t="s">
        <v>260</v>
      </c>
      <c r="E224" s="12" t="s">
        <v>261</v>
      </c>
      <c r="F224" s="12" t="s">
        <v>148</v>
      </c>
      <c r="G224" s="12">
        <v>6</v>
      </c>
    </row>
    <row r="225" spans="1:7">
      <c r="A225" s="14"/>
      <c r="B225" s="12" t="s">
        <v>259</v>
      </c>
      <c r="C225" s="12">
        <v>2021253501</v>
      </c>
      <c r="D225" s="12" t="s">
        <v>260</v>
      </c>
      <c r="E225" s="12" t="s">
        <v>262</v>
      </c>
      <c r="F225" s="12" t="s">
        <v>148</v>
      </c>
      <c r="G225" s="12"/>
    </row>
    <row r="226" spans="1:7">
      <c r="A226" s="14"/>
      <c r="B226" s="12" t="s">
        <v>259</v>
      </c>
      <c r="C226" s="12">
        <v>2021253501</v>
      </c>
      <c r="D226" s="12" t="s">
        <v>260</v>
      </c>
      <c r="E226" s="12" t="s">
        <v>263</v>
      </c>
      <c r="F226" s="12" t="s">
        <v>148</v>
      </c>
      <c r="G226" s="12"/>
    </row>
    <row r="227" spans="1:7">
      <c r="A227" s="14"/>
      <c r="B227" s="12" t="s">
        <v>259</v>
      </c>
      <c r="C227" s="12">
        <v>2021253502</v>
      </c>
      <c r="D227" s="12" t="s">
        <v>264</v>
      </c>
      <c r="E227" s="12" t="s">
        <v>261</v>
      </c>
      <c r="F227" s="12" t="s">
        <v>148</v>
      </c>
      <c r="G227" s="12">
        <v>6</v>
      </c>
    </row>
    <row r="228" spans="1:7">
      <c r="A228" s="14"/>
      <c r="B228" s="12" t="s">
        <v>259</v>
      </c>
      <c r="C228" s="12">
        <v>2021253502</v>
      </c>
      <c r="D228" s="12" t="s">
        <v>264</v>
      </c>
      <c r="E228" s="12" t="s">
        <v>262</v>
      </c>
      <c r="F228" s="12" t="s">
        <v>148</v>
      </c>
      <c r="G228" s="12"/>
    </row>
    <row r="229" spans="1:7">
      <c r="A229" s="14"/>
      <c r="B229" s="12" t="s">
        <v>259</v>
      </c>
      <c r="C229" s="12">
        <v>2021253502</v>
      </c>
      <c r="D229" s="12" t="s">
        <v>264</v>
      </c>
      <c r="E229" s="12" t="s">
        <v>263</v>
      </c>
      <c r="F229" s="12" t="s">
        <v>148</v>
      </c>
      <c r="G229" s="12"/>
    </row>
    <row r="230" spans="1:7">
      <c r="A230" s="14"/>
      <c r="B230" s="12" t="s">
        <v>259</v>
      </c>
      <c r="C230" s="12">
        <v>2021253518</v>
      </c>
      <c r="D230" s="12" t="s">
        <v>265</v>
      </c>
      <c r="E230" s="12" t="s">
        <v>261</v>
      </c>
      <c r="F230" s="12" t="s">
        <v>148</v>
      </c>
      <c r="G230" s="12">
        <v>16</v>
      </c>
    </row>
    <row r="231" spans="1:7">
      <c r="A231" s="14"/>
      <c r="B231" s="12" t="s">
        <v>259</v>
      </c>
      <c r="C231" s="12">
        <v>2021253518</v>
      </c>
      <c r="D231" s="12" t="s">
        <v>265</v>
      </c>
      <c r="E231" s="12" t="s">
        <v>262</v>
      </c>
      <c r="F231" s="12" t="s">
        <v>148</v>
      </c>
      <c r="G231" s="12"/>
    </row>
    <row r="232" spans="1:7">
      <c r="A232" s="14"/>
      <c r="B232" s="12" t="s">
        <v>259</v>
      </c>
      <c r="C232" s="12">
        <v>2021253518</v>
      </c>
      <c r="D232" s="12" t="s">
        <v>265</v>
      </c>
      <c r="E232" s="12" t="s">
        <v>263</v>
      </c>
      <c r="F232" s="12" t="s">
        <v>148</v>
      </c>
      <c r="G232" s="12"/>
    </row>
    <row r="233" spans="1:7">
      <c r="A233" s="14"/>
      <c r="B233" s="12" t="s">
        <v>259</v>
      </c>
      <c r="C233" s="12">
        <v>2021253518</v>
      </c>
      <c r="D233" s="12" t="s">
        <v>265</v>
      </c>
      <c r="E233" s="12" t="s">
        <v>266</v>
      </c>
      <c r="F233" s="12" t="s">
        <v>153</v>
      </c>
      <c r="G233" s="12"/>
    </row>
    <row r="234" spans="1:7">
      <c r="A234" s="14"/>
      <c r="B234" s="12" t="s">
        <v>259</v>
      </c>
      <c r="C234" s="12">
        <v>2021253518</v>
      </c>
      <c r="D234" s="12" t="s">
        <v>265</v>
      </c>
      <c r="E234" s="12" t="s">
        <v>267</v>
      </c>
      <c r="F234" s="12" t="s">
        <v>153</v>
      </c>
      <c r="G234" s="12"/>
    </row>
    <row r="235" spans="1:7">
      <c r="A235" s="14"/>
      <c r="B235" s="12" t="s">
        <v>259</v>
      </c>
      <c r="C235" s="12">
        <v>2021253518</v>
      </c>
      <c r="D235" s="12" t="s">
        <v>265</v>
      </c>
      <c r="E235" s="12" t="s">
        <v>267</v>
      </c>
      <c r="F235" s="12" t="s">
        <v>157</v>
      </c>
      <c r="G235" s="12"/>
    </row>
    <row r="236" spans="1:7">
      <c r="A236" s="14"/>
      <c r="B236" s="12" t="s">
        <v>259</v>
      </c>
      <c r="C236" s="12">
        <v>2021253518</v>
      </c>
      <c r="D236" s="12" t="s">
        <v>265</v>
      </c>
      <c r="E236" s="12" t="s">
        <v>262</v>
      </c>
      <c r="F236" s="12" t="s">
        <v>156</v>
      </c>
      <c r="G236" s="12"/>
    </row>
    <row r="237" spans="1:7">
      <c r="A237" s="14"/>
      <c r="B237" s="12" t="s">
        <v>259</v>
      </c>
      <c r="C237" s="12">
        <v>2021253518</v>
      </c>
      <c r="D237" s="12" t="s">
        <v>265</v>
      </c>
      <c r="E237" s="12" t="s">
        <v>268</v>
      </c>
      <c r="F237" s="12" t="s">
        <v>193</v>
      </c>
      <c r="G237" s="12"/>
    </row>
    <row r="238" spans="1:7">
      <c r="A238" s="14"/>
      <c r="B238" s="12" t="s">
        <v>259</v>
      </c>
      <c r="C238" s="12">
        <v>2021253508</v>
      </c>
      <c r="D238" s="12" t="s">
        <v>269</v>
      </c>
      <c r="E238" s="12" t="s">
        <v>266</v>
      </c>
      <c r="F238" s="12" t="s">
        <v>153</v>
      </c>
      <c r="G238" s="12">
        <v>4</v>
      </c>
    </row>
    <row r="239" spans="1:7">
      <c r="A239" s="14"/>
      <c r="B239" s="12" t="s">
        <v>259</v>
      </c>
      <c r="C239" s="12">
        <v>2021253508</v>
      </c>
      <c r="D239" s="12" t="s">
        <v>269</v>
      </c>
      <c r="E239" s="12" t="s">
        <v>267</v>
      </c>
      <c r="F239" s="12" t="s">
        <v>153</v>
      </c>
      <c r="G239" s="12"/>
    </row>
    <row r="240" spans="1:7">
      <c r="A240" s="14"/>
      <c r="B240" s="12" t="s">
        <v>259</v>
      </c>
      <c r="C240" s="12">
        <v>2021253509</v>
      </c>
      <c r="D240" s="12" t="s">
        <v>270</v>
      </c>
      <c r="E240" s="12" t="s">
        <v>267</v>
      </c>
      <c r="F240" s="12" t="s">
        <v>157</v>
      </c>
      <c r="G240" s="12">
        <v>2</v>
      </c>
    </row>
    <row r="241" spans="1:7">
      <c r="A241" s="14"/>
      <c r="B241" s="12" t="s">
        <v>271</v>
      </c>
      <c r="C241" s="12">
        <v>2023243221</v>
      </c>
      <c r="D241" s="12" t="s">
        <v>272</v>
      </c>
      <c r="E241" s="12" t="s">
        <v>126</v>
      </c>
      <c r="F241" s="12" t="s">
        <v>148</v>
      </c>
      <c r="G241" s="12">
        <v>22</v>
      </c>
    </row>
    <row r="242" spans="1:7">
      <c r="A242" s="14"/>
      <c r="B242" s="12" t="s">
        <v>271</v>
      </c>
      <c r="C242" s="12">
        <v>2023243221</v>
      </c>
      <c r="D242" s="12" t="s">
        <v>272</v>
      </c>
      <c r="E242" s="12" t="s">
        <v>273</v>
      </c>
      <c r="F242" s="12" t="s">
        <v>148</v>
      </c>
      <c r="G242" s="12"/>
    </row>
    <row r="243" spans="1:7">
      <c r="A243" s="14"/>
      <c r="B243" s="12" t="s">
        <v>271</v>
      </c>
      <c r="C243" s="12">
        <v>2023243221</v>
      </c>
      <c r="D243" s="12" t="s">
        <v>272</v>
      </c>
      <c r="E243" s="12" t="s">
        <v>274</v>
      </c>
      <c r="F243" s="12" t="s">
        <v>153</v>
      </c>
      <c r="G243" s="12"/>
    </row>
    <row r="244" spans="1:7">
      <c r="A244" s="14"/>
      <c r="B244" s="12" t="s">
        <v>271</v>
      </c>
      <c r="C244" s="12">
        <v>2023243221</v>
      </c>
      <c r="D244" s="12" t="s">
        <v>272</v>
      </c>
      <c r="E244" s="12" t="s">
        <v>125</v>
      </c>
      <c r="F244" s="12" t="s">
        <v>275</v>
      </c>
      <c r="G244" s="12"/>
    </row>
    <row r="245" spans="1:7">
      <c r="A245" s="14"/>
      <c r="B245" s="12" t="s">
        <v>271</v>
      </c>
      <c r="C245" s="12">
        <v>2023243221</v>
      </c>
      <c r="D245" s="12" t="s">
        <v>272</v>
      </c>
      <c r="E245" s="12" t="s">
        <v>276</v>
      </c>
      <c r="F245" s="12" t="s">
        <v>153</v>
      </c>
      <c r="G245" s="12"/>
    </row>
    <row r="246" spans="1:7">
      <c r="A246" s="14"/>
      <c r="B246" s="12" t="s">
        <v>271</v>
      </c>
      <c r="C246" s="12">
        <v>2023243221</v>
      </c>
      <c r="D246" s="12" t="s">
        <v>272</v>
      </c>
      <c r="E246" s="12" t="s">
        <v>277</v>
      </c>
      <c r="F246" s="12" t="s">
        <v>156</v>
      </c>
      <c r="G246" s="12"/>
    </row>
    <row r="247" spans="1:7">
      <c r="A247" s="14"/>
      <c r="B247" s="12" t="s">
        <v>271</v>
      </c>
      <c r="C247" s="12">
        <v>2023243221</v>
      </c>
      <c r="D247" s="12" t="s">
        <v>272</v>
      </c>
      <c r="E247" s="12" t="s">
        <v>278</v>
      </c>
      <c r="F247" s="12" t="s">
        <v>214</v>
      </c>
      <c r="G247" s="12"/>
    </row>
    <row r="248" spans="1:7">
      <c r="A248" s="14"/>
      <c r="B248" s="12" t="s">
        <v>271</v>
      </c>
      <c r="C248" s="12">
        <v>2023243221</v>
      </c>
      <c r="D248" s="12" t="s">
        <v>272</v>
      </c>
      <c r="E248" s="12" t="s">
        <v>279</v>
      </c>
      <c r="F248" s="12" t="s">
        <v>157</v>
      </c>
      <c r="G248" s="12"/>
    </row>
    <row r="249" spans="1:7">
      <c r="A249" s="14"/>
      <c r="B249" s="12" t="s">
        <v>271</v>
      </c>
      <c r="C249" s="12">
        <v>2023243221</v>
      </c>
      <c r="D249" s="12" t="s">
        <v>272</v>
      </c>
      <c r="E249" s="12" t="s">
        <v>280</v>
      </c>
      <c r="F249" s="12" t="s">
        <v>193</v>
      </c>
      <c r="G249" s="12"/>
    </row>
    <row r="250" spans="1:7">
      <c r="A250" s="14"/>
      <c r="B250" s="12" t="s">
        <v>271</v>
      </c>
      <c r="C250" s="12">
        <v>2023243221</v>
      </c>
      <c r="D250" s="12" t="s">
        <v>272</v>
      </c>
      <c r="E250" s="12" t="s">
        <v>281</v>
      </c>
      <c r="F250" s="12" t="s">
        <v>193</v>
      </c>
      <c r="G250" s="12"/>
    </row>
    <row r="251" spans="1:7">
      <c r="A251" s="14"/>
      <c r="B251" s="12" t="s">
        <v>271</v>
      </c>
      <c r="C251" s="12">
        <v>2023243223</v>
      </c>
      <c r="D251" s="12" t="s">
        <v>282</v>
      </c>
      <c r="E251" s="12" t="s">
        <v>279</v>
      </c>
      <c r="F251" s="12" t="s">
        <v>157</v>
      </c>
      <c r="G251" s="12">
        <v>2</v>
      </c>
    </row>
    <row r="252" spans="1:7">
      <c r="A252" s="14"/>
      <c r="B252" s="12" t="s">
        <v>271</v>
      </c>
      <c r="C252" s="12">
        <v>2023243225</v>
      </c>
      <c r="D252" s="12" t="s">
        <v>283</v>
      </c>
      <c r="E252" s="12" t="s">
        <v>280</v>
      </c>
      <c r="F252" s="12" t="s">
        <v>193</v>
      </c>
      <c r="G252" s="12">
        <v>2</v>
      </c>
    </row>
    <row r="253" spans="1:7">
      <c r="A253" s="14"/>
      <c r="B253" s="12" t="s">
        <v>284</v>
      </c>
      <c r="C253" s="87">
        <v>2023243422</v>
      </c>
      <c r="D253" s="12" t="s">
        <v>285</v>
      </c>
      <c r="E253" s="12" t="s">
        <v>274</v>
      </c>
      <c r="F253" s="12" t="s">
        <v>286</v>
      </c>
      <c r="G253" s="12">
        <v>8</v>
      </c>
    </row>
    <row r="254" spans="1:7">
      <c r="A254" s="14"/>
      <c r="B254" s="12" t="s">
        <v>284</v>
      </c>
      <c r="C254" s="87">
        <v>2023243422</v>
      </c>
      <c r="D254" s="12" t="s">
        <v>285</v>
      </c>
      <c r="E254" s="12" t="s">
        <v>273</v>
      </c>
      <c r="F254" s="12" t="s">
        <v>148</v>
      </c>
      <c r="G254" s="12"/>
    </row>
    <row r="255" spans="1:7">
      <c r="A255" s="14"/>
      <c r="B255" s="12" t="s">
        <v>284</v>
      </c>
      <c r="C255" s="87">
        <v>2023243422</v>
      </c>
      <c r="D255" s="12" t="s">
        <v>285</v>
      </c>
      <c r="E255" s="12" t="s">
        <v>152</v>
      </c>
      <c r="F255" s="12" t="s">
        <v>153</v>
      </c>
      <c r="G255" s="12"/>
    </row>
    <row r="256" spans="1:7">
      <c r="A256" s="14"/>
      <c r="B256" s="12" t="s">
        <v>284</v>
      </c>
      <c r="C256" s="87">
        <v>2023243422</v>
      </c>
      <c r="D256" s="12" t="s">
        <v>285</v>
      </c>
      <c r="E256" s="12" t="s">
        <v>281</v>
      </c>
      <c r="F256" s="12" t="s">
        <v>153</v>
      </c>
      <c r="G256" s="12"/>
    </row>
    <row r="257" spans="1:7">
      <c r="A257" s="14"/>
      <c r="B257" s="12" t="s">
        <v>287</v>
      </c>
      <c r="C257" s="12">
        <v>2023243519</v>
      </c>
      <c r="D257" s="12" t="s">
        <v>288</v>
      </c>
      <c r="E257" s="12" t="s">
        <v>289</v>
      </c>
      <c r="F257" s="12" t="s">
        <v>149</v>
      </c>
      <c r="G257" s="12">
        <v>7</v>
      </c>
    </row>
    <row r="258" spans="1:7">
      <c r="A258" s="14"/>
      <c r="B258" s="12" t="s">
        <v>287</v>
      </c>
      <c r="C258" s="12">
        <v>2023243519</v>
      </c>
      <c r="D258" s="12" t="s">
        <v>288</v>
      </c>
      <c r="E258" s="12" t="s">
        <v>290</v>
      </c>
      <c r="F258" s="12" t="s">
        <v>148</v>
      </c>
      <c r="G258" s="12"/>
    </row>
    <row r="259" spans="1:7">
      <c r="A259" s="14"/>
      <c r="B259" s="12" t="s">
        <v>287</v>
      </c>
      <c r="C259" s="12">
        <v>2023243519</v>
      </c>
      <c r="D259" s="12" t="s">
        <v>288</v>
      </c>
      <c r="E259" s="12" t="s">
        <v>291</v>
      </c>
      <c r="F259" s="12" t="s">
        <v>148</v>
      </c>
      <c r="G259" s="12"/>
    </row>
    <row r="260" spans="1:7">
      <c r="A260" s="14"/>
      <c r="B260" s="12" t="s">
        <v>287</v>
      </c>
      <c r="C260" s="12">
        <v>2023243528</v>
      </c>
      <c r="D260" s="12" t="s">
        <v>292</v>
      </c>
      <c r="E260" s="12" t="s">
        <v>289</v>
      </c>
      <c r="F260" s="12" t="s">
        <v>149</v>
      </c>
      <c r="G260" s="12">
        <v>7</v>
      </c>
    </row>
    <row r="261" spans="1:7">
      <c r="A261" s="14"/>
      <c r="B261" s="12" t="s">
        <v>287</v>
      </c>
      <c r="C261" s="12">
        <v>2023243528</v>
      </c>
      <c r="D261" s="12" t="s">
        <v>292</v>
      </c>
      <c r="E261" s="12" t="s">
        <v>290</v>
      </c>
      <c r="F261" s="12" t="s">
        <v>148</v>
      </c>
      <c r="G261" s="12"/>
    </row>
    <row r="262" spans="1:7">
      <c r="A262" s="14"/>
      <c r="B262" s="12" t="s">
        <v>287</v>
      </c>
      <c r="C262" s="12">
        <v>2023243528</v>
      </c>
      <c r="D262" s="12" t="s">
        <v>292</v>
      </c>
      <c r="E262" s="12" t="s">
        <v>291</v>
      </c>
      <c r="F262" s="12" t="s">
        <v>148</v>
      </c>
      <c r="G262" s="12"/>
    </row>
    <row r="263" spans="1:7">
      <c r="A263" s="14"/>
      <c r="B263" s="12" t="s">
        <v>293</v>
      </c>
      <c r="C263" s="12">
        <v>2023243623</v>
      </c>
      <c r="D263" s="12" t="s">
        <v>294</v>
      </c>
      <c r="E263" s="12" t="s">
        <v>295</v>
      </c>
      <c r="F263" s="12" t="s">
        <v>148</v>
      </c>
      <c r="G263" s="12">
        <v>2</v>
      </c>
    </row>
    <row r="264" spans="1:7">
      <c r="A264" s="14"/>
      <c r="B264" s="12" t="s">
        <v>293</v>
      </c>
      <c r="C264" s="12">
        <v>2023243617</v>
      </c>
      <c r="D264" s="12" t="s">
        <v>296</v>
      </c>
      <c r="E264" s="12" t="s">
        <v>297</v>
      </c>
      <c r="F264" s="12" t="s">
        <v>155</v>
      </c>
      <c r="G264" s="12">
        <v>3</v>
      </c>
    </row>
    <row r="265" spans="1:7">
      <c r="A265" s="14"/>
      <c r="B265" s="12" t="s">
        <v>298</v>
      </c>
      <c r="C265" s="12">
        <v>2023244102</v>
      </c>
      <c r="D265" s="12" t="s">
        <v>299</v>
      </c>
      <c r="E265" s="12" t="s">
        <v>279</v>
      </c>
      <c r="F265" s="12" t="s">
        <v>286</v>
      </c>
      <c r="G265" s="12">
        <v>2</v>
      </c>
    </row>
    <row r="266" spans="1:7">
      <c r="A266" s="14"/>
      <c r="B266" s="12" t="s">
        <v>298</v>
      </c>
      <c r="C266" s="12">
        <v>2023244110</v>
      </c>
      <c r="D266" s="12" t="s">
        <v>300</v>
      </c>
      <c r="E266" s="12" t="s">
        <v>301</v>
      </c>
      <c r="F266" s="12" t="s">
        <v>148</v>
      </c>
      <c r="G266" s="12">
        <v>12</v>
      </c>
    </row>
    <row r="267" spans="1:7">
      <c r="A267" s="14"/>
      <c r="B267" s="12" t="s">
        <v>298</v>
      </c>
      <c r="C267" s="12">
        <v>2023244110</v>
      </c>
      <c r="D267" s="12" t="s">
        <v>300</v>
      </c>
      <c r="E267" s="12" t="s">
        <v>302</v>
      </c>
      <c r="F267" s="12" t="s">
        <v>148</v>
      </c>
      <c r="G267" s="12"/>
    </row>
    <row r="268" spans="1:7">
      <c r="A268" s="14"/>
      <c r="B268" s="12" t="s">
        <v>298</v>
      </c>
      <c r="C268" s="12">
        <v>2023244110</v>
      </c>
      <c r="D268" s="12" t="s">
        <v>300</v>
      </c>
      <c r="E268" s="12" t="s">
        <v>279</v>
      </c>
      <c r="F268" s="12" t="s">
        <v>148</v>
      </c>
      <c r="G268" s="12"/>
    </row>
    <row r="269" spans="1:7">
      <c r="A269" s="14"/>
      <c r="B269" s="12" t="s">
        <v>298</v>
      </c>
      <c r="C269" s="12">
        <v>2023244110</v>
      </c>
      <c r="D269" s="12" t="s">
        <v>300</v>
      </c>
      <c r="E269" s="12" t="s">
        <v>303</v>
      </c>
      <c r="F269" s="12" t="s">
        <v>153</v>
      </c>
      <c r="G269" s="12"/>
    </row>
    <row r="270" spans="1:7">
      <c r="A270" s="14"/>
      <c r="B270" s="12" t="s">
        <v>298</v>
      </c>
      <c r="C270" s="12">
        <v>2023244110</v>
      </c>
      <c r="D270" s="12" t="s">
        <v>300</v>
      </c>
      <c r="E270" s="12" t="s">
        <v>280</v>
      </c>
      <c r="F270" s="12" t="s">
        <v>153</v>
      </c>
      <c r="G270" s="12"/>
    </row>
    <row r="271" spans="1:7">
      <c r="A271" s="14"/>
      <c r="B271" s="12" t="s">
        <v>298</v>
      </c>
      <c r="C271" s="12">
        <v>2023244110</v>
      </c>
      <c r="D271" s="12" t="s">
        <v>300</v>
      </c>
      <c r="E271" s="12" t="s">
        <v>304</v>
      </c>
      <c r="F271" s="12" t="s">
        <v>156</v>
      </c>
      <c r="G271" s="12"/>
    </row>
    <row r="272" spans="1:7">
      <c r="A272" s="14"/>
      <c r="B272" s="12" t="s">
        <v>305</v>
      </c>
      <c r="C272" s="12">
        <v>2023253325</v>
      </c>
      <c r="D272" s="12" t="s">
        <v>306</v>
      </c>
      <c r="E272" s="12" t="s">
        <v>307</v>
      </c>
      <c r="F272" s="12" t="s">
        <v>153</v>
      </c>
      <c r="G272" s="12">
        <v>7</v>
      </c>
    </row>
    <row r="273" spans="1:7">
      <c r="A273" s="14"/>
      <c r="B273" s="12" t="s">
        <v>305</v>
      </c>
      <c r="C273" s="12">
        <v>2023253325</v>
      </c>
      <c r="D273" s="12" t="s">
        <v>306</v>
      </c>
      <c r="E273" s="12" t="s">
        <v>276</v>
      </c>
      <c r="F273" s="12" t="s">
        <v>155</v>
      </c>
      <c r="G273" s="12"/>
    </row>
    <row r="274" spans="1:7">
      <c r="A274" s="14"/>
      <c r="B274" s="12" t="s">
        <v>305</v>
      </c>
      <c r="C274" s="12">
        <v>2023253325</v>
      </c>
      <c r="D274" s="12" t="s">
        <v>306</v>
      </c>
      <c r="E274" s="12" t="s">
        <v>126</v>
      </c>
      <c r="F274" s="12" t="s">
        <v>153</v>
      </c>
      <c r="G274" s="12"/>
    </row>
    <row r="275" spans="1:9">
      <c r="A275" s="14" t="s">
        <v>7</v>
      </c>
      <c r="B275" s="14" t="s">
        <v>308</v>
      </c>
      <c r="C275" s="12">
        <v>2022303109</v>
      </c>
      <c r="D275" s="12" t="s">
        <v>309</v>
      </c>
      <c r="E275" s="12" t="s">
        <v>152</v>
      </c>
      <c r="F275" s="12" t="s">
        <v>153</v>
      </c>
      <c r="G275" s="12">
        <v>4</v>
      </c>
      <c r="H275" s="115"/>
      <c r="I275" s="115"/>
    </row>
    <row r="276" spans="1:9">
      <c r="A276" s="14"/>
      <c r="B276" s="14"/>
      <c r="C276" s="12"/>
      <c r="D276" s="12"/>
      <c r="E276" s="12" t="s">
        <v>125</v>
      </c>
      <c r="F276" s="12" t="s">
        <v>193</v>
      </c>
      <c r="G276" s="12"/>
      <c r="H276" s="115"/>
      <c r="I276" s="115"/>
    </row>
    <row r="277" spans="1:9">
      <c r="A277" s="14"/>
      <c r="B277" s="14"/>
      <c r="C277" s="12">
        <v>2023263111</v>
      </c>
      <c r="D277" s="12" t="s">
        <v>310</v>
      </c>
      <c r="E277" s="12" t="s">
        <v>125</v>
      </c>
      <c r="F277" s="116" t="s">
        <v>193</v>
      </c>
      <c r="G277" s="12">
        <v>2</v>
      </c>
      <c r="H277" s="115"/>
      <c r="I277" s="115"/>
    </row>
    <row r="278" spans="1:9">
      <c r="A278" s="14"/>
      <c r="B278" s="12" t="s">
        <v>311</v>
      </c>
      <c r="C278" s="12">
        <v>2023263222</v>
      </c>
      <c r="D278" s="12" t="s">
        <v>312</v>
      </c>
      <c r="E278" s="12" t="s">
        <v>126</v>
      </c>
      <c r="F278" s="12" t="s">
        <v>156</v>
      </c>
      <c r="G278" s="12">
        <v>12</v>
      </c>
      <c r="H278" s="115"/>
      <c r="I278" s="115"/>
    </row>
    <row r="279" spans="1:9">
      <c r="A279" s="14"/>
      <c r="B279" s="12"/>
      <c r="C279" s="12"/>
      <c r="D279" s="12"/>
      <c r="E279" s="12" t="s">
        <v>152</v>
      </c>
      <c r="F279" s="12" t="s">
        <v>157</v>
      </c>
      <c r="G279" s="12"/>
      <c r="H279" s="115"/>
      <c r="I279" s="115"/>
    </row>
    <row r="280" spans="1:9">
      <c r="A280" s="14"/>
      <c r="B280" s="12"/>
      <c r="C280" s="12"/>
      <c r="D280" s="12"/>
      <c r="E280" s="12" t="s">
        <v>125</v>
      </c>
      <c r="F280" s="12" t="s">
        <v>176</v>
      </c>
      <c r="G280" s="12"/>
      <c r="H280" s="115"/>
      <c r="I280" s="115"/>
    </row>
    <row r="281" spans="1:9">
      <c r="A281" s="14"/>
      <c r="B281" s="12"/>
      <c r="C281" s="12"/>
      <c r="D281" s="12"/>
      <c r="E281" s="12" t="s">
        <v>313</v>
      </c>
      <c r="F281" s="12" t="s">
        <v>314</v>
      </c>
      <c r="G281" s="12"/>
      <c r="H281" s="115"/>
      <c r="I281" s="115"/>
    </row>
    <row r="282" spans="1:9">
      <c r="A282" s="14"/>
      <c r="B282" s="12" t="s">
        <v>315</v>
      </c>
      <c r="C282" s="12">
        <v>2023263228</v>
      </c>
      <c r="D282" s="12" t="s">
        <v>316</v>
      </c>
      <c r="E282" s="12" t="s">
        <v>152</v>
      </c>
      <c r="F282" s="12" t="s">
        <v>153</v>
      </c>
      <c r="G282" s="107">
        <v>4</v>
      </c>
      <c r="H282" s="115"/>
      <c r="I282" s="115"/>
    </row>
    <row r="283" spans="1:9">
      <c r="A283" s="14"/>
      <c r="B283" s="12"/>
      <c r="C283" s="12"/>
      <c r="D283" s="12"/>
      <c r="E283" s="12" t="s">
        <v>126</v>
      </c>
      <c r="F283" s="12" t="s">
        <v>153</v>
      </c>
      <c r="G283" s="114"/>
      <c r="H283" s="115"/>
      <c r="I283" s="115"/>
    </row>
    <row r="284" spans="1:7">
      <c r="A284" s="12" t="s">
        <v>8</v>
      </c>
      <c r="B284" s="117" t="s">
        <v>317</v>
      </c>
      <c r="C284" s="87">
        <v>2023353123</v>
      </c>
      <c r="D284" s="12" t="s">
        <v>318</v>
      </c>
      <c r="E284" s="12" t="s">
        <v>125</v>
      </c>
      <c r="F284" s="116" t="s">
        <v>149</v>
      </c>
      <c r="G284" s="12">
        <v>12</v>
      </c>
    </row>
    <row r="285" spans="1:7">
      <c r="A285" s="12"/>
      <c r="B285" s="117" t="s">
        <v>317</v>
      </c>
      <c r="C285" s="87">
        <v>2023353123</v>
      </c>
      <c r="D285" s="12" t="s">
        <v>318</v>
      </c>
      <c r="E285" s="12" t="s">
        <v>319</v>
      </c>
      <c r="F285" s="116" t="s">
        <v>148</v>
      </c>
      <c r="G285" s="12"/>
    </row>
    <row r="286" spans="1:7">
      <c r="A286" s="12"/>
      <c r="B286" s="117" t="s">
        <v>317</v>
      </c>
      <c r="C286" s="87">
        <v>2023353123</v>
      </c>
      <c r="D286" s="12" t="s">
        <v>318</v>
      </c>
      <c r="E286" s="12" t="s">
        <v>320</v>
      </c>
      <c r="F286" s="116" t="s">
        <v>155</v>
      </c>
      <c r="G286" s="12"/>
    </row>
    <row r="287" spans="1:7">
      <c r="A287" s="12"/>
      <c r="B287" s="117" t="s">
        <v>317</v>
      </c>
      <c r="C287" s="87">
        <v>2023353123</v>
      </c>
      <c r="D287" s="12" t="s">
        <v>318</v>
      </c>
      <c r="E287" s="12" t="s">
        <v>321</v>
      </c>
      <c r="F287" s="116" t="s">
        <v>153</v>
      </c>
      <c r="G287" s="12"/>
    </row>
    <row r="288" spans="1:7">
      <c r="A288" s="12"/>
      <c r="B288" s="117" t="s">
        <v>317</v>
      </c>
      <c r="C288" s="87">
        <v>2023353123</v>
      </c>
      <c r="D288" s="12" t="s">
        <v>318</v>
      </c>
      <c r="E288" s="12" t="s">
        <v>126</v>
      </c>
      <c r="F288" s="116" t="s">
        <v>153</v>
      </c>
      <c r="G288" s="12"/>
    </row>
  </sheetData>
  <mergeCells count="107">
    <mergeCell ref="A1:G1"/>
    <mergeCell ref="A3:A7"/>
    <mergeCell ref="A8:A102"/>
    <mergeCell ref="A103:A177"/>
    <mergeCell ref="A178:A188"/>
    <mergeCell ref="A189:A274"/>
    <mergeCell ref="A275:A283"/>
    <mergeCell ref="A284:A288"/>
    <mergeCell ref="B3:B7"/>
    <mergeCell ref="B9:B11"/>
    <mergeCell ref="B12:B25"/>
    <mergeCell ref="B26:B38"/>
    <mergeCell ref="B39:B41"/>
    <mergeCell ref="B44:B49"/>
    <mergeCell ref="B50:B55"/>
    <mergeCell ref="B56:B57"/>
    <mergeCell ref="B58:B65"/>
    <mergeCell ref="B66:B70"/>
    <mergeCell ref="B71:B83"/>
    <mergeCell ref="B84:B85"/>
    <mergeCell ref="B86:B92"/>
    <mergeCell ref="B93:B101"/>
    <mergeCell ref="B103:B123"/>
    <mergeCell ref="B124:B128"/>
    <mergeCell ref="B129:B141"/>
    <mergeCell ref="B142:B145"/>
    <mergeCell ref="B146:B158"/>
    <mergeCell ref="B159:B161"/>
    <mergeCell ref="B163:B176"/>
    <mergeCell ref="B178:B181"/>
    <mergeCell ref="B182:B188"/>
    <mergeCell ref="B275:B277"/>
    <mergeCell ref="B278:B281"/>
    <mergeCell ref="B282:B283"/>
    <mergeCell ref="C3:C4"/>
    <mergeCell ref="C5:C6"/>
    <mergeCell ref="C103:C112"/>
    <mergeCell ref="C113:C119"/>
    <mergeCell ref="C124:C125"/>
    <mergeCell ref="C129:C139"/>
    <mergeCell ref="C140:C141"/>
    <mergeCell ref="C142:C144"/>
    <mergeCell ref="C146:C154"/>
    <mergeCell ref="C155:C156"/>
    <mergeCell ref="C159:C160"/>
    <mergeCell ref="C163:C176"/>
    <mergeCell ref="C178:C181"/>
    <mergeCell ref="C183:C188"/>
    <mergeCell ref="C275:C276"/>
    <mergeCell ref="C278:C281"/>
    <mergeCell ref="C282:C283"/>
    <mergeCell ref="D3:D4"/>
    <mergeCell ref="D5:D6"/>
    <mergeCell ref="D103:D112"/>
    <mergeCell ref="D113:D119"/>
    <mergeCell ref="D124:D125"/>
    <mergeCell ref="D129:D139"/>
    <mergeCell ref="D140:D141"/>
    <mergeCell ref="D142:D144"/>
    <mergeCell ref="D146:D154"/>
    <mergeCell ref="D155:D156"/>
    <mergeCell ref="D159:D160"/>
    <mergeCell ref="D163:D176"/>
    <mergeCell ref="D178:D181"/>
    <mergeCell ref="D183:D188"/>
    <mergeCell ref="D275:D276"/>
    <mergeCell ref="D278:D281"/>
    <mergeCell ref="D282:D283"/>
    <mergeCell ref="F3:F4"/>
    <mergeCell ref="F5:F6"/>
    <mergeCell ref="G3:G7"/>
    <mergeCell ref="G103:G112"/>
    <mergeCell ref="G113:G119"/>
    <mergeCell ref="G124:G125"/>
    <mergeCell ref="G129:G139"/>
    <mergeCell ref="G140:G141"/>
    <mergeCell ref="G142:G144"/>
    <mergeCell ref="G146:G154"/>
    <mergeCell ref="G155:G156"/>
    <mergeCell ref="G159:G160"/>
    <mergeCell ref="G163:G176"/>
    <mergeCell ref="G178:G181"/>
    <mergeCell ref="G183:G188"/>
    <mergeCell ref="G189:G190"/>
    <mergeCell ref="G192:G197"/>
    <mergeCell ref="G198:G199"/>
    <mergeCell ref="G200:G201"/>
    <mergeCell ref="G202:G203"/>
    <mergeCell ref="G204:G207"/>
    <mergeCell ref="G208:G211"/>
    <mergeCell ref="G212:G215"/>
    <mergeCell ref="G216:G219"/>
    <mergeCell ref="G220:G223"/>
    <mergeCell ref="G224:G226"/>
    <mergeCell ref="G227:G229"/>
    <mergeCell ref="G230:G237"/>
    <mergeCell ref="G238:G239"/>
    <mergeCell ref="G241:G250"/>
    <mergeCell ref="G253:G256"/>
    <mergeCell ref="G257:G259"/>
    <mergeCell ref="G260:G262"/>
    <mergeCell ref="G266:G271"/>
    <mergeCell ref="G272:G274"/>
    <mergeCell ref="G275:G276"/>
    <mergeCell ref="G278:G281"/>
    <mergeCell ref="G282:G283"/>
    <mergeCell ref="G284:G288"/>
  </mergeCells>
  <pageMargins left="0.7" right="0.7" top="0.75" bottom="0.75" header="0.3" footer="0.3"/>
  <headerFooter/>
  <ignoredErrors>
    <ignoredError sqref="C178:C18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5"/>
  <sheetViews>
    <sheetView topLeftCell="A9" workbookViewId="0">
      <selection activeCell="A3" sqref="A3:A41"/>
    </sheetView>
  </sheetViews>
  <sheetFormatPr defaultColWidth="9" defaultRowHeight="17.5" outlineLevelCol="7"/>
  <cols>
    <col min="1" max="1" width="28.75" style="79" customWidth="1"/>
    <col min="2" max="2" width="14.8333333333333" style="79" customWidth="1"/>
    <col min="3" max="3" width="23.0833333333333" style="79" customWidth="1"/>
    <col min="4" max="5" width="20.0833333333333" style="79" customWidth="1"/>
    <col min="6" max="6" width="15.3333333333333" style="79" customWidth="1"/>
    <col min="7" max="7" width="15.5" style="79" customWidth="1"/>
    <col min="8" max="8" width="16" style="79" customWidth="1"/>
    <col min="9" max="16384" width="8.66666666666667" style="79"/>
  </cols>
  <sheetData>
    <row r="1" ht="23" spans="1:8">
      <c r="A1" s="80" t="s">
        <v>322</v>
      </c>
      <c r="B1" s="80"/>
      <c r="C1" s="80"/>
      <c r="D1" s="80"/>
      <c r="E1" s="80"/>
      <c r="F1" s="80"/>
      <c r="G1" s="80"/>
      <c r="H1" s="80"/>
    </row>
    <row r="2" s="78" customFormat="1" ht="21" spans="1:8">
      <c r="A2" s="81" t="s">
        <v>22</v>
      </c>
      <c r="B2" s="81" t="s">
        <v>323</v>
      </c>
      <c r="C2" s="81" t="s">
        <v>23</v>
      </c>
      <c r="D2" s="81" t="s">
        <v>324</v>
      </c>
      <c r="E2" s="81" t="s">
        <v>325</v>
      </c>
      <c r="F2" s="82" t="s">
        <v>326</v>
      </c>
      <c r="G2" s="81" t="s">
        <v>327</v>
      </c>
      <c r="H2" s="81" t="s">
        <v>29</v>
      </c>
    </row>
    <row r="3" spans="1:8">
      <c r="A3" s="83" t="s">
        <v>2</v>
      </c>
      <c r="B3" s="84">
        <v>1</v>
      </c>
      <c r="C3" s="6" t="s">
        <v>328</v>
      </c>
      <c r="D3" s="61"/>
      <c r="E3" s="61">
        <v>43</v>
      </c>
      <c r="F3" s="62">
        <f t="shared" ref="F3:F41" si="0">D3/E3</f>
        <v>0</v>
      </c>
      <c r="G3" s="6">
        <f>RANK(F3,$F$3:$F$70,1)</f>
        <v>1</v>
      </c>
      <c r="H3" s="61"/>
    </row>
    <row r="4" spans="1:8">
      <c r="A4" s="85"/>
      <c r="B4" s="84">
        <v>2</v>
      </c>
      <c r="C4" s="6" t="s">
        <v>329</v>
      </c>
      <c r="D4" s="61"/>
      <c r="E4" s="61">
        <v>42</v>
      </c>
      <c r="F4" s="62">
        <f t="shared" si="0"/>
        <v>0</v>
      </c>
      <c r="G4" s="6">
        <f>RANK(F4,$F$3:$F$70,1)</f>
        <v>1</v>
      </c>
      <c r="H4" s="61"/>
    </row>
    <row r="5" spans="1:8">
      <c r="A5" s="85"/>
      <c r="B5" s="84">
        <v>3</v>
      </c>
      <c r="C5" s="6" t="s">
        <v>330</v>
      </c>
      <c r="D5" s="61"/>
      <c r="E5" s="61">
        <v>45</v>
      </c>
      <c r="F5" s="62">
        <f t="shared" si="0"/>
        <v>0</v>
      </c>
      <c r="G5" s="6">
        <f>RANK(F5,$F$3:$F$70,1)</f>
        <v>1</v>
      </c>
      <c r="H5" s="61"/>
    </row>
    <row r="6" spans="1:8">
      <c r="A6" s="85"/>
      <c r="B6" s="84">
        <v>4</v>
      </c>
      <c r="C6" s="6" t="s">
        <v>331</v>
      </c>
      <c r="D6" s="61"/>
      <c r="E6" s="61">
        <v>45</v>
      </c>
      <c r="F6" s="62">
        <f t="shared" si="0"/>
        <v>0</v>
      </c>
      <c r="G6" s="6">
        <f>RANK(F6,$F$3:$F$70,1)</f>
        <v>1</v>
      </c>
      <c r="H6" s="61"/>
    </row>
    <row r="7" spans="1:8">
      <c r="A7" s="85"/>
      <c r="B7" s="84">
        <v>5</v>
      </c>
      <c r="C7" s="6" t="s">
        <v>332</v>
      </c>
      <c r="D7" s="61"/>
      <c r="E7" s="61">
        <v>39</v>
      </c>
      <c r="F7" s="62">
        <f t="shared" si="0"/>
        <v>0</v>
      </c>
      <c r="G7" s="6">
        <f>RANK(F7,$F$3:$F$70,1)</f>
        <v>1</v>
      </c>
      <c r="H7" s="61"/>
    </row>
    <row r="8" spans="1:8">
      <c r="A8" s="85"/>
      <c r="B8" s="84">
        <v>6</v>
      </c>
      <c r="C8" s="6" t="s">
        <v>333</v>
      </c>
      <c r="D8" s="61"/>
      <c r="E8" s="61">
        <v>39</v>
      </c>
      <c r="F8" s="62">
        <f t="shared" si="0"/>
        <v>0</v>
      </c>
      <c r="G8" s="6">
        <f>RANK(F8,$F$3:$F$70,1)</f>
        <v>1</v>
      </c>
      <c r="H8" s="61"/>
    </row>
    <row r="9" spans="1:8">
      <c r="A9" s="85"/>
      <c r="B9" s="84">
        <v>7</v>
      </c>
      <c r="C9" s="6" t="s">
        <v>334</v>
      </c>
      <c r="D9" s="61"/>
      <c r="E9" s="61">
        <v>40</v>
      </c>
      <c r="F9" s="62">
        <f t="shared" si="0"/>
        <v>0</v>
      </c>
      <c r="G9" s="6">
        <f>RANK(F9,$F$3:$F$70,1)</f>
        <v>1</v>
      </c>
      <c r="H9" s="61"/>
    </row>
    <row r="10" spans="1:8">
      <c r="A10" s="85"/>
      <c r="B10" s="84">
        <v>8</v>
      </c>
      <c r="C10" s="6" t="s">
        <v>335</v>
      </c>
      <c r="D10" s="61"/>
      <c r="E10" s="61">
        <v>42</v>
      </c>
      <c r="F10" s="62">
        <f t="shared" si="0"/>
        <v>0</v>
      </c>
      <c r="G10" s="6">
        <f>RANK(F10,$F$3:$F$70,1)</f>
        <v>1</v>
      </c>
      <c r="H10" s="61"/>
    </row>
    <row r="11" spans="1:8">
      <c r="A11" s="85"/>
      <c r="B11" s="84">
        <v>9</v>
      </c>
      <c r="C11" s="6" t="s">
        <v>336</v>
      </c>
      <c r="D11" s="61"/>
      <c r="E11" s="61">
        <v>40</v>
      </c>
      <c r="F11" s="62">
        <f t="shared" si="0"/>
        <v>0</v>
      </c>
      <c r="G11" s="6">
        <f>RANK(F11,$F$3:$F$70,1)</f>
        <v>1</v>
      </c>
      <c r="H11" s="61"/>
    </row>
    <row r="12" spans="1:8">
      <c r="A12" s="85"/>
      <c r="B12" s="84">
        <v>10</v>
      </c>
      <c r="C12" s="6" t="s">
        <v>337</v>
      </c>
      <c r="D12" s="61"/>
      <c r="E12" s="61">
        <v>43</v>
      </c>
      <c r="F12" s="62">
        <f t="shared" si="0"/>
        <v>0</v>
      </c>
      <c r="G12" s="6">
        <f>RANK(F12,$F$3:$F$70,1)</f>
        <v>1</v>
      </c>
      <c r="H12" s="61"/>
    </row>
    <row r="13" spans="1:8">
      <c r="A13" s="85"/>
      <c r="B13" s="84">
        <v>11</v>
      </c>
      <c r="C13" s="6" t="s">
        <v>338</v>
      </c>
      <c r="D13" s="61"/>
      <c r="E13" s="61">
        <v>43</v>
      </c>
      <c r="F13" s="62">
        <f t="shared" si="0"/>
        <v>0</v>
      </c>
      <c r="G13" s="6">
        <f>RANK(F13,$F$3:$F$70,1)</f>
        <v>1</v>
      </c>
      <c r="H13" s="61"/>
    </row>
    <row r="14" spans="1:8">
      <c r="A14" s="85"/>
      <c r="B14" s="84">
        <v>12</v>
      </c>
      <c r="C14" s="6" t="s">
        <v>40</v>
      </c>
      <c r="D14" s="61">
        <v>3</v>
      </c>
      <c r="E14" s="61">
        <v>41</v>
      </c>
      <c r="F14" s="62">
        <f t="shared" si="0"/>
        <v>0.0731707317073171</v>
      </c>
      <c r="G14" s="6">
        <f>RANK(F14,$F$3:$F$70,1)</f>
        <v>58</v>
      </c>
      <c r="H14" s="61"/>
    </row>
    <row r="15" spans="1:8">
      <c r="A15" s="85"/>
      <c r="B15" s="84">
        <v>13</v>
      </c>
      <c r="C15" s="6" t="s">
        <v>339</v>
      </c>
      <c r="D15" s="61"/>
      <c r="E15" s="61">
        <v>44</v>
      </c>
      <c r="F15" s="62">
        <f t="shared" si="0"/>
        <v>0</v>
      </c>
      <c r="G15" s="6">
        <f>RANK(F15,$F$3:$F$70,1)</f>
        <v>1</v>
      </c>
      <c r="H15" s="61"/>
    </row>
    <row r="16" spans="1:8">
      <c r="A16" s="85"/>
      <c r="B16" s="84">
        <v>14</v>
      </c>
      <c r="C16" s="6" t="s">
        <v>340</v>
      </c>
      <c r="D16" s="61"/>
      <c r="E16" s="61">
        <v>44</v>
      </c>
      <c r="F16" s="62">
        <f t="shared" si="0"/>
        <v>0</v>
      </c>
      <c r="G16" s="6">
        <f>RANK(F16,$F$3:$F$70,1)</f>
        <v>1</v>
      </c>
      <c r="H16" s="61"/>
    </row>
    <row r="17" spans="1:8">
      <c r="A17" s="85"/>
      <c r="B17" s="84">
        <v>15</v>
      </c>
      <c r="C17" s="6" t="s">
        <v>341</v>
      </c>
      <c r="D17" s="61"/>
      <c r="E17" s="61">
        <v>44</v>
      </c>
      <c r="F17" s="62">
        <f t="shared" si="0"/>
        <v>0</v>
      </c>
      <c r="G17" s="6">
        <f>RANK(F17,$F$3:$F$70,1)</f>
        <v>1</v>
      </c>
      <c r="H17" s="61"/>
    </row>
    <row r="18" spans="1:8">
      <c r="A18" s="85"/>
      <c r="B18" s="84">
        <v>16</v>
      </c>
      <c r="C18" s="6" t="s">
        <v>342</v>
      </c>
      <c r="D18" s="61"/>
      <c r="E18" s="61">
        <v>43</v>
      </c>
      <c r="F18" s="62">
        <f t="shared" si="0"/>
        <v>0</v>
      </c>
      <c r="G18" s="6">
        <f>RANK(F18,$F$3:$F$70,1)</f>
        <v>1</v>
      </c>
      <c r="H18" s="61"/>
    </row>
    <row r="19" spans="1:8">
      <c r="A19" s="85"/>
      <c r="B19" s="84">
        <v>17</v>
      </c>
      <c r="C19" s="6" t="s">
        <v>343</v>
      </c>
      <c r="D19" s="61"/>
      <c r="E19" s="61">
        <v>42</v>
      </c>
      <c r="F19" s="62">
        <f t="shared" si="0"/>
        <v>0</v>
      </c>
      <c r="G19" s="6">
        <f>RANK(F19,$F$3:$F$70,1)</f>
        <v>1</v>
      </c>
      <c r="H19" s="61"/>
    </row>
    <row r="20" spans="1:8">
      <c r="A20" s="85"/>
      <c r="B20" s="84">
        <v>18</v>
      </c>
      <c r="C20" s="6" t="s">
        <v>344</v>
      </c>
      <c r="D20" s="6"/>
      <c r="E20" s="6">
        <v>43</v>
      </c>
      <c r="F20" s="62">
        <f t="shared" si="0"/>
        <v>0</v>
      </c>
      <c r="G20" s="6">
        <f>RANK(F20,$F$3:$F$70,1)</f>
        <v>1</v>
      </c>
      <c r="H20" s="6"/>
    </row>
    <row r="21" spans="1:8">
      <c r="A21" s="85"/>
      <c r="B21" s="84">
        <v>19</v>
      </c>
      <c r="C21" s="6" t="s">
        <v>345</v>
      </c>
      <c r="D21" s="6"/>
      <c r="E21" s="6">
        <v>42</v>
      </c>
      <c r="F21" s="62">
        <f t="shared" si="0"/>
        <v>0</v>
      </c>
      <c r="G21" s="6">
        <f>RANK(F21,$F$3:$F$70,1)</f>
        <v>1</v>
      </c>
      <c r="H21" s="6"/>
    </row>
    <row r="22" spans="1:8">
      <c r="A22" s="85"/>
      <c r="B22" s="84">
        <v>20</v>
      </c>
      <c r="C22" s="6" t="s">
        <v>346</v>
      </c>
      <c r="D22" s="6"/>
      <c r="E22" s="6">
        <v>45</v>
      </c>
      <c r="F22" s="62">
        <f t="shared" si="0"/>
        <v>0</v>
      </c>
      <c r="G22" s="6">
        <f>RANK(F22,$F$3:$F$70,1)</f>
        <v>1</v>
      </c>
      <c r="H22" s="6"/>
    </row>
    <row r="23" spans="1:8">
      <c r="A23" s="85"/>
      <c r="B23" s="84">
        <v>21</v>
      </c>
      <c r="C23" s="6" t="s">
        <v>347</v>
      </c>
      <c r="D23" s="6"/>
      <c r="E23" s="6">
        <v>43</v>
      </c>
      <c r="F23" s="62">
        <f t="shared" si="0"/>
        <v>0</v>
      </c>
      <c r="G23" s="6">
        <f>RANK(F23,$F$3:$F$70,1)</f>
        <v>1</v>
      </c>
      <c r="H23" s="6"/>
    </row>
    <row r="24" spans="1:8">
      <c r="A24" s="85"/>
      <c r="B24" s="84">
        <v>22</v>
      </c>
      <c r="C24" s="6" t="s">
        <v>348</v>
      </c>
      <c r="D24" s="6"/>
      <c r="E24" s="6">
        <v>42</v>
      </c>
      <c r="F24" s="62">
        <f t="shared" si="0"/>
        <v>0</v>
      </c>
      <c r="G24" s="6">
        <f>RANK(F24,$F$3:$F$70,1)</f>
        <v>1</v>
      </c>
      <c r="H24" s="6"/>
    </row>
    <row r="25" spans="1:8">
      <c r="A25" s="85"/>
      <c r="B25" s="84">
        <v>23</v>
      </c>
      <c r="C25" s="6" t="s">
        <v>349</v>
      </c>
      <c r="D25" s="6"/>
      <c r="E25" s="6">
        <v>40</v>
      </c>
      <c r="F25" s="62">
        <f t="shared" si="0"/>
        <v>0</v>
      </c>
      <c r="G25" s="6">
        <f>RANK(F25,$F$3:$F$70,1)</f>
        <v>1</v>
      </c>
      <c r="H25" s="6"/>
    </row>
    <row r="26" spans="1:8">
      <c r="A26" s="85"/>
      <c r="B26" s="84">
        <v>24</v>
      </c>
      <c r="C26" s="6" t="s">
        <v>350</v>
      </c>
      <c r="D26" s="6"/>
      <c r="E26" s="6">
        <v>42</v>
      </c>
      <c r="F26" s="62">
        <f t="shared" si="0"/>
        <v>0</v>
      </c>
      <c r="G26" s="6">
        <f>RANK(F26,$F$3:$F$70,1)</f>
        <v>1</v>
      </c>
      <c r="H26" s="6"/>
    </row>
    <row r="27" spans="1:8">
      <c r="A27" s="85"/>
      <c r="B27" s="84">
        <v>25</v>
      </c>
      <c r="C27" s="6" t="s">
        <v>351</v>
      </c>
      <c r="D27" s="6"/>
      <c r="E27" s="6">
        <v>42</v>
      </c>
      <c r="F27" s="62">
        <f t="shared" si="0"/>
        <v>0</v>
      </c>
      <c r="G27" s="6">
        <f>RANK(F27,$F$3:$F$70,1)</f>
        <v>1</v>
      </c>
      <c r="H27" s="6"/>
    </row>
    <row r="28" spans="1:8">
      <c r="A28" s="85"/>
      <c r="B28" s="84">
        <v>26</v>
      </c>
      <c r="C28" s="6" t="s">
        <v>352</v>
      </c>
      <c r="D28" s="6"/>
      <c r="E28" s="6">
        <v>41</v>
      </c>
      <c r="F28" s="62">
        <f t="shared" si="0"/>
        <v>0</v>
      </c>
      <c r="G28" s="6">
        <f>RANK(F28,$F$3:$F$70,1)</f>
        <v>1</v>
      </c>
      <c r="H28" s="6"/>
    </row>
    <row r="29" spans="1:8">
      <c r="A29" s="85"/>
      <c r="B29" s="84">
        <v>27</v>
      </c>
      <c r="C29" s="6" t="s">
        <v>353</v>
      </c>
      <c r="D29" s="6"/>
      <c r="E29" s="6">
        <v>43</v>
      </c>
      <c r="F29" s="62">
        <f t="shared" si="0"/>
        <v>0</v>
      </c>
      <c r="G29" s="6">
        <f>RANK(F29,$F$3:$F$70,1)</f>
        <v>1</v>
      </c>
      <c r="H29" s="6"/>
    </row>
    <row r="30" spans="1:8">
      <c r="A30" s="85"/>
      <c r="B30" s="84">
        <v>28</v>
      </c>
      <c r="C30" s="6" t="s">
        <v>354</v>
      </c>
      <c r="D30" s="6"/>
      <c r="E30" s="6">
        <v>43</v>
      </c>
      <c r="F30" s="62">
        <f t="shared" si="0"/>
        <v>0</v>
      </c>
      <c r="G30" s="6">
        <f>RANK(F30,$F$3:$F$70,1)</f>
        <v>1</v>
      </c>
      <c r="H30" s="6"/>
    </row>
    <row r="31" spans="1:8">
      <c r="A31" s="85"/>
      <c r="B31" s="84">
        <v>29</v>
      </c>
      <c r="C31" s="6" t="s">
        <v>355</v>
      </c>
      <c r="D31" s="6"/>
      <c r="E31" s="6">
        <v>40</v>
      </c>
      <c r="F31" s="62">
        <f t="shared" si="0"/>
        <v>0</v>
      </c>
      <c r="G31" s="6">
        <f>RANK(F31,$F$3:$F$70,1)</f>
        <v>1</v>
      </c>
      <c r="H31" s="6"/>
    </row>
    <row r="32" spans="1:8">
      <c r="A32" s="85"/>
      <c r="B32" s="84">
        <v>30</v>
      </c>
      <c r="C32" s="6" t="s">
        <v>356</v>
      </c>
      <c r="D32" s="6"/>
      <c r="E32" s="6">
        <v>43</v>
      </c>
      <c r="F32" s="62">
        <f t="shared" si="0"/>
        <v>0</v>
      </c>
      <c r="G32" s="6">
        <f>RANK(F32,$F$3:$F$70,1)</f>
        <v>1</v>
      </c>
      <c r="H32" s="6"/>
    </row>
    <row r="33" spans="1:8">
      <c r="A33" s="85"/>
      <c r="B33" s="84">
        <v>31</v>
      </c>
      <c r="C33" s="6" t="s">
        <v>357</v>
      </c>
      <c r="D33" s="6"/>
      <c r="E33" s="6">
        <v>41</v>
      </c>
      <c r="F33" s="62">
        <f t="shared" si="0"/>
        <v>0</v>
      </c>
      <c r="G33" s="6">
        <f>RANK(F33,$F$3:$F$70,1)</f>
        <v>1</v>
      </c>
      <c r="H33" s="6"/>
    </row>
    <row r="34" spans="1:8">
      <c r="A34" s="85"/>
      <c r="B34" s="84">
        <v>32</v>
      </c>
      <c r="C34" s="6" t="s">
        <v>358</v>
      </c>
      <c r="D34" s="6"/>
      <c r="E34" s="6">
        <v>42</v>
      </c>
      <c r="F34" s="62">
        <f t="shared" si="0"/>
        <v>0</v>
      </c>
      <c r="G34" s="6">
        <f>RANK(F34,$F$3:$F$70,1)</f>
        <v>1</v>
      </c>
      <c r="H34" s="6"/>
    </row>
    <row r="35" spans="1:8">
      <c r="A35" s="85"/>
      <c r="B35" s="84">
        <v>33</v>
      </c>
      <c r="C35" s="6" t="s">
        <v>359</v>
      </c>
      <c r="D35" s="6"/>
      <c r="E35" s="6">
        <v>42</v>
      </c>
      <c r="F35" s="62">
        <f t="shared" si="0"/>
        <v>0</v>
      </c>
      <c r="G35" s="6">
        <f>RANK(F35,$F$3:$F$70,1)</f>
        <v>1</v>
      </c>
      <c r="H35" s="6"/>
    </row>
    <row r="36" spans="1:8">
      <c r="A36" s="85"/>
      <c r="B36" s="84">
        <v>34</v>
      </c>
      <c r="C36" s="6" t="s">
        <v>360</v>
      </c>
      <c r="D36" s="6"/>
      <c r="E36" s="6">
        <v>42</v>
      </c>
      <c r="F36" s="62">
        <f t="shared" si="0"/>
        <v>0</v>
      </c>
      <c r="G36" s="6">
        <f>RANK(F36,$F$3:$F$70,1)</f>
        <v>1</v>
      </c>
      <c r="H36" s="6"/>
    </row>
    <row r="37" spans="1:8">
      <c r="A37" s="85"/>
      <c r="B37" s="84">
        <v>35</v>
      </c>
      <c r="C37" s="6" t="s">
        <v>361</v>
      </c>
      <c r="D37" s="6"/>
      <c r="E37" s="6">
        <v>40</v>
      </c>
      <c r="F37" s="62">
        <f t="shared" si="0"/>
        <v>0</v>
      </c>
      <c r="G37" s="6">
        <f>RANK(F37,$F$3:$F$70,1)</f>
        <v>1</v>
      </c>
      <c r="H37" s="6"/>
    </row>
    <row r="38" spans="1:8">
      <c r="A38" s="85"/>
      <c r="B38" s="84">
        <v>36</v>
      </c>
      <c r="C38" s="6" t="s">
        <v>362</v>
      </c>
      <c r="D38" s="6"/>
      <c r="E38" s="6">
        <v>40</v>
      </c>
      <c r="F38" s="62">
        <f t="shared" si="0"/>
        <v>0</v>
      </c>
      <c r="G38" s="6">
        <f>RANK(F38,$F$3:$F$70,1)</f>
        <v>1</v>
      </c>
      <c r="H38" s="6"/>
    </row>
    <row r="39" spans="1:8">
      <c r="A39" s="85"/>
      <c r="B39" s="84">
        <v>37</v>
      </c>
      <c r="C39" s="6" t="s">
        <v>363</v>
      </c>
      <c r="D39" s="6"/>
      <c r="E39" s="6">
        <v>41</v>
      </c>
      <c r="F39" s="62">
        <f t="shared" si="0"/>
        <v>0</v>
      </c>
      <c r="G39" s="6">
        <f>RANK(F39,$F$3:$F$70,1)</f>
        <v>1</v>
      </c>
      <c r="H39" s="6"/>
    </row>
    <row r="40" spans="1:8">
      <c r="A40" s="85"/>
      <c r="B40" s="84">
        <v>38</v>
      </c>
      <c r="C40" s="6" t="s">
        <v>364</v>
      </c>
      <c r="D40" s="6"/>
      <c r="E40" s="6">
        <v>41</v>
      </c>
      <c r="F40" s="62">
        <f t="shared" si="0"/>
        <v>0</v>
      </c>
      <c r="G40" s="6">
        <f>RANK(F40,$F$3:$F$70,1)</f>
        <v>1</v>
      </c>
      <c r="H40" s="6"/>
    </row>
    <row r="41" spans="1:8">
      <c r="A41" s="86"/>
      <c r="B41" s="84">
        <v>39</v>
      </c>
      <c r="C41" s="6" t="s">
        <v>365</v>
      </c>
      <c r="D41" s="6"/>
      <c r="E41" s="6">
        <v>39</v>
      </c>
      <c r="F41" s="62">
        <f t="shared" si="0"/>
        <v>0</v>
      </c>
      <c r="G41" s="6">
        <f>RANK(F41,$F$3:$F$70,1)</f>
        <v>1</v>
      </c>
      <c r="H41" s="6"/>
    </row>
    <row r="42" spans="1:8">
      <c r="A42" s="84" t="s">
        <v>3</v>
      </c>
      <c r="B42" s="84">
        <v>40</v>
      </c>
      <c r="C42" s="12" t="s">
        <v>48</v>
      </c>
      <c r="D42" s="87">
        <v>1</v>
      </c>
      <c r="E42" s="12" t="s">
        <v>366</v>
      </c>
      <c r="F42" s="88">
        <f t="shared" ref="F42:F69" si="1">D42/E42</f>
        <v>0.0256410256410256</v>
      </c>
      <c r="G42" s="12">
        <f>RANK(F42,$F$42:$F$69,1)</f>
        <v>14</v>
      </c>
      <c r="H42" s="12"/>
    </row>
    <row r="43" spans="1:8">
      <c r="A43" s="84"/>
      <c r="B43" s="84">
        <v>41</v>
      </c>
      <c r="C43" s="12" t="s">
        <v>367</v>
      </c>
      <c r="D43" s="87">
        <v>0</v>
      </c>
      <c r="E43" s="12" t="s">
        <v>368</v>
      </c>
      <c r="F43" s="88">
        <f t="shared" si="1"/>
        <v>0</v>
      </c>
      <c r="G43" s="12">
        <f t="shared" ref="G43:G69" si="2">RANK(F43,$F$42:$F$69,1)</f>
        <v>1</v>
      </c>
      <c r="H43" s="12"/>
    </row>
    <row r="44" spans="1:8">
      <c r="A44" s="84"/>
      <c r="B44" s="84">
        <v>42</v>
      </c>
      <c r="C44" s="12" t="s">
        <v>52</v>
      </c>
      <c r="D44" s="87">
        <v>3</v>
      </c>
      <c r="E44" s="12" t="s">
        <v>369</v>
      </c>
      <c r="F44" s="88">
        <f t="shared" si="1"/>
        <v>0.075</v>
      </c>
      <c r="G44" s="12">
        <f t="shared" si="2"/>
        <v>19</v>
      </c>
      <c r="H44" s="12"/>
    </row>
    <row r="45" spans="1:8">
      <c r="A45" s="84"/>
      <c r="B45" s="84">
        <v>43</v>
      </c>
      <c r="C45" s="12" t="s">
        <v>58</v>
      </c>
      <c r="D45" s="87">
        <v>14</v>
      </c>
      <c r="E45" s="12" t="s">
        <v>369</v>
      </c>
      <c r="F45" s="88">
        <f t="shared" si="1"/>
        <v>0.35</v>
      </c>
      <c r="G45" s="12">
        <f t="shared" si="2"/>
        <v>28</v>
      </c>
      <c r="H45" s="12"/>
    </row>
    <row r="46" spans="1:8">
      <c r="A46" s="84"/>
      <c r="B46" s="84">
        <v>44</v>
      </c>
      <c r="C46" s="12" t="s">
        <v>370</v>
      </c>
      <c r="D46" s="87">
        <v>0</v>
      </c>
      <c r="E46" s="12" t="s">
        <v>371</v>
      </c>
      <c r="F46" s="88">
        <f t="shared" si="1"/>
        <v>0</v>
      </c>
      <c r="G46" s="12">
        <f t="shared" si="2"/>
        <v>1</v>
      </c>
      <c r="H46" s="12"/>
    </row>
    <row r="47" spans="1:8">
      <c r="A47" s="84"/>
      <c r="B47" s="84">
        <v>45</v>
      </c>
      <c r="C47" s="12" t="s">
        <v>96</v>
      </c>
      <c r="D47" s="87">
        <v>6</v>
      </c>
      <c r="E47" s="12" t="s">
        <v>372</v>
      </c>
      <c r="F47" s="88">
        <f t="shared" si="1"/>
        <v>0.136363636363636</v>
      </c>
      <c r="G47" s="12">
        <f t="shared" si="2"/>
        <v>21</v>
      </c>
      <c r="H47" s="12"/>
    </row>
    <row r="48" spans="1:8">
      <c r="A48" s="84"/>
      <c r="B48" s="84">
        <v>46</v>
      </c>
      <c r="C48" s="12" t="s">
        <v>103</v>
      </c>
      <c r="D48" s="87">
        <v>6</v>
      </c>
      <c r="E48" s="12" t="s">
        <v>373</v>
      </c>
      <c r="F48" s="88">
        <f t="shared" si="1"/>
        <v>0.13953488372093</v>
      </c>
      <c r="G48" s="12">
        <f t="shared" si="2"/>
        <v>22</v>
      </c>
      <c r="H48" s="12"/>
    </row>
    <row r="49" spans="1:8">
      <c r="A49" s="84"/>
      <c r="B49" s="84">
        <v>47</v>
      </c>
      <c r="C49" s="12" t="s">
        <v>74</v>
      </c>
      <c r="D49" s="87">
        <v>13</v>
      </c>
      <c r="E49" s="12" t="s">
        <v>374</v>
      </c>
      <c r="F49" s="88">
        <f t="shared" si="1"/>
        <v>0.288888888888889</v>
      </c>
      <c r="G49" s="12">
        <f t="shared" si="2"/>
        <v>26</v>
      </c>
      <c r="H49" s="12"/>
    </row>
    <row r="50" spans="1:8">
      <c r="A50" s="84"/>
      <c r="B50" s="84">
        <v>48</v>
      </c>
      <c r="C50" s="12" t="s">
        <v>87</v>
      </c>
      <c r="D50" s="87">
        <v>3</v>
      </c>
      <c r="E50" s="12" t="s">
        <v>374</v>
      </c>
      <c r="F50" s="88">
        <f t="shared" si="1"/>
        <v>0.0666666666666667</v>
      </c>
      <c r="G50" s="12">
        <f t="shared" si="2"/>
        <v>18</v>
      </c>
      <c r="H50" s="12"/>
    </row>
    <row r="51" spans="1:8">
      <c r="A51" s="84"/>
      <c r="B51" s="84">
        <v>49</v>
      </c>
      <c r="C51" s="12" t="s">
        <v>375</v>
      </c>
      <c r="D51" s="87">
        <v>0</v>
      </c>
      <c r="E51" s="12" t="s">
        <v>374</v>
      </c>
      <c r="F51" s="88">
        <f t="shared" si="1"/>
        <v>0</v>
      </c>
      <c r="G51" s="12">
        <f t="shared" si="2"/>
        <v>1</v>
      </c>
      <c r="H51" s="12"/>
    </row>
    <row r="52" spans="1:8">
      <c r="A52" s="84"/>
      <c r="B52" s="84">
        <v>50</v>
      </c>
      <c r="C52" s="12" t="s">
        <v>376</v>
      </c>
      <c r="D52" s="87">
        <v>0</v>
      </c>
      <c r="E52" s="12" t="s">
        <v>369</v>
      </c>
      <c r="F52" s="88">
        <f t="shared" si="1"/>
        <v>0</v>
      </c>
      <c r="G52" s="12">
        <f t="shared" si="2"/>
        <v>1</v>
      </c>
      <c r="H52" s="12"/>
    </row>
    <row r="53" spans="1:8">
      <c r="A53" s="84"/>
      <c r="B53" s="84">
        <v>51</v>
      </c>
      <c r="C53" s="12" t="s">
        <v>31</v>
      </c>
      <c r="D53" s="87">
        <v>0</v>
      </c>
      <c r="E53" s="12" t="s">
        <v>369</v>
      </c>
      <c r="F53" s="88">
        <f t="shared" si="1"/>
        <v>0</v>
      </c>
      <c r="G53" s="12">
        <f t="shared" si="2"/>
        <v>1</v>
      </c>
      <c r="H53" s="12"/>
    </row>
    <row r="54" spans="1:8">
      <c r="A54" s="84"/>
      <c r="B54" s="84">
        <v>52</v>
      </c>
      <c r="C54" s="12" t="s">
        <v>89</v>
      </c>
      <c r="D54" s="87">
        <v>1</v>
      </c>
      <c r="E54" s="12">
        <v>43</v>
      </c>
      <c r="F54" s="88">
        <f t="shared" si="1"/>
        <v>0.0232558139534884</v>
      </c>
      <c r="G54" s="12">
        <f t="shared" si="2"/>
        <v>12</v>
      </c>
      <c r="H54" s="12"/>
    </row>
    <row r="55" spans="1:8">
      <c r="A55" s="84"/>
      <c r="B55" s="84">
        <v>53</v>
      </c>
      <c r="C55" s="12" t="s">
        <v>92</v>
      </c>
      <c r="D55" s="87">
        <v>1</v>
      </c>
      <c r="E55" s="12">
        <v>42</v>
      </c>
      <c r="F55" s="88">
        <f t="shared" si="1"/>
        <v>0.0238095238095238</v>
      </c>
      <c r="G55" s="12">
        <f t="shared" si="2"/>
        <v>13</v>
      </c>
      <c r="H55" s="12"/>
    </row>
    <row r="56" spans="1:8">
      <c r="A56" s="84"/>
      <c r="B56" s="84">
        <v>54</v>
      </c>
      <c r="C56" s="12" t="s">
        <v>138</v>
      </c>
      <c r="D56" s="87">
        <v>9</v>
      </c>
      <c r="E56" s="12">
        <v>43</v>
      </c>
      <c r="F56" s="88">
        <f t="shared" si="1"/>
        <v>0.209302325581395</v>
      </c>
      <c r="G56" s="12">
        <f t="shared" si="2"/>
        <v>25</v>
      </c>
      <c r="H56" s="12"/>
    </row>
    <row r="57" spans="1:8">
      <c r="A57" s="84"/>
      <c r="B57" s="84">
        <v>55</v>
      </c>
      <c r="C57" s="12" t="s">
        <v>377</v>
      </c>
      <c r="D57" s="87">
        <v>0</v>
      </c>
      <c r="E57" s="12">
        <v>42</v>
      </c>
      <c r="F57" s="88">
        <f t="shared" si="1"/>
        <v>0</v>
      </c>
      <c r="G57" s="12">
        <f t="shared" si="2"/>
        <v>1</v>
      </c>
      <c r="H57" s="12"/>
    </row>
    <row r="58" spans="1:8">
      <c r="A58" s="84"/>
      <c r="B58" s="84">
        <v>56</v>
      </c>
      <c r="C58" s="12" t="s">
        <v>378</v>
      </c>
      <c r="D58" s="87">
        <v>0</v>
      </c>
      <c r="E58" s="12">
        <v>45</v>
      </c>
      <c r="F58" s="88">
        <f t="shared" si="1"/>
        <v>0</v>
      </c>
      <c r="G58" s="12">
        <f t="shared" si="2"/>
        <v>1</v>
      </c>
      <c r="H58" s="12"/>
    </row>
    <row r="59" spans="1:8">
      <c r="A59" s="84"/>
      <c r="B59" s="84">
        <v>57</v>
      </c>
      <c r="C59" s="12" t="s">
        <v>379</v>
      </c>
      <c r="D59" s="87">
        <v>0</v>
      </c>
      <c r="E59" s="12">
        <v>45</v>
      </c>
      <c r="F59" s="88">
        <f t="shared" si="1"/>
        <v>0</v>
      </c>
      <c r="G59" s="12">
        <f t="shared" si="2"/>
        <v>1</v>
      </c>
      <c r="H59" s="12"/>
    </row>
    <row r="60" spans="1:8">
      <c r="A60" s="84"/>
      <c r="B60" s="84">
        <v>58</v>
      </c>
      <c r="C60" s="12" t="s">
        <v>132</v>
      </c>
      <c r="D60" s="87">
        <v>7</v>
      </c>
      <c r="E60" s="12">
        <v>45</v>
      </c>
      <c r="F60" s="88">
        <f t="shared" si="1"/>
        <v>0.155555555555556</v>
      </c>
      <c r="G60" s="12">
        <f t="shared" si="2"/>
        <v>23</v>
      </c>
      <c r="H60" s="12"/>
    </row>
    <row r="61" spans="1:8">
      <c r="A61" s="84"/>
      <c r="B61" s="84">
        <v>59</v>
      </c>
      <c r="C61" s="12" t="s">
        <v>117</v>
      </c>
      <c r="D61" s="87">
        <v>5</v>
      </c>
      <c r="E61" s="12">
        <v>43</v>
      </c>
      <c r="F61" s="88">
        <f t="shared" si="1"/>
        <v>0.116279069767442</v>
      </c>
      <c r="G61" s="12">
        <f t="shared" si="2"/>
        <v>20</v>
      </c>
      <c r="H61" s="12"/>
    </row>
    <row r="62" spans="1:8">
      <c r="A62" s="84"/>
      <c r="B62" s="84">
        <v>60</v>
      </c>
      <c r="C62" s="12" t="s">
        <v>123</v>
      </c>
      <c r="D62" s="87">
        <v>13</v>
      </c>
      <c r="E62" s="12">
        <v>42</v>
      </c>
      <c r="F62" s="88">
        <f t="shared" si="1"/>
        <v>0.30952380952381</v>
      </c>
      <c r="G62" s="12">
        <f t="shared" si="2"/>
        <v>27</v>
      </c>
      <c r="H62" s="12"/>
    </row>
    <row r="63" spans="1:8">
      <c r="A63" s="84"/>
      <c r="B63" s="84">
        <v>61</v>
      </c>
      <c r="C63" s="12" t="s">
        <v>107</v>
      </c>
      <c r="D63" s="87">
        <v>2</v>
      </c>
      <c r="E63" s="12">
        <v>40</v>
      </c>
      <c r="F63" s="88">
        <f t="shared" si="1"/>
        <v>0.05</v>
      </c>
      <c r="G63" s="12">
        <f t="shared" si="2"/>
        <v>17</v>
      </c>
      <c r="H63" s="12"/>
    </row>
    <row r="64" spans="1:8">
      <c r="A64" s="84"/>
      <c r="B64" s="84">
        <v>62</v>
      </c>
      <c r="C64" s="12" t="s">
        <v>380</v>
      </c>
      <c r="D64" s="87">
        <v>0</v>
      </c>
      <c r="E64" s="12">
        <v>39</v>
      </c>
      <c r="F64" s="88">
        <f t="shared" si="1"/>
        <v>0</v>
      </c>
      <c r="G64" s="12">
        <f t="shared" si="2"/>
        <v>1</v>
      </c>
      <c r="H64" s="12"/>
    </row>
    <row r="65" spans="1:8">
      <c r="A65" s="84"/>
      <c r="B65" s="84">
        <v>63</v>
      </c>
      <c r="C65" s="12" t="s">
        <v>143</v>
      </c>
      <c r="D65" s="87">
        <v>1</v>
      </c>
      <c r="E65" s="12">
        <v>39</v>
      </c>
      <c r="F65" s="88">
        <f t="shared" si="1"/>
        <v>0.0256410256410256</v>
      </c>
      <c r="G65" s="12">
        <f t="shared" si="2"/>
        <v>14</v>
      </c>
      <c r="H65" s="12"/>
    </row>
    <row r="66" spans="1:8">
      <c r="A66" s="84"/>
      <c r="B66" s="84">
        <v>64</v>
      </c>
      <c r="C66" s="12" t="s">
        <v>381</v>
      </c>
      <c r="D66" s="87">
        <v>0</v>
      </c>
      <c r="E66" s="12">
        <v>30</v>
      </c>
      <c r="F66" s="88">
        <f t="shared" si="1"/>
        <v>0</v>
      </c>
      <c r="G66" s="12">
        <f t="shared" si="2"/>
        <v>1</v>
      </c>
      <c r="H66" s="12"/>
    </row>
    <row r="67" spans="1:8">
      <c r="A67" s="84"/>
      <c r="B67" s="84">
        <v>65</v>
      </c>
      <c r="C67" s="12" t="s">
        <v>382</v>
      </c>
      <c r="D67" s="87">
        <v>0</v>
      </c>
      <c r="E67" s="12">
        <v>30</v>
      </c>
      <c r="F67" s="88">
        <f t="shared" si="1"/>
        <v>0</v>
      </c>
      <c r="G67" s="12">
        <f t="shared" si="2"/>
        <v>1</v>
      </c>
      <c r="H67" s="12"/>
    </row>
    <row r="68" spans="1:8">
      <c r="A68" s="84"/>
      <c r="B68" s="84">
        <v>66</v>
      </c>
      <c r="C68" s="12" t="s">
        <v>110</v>
      </c>
      <c r="D68" s="87">
        <v>8</v>
      </c>
      <c r="E68" s="12">
        <v>44</v>
      </c>
      <c r="F68" s="88">
        <f t="shared" si="1"/>
        <v>0.181818181818182</v>
      </c>
      <c r="G68" s="12">
        <f t="shared" si="2"/>
        <v>24</v>
      </c>
      <c r="H68" s="12"/>
    </row>
    <row r="69" spans="1:8">
      <c r="A69" s="84"/>
      <c r="B69" s="84">
        <v>67</v>
      </c>
      <c r="C69" s="12" t="s">
        <v>129</v>
      </c>
      <c r="D69" s="87">
        <v>2</v>
      </c>
      <c r="E69" s="12">
        <v>43</v>
      </c>
      <c r="F69" s="88">
        <f t="shared" si="1"/>
        <v>0.0465116279069767</v>
      </c>
      <c r="G69" s="12">
        <f t="shared" si="2"/>
        <v>16</v>
      </c>
      <c r="H69" s="12"/>
    </row>
    <row r="70" spans="1:8">
      <c r="A70" s="84" t="s">
        <v>383</v>
      </c>
      <c r="B70" s="84">
        <v>68</v>
      </c>
      <c r="C70" s="84" t="s">
        <v>384</v>
      </c>
      <c r="D70" s="84">
        <v>0</v>
      </c>
      <c r="E70" s="84">
        <v>41</v>
      </c>
      <c r="F70" s="89">
        <v>0</v>
      </c>
      <c r="G70" s="84">
        <v>1</v>
      </c>
      <c r="H70" s="90"/>
    </row>
    <row r="71" spans="1:8">
      <c r="A71" s="84"/>
      <c r="B71" s="84">
        <v>69</v>
      </c>
      <c r="C71" s="84" t="s">
        <v>165</v>
      </c>
      <c r="D71" s="84">
        <v>5</v>
      </c>
      <c r="E71" s="84">
        <v>35</v>
      </c>
      <c r="F71" s="89">
        <v>0.1429</v>
      </c>
      <c r="G71" s="84">
        <v>6</v>
      </c>
      <c r="H71" s="90"/>
    </row>
    <row r="72" spans="1:8">
      <c r="A72" s="84"/>
      <c r="B72" s="84">
        <v>70</v>
      </c>
      <c r="C72" s="84" t="s">
        <v>185</v>
      </c>
      <c r="D72" s="84">
        <v>13</v>
      </c>
      <c r="E72" s="84">
        <v>51</v>
      </c>
      <c r="F72" s="89">
        <v>0.2549</v>
      </c>
      <c r="G72" s="84">
        <v>7</v>
      </c>
      <c r="H72" s="90"/>
    </row>
    <row r="73" spans="1:8">
      <c r="A73" s="84"/>
      <c r="B73" s="84">
        <v>71</v>
      </c>
      <c r="C73" s="84" t="s">
        <v>179</v>
      </c>
      <c r="D73" s="84">
        <v>4</v>
      </c>
      <c r="E73" s="84">
        <v>40</v>
      </c>
      <c r="F73" s="89">
        <v>0.1</v>
      </c>
      <c r="G73" s="84">
        <v>5</v>
      </c>
      <c r="H73" s="90"/>
    </row>
    <row r="74" spans="1:8">
      <c r="A74" s="84"/>
      <c r="B74" s="84">
        <v>72</v>
      </c>
      <c r="C74" s="84" t="s">
        <v>385</v>
      </c>
      <c r="D74" s="84">
        <v>0</v>
      </c>
      <c r="E74" s="84">
        <v>33</v>
      </c>
      <c r="F74" s="89">
        <v>0</v>
      </c>
      <c r="G74" s="84">
        <v>1</v>
      </c>
      <c r="H74" s="90"/>
    </row>
    <row r="75" spans="1:8">
      <c r="A75" s="84"/>
      <c r="B75" s="84">
        <v>73</v>
      </c>
      <c r="C75" s="84" t="s">
        <v>386</v>
      </c>
      <c r="D75" s="84">
        <v>0</v>
      </c>
      <c r="E75" s="84">
        <v>42</v>
      </c>
      <c r="F75" s="89">
        <v>0</v>
      </c>
      <c r="G75" s="84">
        <v>1</v>
      </c>
      <c r="H75" s="90"/>
    </row>
    <row r="76" spans="1:8">
      <c r="A76" s="84"/>
      <c r="B76" s="84">
        <v>74</v>
      </c>
      <c r="C76" s="84" t="s">
        <v>174</v>
      </c>
      <c r="D76" s="84">
        <v>13</v>
      </c>
      <c r="E76" s="84">
        <v>33</v>
      </c>
      <c r="F76" s="89">
        <v>0.3939</v>
      </c>
      <c r="G76" s="84">
        <v>9</v>
      </c>
      <c r="H76" s="90"/>
    </row>
    <row r="77" spans="1:8">
      <c r="A77" s="84"/>
      <c r="B77" s="84">
        <v>75</v>
      </c>
      <c r="C77" s="84" t="s">
        <v>145</v>
      </c>
      <c r="D77" s="84">
        <v>21</v>
      </c>
      <c r="E77" s="84">
        <v>33</v>
      </c>
      <c r="F77" s="89">
        <v>0.6364</v>
      </c>
      <c r="G77" s="84">
        <v>8</v>
      </c>
      <c r="H77" s="90"/>
    </row>
    <row r="78" spans="1:8">
      <c r="A78" s="84"/>
      <c r="B78" s="84">
        <v>76</v>
      </c>
      <c r="C78" s="84" t="s">
        <v>195</v>
      </c>
      <c r="D78" s="84">
        <v>3</v>
      </c>
      <c r="E78" s="84">
        <v>38</v>
      </c>
      <c r="F78" s="89">
        <v>0.0789</v>
      </c>
      <c r="G78" s="84">
        <v>4</v>
      </c>
      <c r="H78" s="90"/>
    </row>
    <row r="79" spans="1:8">
      <c r="A79" s="84"/>
      <c r="B79" s="84">
        <v>77</v>
      </c>
      <c r="C79" s="84" t="s">
        <v>387</v>
      </c>
      <c r="D79" s="84">
        <v>0</v>
      </c>
      <c r="E79" s="84">
        <v>45</v>
      </c>
      <c r="F79" s="89">
        <v>0</v>
      </c>
      <c r="G79" s="84">
        <v>1</v>
      </c>
      <c r="H79" s="90"/>
    </row>
    <row r="80" spans="1:8">
      <c r="A80" s="84"/>
      <c r="B80" s="84">
        <v>78</v>
      </c>
      <c r="C80" s="84" t="s">
        <v>201</v>
      </c>
      <c r="D80" s="84">
        <v>1</v>
      </c>
      <c r="E80" s="84">
        <v>38</v>
      </c>
      <c r="F80" s="89">
        <v>0.0263</v>
      </c>
      <c r="G80" s="84">
        <v>3</v>
      </c>
      <c r="H80" s="90"/>
    </row>
    <row r="81" spans="1:8">
      <c r="A81" s="84"/>
      <c r="B81" s="84">
        <v>79</v>
      </c>
      <c r="C81" s="84" t="s">
        <v>204</v>
      </c>
      <c r="D81" s="84">
        <v>14</v>
      </c>
      <c r="E81" s="84">
        <v>43</v>
      </c>
      <c r="F81" s="89">
        <v>0.3255</v>
      </c>
      <c r="G81" s="84">
        <v>7</v>
      </c>
      <c r="H81" s="90"/>
    </row>
    <row r="82" spans="1:8">
      <c r="A82" s="84"/>
      <c r="B82" s="84">
        <v>80</v>
      </c>
      <c r="C82" s="84" t="s">
        <v>218</v>
      </c>
      <c r="D82" s="84">
        <v>1</v>
      </c>
      <c r="E82" s="84">
        <v>40</v>
      </c>
      <c r="F82" s="89">
        <v>0.025</v>
      </c>
      <c r="G82" s="84">
        <v>2</v>
      </c>
      <c r="H82" s="90"/>
    </row>
    <row r="83" spans="1:8">
      <c r="A83" s="84" t="s">
        <v>5</v>
      </c>
      <c r="B83" s="84">
        <v>81</v>
      </c>
      <c r="C83" s="12" t="s">
        <v>388</v>
      </c>
      <c r="D83" s="12">
        <v>0</v>
      </c>
      <c r="E83" s="12">
        <v>28</v>
      </c>
      <c r="F83" s="70">
        <f t="shared" ref="F83:F146" si="3">D83/E83</f>
        <v>0</v>
      </c>
      <c r="G83" s="12">
        <f>_xlfn.RANK.EQ(F83,F83:F113,1)</f>
        <v>1</v>
      </c>
      <c r="H83" s="12"/>
    </row>
    <row r="84" spans="1:8">
      <c r="A84" s="84"/>
      <c r="B84" s="84">
        <v>82</v>
      </c>
      <c r="C84" s="12" t="s">
        <v>389</v>
      </c>
      <c r="D84" s="12">
        <v>0</v>
      </c>
      <c r="E84" s="71">
        <v>31</v>
      </c>
      <c r="F84" s="70">
        <f t="shared" si="3"/>
        <v>0</v>
      </c>
      <c r="G84" s="12">
        <f t="shared" ref="G84:G113" si="4">_xlfn.RANK.EQ(F84,F84:F114,1)</f>
        <v>1</v>
      </c>
      <c r="H84" s="12"/>
    </row>
    <row r="85" spans="1:8">
      <c r="A85" s="84"/>
      <c r="B85" s="84">
        <v>83</v>
      </c>
      <c r="C85" s="12" t="s">
        <v>390</v>
      </c>
      <c r="D85" s="12">
        <v>0</v>
      </c>
      <c r="E85" s="71">
        <v>36</v>
      </c>
      <c r="F85" s="70">
        <f t="shared" si="3"/>
        <v>0</v>
      </c>
      <c r="G85" s="12">
        <f t="shared" si="4"/>
        <v>1</v>
      </c>
      <c r="H85" s="12"/>
    </row>
    <row r="86" spans="1:8">
      <c r="A86" s="84"/>
      <c r="B86" s="84">
        <v>84</v>
      </c>
      <c r="C86" s="12" t="s">
        <v>391</v>
      </c>
      <c r="D86" s="12">
        <v>0</v>
      </c>
      <c r="E86" s="71">
        <v>37</v>
      </c>
      <c r="F86" s="70">
        <f t="shared" si="3"/>
        <v>0</v>
      </c>
      <c r="G86" s="12">
        <f t="shared" si="4"/>
        <v>1</v>
      </c>
      <c r="H86" s="12"/>
    </row>
    <row r="87" spans="1:8">
      <c r="A87" s="84"/>
      <c r="B87" s="84">
        <v>85</v>
      </c>
      <c r="C87" s="12" t="s">
        <v>392</v>
      </c>
      <c r="D87" s="12">
        <v>0</v>
      </c>
      <c r="E87" s="71">
        <v>37</v>
      </c>
      <c r="F87" s="70">
        <f t="shared" si="3"/>
        <v>0</v>
      </c>
      <c r="G87" s="12">
        <f t="shared" si="4"/>
        <v>1</v>
      </c>
      <c r="H87" s="12"/>
    </row>
    <row r="88" spans="1:8">
      <c r="A88" s="84"/>
      <c r="B88" s="84">
        <v>86</v>
      </c>
      <c r="C88" s="12" t="s">
        <v>393</v>
      </c>
      <c r="D88" s="12">
        <v>0</v>
      </c>
      <c r="E88" s="12">
        <v>36</v>
      </c>
      <c r="F88" s="70">
        <f t="shared" si="3"/>
        <v>0</v>
      </c>
      <c r="G88" s="12">
        <f t="shared" si="4"/>
        <v>1</v>
      </c>
      <c r="H88" s="12"/>
    </row>
    <row r="89" spans="1:8">
      <c r="A89" s="84"/>
      <c r="B89" s="84">
        <v>87</v>
      </c>
      <c r="C89" s="12" t="s">
        <v>394</v>
      </c>
      <c r="D89" s="12">
        <v>0</v>
      </c>
      <c r="E89" s="12">
        <v>29</v>
      </c>
      <c r="F89" s="70">
        <f t="shared" si="3"/>
        <v>0</v>
      </c>
      <c r="G89" s="12">
        <f t="shared" si="4"/>
        <v>1</v>
      </c>
      <c r="H89" s="12"/>
    </row>
    <row r="90" spans="1:8">
      <c r="A90" s="84"/>
      <c r="B90" s="84">
        <v>88</v>
      </c>
      <c r="C90" s="12" t="s">
        <v>395</v>
      </c>
      <c r="D90" s="12">
        <v>0</v>
      </c>
      <c r="E90" s="12">
        <v>35</v>
      </c>
      <c r="F90" s="70">
        <f t="shared" si="3"/>
        <v>0</v>
      </c>
      <c r="G90" s="12">
        <f t="shared" si="4"/>
        <v>1</v>
      </c>
      <c r="H90" s="12"/>
    </row>
    <row r="91" spans="1:8">
      <c r="A91" s="84"/>
      <c r="B91" s="84">
        <v>89</v>
      </c>
      <c r="C91" s="12" t="s">
        <v>396</v>
      </c>
      <c r="D91" s="12">
        <v>0</v>
      </c>
      <c r="E91" s="12">
        <v>10</v>
      </c>
      <c r="F91" s="70">
        <f t="shared" si="3"/>
        <v>0</v>
      </c>
      <c r="G91" s="12">
        <f t="shared" si="4"/>
        <v>1</v>
      </c>
      <c r="H91" s="12"/>
    </row>
    <row r="92" spans="1:8">
      <c r="A92" s="84"/>
      <c r="B92" s="84">
        <v>90</v>
      </c>
      <c r="C92" s="12" t="s">
        <v>397</v>
      </c>
      <c r="D92" s="12">
        <v>0</v>
      </c>
      <c r="E92" s="12">
        <v>10</v>
      </c>
      <c r="F92" s="70">
        <f t="shared" si="3"/>
        <v>0</v>
      </c>
      <c r="G92" s="12">
        <f t="shared" si="4"/>
        <v>1</v>
      </c>
      <c r="H92" s="12"/>
    </row>
    <row r="93" spans="1:8">
      <c r="A93" s="84"/>
      <c r="B93" s="84">
        <v>91</v>
      </c>
      <c r="C93" s="12" t="s">
        <v>398</v>
      </c>
      <c r="D93" s="12">
        <v>0</v>
      </c>
      <c r="E93" s="12">
        <v>9</v>
      </c>
      <c r="F93" s="70">
        <f t="shared" si="3"/>
        <v>0</v>
      </c>
      <c r="G93" s="12">
        <f t="shared" si="4"/>
        <v>1</v>
      </c>
      <c r="H93" s="12"/>
    </row>
    <row r="94" spans="1:8">
      <c r="A94" s="84"/>
      <c r="B94" s="84">
        <v>92</v>
      </c>
      <c r="C94" s="12" t="s">
        <v>228</v>
      </c>
      <c r="D94" s="12">
        <v>14</v>
      </c>
      <c r="E94" s="12">
        <v>37</v>
      </c>
      <c r="F94" s="70">
        <f t="shared" si="3"/>
        <v>0.378378378378378</v>
      </c>
      <c r="G94" s="12">
        <f t="shared" si="4"/>
        <v>29</v>
      </c>
      <c r="H94" s="12"/>
    </row>
    <row r="95" spans="1:8">
      <c r="A95" s="84"/>
      <c r="B95" s="84">
        <v>93</v>
      </c>
      <c r="C95" s="12" t="s">
        <v>399</v>
      </c>
      <c r="D95" s="12">
        <v>0</v>
      </c>
      <c r="E95" s="12">
        <v>38</v>
      </c>
      <c r="F95" s="70">
        <f t="shared" si="3"/>
        <v>0</v>
      </c>
      <c r="G95" s="12">
        <f t="shared" si="4"/>
        <v>1</v>
      </c>
      <c r="H95" s="12"/>
    </row>
    <row r="96" spans="1:8">
      <c r="A96" s="84"/>
      <c r="B96" s="84">
        <v>94</v>
      </c>
      <c r="C96" s="12" t="s">
        <v>400</v>
      </c>
      <c r="D96" s="12">
        <v>0</v>
      </c>
      <c r="E96" s="12">
        <v>29</v>
      </c>
      <c r="F96" s="70">
        <f t="shared" si="3"/>
        <v>0</v>
      </c>
      <c r="G96" s="12">
        <f t="shared" si="4"/>
        <v>1</v>
      </c>
      <c r="H96" s="12"/>
    </row>
    <row r="97" spans="1:8">
      <c r="A97" s="84"/>
      <c r="B97" s="84">
        <v>95</v>
      </c>
      <c r="C97" s="12" t="s">
        <v>401</v>
      </c>
      <c r="D97" s="12">
        <v>0</v>
      </c>
      <c r="E97" s="12">
        <v>37</v>
      </c>
      <c r="F97" s="70">
        <f t="shared" si="3"/>
        <v>0</v>
      </c>
      <c r="G97" s="12">
        <f t="shared" si="4"/>
        <v>1</v>
      </c>
      <c r="H97" s="12"/>
    </row>
    <row r="98" spans="1:8">
      <c r="A98" s="84"/>
      <c r="B98" s="84">
        <v>96</v>
      </c>
      <c r="C98" s="12" t="s">
        <v>402</v>
      </c>
      <c r="D98" s="12">
        <v>0</v>
      </c>
      <c r="E98" s="12">
        <v>36</v>
      </c>
      <c r="F98" s="70">
        <f t="shared" si="3"/>
        <v>0</v>
      </c>
      <c r="G98" s="12">
        <f t="shared" si="4"/>
        <v>1</v>
      </c>
      <c r="H98" s="12"/>
    </row>
    <row r="99" spans="1:8">
      <c r="A99" s="84"/>
      <c r="B99" s="84">
        <v>97</v>
      </c>
      <c r="C99" s="12" t="s">
        <v>403</v>
      </c>
      <c r="D99" s="12">
        <v>0</v>
      </c>
      <c r="E99" s="12">
        <v>29</v>
      </c>
      <c r="F99" s="70">
        <f t="shared" si="3"/>
        <v>0</v>
      </c>
      <c r="G99" s="12">
        <f t="shared" si="4"/>
        <v>1</v>
      </c>
      <c r="H99" s="12"/>
    </row>
    <row r="100" spans="1:8">
      <c r="A100" s="84"/>
      <c r="B100" s="84">
        <v>98</v>
      </c>
      <c r="C100" s="12" t="s">
        <v>404</v>
      </c>
      <c r="D100" s="12">
        <v>0</v>
      </c>
      <c r="E100" s="12">
        <v>34</v>
      </c>
      <c r="F100" s="70">
        <f t="shared" si="3"/>
        <v>0</v>
      </c>
      <c r="G100" s="12">
        <f t="shared" si="4"/>
        <v>1</v>
      </c>
      <c r="H100" s="12"/>
    </row>
    <row r="101" spans="1:8">
      <c r="A101" s="84"/>
      <c r="B101" s="84">
        <v>99</v>
      </c>
      <c r="C101" s="12" t="s">
        <v>405</v>
      </c>
      <c r="D101" s="12">
        <v>0</v>
      </c>
      <c r="E101" s="12">
        <v>42</v>
      </c>
      <c r="F101" s="70">
        <f t="shared" si="3"/>
        <v>0</v>
      </c>
      <c r="G101" s="12">
        <f t="shared" si="4"/>
        <v>1</v>
      </c>
      <c r="H101" s="12"/>
    </row>
    <row r="102" spans="1:8">
      <c r="A102" s="84"/>
      <c r="B102" s="84">
        <v>100</v>
      </c>
      <c r="C102" s="12" t="s">
        <v>406</v>
      </c>
      <c r="D102" s="12">
        <v>0</v>
      </c>
      <c r="E102" s="12">
        <v>42</v>
      </c>
      <c r="F102" s="70">
        <f t="shared" si="3"/>
        <v>0</v>
      </c>
      <c r="G102" s="12">
        <f t="shared" si="4"/>
        <v>1</v>
      </c>
      <c r="H102" s="12"/>
    </row>
    <row r="103" spans="1:8">
      <c r="A103" s="84"/>
      <c r="B103" s="84">
        <v>101</v>
      </c>
      <c r="C103" s="12" t="s">
        <v>407</v>
      </c>
      <c r="D103" s="12">
        <v>0</v>
      </c>
      <c r="E103" s="12">
        <v>45</v>
      </c>
      <c r="F103" s="70">
        <f t="shared" si="3"/>
        <v>0</v>
      </c>
      <c r="G103" s="12">
        <f t="shared" si="4"/>
        <v>1</v>
      </c>
      <c r="H103" s="12"/>
    </row>
    <row r="104" spans="1:8">
      <c r="A104" s="84"/>
      <c r="B104" s="84">
        <v>102</v>
      </c>
      <c r="C104" s="12" t="s">
        <v>408</v>
      </c>
      <c r="D104" s="12">
        <v>0</v>
      </c>
      <c r="E104" s="12">
        <v>44</v>
      </c>
      <c r="F104" s="70">
        <f t="shared" si="3"/>
        <v>0</v>
      </c>
      <c r="G104" s="12">
        <f t="shared" si="4"/>
        <v>1</v>
      </c>
      <c r="H104" s="12"/>
    </row>
    <row r="105" spans="1:8">
      <c r="A105" s="84"/>
      <c r="B105" s="84">
        <v>103</v>
      </c>
      <c r="C105" s="12" t="s">
        <v>409</v>
      </c>
      <c r="D105" s="12">
        <v>0</v>
      </c>
      <c r="E105" s="12">
        <v>40</v>
      </c>
      <c r="F105" s="70">
        <f t="shared" si="3"/>
        <v>0</v>
      </c>
      <c r="G105" s="12">
        <f t="shared" si="4"/>
        <v>1</v>
      </c>
      <c r="H105" s="12"/>
    </row>
    <row r="106" spans="1:8">
      <c r="A106" s="84"/>
      <c r="B106" s="84">
        <v>104</v>
      </c>
      <c r="C106" s="12" t="s">
        <v>410</v>
      </c>
      <c r="D106" s="12">
        <v>0</v>
      </c>
      <c r="E106" s="12">
        <v>40</v>
      </c>
      <c r="F106" s="70">
        <f t="shared" si="3"/>
        <v>0</v>
      </c>
      <c r="G106" s="12">
        <f t="shared" si="4"/>
        <v>1</v>
      </c>
      <c r="H106" s="12"/>
    </row>
    <row r="107" spans="1:8">
      <c r="A107" s="84"/>
      <c r="B107" s="84">
        <v>105</v>
      </c>
      <c r="C107" s="12" t="s">
        <v>411</v>
      </c>
      <c r="D107" s="12">
        <v>0</v>
      </c>
      <c r="E107" s="12">
        <v>40</v>
      </c>
      <c r="F107" s="70">
        <f t="shared" si="3"/>
        <v>0</v>
      </c>
      <c r="G107" s="12">
        <f t="shared" si="4"/>
        <v>1</v>
      </c>
      <c r="H107" s="12"/>
    </row>
    <row r="108" spans="1:8">
      <c r="A108" s="84"/>
      <c r="B108" s="84">
        <v>106</v>
      </c>
      <c r="C108" s="12" t="s">
        <v>412</v>
      </c>
      <c r="D108" s="12">
        <v>0</v>
      </c>
      <c r="E108" s="12">
        <v>40</v>
      </c>
      <c r="F108" s="70">
        <f t="shared" si="3"/>
        <v>0</v>
      </c>
      <c r="G108" s="12">
        <f t="shared" si="4"/>
        <v>1</v>
      </c>
      <c r="H108" s="12"/>
    </row>
    <row r="109" spans="1:8">
      <c r="A109" s="84"/>
      <c r="B109" s="84">
        <v>107</v>
      </c>
      <c r="C109" s="12" t="s">
        <v>413</v>
      </c>
      <c r="D109" s="12">
        <v>0</v>
      </c>
      <c r="E109" s="12">
        <v>40</v>
      </c>
      <c r="F109" s="70">
        <f t="shared" si="3"/>
        <v>0</v>
      </c>
      <c r="G109" s="12">
        <f t="shared" si="4"/>
        <v>1</v>
      </c>
      <c r="H109" s="12"/>
    </row>
    <row r="110" spans="1:8">
      <c r="A110" s="84"/>
      <c r="B110" s="84">
        <v>108</v>
      </c>
      <c r="C110" s="12" t="s">
        <v>414</v>
      </c>
      <c r="D110" s="12">
        <v>0</v>
      </c>
      <c r="E110" s="12">
        <v>45</v>
      </c>
      <c r="F110" s="70">
        <f t="shared" si="3"/>
        <v>0</v>
      </c>
      <c r="G110" s="12">
        <f t="shared" si="4"/>
        <v>1</v>
      </c>
      <c r="H110" s="12"/>
    </row>
    <row r="111" spans="1:8">
      <c r="A111" s="84"/>
      <c r="B111" s="84">
        <v>109</v>
      </c>
      <c r="C111" s="12" t="s">
        <v>415</v>
      </c>
      <c r="D111" s="12">
        <v>0</v>
      </c>
      <c r="E111" s="12">
        <v>51</v>
      </c>
      <c r="F111" s="70">
        <f t="shared" si="3"/>
        <v>0</v>
      </c>
      <c r="G111" s="12">
        <f t="shared" si="4"/>
        <v>1</v>
      </c>
      <c r="H111" s="12"/>
    </row>
    <row r="112" spans="1:8">
      <c r="A112" s="84"/>
      <c r="B112" s="84">
        <v>110</v>
      </c>
      <c r="C112" s="12" t="s">
        <v>221</v>
      </c>
      <c r="D112" s="12">
        <v>9</v>
      </c>
      <c r="E112" s="12">
        <v>51</v>
      </c>
      <c r="F112" s="70">
        <f t="shared" si="3"/>
        <v>0.176470588235294</v>
      </c>
      <c r="G112" s="12">
        <f t="shared" si="4"/>
        <v>26</v>
      </c>
      <c r="H112" s="12"/>
    </row>
    <row r="113" spans="1:8">
      <c r="A113" s="84"/>
      <c r="B113" s="84">
        <v>111</v>
      </c>
      <c r="C113" s="12" t="s">
        <v>416</v>
      </c>
      <c r="D113" s="12">
        <v>0</v>
      </c>
      <c r="E113" s="12">
        <v>35</v>
      </c>
      <c r="F113" s="70">
        <f t="shared" si="3"/>
        <v>0</v>
      </c>
      <c r="G113" s="12">
        <f t="shared" si="4"/>
        <v>1</v>
      </c>
      <c r="H113" s="12"/>
    </row>
    <row r="114" spans="1:8">
      <c r="A114" s="84" t="s">
        <v>6</v>
      </c>
      <c r="B114" s="84">
        <v>112</v>
      </c>
      <c r="C114" s="14" t="s">
        <v>417</v>
      </c>
      <c r="D114" s="12">
        <v>0</v>
      </c>
      <c r="E114" s="12">
        <v>50</v>
      </c>
      <c r="F114" s="88">
        <f t="shared" si="3"/>
        <v>0</v>
      </c>
      <c r="G114" s="12">
        <f>RANK(F114,$F$114:$F$156,1)</f>
        <v>1</v>
      </c>
      <c r="H114" s="12"/>
    </row>
    <row r="115" spans="1:8">
      <c r="A115" s="84"/>
      <c r="B115" s="84">
        <v>113</v>
      </c>
      <c r="C115" s="14" t="s">
        <v>236</v>
      </c>
      <c r="D115" s="12">
        <v>2</v>
      </c>
      <c r="E115" s="12">
        <v>50</v>
      </c>
      <c r="F115" s="88">
        <f t="shared" si="3"/>
        <v>0.04</v>
      </c>
      <c r="G115" s="12">
        <f t="shared" ref="G115:G156" si="5">RANK(F115,$F$114:$F$156,1)</f>
        <v>34</v>
      </c>
      <c r="H115" s="12"/>
    </row>
    <row r="116" spans="1:8">
      <c r="A116" s="84"/>
      <c r="B116" s="84">
        <v>114</v>
      </c>
      <c r="C116" s="14" t="s">
        <v>418</v>
      </c>
      <c r="D116" s="12">
        <v>0</v>
      </c>
      <c r="E116" s="12">
        <v>49</v>
      </c>
      <c r="F116" s="88">
        <f t="shared" si="3"/>
        <v>0</v>
      </c>
      <c r="G116" s="12">
        <f t="shared" si="5"/>
        <v>1</v>
      </c>
      <c r="H116" s="12"/>
    </row>
    <row r="117" spans="1:8">
      <c r="A117" s="84"/>
      <c r="B117" s="84">
        <v>115</v>
      </c>
      <c r="C117" s="14" t="s">
        <v>240</v>
      </c>
      <c r="D117" s="12">
        <v>13</v>
      </c>
      <c r="E117" s="12">
        <v>49</v>
      </c>
      <c r="F117" s="88">
        <f t="shared" si="3"/>
        <v>0.26530612244898</v>
      </c>
      <c r="G117" s="12">
        <f t="shared" si="5"/>
        <v>40</v>
      </c>
      <c r="H117" s="12"/>
    </row>
    <row r="118" spans="1:8">
      <c r="A118" s="84"/>
      <c r="B118" s="84">
        <v>116</v>
      </c>
      <c r="C118" s="14" t="s">
        <v>249</v>
      </c>
      <c r="D118" s="12">
        <v>20</v>
      </c>
      <c r="E118" s="12">
        <v>49</v>
      </c>
      <c r="F118" s="88">
        <f t="shared" si="3"/>
        <v>0.408163265306122</v>
      </c>
      <c r="G118" s="12">
        <f t="shared" si="5"/>
        <v>42</v>
      </c>
      <c r="H118" s="12"/>
    </row>
    <row r="119" spans="1:8">
      <c r="A119" s="84"/>
      <c r="B119" s="84">
        <v>117</v>
      </c>
      <c r="C119" s="14" t="s">
        <v>419</v>
      </c>
      <c r="D119" s="12">
        <v>0</v>
      </c>
      <c r="E119" s="12">
        <v>33</v>
      </c>
      <c r="F119" s="88">
        <f t="shared" si="3"/>
        <v>0</v>
      </c>
      <c r="G119" s="12">
        <f t="shared" si="5"/>
        <v>1</v>
      </c>
      <c r="H119" s="14"/>
    </row>
    <row r="120" spans="1:8">
      <c r="A120" s="84"/>
      <c r="B120" s="84">
        <v>118</v>
      </c>
      <c r="C120" s="14" t="s">
        <v>420</v>
      </c>
      <c r="D120" s="12">
        <v>0</v>
      </c>
      <c r="E120" s="12">
        <v>35</v>
      </c>
      <c r="F120" s="88">
        <f t="shared" si="3"/>
        <v>0</v>
      </c>
      <c r="G120" s="12">
        <f t="shared" si="5"/>
        <v>1</v>
      </c>
      <c r="H120" s="14"/>
    </row>
    <row r="121" spans="1:8">
      <c r="A121" s="84"/>
      <c r="B121" s="84">
        <v>119</v>
      </c>
      <c r="C121" s="14" t="s">
        <v>421</v>
      </c>
      <c r="D121" s="12">
        <v>0</v>
      </c>
      <c r="E121" s="12">
        <v>30</v>
      </c>
      <c r="F121" s="88">
        <f t="shared" si="3"/>
        <v>0</v>
      </c>
      <c r="G121" s="12">
        <f t="shared" si="5"/>
        <v>1</v>
      </c>
      <c r="H121" s="12"/>
    </row>
    <row r="122" spans="1:8">
      <c r="A122" s="84"/>
      <c r="B122" s="84">
        <v>120</v>
      </c>
      <c r="C122" s="14" t="s">
        <v>422</v>
      </c>
      <c r="D122" s="12">
        <v>0</v>
      </c>
      <c r="E122" s="12">
        <v>39</v>
      </c>
      <c r="F122" s="88">
        <f t="shared" si="3"/>
        <v>0</v>
      </c>
      <c r="G122" s="12">
        <f t="shared" si="5"/>
        <v>1</v>
      </c>
      <c r="H122" s="12"/>
    </row>
    <row r="123" spans="1:8">
      <c r="A123" s="84"/>
      <c r="B123" s="84">
        <v>121</v>
      </c>
      <c r="C123" s="14" t="s">
        <v>259</v>
      </c>
      <c r="D123" s="12">
        <v>17</v>
      </c>
      <c r="E123" s="12">
        <v>27</v>
      </c>
      <c r="F123" s="88">
        <f t="shared" si="3"/>
        <v>0.62962962962963</v>
      </c>
      <c r="G123" s="12">
        <f t="shared" si="5"/>
        <v>43</v>
      </c>
      <c r="H123" s="12"/>
    </row>
    <row r="124" spans="1:8">
      <c r="A124" s="84"/>
      <c r="B124" s="84">
        <v>122</v>
      </c>
      <c r="C124" s="14" t="s">
        <v>423</v>
      </c>
      <c r="D124" s="12">
        <v>0</v>
      </c>
      <c r="E124" s="12">
        <v>34</v>
      </c>
      <c r="F124" s="88">
        <f t="shared" si="3"/>
        <v>0</v>
      </c>
      <c r="G124" s="12">
        <f t="shared" si="5"/>
        <v>1</v>
      </c>
      <c r="H124" s="12"/>
    </row>
    <row r="125" spans="1:8">
      <c r="A125" s="84"/>
      <c r="B125" s="84">
        <v>123</v>
      </c>
      <c r="C125" s="14" t="s">
        <v>424</v>
      </c>
      <c r="D125" s="12">
        <v>0</v>
      </c>
      <c r="E125" s="12">
        <v>34</v>
      </c>
      <c r="F125" s="88">
        <f t="shared" si="3"/>
        <v>0</v>
      </c>
      <c r="G125" s="12">
        <f t="shared" si="5"/>
        <v>1</v>
      </c>
      <c r="H125" s="12"/>
    </row>
    <row r="126" spans="1:8">
      <c r="A126" s="84"/>
      <c r="B126" s="84">
        <v>124</v>
      </c>
      <c r="C126" s="14" t="s">
        <v>425</v>
      </c>
      <c r="D126" s="12">
        <v>0</v>
      </c>
      <c r="E126" s="12">
        <v>34</v>
      </c>
      <c r="F126" s="88">
        <f t="shared" si="3"/>
        <v>0</v>
      </c>
      <c r="G126" s="12">
        <f t="shared" si="5"/>
        <v>1</v>
      </c>
      <c r="H126" s="12"/>
    </row>
    <row r="127" spans="1:8">
      <c r="A127" s="84"/>
      <c r="B127" s="84">
        <v>125</v>
      </c>
      <c r="C127" s="14" t="s">
        <v>426</v>
      </c>
      <c r="D127" s="12">
        <v>0</v>
      </c>
      <c r="E127" s="12">
        <v>33</v>
      </c>
      <c r="F127" s="88">
        <f t="shared" si="3"/>
        <v>0</v>
      </c>
      <c r="G127" s="12">
        <f t="shared" si="5"/>
        <v>1</v>
      </c>
      <c r="H127" s="12"/>
    </row>
    <row r="128" spans="1:8">
      <c r="A128" s="84"/>
      <c r="B128" s="84">
        <v>126</v>
      </c>
      <c r="C128" s="14" t="s">
        <v>427</v>
      </c>
      <c r="D128" s="12">
        <v>0</v>
      </c>
      <c r="E128" s="12">
        <v>45</v>
      </c>
      <c r="F128" s="88">
        <f t="shared" si="3"/>
        <v>0</v>
      </c>
      <c r="G128" s="12">
        <f t="shared" si="5"/>
        <v>1</v>
      </c>
      <c r="H128" s="12"/>
    </row>
    <row r="129" spans="1:8">
      <c r="A129" s="84"/>
      <c r="B129" s="84">
        <v>127</v>
      </c>
      <c r="C129" s="14" t="s">
        <v>428</v>
      </c>
      <c r="D129" s="12">
        <v>0</v>
      </c>
      <c r="E129" s="12">
        <v>45</v>
      </c>
      <c r="F129" s="88">
        <f t="shared" si="3"/>
        <v>0</v>
      </c>
      <c r="G129" s="12">
        <f t="shared" si="5"/>
        <v>1</v>
      </c>
      <c r="H129" s="12"/>
    </row>
    <row r="130" spans="1:8">
      <c r="A130" s="84"/>
      <c r="B130" s="84">
        <v>128</v>
      </c>
      <c r="C130" s="14" t="s">
        <v>429</v>
      </c>
      <c r="D130" s="12">
        <v>0</v>
      </c>
      <c r="E130" s="12">
        <v>35</v>
      </c>
      <c r="F130" s="88">
        <f t="shared" si="3"/>
        <v>0</v>
      </c>
      <c r="G130" s="12">
        <f t="shared" si="5"/>
        <v>1</v>
      </c>
      <c r="H130" s="12"/>
    </row>
    <row r="131" spans="1:8">
      <c r="A131" s="84"/>
      <c r="B131" s="84">
        <v>129</v>
      </c>
      <c r="C131" s="14" t="s">
        <v>430</v>
      </c>
      <c r="D131" s="12">
        <v>0</v>
      </c>
      <c r="E131" s="12">
        <v>35</v>
      </c>
      <c r="F131" s="88">
        <f t="shared" si="3"/>
        <v>0</v>
      </c>
      <c r="G131" s="12">
        <f t="shared" si="5"/>
        <v>1</v>
      </c>
      <c r="H131" s="12"/>
    </row>
    <row r="132" spans="1:8">
      <c r="A132" s="84"/>
      <c r="B132" s="84">
        <v>130</v>
      </c>
      <c r="C132" s="14" t="s">
        <v>431</v>
      </c>
      <c r="D132" s="12">
        <v>0</v>
      </c>
      <c r="E132" s="12">
        <v>35</v>
      </c>
      <c r="F132" s="88">
        <f t="shared" si="3"/>
        <v>0</v>
      </c>
      <c r="G132" s="12">
        <f t="shared" si="5"/>
        <v>1</v>
      </c>
      <c r="H132" s="12"/>
    </row>
    <row r="133" spans="1:8">
      <c r="A133" s="84"/>
      <c r="B133" s="84">
        <v>131</v>
      </c>
      <c r="C133" s="14" t="s">
        <v>432</v>
      </c>
      <c r="D133" s="12">
        <v>0</v>
      </c>
      <c r="E133" s="12">
        <v>30</v>
      </c>
      <c r="F133" s="88">
        <f t="shared" si="3"/>
        <v>0</v>
      </c>
      <c r="G133" s="12">
        <f t="shared" si="5"/>
        <v>1</v>
      </c>
      <c r="H133" s="12"/>
    </row>
    <row r="134" spans="1:8">
      <c r="A134" s="84"/>
      <c r="B134" s="84">
        <v>132</v>
      </c>
      <c r="C134" s="14" t="s">
        <v>271</v>
      </c>
      <c r="D134" s="12">
        <v>12</v>
      </c>
      <c r="E134" s="12">
        <v>30</v>
      </c>
      <c r="F134" s="88">
        <f t="shared" si="3"/>
        <v>0.4</v>
      </c>
      <c r="G134" s="12">
        <f t="shared" si="5"/>
        <v>41</v>
      </c>
      <c r="H134" s="12"/>
    </row>
    <row r="135" spans="1:8">
      <c r="A135" s="84"/>
      <c r="B135" s="84">
        <v>133</v>
      </c>
      <c r="C135" s="14" t="s">
        <v>433</v>
      </c>
      <c r="D135" s="12">
        <v>0</v>
      </c>
      <c r="E135" s="12">
        <v>30</v>
      </c>
      <c r="F135" s="88">
        <f t="shared" si="3"/>
        <v>0</v>
      </c>
      <c r="G135" s="12">
        <f t="shared" si="5"/>
        <v>1</v>
      </c>
      <c r="H135" s="12"/>
    </row>
    <row r="136" spans="1:8">
      <c r="A136" s="84"/>
      <c r="B136" s="84">
        <v>134</v>
      </c>
      <c r="C136" s="14" t="s">
        <v>284</v>
      </c>
      <c r="D136" s="12">
        <v>4</v>
      </c>
      <c r="E136" s="12">
        <v>30</v>
      </c>
      <c r="F136" s="88">
        <f t="shared" si="3"/>
        <v>0.133333333333333</v>
      </c>
      <c r="G136" s="12">
        <f t="shared" si="5"/>
        <v>37</v>
      </c>
      <c r="H136" s="12"/>
    </row>
    <row r="137" spans="1:8">
      <c r="A137" s="84"/>
      <c r="B137" s="84">
        <v>135</v>
      </c>
      <c r="C137" s="14" t="s">
        <v>287</v>
      </c>
      <c r="D137" s="12">
        <v>6</v>
      </c>
      <c r="E137" s="12">
        <v>30</v>
      </c>
      <c r="F137" s="88">
        <f t="shared" si="3"/>
        <v>0.2</v>
      </c>
      <c r="G137" s="12">
        <f t="shared" si="5"/>
        <v>39</v>
      </c>
      <c r="H137" s="12"/>
    </row>
    <row r="138" spans="1:8">
      <c r="A138" s="84"/>
      <c r="B138" s="84">
        <v>136</v>
      </c>
      <c r="C138" s="14" t="s">
        <v>293</v>
      </c>
      <c r="D138" s="12">
        <v>2</v>
      </c>
      <c r="E138" s="12">
        <v>30</v>
      </c>
      <c r="F138" s="88">
        <f t="shared" si="3"/>
        <v>0.0666666666666667</v>
      </c>
      <c r="G138" s="12">
        <f t="shared" si="5"/>
        <v>35</v>
      </c>
      <c r="H138" s="12"/>
    </row>
    <row r="139" spans="1:8">
      <c r="A139" s="84"/>
      <c r="B139" s="84">
        <v>137</v>
      </c>
      <c r="C139" s="14" t="s">
        <v>434</v>
      </c>
      <c r="D139" s="12">
        <v>0</v>
      </c>
      <c r="E139" s="12">
        <v>30</v>
      </c>
      <c r="F139" s="88">
        <f t="shared" si="3"/>
        <v>0</v>
      </c>
      <c r="G139" s="12">
        <f t="shared" si="5"/>
        <v>1</v>
      </c>
      <c r="H139" s="12"/>
    </row>
    <row r="140" spans="1:8">
      <c r="A140" s="84"/>
      <c r="B140" s="84">
        <v>138</v>
      </c>
      <c r="C140" s="14" t="s">
        <v>435</v>
      </c>
      <c r="D140" s="12">
        <v>0</v>
      </c>
      <c r="E140" s="12">
        <v>30</v>
      </c>
      <c r="F140" s="88">
        <f t="shared" si="3"/>
        <v>0</v>
      </c>
      <c r="G140" s="12">
        <f t="shared" si="5"/>
        <v>1</v>
      </c>
      <c r="H140" s="12"/>
    </row>
    <row r="141" spans="1:8">
      <c r="A141" s="84"/>
      <c r="B141" s="84">
        <v>139</v>
      </c>
      <c r="C141" s="12" t="s">
        <v>298</v>
      </c>
      <c r="D141" s="12">
        <v>7</v>
      </c>
      <c r="E141" s="12">
        <v>42</v>
      </c>
      <c r="F141" s="88">
        <f t="shared" si="3"/>
        <v>0.166666666666667</v>
      </c>
      <c r="G141" s="12">
        <f t="shared" si="5"/>
        <v>38</v>
      </c>
      <c r="H141" s="12"/>
    </row>
    <row r="142" spans="1:8">
      <c r="A142" s="84"/>
      <c r="B142" s="84">
        <v>140</v>
      </c>
      <c r="C142" s="14" t="s">
        <v>436</v>
      </c>
      <c r="D142" s="12">
        <v>0</v>
      </c>
      <c r="E142" s="12">
        <v>42</v>
      </c>
      <c r="F142" s="88">
        <f t="shared" si="3"/>
        <v>0</v>
      </c>
      <c r="G142" s="12">
        <f t="shared" si="5"/>
        <v>1</v>
      </c>
      <c r="H142" s="12"/>
    </row>
    <row r="143" spans="1:8">
      <c r="A143" s="84"/>
      <c r="B143" s="84">
        <v>141</v>
      </c>
      <c r="C143" s="14" t="s">
        <v>437</v>
      </c>
      <c r="D143" s="12">
        <v>0</v>
      </c>
      <c r="E143" s="12">
        <v>30</v>
      </c>
      <c r="F143" s="88">
        <f t="shared" si="3"/>
        <v>0</v>
      </c>
      <c r="G143" s="12">
        <f t="shared" si="5"/>
        <v>1</v>
      </c>
      <c r="H143" s="12"/>
    </row>
    <row r="144" spans="1:8">
      <c r="A144" s="84"/>
      <c r="B144" s="84">
        <v>142</v>
      </c>
      <c r="C144" s="14" t="s">
        <v>305</v>
      </c>
      <c r="D144" s="12">
        <v>3</v>
      </c>
      <c r="E144" s="12">
        <v>30</v>
      </c>
      <c r="F144" s="88">
        <f t="shared" si="3"/>
        <v>0.1</v>
      </c>
      <c r="G144" s="12">
        <f t="shared" si="5"/>
        <v>36</v>
      </c>
      <c r="H144" s="12"/>
    </row>
    <row r="145" spans="1:8">
      <c r="A145" s="84"/>
      <c r="B145" s="84">
        <v>143</v>
      </c>
      <c r="C145" s="12" t="s">
        <v>438</v>
      </c>
      <c r="D145" s="12"/>
      <c r="E145" s="12">
        <v>28</v>
      </c>
      <c r="F145" s="88">
        <f t="shared" si="3"/>
        <v>0</v>
      </c>
      <c r="G145" s="12">
        <f t="shared" si="5"/>
        <v>1</v>
      </c>
      <c r="H145" s="12"/>
    </row>
    <row r="146" spans="1:8">
      <c r="A146" s="84"/>
      <c r="B146" s="84">
        <v>144</v>
      </c>
      <c r="C146" s="12" t="s">
        <v>439</v>
      </c>
      <c r="D146" s="12"/>
      <c r="E146" s="12">
        <v>32</v>
      </c>
      <c r="F146" s="88">
        <f t="shared" si="3"/>
        <v>0</v>
      </c>
      <c r="G146" s="12">
        <f t="shared" si="5"/>
        <v>1</v>
      </c>
      <c r="H146" s="12"/>
    </row>
    <row r="147" spans="1:8">
      <c r="A147" s="84"/>
      <c r="B147" s="84">
        <v>145</v>
      </c>
      <c r="C147" s="12" t="s">
        <v>440</v>
      </c>
      <c r="D147" s="12"/>
      <c r="E147" s="12">
        <v>32</v>
      </c>
      <c r="F147" s="88">
        <f t="shared" ref="F147:F175" si="6">D147/E147</f>
        <v>0</v>
      </c>
      <c r="G147" s="12">
        <f t="shared" si="5"/>
        <v>1</v>
      </c>
      <c r="H147" s="12"/>
    </row>
    <row r="148" spans="1:8">
      <c r="A148" s="84"/>
      <c r="B148" s="84">
        <v>146</v>
      </c>
      <c r="C148" s="12" t="s">
        <v>441</v>
      </c>
      <c r="D148" s="12"/>
      <c r="E148" s="12">
        <v>32</v>
      </c>
      <c r="F148" s="88">
        <f t="shared" si="6"/>
        <v>0</v>
      </c>
      <c r="G148" s="12">
        <f t="shared" si="5"/>
        <v>1</v>
      </c>
      <c r="H148" s="12"/>
    </row>
    <row r="149" spans="1:8">
      <c r="A149" s="84"/>
      <c r="B149" s="84">
        <v>147</v>
      </c>
      <c r="C149" s="12" t="s">
        <v>442</v>
      </c>
      <c r="D149" s="12"/>
      <c r="E149" s="12">
        <v>38</v>
      </c>
      <c r="F149" s="88">
        <f t="shared" si="6"/>
        <v>0</v>
      </c>
      <c r="G149" s="12">
        <f t="shared" si="5"/>
        <v>1</v>
      </c>
      <c r="H149" s="12"/>
    </row>
    <row r="150" spans="1:8">
      <c r="A150" s="84"/>
      <c r="B150" s="84">
        <v>148</v>
      </c>
      <c r="C150" s="12" t="s">
        <v>443</v>
      </c>
      <c r="D150" s="12"/>
      <c r="E150" s="12">
        <v>37</v>
      </c>
      <c r="F150" s="88">
        <f t="shared" si="6"/>
        <v>0</v>
      </c>
      <c r="G150" s="12">
        <f t="shared" si="5"/>
        <v>1</v>
      </c>
      <c r="H150" s="12"/>
    </row>
    <row r="151" spans="1:8">
      <c r="A151" s="84"/>
      <c r="B151" s="84">
        <v>149</v>
      </c>
      <c r="C151" s="12" t="s">
        <v>444</v>
      </c>
      <c r="D151" s="12"/>
      <c r="E151" s="12">
        <v>30</v>
      </c>
      <c r="F151" s="88">
        <f t="shared" si="6"/>
        <v>0</v>
      </c>
      <c r="G151" s="12">
        <f t="shared" si="5"/>
        <v>1</v>
      </c>
      <c r="H151" s="12"/>
    </row>
    <row r="152" spans="1:8">
      <c r="A152" s="84"/>
      <c r="B152" s="84">
        <v>150</v>
      </c>
      <c r="C152" s="12" t="s">
        <v>445</v>
      </c>
      <c r="D152" s="12"/>
      <c r="E152" s="12">
        <v>30</v>
      </c>
      <c r="F152" s="88">
        <f t="shared" si="6"/>
        <v>0</v>
      </c>
      <c r="G152" s="12">
        <f t="shared" si="5"/>
        <v>1</v>
      </c>
      <c r="H152" s="12"/>
    </row>
    <row r="153" spans="1:8">
      <c r="A153" s="84"/>
      <c r="B153" s="84">
        <v>151</v>
      </c>
      <c r="C153" s="12" t="s">
        <v>446</v>
      </c>
      <c r="D153" s="12"/>
      <c r="E153" s="12">
        <v>30</v>
      </c>
      <c r="F153" s="88">
        <f t="shared" si="6"/>
        <v>0</v>
      </c>
      <c r="G153" s="12">
        <f t="shared" si="5"/>
        <v>1</v>
      </c>
      <c r="H153" s="12"/>
    </row>
    <row r="154" spans="1:8">
      <c r="A154" s="84"/>
      <c r="B154" s="84">
        <v>152</v>
      </c>
      <c r="C154" s="12" t="s">
        <v>447</v>
      </c>
      <c r="D154" s="12"/>
      <c r="E154" s="12">
        <v>45</v>
      </c>
      <c r="F154" s="88">
        <f t="shared" si="6"/>
        <v>0</v>
      </c>
      <c r="G154" s="12">
        <f t="shared" si="5"/>
        <v>1</v>
      </c>
      <c r="H154" s="12"/>
    </row>
    <row r="155" spans="1:8">
      <c r="A155" s="84"/>
      <c r="B155" s="84">
        <v>153</v>
      </c>
      <c r="C155" s="12" t="s">
        <v>448</v>
      </c>
      <c r="D155" s="12"/>
      <c r="E155" s="12">
        <v>35</v>
      </c>
      <c r="F155" s="88">
        <f t="shared" si="6"/>
        <v>0</v>
      </c>
      <c r="G155" s="12">
        <f t="shared" si="5"/>
        <v>1</v>
      </c>
      <c r="H155" s="12"/>
    </row>
    <row r="156" spans="1:8">
      <c r="A156" s="84"/>
      <c r="B156" s="84">
        <v>154</v>
      </c>
      <c r="C156" s="12" t="s">
        <v>449</v>
      </c>
      <c r="D156" s="12"/>
      <c r="E156" s="12">
        <v>35</v>
      </c>
      <c r="F156" s="88">
        <f t="shared" si="6"/>
        <v>0</v>
      </c>
      <c r="G156" s="12">
        <f t="shared" si="5"/>
        <v>1</v>
      </c>
      <c r="H156" s="12"/>
    </row>
    <row r="157" spans="1:8">
      <c r="A157" s="84" t="s">
        <v>7</v>
      </c>
      <c r="B157" s="84">
        <v>155</v>
      </c>
      <c r="C157" s="14" t="s">
        <v>450</v>
      </c>
      <c r="D157" s="12">
        <v>0</v>
      </c>
      <c r="E157" s="14">
        <v>40</v>
      </c>
      <c r="F157" s="88">
        <f t="shared" si="6"/>
        <v>0</v>
      </c>
      <c r="G157" s="12">
        <f>RANK(F157,$F$157:$F$173,1)</f>
        <v>1</v>
      </c>
      <c r="H157" s="14"/>
    </row>
    <row r="158" spans="1:8">
      <c r="A158" s="84"/>
      <c r="B158" s="84">
        <v>156</v>
      </c>
      <c r="C158" s="14" t="s">
        <v>451</v>
      </c>
      <c r="D158" s="12">
        <v>0</v>
      </c>
      <c r="E158" s="14">
        <v>41</v>
      </c>
      <c r="F158" s="88">
        <f t="shared" si="6"/>
        <v>0</v>
      </c>
      <c r="G158" s="12">
        <f t="shared" ref="G158:G173" si="7">RANK(F158,$F$157:$F$173,1)</f>
        <v>1</v>
      </c>
      <c r="H158" s="12"/>
    </row>
    <row r="159" spans="1:8">
      <c r="A159" s="84"/>
      <c r="B159" s="84">
        <v>157</v>
      </c>
      <c r="C159" s="14" t="s">
        <v>452</v>
      </c>
      <c r="D159" s="12">
        <v>0</v>
      </c>
      <c r="E159" s="14">
        <v>41</v>
      </c>
      <c r="F159" s="88">
        <f t="shared" si="6"/>
        <v>0</v>
      </c>
      <c r="G159" s="12">
        <f t="shared" si="7"/>
        <v>1</v>
      </c>
      <c r="H159" s="12"/>
    </row>
    <row r="160" spans="1:8">
      <c r="A160" s="84"/>
      <c r="B160" s="84">
        <v>158</v>
      </c>
      <c r="C160" s="14" t="s">
        <v>453</v>
      </c>
      <c r="D160" s="12">
        <v>0</v>
      </c>
      <c r="E160" s="14">
        <v>39</v>
      </c>
      <c r="F160" s="88">
        <f t="shared" si="6"/>
        <v>0</v>
      </c>
      <c r="G160" s="12">
        <f t="shared" si="7"/>
        <v>1</v>
      </c>
      <c r="H160" s="12"/>
    </row>
    <row r="161" spans="1:8">
      <c r="A161" s="84"/>
      <c r="B161" s="84">
        <v>159</v>
      </c>
      <c r="C161" s="14" t="s">
        <v>454</v>
      </c>
      <c r="D161" s="12">
        <v>0</v>
      </c>
      <c r="E161" s="14">
        <v>36</v>
      </c>
      <c r="F161" s="88">
        <f t="shared" si="6"/>
        <v>0</v>
      </c>
      <c r="G161" s="12">
        <f t="shared" si="7"/>
        <v>1</v>
      </c>
      <c r="H161" s="12"/>
    </row>
    <row r="162" spans="1:8">
      <c r="A162" s="84"/>
      <c r="B162" s="84">
        <v>160</v>
      </c>
      <c r="C162" s="14" t="s">
        <v>455</v>
      </c>
      <c r="D162" s="12">
        <v>0</v>
      </c>
      <c r="E162" s="14">
        <v>36</v>
      </c>
      <c r="F162" s="88">
        <f t="shared" si="6"/>
        <v>0</v>
      </c>
      <c r="G162" s="12">
        <f t="shared" si="7"/>
        <v>1</v>
      </c>
      <c r="H162" s="12"/>
    </row>
    <row r="163" spans="1:8">
      <c r="A163" s="84"/>
      <c r="B163" s="84">
        <v>161</v>
      </c>
      <c r="C163" s="14" t="s">
        <v>456</v>
      </c>
      <c r="D163" s="12">
        <v>0</v>
      </c>
      <c r="E163" s="14">
        <v>36</v>
      </c>
      <c r="F163" s="88">
        <f t="shared" si="6"/>
        <v>0</v>
      </c>
      <c r="G163" s="12">
        <f t="shared" si="7"/>
        <v>1</v>
      </c>
      <c r="H163" s="14"/>
    </row>
    <row r="164" spans="1:8">
      <c r="A164" s="84"/>
      <c r="B164" s="84">
        <v>162</v>
      </c>
      <c r="C164" s="14" t="s">
        <v>457</v>
      </c>
      <c r="D164" s="12">
        <v>0</v>
      </c>
      <c r="E164" s="14">
        <v>36</v>
      </c>
      <c r="F164" s="88">
        <f t="shared" si="6"/>
        <v>0</v>
      </c>
      <c r="G164" s="12">
        <f t="shared" si="7"/>
        <v>1</v>
      </c>
      <c r="H164" s="12"/>
    </row>
    <row r="165" spans="1:8">
      <c r="A165" s="84"/>
      <c r="B165" s="84">
        <v>163</v>
      </c>
      <c r="C165" s="14" t="s">
        <v>458</v>
      </c>
      <c r="D165" s="12">
        <v>0</v>
      </c>
      <c r="E165" s="14">
        <v>35</v>
      </c>
      <c r="F165" s="88">
        <f t="shared" si="6"/>
        <v>0</v>
      </c>
      <c r="G165" s="12">
        <f t="shared" si="7"/>
        <v>1</v>
      </c>
      <c r="H165" s="12"/>
    </row>
    <row r="166" spans="1:8">
      <c r="A166" s="84"/>
      <c r="B166" s="84">
        <v>164</v>
      </c>
      <c r="C166" s="14" t="s">
        <v>459</v>
      </c>
      <c r="D166" s="12">
        <v>0</v>
      </c>
      <c r="E166" s="14">
        <v>44</v>
      </c>
      <c r="F166" s="88">
        <f t="shared" si="6"/>
        <v>0</v>
      </c>
      <c r="G166" s="12">
        <f t="shared" si="7"/>
        <v>1</v>
      </c>
      <c r="H166" s="12"/>
    </row>
    <row r="167" spans="1:8">
      <c r="A167" s="84"/>
      <c r="B167" s="84">
        <v>165</v>
      </c>
      <c r="C167" s="14" t="s">
        <v>460</v>
      </c>
      <c r="D167" s="12">
        <v>0</v>
      </c>
      <c r="E167" s="14">
        <v>37</v>
      </c>
      <c r="F167" s="88">
        <f t="shared" si="6"/>
        <v>0</v>
      </c>
      <c r="G167" s="12">
        <f t="shared" si="7"/>
        <v>1</v>
      </c>
      <c r="H167" s="14"/>
    </row>
    <row r="168" spans="1:8">
      <c r="A168" s="84"/>
      <c r="B168" s="84">
        <v>166</v>
      </c>
      <c r="C168" s="14" t="s">
        <v>308</v>
      </c>
      <c r="D168" s="12">
        <v>2</v>
      </c>
      <c r="E168" s="14">
        <v>34</v>
      </c>
      <c r="F168" s="88">
        <f t="shared" si="6"/>
        <v>0.0588235294117647</v>
      </c>
      <c r="G168" s="12">
        <f t="shared" si="7"/>
        <v>17</v>
      </c>
      <c r="H168" s="12"/>
    </row>
    <row r="169" spans="1:8">
      <c r="A169" s="84"/>
      <c r="B169" s="84">
        <v>167</v>
      </c>
      <c r="C169" s="14" t="s">
        <v>311</v>
      </c>
      <c r="D169" s="12">
        <v>1</v>
      </c>
      <c r="E169" s="14">
        <v>33</v>
      </c>
      <c r="F169" s="88">
        <f t="shared" si="6"/>
        <v>0.0303030303030303</v>
      </c>
      <c r="G169" s="12">
        <f t="shared" si="7"/>
        <v>15</v>
      </c>
      <c r="H169" s="12"/>
    </row>
    <row r="170" spans="1:8">
      <c r="A170" s="84"/>
      <c r="B170" s="84">
        <v>168</v>
      </c>
      <c r="C170" s="14" t="s">
        <v>461</v>
      </c>
      <c r="D170" s="12">
        <v>0</v>
      </c>
      <c r="E170" s="14">
        <v>32</v>
      </c>
      <c r="F170" s="88">
        <f t="shared" si="6"/>
        <v>0</v>
      </c>
      <c r="G170" s="12">
        <f t="shared" si="7"/>
        <v>1</v>
      </c>
      <c r="H170" s="12"/>
    </row>
    <row r="171" spans="1:8">
      <c r="A171" s="84"/>
      <c r="B171" s="84">
        <v>169</v>
      </c>
      <c r="C171" s="14" t="s">
        <v>462</v>
      </c>
      <c r="D171" s="12">
        <v>0</v>
      </c>
      <c r="E171" s="14">
        <v>33</v>
      </c>
      <c r="F171" s="88">
        <f t="shared" si="6"/>
        <v>0</v>
      </c>
      <c r="G171" s="12">
        <f t="shared" si="7"/>
        <v>1</v>
      </c>
      <c r="H171" s="12"/>
    </row>
    <row r="172" spans="1:8">
      <c r="A172" s="84"/>
      <c r="B172" s="84">
        <v>170</v>
      </c>
      <c r="C172" s="14" t="s">
        <v>463</v>
      </c>
      <c r="D172" s="12">
        <v>0</v>
      </c>
      <c r="E172" s="14">
        <v>34</v>
      </c>
      <c r="F172" s="88">
        <f t="shared" si="6"/>
        <v>0</v>
      </c>
      <c r="G172" s="12">
        <f t="shared" si="7"/>
        <v>1</v>
      </c>
      <c r="H172" s="12"/>
    </row>
    <row r="173" spans="1:8">
      <c r="A173" s="84"/>
      <c r="B173" s="84">
        <v>171</v>
      </c>
      <c r="C173" s="14" t="s">
        <v>315</v>
      </c>
      <c r="D173" s="12">
        <v>1</v>
      </c>
      <c r="E173" s="14">
        <v>31</v>
      </c>
      <c r="F173" s="88">
        <f t="shared" si="6"/>
        <v>0.032258064516129</v>
      </c>
      <c r="G173" s="12">
        <f t="shared" si="7"/>
        <v>16</v>
      </c>
      <c r="H173" s="12"/>
    </row>
    <row r="174" spans="1:8">
      <c r="A174" s="84" t="s">
        <v>8</v>
      </c>
      <c r="B174" s="84">
        <v>172</v>
      </c>
      <c r="C174" s="12" t="s">
        <v>317</v>
      </c>
      <c r="D174" s="12">
        <v>5</v>
      </c>
      <c r="E174" s="12">
        <v>45</v>
      </c>
      <c r="F174" s="70">
        <f t="shared" si="6"/>
        <v>0.111111111111111</v>
      </c>
      <c r="G174" s="12">
        <v>1</v>
      </c>
      <c r="H174" s="12"/>
    </row>
    <row r="175" spans="1:8">
      <c r="A175" s="84"/>
      <c r="B175" s="84">
        <v>173</v>
      </c>
      <c r="C175" s="12" t="s">
        <v>464</v>
      </c>
      <c r="D175" s="12">
        <v>0</v>
      </c>
      <c r="E175" s="12">
        <v>46</v>
      </c>
      <c r="F175" s="70">
        <f t="shared" si="6"/>
        <v>0</v>
      </c>
      <c r="G175" s="12">
        <v>2</v>
      </c>
      <c r="H175" s="12"/>
    </row>
  </sheetData>
  <mergeCells count="8">
    <mergeCell ref="A1:H1"/>
    <mergeCell ref="A3:A41"/>
    <mergeCell ref="A42:A69"/>
    <mergeCell ref="A70:A82"/>
    <mergeCell ref="A83:A113"/>
    <mergeCell ref="A114:A156"/>
    <mergeCell ref="A157:A173"/>
    <mergeCell ref="A174:A175"/>
  </mergeCells>
  <pageMargins left="0.7" right="0.7" top="0.75" bottom="0.75" header="0.3" footer="0.3"/>
  <headerFooter/>
  <ignoredErrors>
    <ignoredError sqref="E42:E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D13" sqref="D13"/>
    </sheetView>
  </sheetViews>
  <sheetFormatPr defaultColWidth="9" defaultRowHeight="15"/>
  <cols>
    <col min="1" max="1" width="23.6666666666667" style="74" customWidth="1"/>
    <col min="2" max="2" width="17.8333333333333" style="74" customWidth="1"/>
    <col min="3" max="3" width="13.25" style="74" customWidth="1"/>
    <col min="4" max="4" width="15.75" style="74" customWidth="1"/>
    <col min="5" max="5" width="10.75" style="74" customWidth="1"/>
    <col min="6" max="6" width="23.5833333333333" style="74" customWidth="1"/>
    <col min="7" max="9" width="12.1666666666667" style="74" customWidth="1"/>
    <col min="10" max="16384" width="9" style="74"/>
  </cols>
  <sheetData>
    <row r="1" ht="23" spans="1:9">
      <c r="A1" s="28" t="s">
        <v>465</v>
      </c>
      <c r="B1" s="28"/>
      <c r="C1" s="28"/>
      <c r="D1" s="28"/>
      <c r="E1" s="28"/>
      <c r="F1" s="28"/>
      <c r="G1" s="28"/>
      <c r="H1" s="28"/>
      <c r="I1" s="28"/>
    </row>
    <row r="2" s="56" customFormat="1" ht="21" spans="1:9">
      <c r="A2" s="29" t="s">
        <v>22</v>
      </c>
      <c r="B2" s="29" t="s">
        <v>37</v>
      </c>
      <c r="C2" s="29" t="s">
        <v>24</v>
      </c>
      <c r="D2" s="29" t="s">
        <v>25</v>
      </c>
      <c r="E2" s="29" t="s">
        <v>26</v>
      </c>
      <c r="F2" s="75" t="s">
        <v>466</v>
      </c>
      <c r="G2" s="29" t="s">
        <v>39</v>
      </c>
      <c r="H2" s="29" t="s">
        <v>467</v>
      </c>
      <c r="I2" s="29" t="s">
        <v>468</v>
      </c>
    </row>
    <row r="3" s="73" customFormat="1" ht="17.5" spans="1:9">
      <c r="A3" s="33" t="s">
        <v>2</v>
      </c>
      <c r="B3" s="31"/>
      <c r="C3" s="31"/>
      <c r="D3" s="31"/>
      <c r="E3" s="31"/>
      <c r="F3" s="31"/>
      <c r="G3" s="31"/>
      <c r="H3" s="31"/>
      <c r="I3" s="31"/>
    </row>
    <row r="4" ht="17.5" spans="1:9">
      <c r="A4" s="24" t="s">
        <v>3</v>
      </c>
      <c r="B4" s="76"/>
      <c r="C4" s="76"/>
      <c r="D4" s="76"/>
      <c r="E4" s="76"/>
      <c r="F4" s="76"/>
      <c r="G4" s="77"/>
      <c r="H4" s="76"/>
      <c r="I4" s="24"/>
    </row>
    <row r="5" ht="17.5" spans="1:9">
      <c r="A5" s="31" t="s">
        <v>4</v>
      </c>
      <c r="B5" s="31"/>
      <c r="C5" s="31"/>
      <c r="D5" s="31"/>
      <c r="E5" s="31"/>
      <c r="F5" s="31"/>
      <c r="G5" s="31"/>
      <c r="H5" s="31"/>
      <c r="I5" s="31"/>
    </row>
    <row r="6" ht="17.5" spans="1:9">
      <c r="A6" s="31" t="s">
        <v>5</v>
      </c>
      <c r="B6" s="31"/>
      <c r="C6" s="31"/>
      <c r="D6" s="31"/>
      <c r="E6" s="31"/>
      <c r="F6" s="31"/>
      <c r="G6" s="31"/>
      <c r="H6" s="31"/>
      <c r="I6" s="31"/>
    </row>
    <row r="7" ht="17.5" spans="1:9">
      <c r="A7" s="31" t="s">
        <v>6</v>
      </c>
      <c r="B7" s="31"/>
      <c r="C7" s="31"/>
      <c r="D7" s="31"/>
      <c r="E7" s="31"/>
      <c r="F7" s="31"/>
      <c r="G7" s="31"/>
      <c r="H7" s="31"/>
      <c r="I7" s="31"/>
    </row>
    <row r="8" ht="17.5" spans="1:9">
      <c r="A8" s="31" t="s">
        <v>7</v>
      </c>
      <c r="B8" s="31"/>
      <c r="C8" s="31"/>
      <c r="D8" s="31"/>
      <c r="E8" s="31"/>
      <c r="F8" s="31"/>
      <c r="G8" s="31"/>
      <c r="H8" s="31"/>
      <c r="I8" s="31"/>
    </row>
    <row r="9" ht="17.5" spans="1:9">
      <c r="A9" s="31" t="s">
        <v>8</v>
      </c>
      <c r="B9" s="31"/>
      <c r="C9" s="31"/>
      <c r="D9" s="31"/>
      <c r="E9" s="31"/>
      <c r="F9" s="31"/>
      <c r="G9" s="31"/>
      <c r="H9" s="31"/>
      <c r="I9" s="31"/>
    </row>
    <row r="19" s="73" customFormat="1" ht="14"/>
  </sheetData>
  <mergeCells count="1">
    <mergeCell ref="A1:I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5"/>
  <sheetViews>
    <sheetView topLeftCell="A9" workbookViewId="0">
      <selection activeCell="A3" sqref="A3:H41"/>
    </sheetView>
  </sheetViews>
  <sheetFormatPr defaultColWidth="9" defaultRowHeight="17.5" outlineLevelCol="7"/>
  <cols>
    <col min="1" max="1" width="20.3333333333333" style="2" customWidth="1"/>
    <col min="2" max="2" width="14.8333333333333" style="2" customWidth="1"/>
    <col min="3" max="4" width="18.0833333333333" style="2" customWidth="1"/>
    <col min="5" max="5" width="25.0833333333333" style="2" customWidth="1"/>
    <col min="6" max="6" width="18.0833333333333" style="2" customWidth="1"/>
    <col min="7" max="7" width="22.5833333333333" style="2" customWidth="1"/>
    <col min="8" max="8" width="16.5833333333333" style="2" customWidth="1"/>
    <col min="9" max="16384" width="8.66666666666667" style="2"/>
  </cols>
  <sheetData>
    <row r="1" s="59" customFormat="1" ht="23" spans="1:8">
      <c r="A1" s="3" t="s">
        <v>469</v>
      </c>
      <c r="B1" s="3"/>
      <c r="C1" s="3"/>
      <c r="D1" s="3"/>
      <c r="E1" s="3"/>
      <c r="F1" s="3"/>
      <c r="G1" s="3"/>
      <c r="H1" s="3"/>
    </row>
    <row r="2" s="1" customFormat="1" ht="21" spans="1:8">
      <c r="A2" s="4" t="s">
        <v>22</v>
      </c>
      <c r="B2" s="4" t="s">
        <v>323</v>
      </c>
      <c r="C2" s="4" t="s">
        <v>23</v>
      </c>
      <c r="D2" s="4" t="s">
        <v>470</v>
      </c>
      <c r="E2" s="4" t="s">
        <v>325</v>
      </c>
      <c r="F2" s="60" t="s">
        <v>471</v>
      </c>
      <c r="G2" s="4" t="s">
        <v>472</v>
      </c>
      <c r="H2" s="4" t="s">
        <v>29</v>
      </c>
    </row>
    <row r="3" s="2" customFormat="1" spans="1:8">
      <c r="A3" s="5" t="s">
        <v>2</v>
      </c>
      <c r="B3" s="5">
        <v>1</v>
      </c>
      <c r="C3" s="6" t="s">
        <v>328</v>
      </c>
      <c r="D3" s="61"/>
      <c r="E3" s="61">
        <v>43</v>
      </c>
      <c r="F3" s="62">
        <f t="shared" ref="F3:F29" si="0">D3/E3</f>
        <v>0</v>
      </c>
      <c r="G3" s="6">
        <f>RANK(F3,$F$3:$F$72,1)</f>
        <v>1</v>
      </c>
      <c r="H3" s="63"/>
    </row>
    <row r="4" s="2" customFormat="1" spans="1:8">
      <c r="A4" s="5"/>
      <c r="B4" s="5">
        <v>2</v>
      </c>
      <c r="C4" s="6" t="s">
        <v>329</v>
      </c>
      <c r="D4" s="61"/>
      <c r="E4" s="61">
        <v>42</v>
      </c>
      <c r="F4" s="62">
        <f t="shared" si="0"/>
        <v>0</v>
      </c>
      <c r="G4" s="6">
        <f>RANK(F4,$F$3:$F$72,1)</f>
        <v>1</v>
      </c>
      <c r="H4" s="63"/>
    </row>
    <row r="5" s="2" customFormat="1" spans="1:8">
      <c r="A5" s="5"/>
      <c r="B5" s="5">
        <v>3</v>
      </c>
      <c r="C5" s="6" t="s">
        <v>330</v>
      </c>
      <c r="D5" s="61"/>
      <c r="E5" s="61">
        <v>45</v>
      </c>
      <c r="F5" s="62">
        <f t="shared" si="0"/>
        <v>0</v>
      </c>
      <c r="G5" s="6">
        <f>RANK(F5,$F$3:$F$72,1)</f>
        <v>1</v>
      </c>
      <c r="H5" s="63"/>
    </row>
    <row r="6" s="2" customFormat="1" spans="1:8">
      <c r="A6" s="5"/>
      <c r="B6" s="5">
        <v>4</v>
      </c>
      <c r="C6" s="6" t="s">
        <v>331</v>
      </c>
      <c r="D6" s="61"/>
      <c r="E6" s="61">
        <v>45</v>
      </c>
      <c r="F6" s="62">
        <f t="shared" si="0"/>
        <v>0</v>
      </c>
      <c r="G6" s="6">
        <f>RANK(F6,$F$3:$F$72,1)</f>
        <v>1</v>
      </c>
      <c r="H6" s="63"/>
    </row>
    <row r="7" s="2" customFormat="1" spans="1:8">
      <c r="A7" s="5"/>
      <c r="B7" s="5">
        <v>5</v>
      </c>
      <c r="C7" s="6" t="s">
        <v>332</v>
      </c>
      <c r="D7" s="61"/>
      <c r="E7" s="61">
        <v>39</v>
      </c>
      <c r="F7" s="62">
        <f t="shared" si="0"/>
        <v>0</v>
      </c>
      <c r="G7" s="6">
        <f>RANK(F7,$F$3:$F$72,1)</f>
        <v>1</v>
      </c>
      <c r="H7" s="63"/>
    </row>
    <row r="8" s="2" customFormat="1" spans="1:8">
      <c r="A8" s="5"/>
      <c r="B8" s="5">
        <v>6</v>
      </c>
      <c r="C8" s="6" t="s">
        <v>333</v>
      </c>
      <c r="D8" s="61"/>
      <c r="E8" s="61">
        <v>39</v>
      </c>
      <c r="F8" s="62">
        <f t="shared" si="0"/>
        <v>0</v>
      </c>
      <c r="G8" s="6">
        <f>RANK(F8,$F$3:$F$72,1)</f>
        <v>1</v>
      </c>
      <c r="H8" s="63"/>
    </row>
    <row r="9" s="2" customFormat="1" spans="1:8">
      <c r="A9" s="5"/>
      <c r="B9" s="5">
        <v>7</v>
      </c>
      <c r="C9" s="6" t="s">
        <v>334</v>
      </c>
      <c r="D9" s="61"/>
      <c r="E9" s="61">
        <v>40</v>
      </c>
      <c r="F9" s="62">
        <f t="shared" si="0"/>
        <v>0</v>
      </c>
      <c r="G9" s="6">
        <f>RANK(F9,$F$3:$F$72,1)</f>
        <v>1</v>
      </c>
      <c r="H9" s="63"/>
    </row>
    <row r="10" s="2" customFormat="1" spans="1:8">
      <c r="A10" s="5"/>
      <c r="B10" s="5">
        <v>8</v>
      </c>
      <c r="C10" s="6" t="s">
        <v>335</v>
      </c>
      <c r="D10" s="61"/>
      <c r="E10" s="61">
        <v>42</v>
      </c>
      <c r="F10" s="62">
        <f t="shared" si="0"/>
        <v>0</v>
      </c>
      <c r="G10" s="6">
        <f>RANK(F10,$F$3:$F$72,1)</f>
        <v>1</v>
      </c>
      <c r="H10" s="63"/>
    </row>
    <row r="11" s="2" customFormat="1" spans="1:8">
      <c r="A11" s="5"/>
      <c r="B11" s="5">
        <v>9</v>
      </c>
      <c r="C11" s="6" t="s">
        <v>336</v>
      </c>
      <c r="D11" s="61"/>
      <c r="E11" s="61">
        <v>40</v>
      </c>
      <c r="F11" s="62">
        <f t="shared" si="0"/>
        <v>0</v>
      </c>
      <c r="G11" s="6">
        <f>RANK(F11,$F$3:$F$72,1)</f>
        <v>1</v>
      </c>
      <c r="H11" s="63"/>
    </row>
    <row r="12" s="2" customFormat="1" spans="1:8">
      <c r="A12" s="5"/>
      <c r="B12" s="5">
        <v>10</v>
      </c>
      <c r="C12" s="6" t="s">
        <v>337</v>
      </c>
      <c r="D12" s="61"/>
      <c r="E12" s="61">
        <v>43</v>
      </c>
      <c r="F12" s="62">
        <f t="shared" si="0"/>
        <v>0</v>
      </c>
      <c r="G12" s="6">
        <f>RANK(F12,$F$3:$F$72,1)</f>
        <v>1</v>
      </c>
      <c r="H12" s="63"/>
    </row>
    <row r="13" s="2" customFormat="1" spans="1:8">
      <c r="A13" s="5"/>
      <c r="B13" s="5">
        <v>11</v>
      </c>
      <c r="C13" s="6" t="s">
        <v>338</v>
      </c>
      <c r="D13" s="61"/>
      <c r="E13" s="61">
        <v>43</v>
      </c>
      <c r="F13" s="62">
        <f t="shared" si="0"/>
        <v>0</v>
      </c>
      <c r="G13" s="6">
        <f>RANK(F13,$F$3:$F$72,1)</f>
        <v>1</v>
      </c>
      <c r="H13" s="63"/>
    </row>
    <row r="14" s="2" customFormat="1" spans="1:8">
      <c r="A14" s="5"/>
      <c r="B14" s="5">
        <v>12</v>
      </c>
      <c r="C14" s="6" t="s">
        <v>40</v>
      </c>
      <c r="D14" s="61"/>
      <c r="E14" s="61">
        <v>41</v>
      </c>
      <c r="F14" s="62">
        <f t="shared" si="0"/>
        <v>0</v>
      </c>
      <c r="G14" s="6">
        <f>RANK(F14,$F$3:$F$72,1)</f>
        <v>1</v>
      </c>
      <c r="H14" s="63"/>
    </row>
    <row r="15" s="2" customFormat="1" spans="1:8">
      <c r="A15" s="5"/>
      <c r="B15" s="5">
        <v>13</v>
      </c>
      <c r="C15" s="6" t="s">
        <v>339</v>
      </c>
      <c r="D15" s="61"/>
      <c r="E15" s="61">
        <v>44</v>
      </c>
      <c r="F15" s="62">
        <f t="shared" si="0"/>
        <v>0</v>
      </c>
      <c r="G15" s="6">
        <f>RANK(F15,$F$3:$F$72,1)</f>
        <v>1</v>
      </c>
      <c r="H15" s="64"/>
    </row>
    <row r="16" s="2" customFormat="1" spans="1:8">
      <c r="A16" s="5"/>
      <c r="B16" s="5">
        <v>14</v>
      </c>
      <c r="C16" s="6" t="s">
        <v>340</v>
      </c>
      <c r="D16" s="61"/>
      <c r="E16" s="61">
        <v>44</v>
      </c>
      <c r="F16" s="62">
        <f t="shared" si="0"/>
        <v>0</v>
      </c>
      <c r="G16" s="6">
        <f>RANK(F16,$F$3:$F$72,1)</f>
        <v>1</v>
      </c>
      <c r="H16" s="64"/>
    </row>
    <row r="17" s="2" customFormat="1" spans="1:8">
      <c r="A17" s="5"/>
      <c r="B17" s="5">
        <v>15</v>
      </c>
      <c r="C17" s="6" t="s">
        <v>341</v>
      </c>
      <c r="D17" s="61"/>
      <c r="E17" s="61">
        <v>44</v>
      </c>
      <c r="F17" s="62">
        <f t="shared" si="0"/>
        <v>0</v>
      </c>
      <c r="G17" s="6">
        <f>RANK(F17,$F$3:$F$72,1)</f>
        <v>1</v>
      </c>
      <c r="H17" s="64"/>
    </row>
    <row r="18" s="2" customFormat="1" spans="1:8">
      <c r="A18" s="5"/>
      <c r="B18" s="5">
        <v>16</v>
      </c>
      <c r="C18" s="6" t="s">
        <v>342</v>
      </c>
      <c r="D18" s="61"/>
      <c r="E18" s="61">
        <v>43</v>
      </c>
      <c r="F18" s="62">
        <f t="shared" si="0"/>
        <v>0</v>
      </c>
      <c r="G18" s="6">
        <f>RANK(F18,$F$3:$F$72,1)</f>
        <v>1</v>
      </c>
      <c r="H18" s="64"/>
    </row>
    <row r="19" s="2" customFormat="1" spans="1:8">
      <c r="A19" s="5"/>
      <c r="B19" s="5">
        <v>17</v>
      </c>
      <c r="C19" s="6" t="s">
        <v>343</v>
      </c>
      <c r="D19" s="61"/>
      <c r="E19" s="61">
        <v>42</v>
      </c>
      <c r="F19" s="62">
        <f t="shared" si="0"/>
        <v>0</v>
      </c>
      <c r="G19" s="6">
        <f>RANK(F19,$F$3:$F$72,1)</f>
        <v>1</v>
      </c>
      <c r="H19" s="64"/>
    </row>
    <row r="20" s="2" customFormat="1" spans="1:8">
      <c r="A20" s="5"/>
      <c r="B20" s="5">
        <v>18</v>
      </c>
      <c r="C20" s="6" t="s">
        <v>344</v>
      </c>
      <c r="D20" s="61"/>
      <c r="E20" s="6">
        <v>43</v>
      </c>
      <c r="F20" s="62">
        <f t="shared" si="0"/>
        <v>0</v>
      </c>
      <c r="G20" s="6">
        <f>RANK(F20,$F$3:$F$72,1)</f>
        <v>1</v>
      </c>
      <c r="H20" s="64"/>
    </row>
    <row r="21" s="2" customFormat="1" spans="1:8">
      <c r="A21" s="5"/>
      <c r="B21" s="5">
        <v>19</v>
      </c>
      <c r="C21" s="6" t="s">
        <v>345</v>
      </c>
      <c r="D21" s="61"/>
      <c r="E21" s="6">
        <v>42</v>
      </c>
      <c r="F21" s="62">
        <f t="shared" si="0"/>
        <v>0</v>
      </c>
      <c r="G21" s="6">
        <f>RANK(F21,$F$3:$F$72,1)</f>
        <v>1</v>
      </c>
      <c r="H21" s="64"/>
    </row>
    <row r="22" s="2" customFormat="1" spans="1:8">
      <c r="A22" s="5"/>
      <c r="B22" s="5">
        <v>20</v>
      </c>
      <c r="C22" s="6" t="s">
        <v>346</v>
      </c>
      <c r="D22" s="61"/>
      <c r="E22" s="6">
        <v>45</v>
      </c>
      <c r="F22" s="62">
        <f t="shared" si="0"/>
        <v>0</v>
      </c>
      <c r="G22" s="6">
        <f>RANK(F22,$F$3:$F$72,1)</f>
        <v>1</v>
      </c>
      <c r="H22" s="64"/>
    </row>
    <row r="23" s="2" customFormat="1" spans="1:8">
      <c r="A23" s="5"/>
      <c r="B23" s="5">
        <v>21</v>
      </c>
      <c r="C23" s="6" t="s">
        <v>347</v>
      </c>
      <c r="D23" s="61"/>
      <c r="E23" s="6">
        <v>43</v>
      </c>
      <c r="F23" s="62">
        <f t="shared" si="0"/>
        <v>0</v>
      </c>
      <c r="G23" s="6">
        <f>RANK(F23,$F$3:$F$72,1)</f>
        <v>1</v>
      </c>
      <c r="H23" s="64"/>
    </row>
    <row r="24" s="2" customFormat="1" spans="1:8">
      <c r="A24" s="5"/>
      <c r="B24" s="5">
        <v>22</v>
      </c>
      <c r="C24" s="6" t="s">
        <v>348</v>
      </c>
      <c r="D24" s="61"/>
      <c r="E24" s="6">
        <v>42</v>
      </c>
      <c r="F24" s="62">
        <f t="shared" si="0"/>
        <v>0</v>
      </c>
      <c r="G24" s="6">
        <f>RANK(F24,$F$3:$F$72,1)</f>
        <v>1</v>
      </c>
      <c r="H24" s="64"/>
    </row>
    <row r="25" s="2" customFormat="1" spans="1:8">
      <c r="A25" s="5"/>
      <c r="B25" s="5">
        <v>23</v>
      </c>
      <c r="C25" s="6" t="s">
        <v>349</v>
      </c>
      <c r="D25" s="64"/>
      <c r="E25" s="6">
        <v>40</v>
      </c>
      <c r="F25" s="62">
        <f t="shared" si="0"/>
        <v>0</v>
      </c>
      <c r="G25" s="6">
        <f>RANK(F25,$F$3:$F$72,1)</f>
        <v>1</v>
      </c>
      <c r="H25" s="64"/>
    </row>
    <row r="26" s="2" customFormat="1" spans="1:8">
      <c r="A26" s="5"/>
      <c r="B26" s="5">
        <v>24</v>
      </c>
      <c r="C26" s="6" t="s">
        <v>350</v>
      </c>
      <c r="D26" s="64"/>
      <c r="E26" s="6">
        <v>42</v>
      </c>
      <c r="F26" s="62">
        <f t="shared" si="0"/>
        <v>0</v>
      </c>
      <c r="G26" s="6">
        <f>RANK(F26,$F$3:$F$72,1)</f>
        <v>1</v>
      </c>
      <c r="H26" s="64"/>
    </row>
    <row r="27" s="2" customFormat="1" spans="1:8">
      <c r="A27" s="5"/>
      <c r="B27" s="5">
        <v>25</v>
      </c>
      <c r="C27" s="6" t="s">
        <v>351</v>
      </c>
      <c r="D27" s="64"/>
      <c r="E27" s="6">
        <v>42</v>
      </c>
      <c r="F27" s="62">
        <f t="shared" si="0"/>
        <v>0</v>
      </c>
      <c r="G27" s="6">
        <f>RANK(F27,$F$3:$F$72,1)</f>
        <v>1</v>
      </c>
      <c r="H27" s="64"/>
    </row>
    <row r="28" s="2" customFormat="1" spans="1:8">
      <c r="A28" s="5"/>
      <c r="B28" s="5">
        <v>26</v>
      </c>
      <c r="C28" s="6" t="s">
        <v>352</v>
      </c>
      <c r="D28" s="64"/>
      <c r="E28" s="6">
        <v>41</v>
      </c>
      <c r="F28" s="62">
        <f t="shared" si="0"/>
        <v>0</v>
      </c>
      <c r="G28" s="6">
        <f>RANK(F28,$F$3:$F$72,1)</f>
        <v>1</v>
      </c>
      <c r="H28" s="64"/>
    </row>
    <row r="29" s="2" customFormat="1" spans="1:8">
      <c r="A29" s="5"/>
      <c r="B29" s="5">
        <v>27</v>
      </c>
      <c r="C29" s="6" t="s">
        <v>353</v>
      </c>
      <c r="D29" s="64"/>
      <c r="E29" s="6">
        <v>43</v>
      </c>
      <c r="F29" s="62">
        <f t="shared" si="0"/>
        <v>0</v>
      </c>
      <c r="G29" s="6">
        <f>RANK(F29,$F$3:$F$72,1)</f>
        <v>1</v>
      </c>
      <c r="H29" s="64"/>
    </row>
    <row r="30" s="2" customFormat="1" spans="1:8">
      <c r="A30" s="5"/>
      <c r="B30" s="5">
        <v>28</v>
      </c>
      <c r="C30" s="6" t="s">
        <v>354</v>
      </c>
      <c r="D30" s="64"/>
      <c r="E30" s="6">
        <v>43</v>
      </c>
      <c r="F30" s="62">
        <v>0</v>
      </c>
      <c r="G30" s="6">
        <f>RANK(F30,$F$3:$F$72,1)</f>
        <v>1</v>
      </c>
      <c r="H30" s="64"/>
    </row>
    <row r="31" s="2" customFormat="1" spans="1:8">
      <c r="A31" s="5"/>
      <c r="B31" s="5">
        <v>29</v>
      </c>
      <c r="C31" s="6" t="s">
        <v>355</v>
      </c>
      <c r="D31" s="64"/>
      <c r="E31" s="6">
        <v>40</v>
      </c>
      <c r="F31" s="62">
        <v>0</v>
      </c>
      <c r="G31" s="6">
        <f>RANK(F31,$F$3:$F$72,1)</f>
        <v>1</v>
      </c>
      <c r="H31" s="64"/>
    </row>
    <row r="32" s="2" customFormat="1" spans="1:8">
      <c r="A32" s="5"/>
      <c r="B32" s="5">
        <v>30</v>
      </c>
      <c r="C32" s="6" t="s">
        <v>356</v>
      </c>
      <c r="D32" s="64"/>
      <c r="E32" s="6">
        <v>43</v>
      </c>
      <c r="F32" s="62">
        <v>0</v>
      </c>
      <c r="G32" s="6">
        <f>RANK(F32,$F$3:$F$72,1)</f>
        <v>1</v>
      </c>
      <c r="H32" s="64"/>
    </row>
    <row r="33" s="2" customFormat="1" spans="1:8">
      <c r="A33" s="5"/>
      <c r="B33" s="5">
        <v>31</v>
      </c>
      <c r="C33" s="6" t="s">
        <v>357</v>
      </c>
      <c r="D33" s="64"/>
      <c r="E33" s="6">
        <v>41</v>
      </c>
      <c r="F33" s="62">
        <v>0</v>
      </c>
      <c r="G33" s="6">
        <f>RANK(F33,$F$3:$F$72,1)</f>
        <v>1</v>
      </c>
      <c r="H33" s="64"/>
    </row>
    <row r="34" s="2" customFormat="1" spans="1:8">
      <c r="A34" s="5"/>
      <c r="B34" s="5">
        <v>32</v>
      </c>
      <c r="C34" s="6" t="s">
        <v>358</v>
      </c>
      <c r="D34" s="64"/>
      <c r="E34" s="6">
        <v>42</v>
      </c>
      <c r="F34" s="62">
        <v>0</v>
      </c>
      <c r="G34" s="6">
        <f>RANK(F34,$F$3:$F$72,1)</f>
        <v>1</v>
      </c>
      <c r="H34" s="64"/>
    </row>
    <row r="35" s="2" customFormat="1" spans="1:8">
      <c r="A35" s="5"/>
      <c r="B35" s="5">
        <v>33</v>
      </c>
      <c r="C35" s="6" t="s">
        <v>359</v>
      </c>
      <c r="D35" s="64"/>
      <c r="E35" s="6">
        <v>42</v>
      </c>
      <c r="F35" s="62">
        <v>0</v>
      </c>
      <c r="G35" s="6">
        <f>RANK(F35,$F$3:$F$72,1)</f>
        <v>1</v>
      </c>
      <c r="H35" s="64"/>
    </row>
    <row r="36" s="2" customFormat="1" spans="1:8">
      <c r="A36" s="5"/>
      <c r="B36" s="5">
        <v>34</v>
      </c>
      <c r="C36" s="6" t="s">
        <v>360</v>
      </c>
      <c r="D36" s="64"/>
      <c r="E36" s="6">
        <v>42</v>
      </c>
      <c r="F36" s="62">
        <v>0</v>
      </c>
      <c r="G36" s="6">
        <f>RANK(F36,$F$3:$F$72,1)</f>
        <v>1</v>
      </c>
      <c r="H36" s="64"/>
    </row>
    <row r="37" s="2" customFormat="1" spans="1:8">
      <c r="A37" s="5"/>
      <c r="B37" s="5">
        <v>35</v>
      </c>
      <c r="C37" s="6" t="s">
        <v>361</v>
      </c>
      <c r="D37" s="64"/>
      <c r="E37" s="6">
        <v>40</v>
      </c>
      <c r="F37" s="62">
        <v>0</v>
      </c>
      <c r="G37" s="6">
        <f>RANK(F37,$F$3:$F$72,1)</f>
        <v>1</v>
      </c>
      <c r="H37" s="64"/>
    </row>
    <row r="38" s="2" customFormat="1" spans="1:8">
      <c r="A38" s="5"/>
      <c r="B38" s="5">
        <v>36</v>
      </c>
      <c r="C38" s="6" t="s">
        <v>362</v>
      </c>
      <c r="D38" s="64"/>
      <c r="E38" s="6">
        <v>40</v>
      </c>
      <c r="F38" s="62">
        <v>0</v>
      </c>
      <c r="G38" s="6">
        <f>RANK(F38,$F$3:$F$72,1)</f>
        <v>1</v>
      </c>
      <c r="H38" s="64"/>
    </row>
    <row r="39" s="2" customFormat="1" spans="1:8">
      <c r="A39" s="5"/>
      <c r="B39" s="5">
        <v>37</v>
      </c>
      <c r="C39" s="6" t="s">
        <v>363</v>
      </c>
      <c r="D39" s="64"/>
      <c r="E39" s="6">
        <v>41</v>
      </c>
      <c r="F39" s="62">
        <v>0</v>
      </c>
      <c r="G39" s="6">
        <f>RANK(F39,$F$3:$F$72,1)</f>
        <v>1</v>
      </c>
      <c r="H39" s="64"/>
    </row>
    <row r="40" s="2" customFormat="1" spans="1:8">
      <c r="A40" s="5"/>
      <c r="B40" s="5">
        <v>38</v>
      </c>
      <c r="C40" s="6" t="s">
        <v>364</v>
      </c>
      <c r="D40" s="64"/>
      <c r="E40" s="6">
        <v>41</v>
      </c>
      <c r="F40" s="62">
        <v>0</v>
      </c>
      <c r="G40" s="6">
        <f>RANK(F40,$F$3:$F$72,1)</f>
        <v>1</v>
      </c>
      <c r="H40" s="64"/>
    </row>
    <row r="41" s="2" customFormat="1" spans="1:8">
      <c r="A41" s="5"/>
      <c r="B41" s="5">
        <v>39</v>
      </c>
      <c r="C41" s="6" t="s">
        <v>365</v>
      </c>
      <c r="D41" s="64"/>
      <c r="E41" s="6">
        <v>39</v>
      </c>
      <c r="F41" s="62">
        <v>0</v>
      </c>
      <c r="G41" s="6">
        <f>RANK(F41,$F$3:$F$72,1)</f>
        <v>1</v>
      </c>
      <c r="H41" s="64"/>
    </row>
    <row r="42" s="2" customFormat="1" spans="1:8">
      <c r="A42" s="5" t="s">
        <v>3</v>
      </c>
      <c r="B42" s="5">
        <v>1</v>
      </c>
      <c r="C42" s="65" t="s">
        <v>48</v>
      </c>
      <c r="D42" s="66">
        <v>0</v>
      </c>
      <c r="E42" s="16" t="s">
        <v>366</v>
      </c>
      <c r="F42" s="67">
        <f t="shared" ref="F42:F69" si="1">D42/E42</f>
        <v>0</v>
      </c>
      <c r="G42" s="16">
        <f>RANK(F42,$F$42:$F$69,1)</f>
        <v>1</v>
      </c>
      <c r="H42" s="66"/>
    </row>
    <row r="43" s="2" customFormat="1" spans="1:8">
      <c r="A43" s="5"/>
      <c r="B43" s="5">
        <v>2</v>
      </c>
      <c r="C43" s="65" t="s">
        <v>367</v>
      </c>
      <c r="D43" s="66">
        <v>0</v>
      </c>
      <c r="E43" s="16" t="s">
        <v>368</v>
      </c>
      <c r="F43" s="67">
        <f t="shared" si="1"/>
        <v>0</v>
      </c>
      <c r="G43" s="16">
        <f t="shared" ref="G43:G69" si="2">RANK(F43,$F$42:$F$69,1)</f>
        <v>1</v>
      </c>
      <c r="H43" s="66"/>
    </row>
    <row r="44" s="2" customFormat="1" spans="1:8">
      <c r="A44" s="5"/>
      <c r="B44" s="5">
        <v>3</v>
      </c>
      <c r="C44" s="65" t="s">
        <v>52</v>
      </c>
      <c r="D44" s="66">
        <v>0</v>
      </c>
      <c r="E44" s="16" t="s">
        <v>369</v>
      </c>
      <c r="F44" s="67">
        <f t="shared" si="1"/>
        <v>0</v>
      </c>
      <c r="G44" s="16">
        <f t="shared" si="2"/>
        <v>1</v>
      </c>
      <c r="H44" s="66"/>
    </row>
    <row r="45" s="2" customFormat="1" spans="1:8">
      <c r="A45" s="5"/>
      <c r="B45" s="5">
        <v>4</v>
      </c>
      <c r="C45" s="65" t="s">
        <v>58</v>
      </c>
      <c r="D45" s="66">
        <v>0</v>
      </c>
      <c r="E45" s="16" t="s">
        <v>369</v>
      </c>
      <c r="F45" s="67">
        <f t="shared" si="1"/>
        <v>0</v>
      </c>
      <c r="G45" s="16">
        <f t="shared" si="2"/>
        <v>0</v>
      </c>
      <c r="H45" s="66"/>
    </row>
    <row r="46" s="2" customFormat="1" spans="1:8">
      <c r="A46" s="5"/>
      <c r="B46" s="5">
        <v>5</v>
      </c>
      <c r="C46" s="65" t="s">
        <v>370</v>
      </c>
      <c r="D46" s="66">
        <v>0</v>
      </c>
      <c r="E46" s="16" t="s">
        <v>371</v>
      </c>
      <c r="F46" s="67">
        <f t="shared" si="1"/>
        <v>0</v>
      </c>
      <c r="G46" s="16">
        <f t="shared" si="2"/>
        <v>1</v>
      </c>
      <c r="H46" s="66"/>
    </row>
    <row r="47" s="2" customFormat="1" spans="1:8">
      <c r="A47" s="5"/>
      <c r="B47" s="5">
        <v>6</v>
      </c>
      <c r="C47" s="65" t="s">
        <v>96</v>
      </c>
      <c r="D47" s="66">
        <v>0</v>
      </c>
      <c r="E47" s="16" t="s">
        <v>372</v>
      </c>
      <c r="F47" s="67">
        <f t="shared" si="1"/>
        <v>0</v>
      </c>
      <c r="G47" s="16">
        <f t="shared" si="2"/>
        <v>1</v>
      </c>
      <c r="H47" s="66"/>
    </row>
    <row r="48" s="2" customFormat="1" spans="1:8">
      <c r="A48" s="5"/>
      <c r="B48" s="5">
        <v>7</v>
      </c>
      <c r="C48" s="65" t="s">
        <v>103</v>
      </c>
      <c r="D48" s="66">
        <v>0</v>
      </c>
      <c r="E48" s="16" t="s">
        <v>373</v>
      </c>
      <c r="F48" s="67">
        <f t="shared" si="1"/>
        <v>0</v>
      </c>
      <c r="G48" s="16">
        <f t="shared" si="2"/>
        <v>1</v>
      </c>
      <c r="H48" s="66"/>
    </row>
    <row r="49" s="2" customFormat="1" spans="1:8">
      <c r="A49" s="5"/>
      <c r="B49" s="5">
        <v>8</v>
      </c>
      <c r="C49" s="65" t="s">
        <v>74</v>
      </c>
      <c r="D49" s="66">
        <v>0</v>
      </c>
      <c r="E49" s="16" t="s">
        <v>374</v>
      </c>
      <c r="F49" s="67">
        <f t="shared" si="1"/>
        <v>0</v>
      </c>
      <c r="G49" s="16">
        <f t="shared" si="2"/>
        <v>1</v>
      </c>
      <c r="H49" s="68"/>
    </row>
    <row r="50" s="2" customFormat="1" spans="1:8">
      <c r="A50" s="5"/>
      <c r="B50" s="5">
        <v>9</v>
      </c>
      <c r="C50" s="65" t="s">
        <v>87</v>
      </c>
      <c r="D50" s="66">
        <v>0</v>
      </c>
      <c r="E50" s="16" t="s">
        <v>374</v>
      </c>
      <c r="F50" s="67">
        <f t="shared" si="1"/>
        <v>0</v>
      </c>
      <c r="G50" s="16">
        <f t="shared" si="2"/>
        <v>1</v>
      </c>
      <c r="H50" s="68"/>
    </row>
    <row r="51" s="2" customFormat="1" spans="1:8">
      <c r="A51" s="5"/>
      <c r="B51" s="5">
        <v>10</v>
      </c>
      <c r="C51" s="65" t="s">
        <v>375</v>
      </c>
      <c r="D51" s="66">
        <v>0</v>
      </c>
      <c r="E51" s="16" t="s">
        <v>374</v>
      </c>
      <c r="F51" s="67">
        <f t="shared" si="1"/>
        <v>0</v>
      </c>
      <c r="G51" s="16">
        <f t="shared" si="2"/>
        <v>1</v>
      </c>
      <c r="H51" s="68"/>
    </row>
    <row r="52" s="2" customFormat="1" spans="1:8">
      <c r="A52" s="5"/>
      <c r="B52" s="5">
        <v>11</v>
      </c>
      <c r="C52" s="65" t="s">
        <v>376</v>
      </c>
      <c r="D52" s="66">
        <v>0</v>
      </c>
      <c r="E52" s="16" t="s">
        <v>369</v>
      </c>
      <c r="F52" s="67">
        <f t="shared" si="1"/>
        <v>0</v>
      </c>
      <c r="G52" s="16">
        <f t="shared" si="2"/>
        <v>1</v>
      </c>
      <c r="H52" s="16"/>
    </row>
    <row r="53" s="2" customFormat="1" spans="1:8">
      <c r="A53" s="5"/>
      <c r="B53" s="5">
        <v>12</v>
      </c>
      <c r="C53" s="65" t="s">
        <v>31</v>
      </c>
      <c r="D53" s="66">
        <v>0</v>
      </c>
      <c r="E53" s="16" t="s">
        <v>369</v>
      </c>
      <c r="F53" s="67">
        <f t="shared" si="1"/>
        <v>0</v>
      </c>
      <c r="G53" s="16">
        <f t="shared" si="2"/>
        <v>1</v>
      </c>
      <c r="H53" s="16"/>
    </row>
    <row r="54" s="2" customFormat="1" spans="1:8">
      <c r="A54" s="5"/>
      <c r="B54" s="5">
        <v>13</v>
      </c>
      <c r="C54" s="65" t="s">
        <v>89</v>
      </c>
      <c r="D54" s="66">
        <v>0</v>
      </c>
      <c r="E54" s="16">
        <v>43</v>
      </c>
      <c r="F54" s="67">
        <f t="shared" si="1"/>
        <v>0</v>
      </c>
      <c r="G54" s="16">
        <f t="shared" si="2"/>
        <v>1</v>
      </c>
      <c r="H54" s="16"/>
    </row>
    <row r="55" s="2" customFormat="1" spans="1:8">
      <c r="A55" s="5"/>
      <c r="B55" s="5">
        <v>14</v>
      </c>
      <c r="C55" s="65" t="s">
        <v>92</v>
      </c>
      <c r="D55" s="66">
        <v>0</v>
      </c>
      <c r="E55" s="16">
        <v>42</v>
      </c>
      <c r="F55" s="67">
        <f t="shared" si="1"/>
        <v>0</v>
      </c>
      <c r="G55" s="16">
        <f t="shared" si="2"/>
        <v>1</v>
      </c>
      <c r="H55" s="16"/>
    </row>
    <row r="56" s="2" customFormat="1" spans="1:8">
      <c r="A56" s="5"/>
      <c r="B56" s="5">
        <v>15</v>
      </c>
      <c r="C56" s="65" t="s">
        <v>138</v>
      </c>
      <c r="D56" s="66">
        <v>0</v>
      </c>
      <c r="E56" s="16">
        <v>43</v>
      </c>
      <c r="F56" s="67">
        <f t="shared" si="1"/>
        <v>0</v>
      </c>
      <c r="G56" s="16">
        <f t="shared" si="2"/>
        <v>1</v>
      </c>
      <c r="H56" s="16"/>
    </row>
    <row r="57" s="2" customFormat="1" spans="1:8">
      <c r="A57" s="5"/>
      <c r="B57" s="5">
        <v>16</v>
      </c>
      <c r="C57" s="65" t="s">
        <v>377</v>
      </c>
      <c r="D57" s="66">
        <v>0</v>
      </c>
      <c r="E57" s="16">
        <v>42</v>
      </c>
      <c r="F57" s="67">
        <f t="shared" si="1"/>
        <v>0</v>
      </c>
      <c r="G57" s="16">
        <f t="shared" si="2"/>
        <v>0</v>
      </c>
      <c r="H57" s="16"/>
    </row>
    <row r="58" s="2" customFormat="1" spans="1:8">
      <c r="A58" s="5"/>
      <c r="B58" s="5">
        <v>17</v>
      </c>
      <c r="C58" s="65" t="s">
        <v>378</v>
      </c>
      <c r="D58" s="66">
        <v>0</v>
      </c>
      <c r="E58" s="16">
        <v>45</v>
      </c>
      <c r="F58" s="67">
        <f t="shared" si="1"/>
        <v>0</v>
      </c>
      <c r="G58" s="16">
        <f t="shared" si="2"/>
        <v>1</v>
      </c>
      <c r="H58" s="16"/>
    </row>
    <row r="59" s="2" customFormat="1" spans="1:8">
      <c r="A59" s="5"/>
      <c r="B59" s="5">
        <v>18</v>
      </c>
      <c r="C59" s="65" t="s">
        <v>379</v>
      </c>
      <c r="D59" s="66">
        <v>0</v>
      </c>
      <c r="E59" s="16">
        <v>45</v>
      </c>
      <c r="F59" s="67">
        <f t="shared" si="1"/>
        <v>0</v>
      </c>
      <c r="G59" s="16">
        <f t="shared" si="2"/>
        <v>1</v>
      </c>
      <c r="H59" s="16"/>
    </row>
    <row r="60" s="2" customFormat="1" spans="1:8">
      <c r="A60" s="5"/>
      <c r="B60" s="5">
        <v>19</v>
      </c>
      <c r="C60" s="65" t="s">
        <v>132</v>
      </c>
      <c r="D60" s="66">
        <v>0</v>
      </c>
      <c r="E60" s="16">
        <v>45</v>
      </c>
      <c r="F60" s="67">
        <f t="shared" si="1"/>
        <v>0</v>
      </c>
      <c r="G60" s="16">
        <f t="shared" si="2"/>
        <v>1</v>
      </c>
      <c r="H60" s="16"/>
    </row>
    <row r="61" s="2" customFormat="1" spans="1:8">
      <c r="A61" s="5"/>
      <c r="B61" s="5">
        <v>20</v>
      </c>
      <c r="C61" s="65" t="s">
        <v>117</v>
      </c>
      <c r="D61" s="66">
        <v>0</v>
      </c>
      <c r="E61" s="16">
        <v>43</v>
      </c>
      <c r="F61" s="67">
        <f t="shared" si="1"/>
        <v>0</v>
      </c>
      <c r="G61" s="16">
        <f t="shared" si="2"/>
        <v>1</v>
      </c>
      <c r="H61" s="16"/>
    </row>
    <row r="62" s="2" customFormat="1" spans="1:8">
      <c r="A62" s="5"/>
      <c r="B62" s="5">
        <v>21</v>
      </c>
      <c r="C62" s="65" t="s">
        <v>123</v>
      </c>
      <c r="D62" s="66">
        <v>0</v>
      </c>
      <c r="E62" s="16">
        <v>42</v>
      </c>
      <c r="F62" s="67">
        <f t="shared" si="1"/>
        <v>0</v>
      </c>
      <c r="G62" s="16">
        <f t="shared" si="2"/>
        <v>1</v>
      </c>
      <c r="H62" s="16"/>
    </row>
    <row r="63" s="2" customFormat="1" spans="1:8">
      <c r="A63" s="5"/>
      <c r="B63" s="5">
        <v>22</v>
      </c>
      <c r="C63" s="65" t="s">
        <v>107</v>
      </c>
      <c r="D63" s="66">
        <v>0</v>
      </c>
      <c r="E63" s="16">
        <v>40</v>
      </c>
      <c r="F63" s="67">
        <f t="shared" si="1"/>
        <v>0</v>
      </c>
      <c r="G63" s="16">
        <f t="shared" si="2"/>
        <v>1</v>
      </c>
      <c r="H63" s="16"/>
    </row>
    <row r="64" s="2" customFormat="1" spans="1:8">
      <c r="A64" s="5"/>
      <c r="B64" s="5">
        <v>23</v>
      </c>
      <c r="C64" s="65" t="s">
        <v>380</v>
      </c>
      <c r="D64" s="66">
        <v>0</v>
      </c>
      <c r="E64" s="16">
        <v>39</v>
      </c>
      <c r="F64" s="67">
        <f t="shared" si="1"/>
        <v>0</v>
      </c>
      <c r="G64" s="16">
        <f t="shared" si="2"/>
        <v>1</v>
      </c>
      <c r="H64" s="16"/>
    </row>
    <row r="65" s="2" customFormat="1" spans="1:8">
      <c r="A65" s="5"/>
      <c r="B65" s="5">
        <v>24</v>
      </c>
      <c r="C65" s="65" t="s">
        <v>143</v>
      </c>
      <c r="D65" s="66">
        <v>0</v>
      </c>
      <c r="E65" s="16">
        <v>39</v>
      </c>
      <c r="F65" s="67">
        <f t="shared" si="1"/>
        <v>0</v>
      </c>
      <c r="G65" s="16">
        <f t="shared" si="2"/>
        <v>1</v>
      </c>
      <c r="H65" s="16"/>
    </row>
    <row r="66" s="2" customFormat="1" spans="1:8">
      <c r="A66" s="5"/>
      <c r="B66" s="5">
        <v>25</v>
      </c>
      <c r="C66" s="65" t="s">
        <v>381</v>
      </c>
      <c r="D66" s="66">
        <v>0</v>
      </c>
      <c r="E66" s="16">
        <v>30</v>
      </c>
      <c r="F66" s="67">
        <f t="shared" si="1"/>
        <v>0</v>
      </c>
      <c r="G66" s="16">
        <f t="shared" si="2"/>
        <v>1</v>
      </c>
      <c r="H66" s="16"/>
    </row>
    <row r="67" s="2" customFormat="1" spans="1:8">
      <c r="A67" s="5"/>
      <c r="B67" s="5">
        <v>26</v>
      </c>
      <c r="C67" s="65" t="s">
        <v>382</v>
      </c>
      <c r="D67" s="66">
        <v>0</v>
      </c>
      <c r="E67" s="16">
        <v>30</v>
      </c>
      <c r="F67" s="67">
        <f t="shared" si="1"/>
        <v>0</v>
      </c>
      <c r="G67" s="16">
        <f t="shared" si="2"/>
        <v>1</v>
      </c>
      <c r="H67" s="16"/>
    </row>
    <row r="68" s="2" customFormat="1" spans="1:8">
      <c r="A68" s="5"/>
      <c r="B68" s="5">
        <v>27</v>
      </c>
      <c r="C68" s="65" t="s">
        <v>110</v>
      </c>
      <c r="D68" s="66">
        <v>0</v>
      </c>
      <c r="E68" s="16">
        <v>44</v>
      </c>
      <c r="F68" s="67">
        <f t="shared" si="1"/>
        <v>0</v>
      </c>
      <c r="G68" s="16">
        <f t="shared" si="2"/>
        <v>1</v>
      </c>
      <c r="H68" s="16"/>
    </row>
    <row r="69" s="2" customFormat="1" spans="1:8">
      <c r="A69" s="5"/>
      <c r="B69" s="5">
        <v>28</v>
      </c>
      <c r="C69" s="65" t="s">
        <v>129</v>
      </c>
      <c r="D69" s="66">
        <v>0</v>
      </c>
      <c r="E69" s="16">
        <v>43</v>
      </c>
      <c r="F69" s="67">
        <f t="shared" si="1"/>
        <v>0</v>
      </c>
      <c r="G69" s="16">
        <f t="shared" si="2"/>
        <v>1</v>
      </c>
      <c r="H69" s="16"/>
    </row>
    <row r="70" s="2" customFormat="1" spans="1:8">
      <c r="A70" s="5" t="s">
        <v>383</v>
      </c>
      <c r="B70" s="5">
        <v>1</v>
      </c>
      <c r="C70" s="11" t="s">
        <v>384</v>
      </c>
      <c r="D70" s="11">
        <v>0</v>
      </c>
      <c r="E70" s="11">
        <v>41</v>
      </c>
      <c r="F70" s="69">
        <v>0</v>
      </c>
      <c r="G70" s="11">
        <v>1</v>
      </c>
      <c r="H70" s="11"/>
    </row>
    <row r="71" s="2" customFormat="1" spans="1:8">
      <c r="A71" s="5"/>
      <c r="B71" s="5">
        <v>2</v>
      </c>
      <c r="C71" s="11" t="s">
        <v>165</v>
      </c>
      <c r="D71" s="11">
        <v>0</v>
      </c>
      <c r="E71" s="11">
        <v>35</v>
      </c>
      <c r="F71" s="69">
        <v>0</v>
      </c>
      <c r="G71" s="11">
        <v>1</v>
      </c>
      <c r="H71" s="11"/>
    </row>
    <row r="72" s="2" customFormat="1" spans="1:8">
      <c r="A72" s="5"/>
      <c r="B72" s="5">
        <v>3</v>
      </c>
      <c r="C72" s="11" t="s">
        <v>185</v>
      </c>
      <c r="D72" s="11">
        <v>0</v>
      </c>
      <c r="E72" s="11">
        <v>51</v>
      </c>
      <c r="F72" s="69">
        <v>0</v>
      </c>
      <c r="G72" s="11">
        <v>1</v>
      </c>
      <c r="H72" s="11"/>
    </row>
    <row r="73" s="2" customFormat="1" spans="1:8">
      <c r="A73" s="5"/>
      <c r="B73" s="5">
        <v>4</v>
      </c>
      <c r="C73" s="11" t="s">
        <v>385</v>
      </c>
      <c r="D73" s="11">
        <v>0</v>
      </c>
      <c r="E73" s="11">
        <v>33</v>
      </c>
      <c r="F73" s="69">
        <v>0</v>
      </c>
      <c r="G73" s="11">
        <v>1</v>
      </c>
      <c r="H73" s="11"/>
    </row>
    <row r="74" s="2" customFormat="1" spans="1:8">
      <c r="A74" s="5"/>
      <c r="B74" s="5">
        <v>5</v>
      </c>
      <c r="C74" s="11" t="s">
        <v>179</v>
      </c>
      <c r="D74" s="11">
        <v>0</v>
      </c>
      <c r="E74" s="11">
        <v>40</v>
      </c>
      <c r="F74" s="69">
        <v>0</v>
      </c>
      <c r="G74" s="11">
        <v>1</v>
      </c>
      <c r="H74" s="11"/>
    </row>
    <row r="75" s="2" customFormat="1" spans="1:8">
      <c r="A75" s="5"/>
      <c r="B75" s="5">
        <v>6</v>
      </c>
      <c r="C75" s="11" t="s">
        <v>386</v>
      </c>
      <c r="D75" s="11">
        <v>0</v>
      </c>
      <c r="E75" s="11">
        <v>42</v>
      </c>
      <c r="F75" s="69">
        <v>0</v>
      </c>
      <c r="G75" s="11">
        <v>1</v>
      </c>
      <c r="H75" s="11"/>
    </row>
    <row r="76" s="2" customFormat="1" spans="1:8">
      <c r="A76" s="5"/>
      <c r="B76" s="5">
        <v>7</v>
      </c>
      <c r="C76" s="11" t="s">
        <v>174</v>
      </c>
      <c r="D76" s="11">
        <v>0</v>
      </c>
      <c r="E76" s="11">
        <v>33</v>
      </c>
      <c r="F76" s="69">
        <v>0</v>
      </c>
      <c r="G76" s="11">
        <v>1</v>
      </c>
      <c r="H76" s="11"/>
    </row>
    <row r="77" s="2" customFormat="1" spans="1:8">
      <c r="A77" s="5"/>
      <c r="B77" s="5">
        <v>8</v>
      </c>
      <c r="C77" s="11" t="s">
        <v>145</v>
      </c>
      <c r="D77" s="11">
        <v>0</v>
      </c>
      <c r="E77" s="11">
        <v>33</v>
      </c>
      <c r="F77" s="69">
        <v>0</v>
      </c>
      <c r="G77" s="11">
        <v>1</v>
      </c>
      <c r="H77" s="11"/>
    </row>
    <row r="78" s="2" customFormat="1" spans="1:8">
      <c r="A78" s="5"/>
      <c r="B78" s="5">
        <v>9</v>
      </c>
      <c r="C78" s="11" t="s">
        <v>195</v>
      </c>
      <c r="D78" s="11">
        <v>0</v>
      </c>
      <c r="E78" s="11">
        <v>38</v>
      </c>
      <c r="F78" s="69">
        <v>0</v>
      </c>
      <c r="G78" s="11">
        <v>1</v>
      </c>
      <c r="H78" s="11"/>
    </row>
    <row r="79" s="2" customFormat="1" spans="1:8">
      <c r="A79" s="5"/>
      <c r="B79" s="5">
        <v>10</v>
      </c>
      <c r="C79" s="11" t="s">
        <v>387</v>
      </c>
      <c r="D79" s="11">
        <v>0</v>
      </c>
      <c r="E79" s="11">
        <v>45</v>
      </c>
      <c r="F79" s="69">
        <v>0</v>
      </c>
      <c r="G79" s="11">
        <v>1</v>
      </c>
      <c r="H79" s="11"/>
    </row>
    <row r="80" s="2" customFormat="1" spans="1:8">
      <c r="A80" s="5"/>
      <c r="B80" s="5">
        <v>11</v>
      </c>
      <c r="C80" s="11" t="s">
        <v>204</v>
      </c>
      <c r="D80" s="11">
        <v>0</v>
      </c>
      <c r="E80" s="11">
        <v>43</v>
      </c>
      <c r="F80" s="69">
        <v>0</v>
      </c>
      <c r="G80" s="11">
        <v>1</v>
      </c>
      <c r="H80" s="11"/>
    </row>
    <row r="81" s="2" customFormat="1" spans="1:8">
      <c r="A81" s="5"/>
      <c r="B81" s="5">
        <v>12</v>
      </c>
      <c r="C81" s="11" t="s">
        <v>201</v>
      </c>
      <c r="D81" s="11">
        <v>0</v>
      </c>
      <c r="E81" s="11">
        <v>38</v>
      </c>
      <c r="F81" s="69">
        <v>0</v>
      </c>
      <c r="G81" s="11">
        <v>1</v>
      </c>
      <c r="H81" s="11"/>
    </row>
    <row r="82" s="2" customFormat="1" spans="1:8">
      <c r="A82" s="5"/>
      <c r="B82" s="5">
        <v>13</v>
      </c>
      <c r="C82" s="11" t="s">
        <v>218</v>
      </c>
      <c r="D82" s="11">
        <v>0</v>
      </c>
      <c r="E82" s="11">
        <v>40</v>
      </c>
      <c r="F82" s="69">
        <v>0</v>
      </c>
      <c r="G82" s="11">
        <v>1</v>
      </c>
      <c r="H82" s="11"/>
    </row>
    <row r="83" s="2" customFormat="1" spans="1:8">
      <c r="A83" s="5" t="s">
        <v>5</v>
      </c>
      <c r="B83" s="5">
        <v>1</v>
      </c>
      <c r="C83" s="12" t="s">
        <v>388</v>
      </c>
      <c r="D83" s="12">
        <v>0</v>
      </c>
      <c r="E83" s="12">
        <v>28</v>
      </c>
      <c r="F83" s="70">
        <f t="shared" ref="F83:F113" si="3">D83/E83</f>
        <v>0</v>
      </c>
      <c r="G83" s="12">
        <f>_xlfn.RANK.EQ(F83,F83:F113,1)</f>
        <v>1</v>
      </c>
      <c r="H83" s="12"/>
    </row>
    <row r="84" s="2" customFormat="1" spans="1:8">
      <c r="A84" s="5"/>
      <c r="B84" s="5">
        <f>B83+1</f>
        <v>2</v>
      </c>
      <c r="C84" s="12" t="s">
        <v>389</v>
      </c>
      <c r="D84" s="12">
        <v>0</v>
      </c>
      <c r="E84" s="71">
        <v>31</v>
      </c>
      <c r="F84" s="70">
        <f t="shared" si="3"/>
        <v>0</v>
      </c>
      <c r="G84" s="12">
        <f t="shared" ref="G84:G113" si="4">_xlfn.RANK.EQ(F84,F84:F114,1)</f>
        <v>1</v>
      </c>
      <c r="H84" s="12"/>
    </row>
    <row r="85" s="2" customFormat="1" spans="1:8">
      <c r="A85" s="5"/>
      <c r="B85" s="5">
        <f t="shared" ref="B85:B124" si="5">B84+1</f>
        <v>3</v>
      </c>
      <c r="C85" s="12" t="s">
        <v>390</v>
      </c>
      <c r="D85" s="12">
        <v>0</v>
      </c>
      <c r="E85" s="71">
        <v>36</v>
      </c>
      <c r="F85" s="70">
        <f t="shared" si="3"/>
        <v>0</v>
      </c>
      <c r="G85" s="12">
        <f t="shared" si="4"/>
        <v>1</v>
      </c>
      <c r="H85" s="12"/>
    </row>
    <row r="86" s="2" customFormat="1" spans="1:8">
      <c r="A86" s="5"/>
      <c r="B86" s="5">
        <f t="shared" si="5"/>
        <v>4</v>
      </c>
      <c r="C86" s="12" t="s">
        <v>391</v>
      </c>
      <c r="D86" s="12">
        <v>0</v>
      </c>
      <c r="E86" s="71">
        <v>35</v>
      </c>
      <c r="F86" s="70">
        <f t="shared" si="3"/>
        <v>0</v>
      </c>
      <c r="G86" s="12">
        <f t="shared" si="4"/>
        <v>1</v>
      </c>
      <c r="H86" s="12"/>
    </row>
    <row r="87" s="2" customFormat="1" spans="1:8">
      <c r="A87" s="5"/>
      <c r="B87" s="5">
        <f t="shared" si="5"/>
        <v>5</v>
      </c>
      <c r="C87" s="12" t="s">
        <v>392</v>
      </c>
      <c r="D87" s="12">
        <v>0</v>
      </c>
      <c r="E87" s="71">
        <v>37</v>
      </c>
      <c r="F87" s="70">
        <f t="shared" si="3"/>
        <v>0</v>
      </c>
      <c r="G87" s="12">
        <f t="shared" si="4"/>
        <v>1</v>
      </c>
      <c r="H87" s="12"/>
    </row>
    <row r="88" s="2" customFormat="1" spans="1:8">
      <c r="A88" s="5"/>
      <c r="B88" s="5">
        <f t="shared" si="5"/>
        <v>6</v>
      </c>
      <c r="C88" s="12" t="s">
        <v>393</v>
      </c>
      <c r="D88" s="12">
        <v>0</v>
      </c>
      <c r="E88" s="12">
        <v>36</v>
      </c>
      <c r="F88" s="70">
        <f t="shared" si="3"/>
        <v>0</v>
      </c>
      <c r="G88" s="12">
        <f t="shared" si="4"/>
        <v>1</v>
      </c>
      <c r="H88" s="12"/>
    </row>
    <row r="89" s="2" customFormat="1" spans="1:8">
      <c r="A89" s="5"/>
      <c r="B89" s="5">
        <f t="shared" si="5"/>
        <v>7</v>
      </c>
      <c r="C89" s="12" t="s">
        <v>394</v>
      </c>
      <c r="D89" s="12">
        <v>0</v>
      </c>
      <c r="E89" s="12">
        <v>29</v>
      </c>
      <c r="F89" s="70">
        <f t="shared" si="3"/>
        <v>0</v>
      </c>
      <c r="G89" s="12">
        <f t="shared" si="4"/>
        <v>1</v>
      </c>
      <c r="H89" s="12"/>
    </row>
    <row r="90" s="2" customFormat="1" spans="1:8">
      <c r="A90" s="5"/>
      <c r="B90" s="5">
        <f t="shared" si="5"/>
        <v>8</v>
      </c>
      <c r="C90" s="12" t="s">
        <v>395</v>
      </c>
      <c r="D90" s="12">
        <v>0</v>
      </c>
      <c r="E90" s="12">
        <v>35</v>
      </c>
      <c r="F90" s="70">
        <f t="shared" si="3"/>
        <v>0</v>
      </c>
      <c r="G90" s="12">
        <f t="shared" si="4"/>
        <v>1</v>
      </c>
      <c r="H90" s="12"/>
    </row>
    <row r="91" s="2" customFormat="1" spans="1:8">
      <c r="A91" s="5"/>
      <c r="B91" s="5">
        <f t="shared" si="5"/>
        <v>9</v>
      </c>
      <c r="C91" s="12" t="s">
        <v>396</v>
      </c>
      <c r="D91" s="12">
        <v>0</v>
      </c>
      <c r="E91" s="12">
        <v>10</v>
      </c>
      <c r="F91" s="70">
        <f t="shared" si="3"/>
        <v>0</v>
      </c>
      <c r="G91" s="12">
        <f t="shared" si="4"/>
        <v>1</v>
      </c>
      <c r="H91" s="12"/>
    </row>
    <row r="92" s="2" customFormat="1" spans="1:8">
      <c r="A92" s="5"/>
      <c r="B92" s="5">
        <f t="shared" si="5"/>
        <v>10</v>
      </c>
      <c r="C92" s="12" t="s">
        <v>397</v>
      </c>
      <c r="D92" s="12">
        <v>0</v>
      </c>
      <c r="E92" s="12">
        <v>10</v>
      </c>
      <c r="F92" s="70">
        <f t="shared" si="3"/>
        <v>0</v>
      </c>
      <c r="G92" s="12">
        <f t="shared" si="4"/>
        <v>1</v>
      </c>
      <c r="H92" s="12"/>
    </row>
    <row r="93" s="2" customFormat="1" spans="1:8">
      <c r="A93" s="5"/>
      <c r="B93" s="5">
        <f t="shared" si="5"/>
        <v>11</v>
      </c>
      <c r="C93" s="12" t="s">
        <v>398</v>
      </c>
      <c r="D93" s="12">
        <v>0</v>
      </c>
      <c r="E93" s="12">
        <v>9</v>
      </c>
      <c r="F93" s="70">
        <f t="shared" si="3"/>
        <v>0</v>
      </c>
      <c r="G93" s="12">
        <f t="shared" si="4"/>
        <v>1</v>
      </c>
      <c r="H93" s="12"/>
    </row>
    <row r="94" s="2" customFormat="1" spans="1:8">
      <c r="A94" s="5"/>
      <c r="B94" s="5">
        <f t="shared" si="5"/>
        <v>12</v>
      </c>
      <c r="C94" s="12" t="s">
        <v>228</v>
      </c>
      <c r="D94" s="12">
        <v>0</v>
      </c>
      <c r="E94" s="12">
        <v>41</v>
      </c>
      <c r="F94" s="70">
        <f t="shared" si="3"/>
        <v>0</v>
      </c>
      <c r="G94" s="12">
        <f t="shared" si="4"/>
        <v>1</v>
      </c>
      <c r="H94" s="12"/>
    </row>
    <row r="95" s="2" customFormat="1" spans="1:8">
      <c r="A95" s="5"/>
      <c r="B95" s="5">
        <f t="shared" si="5"/>
        <v>13</v>
      </c>
      <c r="C95" s="12" t="s">
        <v>399</v>
      </c>
      <c r="D95" s="12">
        <v>0</v>
      </c>
      <c r="E95" s="12">
        <v>38</v>
      </c>
      <c r="F95" s="70">
        <f t="shared" si="3"/>
        <v>0</v>
      </c>
      <c r="G95" s="12">
        <f t="shared" si="4"/>
        <v>1</v>
      </c>
      <c r="H95" s="12"/>
    </row>
    <row r="96" s="2" customFormat="1" spans="1:8">
      <c r="A96" s="5"/>
      <c r="B96" s="5">
        <f t="shared" si="5"/>
        <v>14</v>
      </c>
      <c r="C96" s="12" t="s">
        <v>400</v>
      </c>
      <c r="D96" s="12">
        <v>0</v>
      </c>
      <c r="E96" s="12">
        <v>29</v>
      </c>
      <c r="F96" s="70">
        <f t="shared" si="3"/>
        <v>0</v>
      </c>
      <c r="G96" s="12">
        <f t="shared" si="4"/>
        <v>1</v>
      </c>
      <c r="H96" s="12"/>
    </row>
    <row r="97" s="2" customFormat="1" spans="1:8">
      <c r="A97" s="5"/>
      <c r="B97" s="5">
        <f t="shared" si="5"/>
        <v>15</v>
      </c>
      <c r="C97" s="12" t="s">
        <v>401</v>
      </c>
      <c r="D97" s="12">
        <v>0</v>
      </c>
      <c r="E97" s="12">
        <v>37</v>
      </c>
      <c r="F97" s="70">
        <f t="shared" si="3"/>
        <v>0</v>
      </c>
      <c r="G97" s="12">
        <f t="shared" si="4"/>
        <v>1</v>
      </c>
      <c r="H97" s="12"/>
    </row>
    <row r="98" s="2" customFormat="1" spans="1:8">
      <c r="A98" s="5"/>
      <c r="B98" s="5">
        <f t="shared" si="5"/>
        <v>16</v>
      </c>
      <c r="C98" s="12" t="s">
        <v>402</v>
      </c>
      <c r="D98" s="12">
        <v>0</v>
      </c>
      <c r="E98" s="12">
        <v>36</v>
      </c>
      <c r="F98" s="70">
        <f t="shared" si="3"/>
        <v>0</v>
      </c>
      <c r="G98" s="12">
        <f t="shared" si="4"/>
        <v>1</v>
      </c>
      <c r="H98" s="12"/>
    </row>
    <row r="99" s="2" customFormat="1" spans="1:8">
      <c r="A99" s="5"/>
      <c r="B99" s="5">
        <f t="shared" si="5"/>
        <v>17</v>
      </c>
      <c r="C99" s="12" t="s">
        <v>403</v>
      </c>
      <c r="D99" s="12">
        <v>0</v>
      </c>
      <c r="E99" s="12">
        <v>29</v>
      </c>
      <c r="F99" s="70">
        <f t="shared" si="3"/>
        <v>0</v>
      </c>
      <c r="G99" s="12">
        <f t="shared" si="4"/>
        <v>1</v>
      </c>
      <c r="H99" s="12"/>
    </row>
    <row r="100" s="2" customFormat="1" spans="1:8">
      <c r="A100" s="5"/>
      <c r="B100" s="5">
        <f t="shared" si="5"/>
        <v>18</v>
      </c>
      <c r="C100" s="12" t="s">
        <v>404</v>
      </c>
      <c r="D100" s="12">
        <v>0</v>
      </c>
      <c r="E100" s="12">
        <v>34</v>
      </c>
      <c r="F100" s="70">
        <f t="shared" si="3"/>
        <v>0</v>
      </c>
      <c r="G100" s="12">
        <f t="shared" si="4"/>
        <v>1</v>
      </c>
      <c r="H100" s="12"/>
    </row>
    <row r="101" s="2" customFormat="1" spans="1:8">
      <c r="A101" s="5"/>
      <c r="B101" s="5">
        <f t="shared" si="5"/>
        <v>19</v>
      </c>
      <c r="C101" s="12" t="s">
        <v>405</v>
      </c>
      <c r="D101" s="12">
        <v>0</v>
      </c>
      <c r="E101" s="12">
        <v>42</v>
      </c>
      <c r="F101" s="70">
        <f t="shared" si="3"/>
        <v>0</v>
      </c>
      <c r="G101" s="12">
        <f t="shared" si="4"/>
        <v>1</v>
      </c>
      <c r="H101" s="12"/>
    </row>
    <row r="102" s="2" customFormat="1" spans="1:8">
      <c r="A102" s="5"/>
      <c r="B102" s="5">
        <f t="shared" si="5"/>
        <v>20</v>
      </c>
      <c r="C102" s="12" t="s">
        <v>406</v>
      </c>
      <c r="D102" s="12">
        <v>0</v>
      </c>
      <c r="E102" s="12">
        <v>42</v>
      </c>
      <c r="F102" s="70">
        <f t="shared" si="3"/>
        <v>0</v>
      </c>
      <c r="G102" s="12">
        <f t="shared" si="4"/>
        <v>1</v>
      </c>
      <c r="H102" s="12"/>
    </row>
    <row r="103" s="2" customFormat="1" spans="1:8">
      <c r="A103" s="5"/>
      <c r="B103" s="5">
        <f t="shared" si="5"/>
        <v>21</v>
      </c>
      <c r="C103" s="12" t="s">
        <v>407</v>
      </c>
      <c r="D103" s="12">
        <v>0</v>
      </c>
      <c r="E103" s="12">
        <v>45</v>
      </c>
      <c r="F103" s="70">
        <f t="shared" si="3"/>
        <v>0</v>
      </c>
      <c r="G103" s="12">
        <f t="shared" si="4"/>
        <v>1</v>
      </c>
      <c r="H103" s="12"/>
    </row>
    <row r="104" s="2" customFormat="1" spans="1:8">
      <c r="A104" s="5"/>
      <c r="B104" s="5">
        <f t="shared" si="5"/>
        <v>22</v>
      </c>
      <c r="C104" s="12" t="s">
        <v>408</v>
      </c>
      <c r="D104" s="12">
        <v>0</v>
      </c>
      <c r="E104" s="12">
        <v>44</v>
      </c>
      <c r="F104" s="70">
        <f t="shared" si="3"/>
        <v>0</v>
      </c>
      <c r="G104" s="12">
        <f t="shared" si="4"/>
        <v>1</v>
      </c>
      <c r="H104" s="12"/>
    </row>
    <row r="105" s="2" customFormat="1" spans="1:8">
      <c r="A105" s="5"/>
      <c r="B105" s="5">
        <f t="shared" si="5"/>
        <v>23</v>
      </c>
      <c r="C105" s="12" t="s">
        <v>409</v>
      </c>
      <c r="D105" s="12">
        <v>0</v>
      </c>
      <c r="E105" s="12">
        <v>40</v>
      </c>
      <c r="F105" s="70">
        <f t="shared" si="3"/>
        <v>0</v>
      </c>
      <c r="G105" s="12">
        <f t="shared" si="4"/>
        <v>1</v>
      </c>
      <c r="H105" s="12"/>
    </row>
    <row r="106" s="2" customFormat="1" spans="1:8">
      <c r="A106" s="5"/>
      <c r="B106" s="5">
        <f t="shared" si="5"/>
        <v>24</v>
      </c>
      <c r="C106" s="12" t="s">
        <v>410</v>
      </c>
      <c r="D106" s="12">
        <v>0</v>
      </c>
      <c r="E106" s="12">
        <v>40</v>
      </c>
      <c r="F106" s="70">
        <f t="shared" si="3"/>
        <v>0</v>
      </c>
      <c r="G106" s="12">
        <f t="shared" si="4"/>
        <v>1</v>
      </c>
      <c r="H106" s="12"/>
    </row>
    <row r="107" s="2" customFormat="1" spans="1:8">
      <c r="A107" s="5"/>
      <c r="B107" s="5">
        <f t="shared" si="5"/>
        <v>25</v>
      </c>
      <c r="C107" s="12" t="s">
        <v>411</v>
      </c>
      <c r="D107" s="12">
        <v>0</v>
      </c>
      <c r="E107" s="12">
        <v>40</v>
      </c>
      <c r="F107" s="70">
        <f t="shared" si="3"/>
        <v>0</v>
      </c>
      <c r="G107" s="12">
        <f t="shared" si="4"/>
        <v>1</v>
      </c>
      <c r="H107" s="12"/>
    </row>
    <row r="108" s="2" customFormat="1" spans="1:8">
      <c r="A108" s="5"/>
      <c r="B108" s="5">
        <f t="shared" si="5"/>
        <v>26</v>
      </c>
      <c r="C108" s="12" t="s">
        <v>412</v>
      </c>
      <c r="D108" s="12">
        <v>0</v>
      </c>
      <c r="E108" s="12">
        <v>40</v>
      </c>
      <c r="F108" s="70">
        <f t="shared" si="3"/>
        <v>0</v>
      </c>
      <c r="G108" s="12">
        <f t="shared" si="4"/>
        <v>1</v>
      </c>
      <c r="H108" s="12"/>
    </row>
    <row r="109" s="2" customFormat="1" spans="1:8">
      <c r="A109" s="5"/>
      <c r="B109" s="5">
        <f t="shared" si="5"/>
        <v>27</v>
      </c>
      <c r="C109" s="12" t="s">
        <v>413</v>
      </c>
      <c r="D109" s="12">
        <v>0</v>
      </c>
      <c r="E109" s="12">
        <v>40</v>
      </c>
      <c r="F109" s="70">
        <f t="shared" si="3"/>
        <v>0</v>
      </c>
      <c r="G109" s="12">
        <f t="shared" si="4"/>
        <v>1</v>
      </c>
      <c r="H109" s="12"/>
    </row>
    <row r="110" s="2" customFormat="1" spans="1:8">
      <c r="A110" s="5"/>
      <c r="B110" s="5">
        <f t="shared" si="5"/>
        <v>28</v>
      </c>
      <c r="C110" s="12" t="s">
        <v>414</v>
      </c>
      <c r="D110" s="12">
        <v>0</v>
      </c>
      <c r="E110" s="12">
        <v>45</v>
      </c>
      <c r="F110" s="70">
        <f t="shared" si="3"/>
        <v>0</v>
      </c>
      <c r="G110" s="12">
        <f t="shared" si="4"/>
        <v>1</v>
      </c>
      <c r="H110" s="12"/>
    </row>
    <row r="111" s="2" customFormat="1" spans="1:8">
      <c r="A111" s="5"/>
      <c r="B111" s="5">
        <f t="shared" si="5"/>
        <v>29</v>
      </c>
      <c r="C111" s="12" t="s">
        <v>415</v>
      </c>
      <c r="D111" s="12">
        <v>0</v>
      </c>
      <c r="E111" s="12">
        <v>51</v>
      </c>
      <c r="F111" s="70">
        <f t="shared" si="3"/>
        <v>0</v>
      </c>
      <c r="G111" s="12">
        <f t="shared" si="4"/>
        <v>1</v>
      </c>
      <c r="H111" s="12"/>
    </row>
    <row r="112" s="2" customFormat="1" spans="1:8">
      <c r="A112" s="5"/>
      <c r="B112" s="5">
        <f t="shared" si="5"/>
        <v>30</v>
      </c>
      <c r="C112" s="12" t="s">
        <v>221</v>
      </c>
      <c r="D112" s="12">
        <v>0</v>
      </c>
      <c r="E112" s="12">
        <v>51</v>
      </c>
      <c r="F112" s="70">
        <f t="shared" si="3"/>
        <v>0</v>
      </c>
      <c r="G112" s="12">
        <f t="shared" si="4"/>
        <v>1</v>
      </c>
      <c r="H112" s="12"/>
    </row>
    <row r="113" s="2" customFormat="1" spans="1:8">
      <c r="A113" s="5"/>
      <c r="B113" s="5">
        <f t="shared" si="5"/>
        <v>31</v>
      </c>
      <c r="C113" s="12" t="s">
        <v>416</v>
      </c>
      <c r="D113" s="12">
        <v>0</v>
      </c>
      <c r="E113" s="12">
        <v>35</v>
      </c>
      <c r="F113" s="70">
        <f t="shared" si="3"/>
        <v>0</v>
      </c>
      <c r="G113" s="12">
        <f t="shared" si="4"/>
        <v>1</v>
      </c>
      <c r="H113" s="12"/>
    </row>
    <row r="114" s="2" customFormat="1" spans="1:8">
      <c r="A114" s="5" t="s">
        <v>6</v>
      </c>
      <c r="B114" s="5">
        <v>1</v>
      </c>
      <c r="C114" s="14" t="s">
        <v>417</v>
      </c>
      <c r="D114" s="16">
        <v>0</v>
      </c>
      <c r="E114" s="16">
        <v>50</v>
      </c>
      <c r="F114" s="67">
        <v>0</v>
      </c>
      <c r="G114" s="16">
        <v>1</v>
      </c>
      <c r="H114" s="16"/>
    </row>
    <row r="115" s="2" customFormat="1" spans="1:8">
      <c r="A115" s="5"/>
      <c r="B115" s="5">
        <v>2</v>
      </c>
      <c r="C115" s="14" t="s">
        <v>236</v>
      </c>
      <c r="D115" s="16">
        <v>0</v>
      </c>
      <c r="E115" s="16">
        <v>50</v>
      </c>
      <c r="F115" s="67">
        <v>0</v>
      </c>
      <c r="G115" s="16">
        <v>1</v>
      </c>
      <c r="H115" s="16"/>
    </row>
    <row r="116" s="2" customFormat="1" spans="1:8">
      <c r="A116" s="5"/>
      <c r="B116" s="5">
        <v>3</v>
      </c>
      <c r="C116" s="14" t="s">
        <v>418</v>
      </c>
      <c r="D116" s="16">
        <v>0</v>
      </c>
      <c r="E116" s="16">
        <v>49</v>
      </c>
      <c r="F116" s="67">
        <v>0</v>
      </c>
      <c r="G116" s="16">
        <v>1</v>
      </c>
      <c r="H116" s="16"/>
    </row>
    <row r="117" s="2" customFormat="1" spans="1:8">
      <c r="A117" s="5"/>
      <c r="B117" s="5">
        <v>4</v>
      </c>
      <c r="C117" s="14" t="s">
        <v>240</v>
      </c>
      <c r="D117" s="16">
        <v>0</v>
      </c>
      <c r="E117" s="16">
        <v>49</v>
      </c>
      <c r="F117" s="67">
        <v>0</v>
      </c>
      <c r="G117" s="16">
        <v>1</v>
      </c>
      <c r="H117" s="16"/>
    </row>
    <row r="118" s="2" customFormat="1" spans="1:8">
      <c r="A118" s="5"/>
      <c r="B118" s="5">
        <v>5</v>
      </c>
      <c r="C118" s="14" t="s">
        <v>249</v>
      </c>
      <c r="D118" s="16">
        <v>0</v>
      </c>
      <c r="E118" s="16">
        <v>49</v>
      </c>
      <c r="F118" s="67">
        <v>0</v>
      </c>
      <c r="G118" s="16">
        <v>1</v>
      </c>
      <c r="H118" s="16"/>
    </row>
    <row r="119" s="2" customFormat="1" spans="1:8">
      <c r="A119" s="5"/>
      <c r="B119" s="5">
        <v>6</v>
      </c>
      <c r="C119" s="14" t="s">
        <v>419</v>
      </c>
      <c r="D119" s="16">
        <v>0</v>
      </c>
      <c r="E119" s="16">
        <v>33</v>
      </c>
      <c r="F119" s="67">
        <v>0</v>
      </c>
      <c r="G119" s="16">
        <v>1</v>
      </c>
      <c r="H119" s="16"/>
    </row>
    <row r="120" s="2" customFormat="1" spans="1:8">
      <c r="A120" s="5"/>
      <c r="B120" s="5">
        <v>7</v>
      </c>
      <c r="C120" s="14" t="s">
        <v>420</v>
      </c>
      <c r="D120" s="16">
        <v>0</v>
      </c>
      <c r="E120" s="16">
        <v>35</v>
      </c>
      <c r="F120" s="67">
        <v>0</v>
      </c>
      <c r="G120" s="16">
        <v>1</v>
      </c>
      <c r="H120" s="16"/>
    </row>
    <row r="121" s="2" customFormat="1" spans="1:8">
      <c r="A121" s="5"/>
      <c r="B121" s="5">
        <v>8</v>
      </c>
      <c r="C121" s="14" t="s">
        <v>421</v>
      </c>
      <c r="D121" s="16">
        <v>0</v>
      </c>
      <c r="E121" s="16">
        <v>30</v>
      </c>
      <c r="F121" s="67">
        <v>0</v>
      </c>
      <c r="G121" s="16">
        <v>1</v>
      </c>
      <c r="H121" s="16"/>
    </row>
    <row r="122" s="2" customFormat="1" spans="1:8">
      <c r="A122" s="5"/>
      <c r="B122" s="5">
        <v>9</v>
      </c>
      <c r="C122" s="14" t="s">
        <v>422</v>
      </c>
      <c r="D122" s="16">
        <v>0</v>
      </c>
      <c r="E122" s="16">
        <v>39</v>
      </c>
      <c r="F122" s="67">
        <v>0</v>
      </c>
      <c r="G122" s="16">
        <v>1</v>
      </c>
      <c r="H122" s="16"/>
    </row>
    <row r="123" s="2" customFormat="1" spans="1:8">
      <c r="A123" s="5"/>
      <c r="B123" s="5">
        <v>10</v>
      </c>
      <c r="C123" s="14" t="s">
        <v>259</v>
      </c>
      <c r="D123" s="16">
        <v>0</v>
      </c>
      <c r="E123" s="16">
        <v>27</v>
      </c>
      <c r="F123" s="67">
        <v>0</v>
      </c>
      <c r="G123" s="16">
        <v>1</v>
      </c>
      <c r="H123" s="16"/>
    </row>
    <row r="124" s="2" customFormat="1" spans="1:8">
      <c r="A124" s="5"/>
      <c r="B124" s="5">
        <v>11</v>
      </c>
      <c r="C124" s="14" t="s">
        <v>423</v>
      </c>
      <c r="D124" s="16">
        <v>0</v>
      </c>
      <c r="E124" s="16">
        <v>34</v>
      </c>
      <c r="F124" s="67">
        <v>0</v>
      </c>
      <c r="G124" s="16">
        <v>1</v>
      </c>
      <c r="H124" s="16"/>
    </row>
    <row r="125" s="2" customFormat="1" spans="1:8">
      <c r="A125" s="5"/>
      <c r="B125" s="5">
        <v>12</v>
      </c>
      <c r="C125" s="14" t="s">
        <v>424</v>
      </c>
      <c r="D125" s="16">
        <v>0</v>
      </c>
      <c r="E125" s="16">
        <v>34</v>
      </c>
      <c r="F125" s="67">
        <v>0</v>
      </c>
      <c r="G125" s="16">
        <v>1</v>
      </c>
      <c r="H125" s="16"/>
    </row>
    <row r="126" s="2" customFormat="1" spans="1:8">
      <c r="A126" s="5"/>
      <c r="B126" s="5">
        <v>13</v>
      </c>
      <c r="C126" s="14" t="s">
        <v>425</v>
      </c>
      <c r="D126" s="16">
        <v>0</v>
      </c>
      <c r="E126" s="16">
        <v>34</v>
      </c>
      <c r="F126" s="67">
        <v>0</v>
      </c>
      <c r="G126" s="16">
        <v>1</v>
      </c>
      <c r="H126" s="16"/>
    </row>
    <row r="127" s="2" customFormat="1" spans="1:8">
      <c r="A127" s="5"/>
      <c r="B127" s="5">
        <v>14</v>
      </c>
      <c r="C127" s="14" t="s">
        <v>426</v>
      </c>
      <c r="D127" s="16">
        <v>0</v>
      </c>
      <c r="E127" s="16">
        <v>33</v>
      </c>
      <c r="F127" s="67">
        <v>0</v>
      </c>
      <c r="G127" s="16">
        <v>1</v>
      </c>
      <c r="H127" s="16"/>
    </row>
    <row r="128" s="2" customFormat="1" spans="1:8">
      <c r="A128" s="5"/>
      <c r="B128" s="5">
        <v>15</v>
      </c>
      <c r="C128" s="14" t="s">
        <v>427</v>
      </c>
      <c r="D128" s="16">
        <v>0</v>
      </c>
      <c r="E128" s="16">
        <v>45</v>
      </c>
      <c r="F128" s="67">
        <v>0</v>
      </c>
      <c r="G128" s="16">
        <v>1</v>
      </c>
      <c r="H128" s="16"/>
    </row>
    <row r="129" s="2" customFormat="1" spans="1:8">
      <c r="A129" s="5"/>
      <c r="B129" s="5">
        <v>16</v>
      </c>
      <c r="C129" s="14" t="s">
        <v>428</v>
      </c>
      <c r="D129" s="16">
        <v>0</v>
      </c>
      <c r="E129" s="16">
        <v>45</v>
      </c>
      <c r="F129" s="67">
        <v>0</v>
      </c>
      <c r="G129" s="16">
        <v>1</v>
      </c>
      <c r="H129" s="16"/>
    </row>
    <row r="130" s="2" customFormat="1" spans="1:8">
      <c r="A130" s="5"/>
      <c r="B130" s="5">
        <v>17</v>
      </c>
      <c r="C130" s="14" t="s">
        <v>429</v>
      </c>
      <c r="D130" s="16">
        <v>0</v>
      </c>
      <c r="E130" s="16">
        <v>35</v>
      </c>
      <c r="F130" s="67">
        <v>0</v>
      </c>
      <c r="G130" s="16">
        <v>1</v>
      </c>
      <c r="H130" s="16"/>
    </row>
    <row r="131" s="2" customFormat="1" spans="1:8">
      <c r="A131" s="5"/>
      <c r="B131" s="5">
        <v>18</v>
      </c>
      <c r="C131" s="14" t="s">
        <v>430</v>
      </c>
      <c r="D131" s="16">
        <v>0</v>
      </c>
      <c r="E131" s="16">
        <v>35</v>
      </c>
      <c r="F131" s="67">
        <v>0</v>
      </c>
      <c r="G131" s="16">
        <v>1</v>
      </c>
      <c r="H131" s="16"/>
    </row>
    <row r="132" s="2" customFormat="1" spans="1:8">
      <c r="A132" s="5"/>
      <c r="B132" s="5">
        <v>19</v>
      </c>
      <c r="C132" s="14" t="s">
        <v>431</v>
      </c>
      <c r="D132" s="16">
        <v>0</v>
      </c>
      <c r="E132" s="16">
        <v>35</v>
      </c>
      <c r="F132" s="67">
        <v>0</v>
      </c>
      <c r="G132" s="16">
        <v>1</v>
      </c>
      <c r="H132" s="16"/>
    </row>
    <row r="133" s="2" customFormat="1" spans="1:8">
      <c r="A133" s="5"/>
      <c r="B133" s="5">
        <v>20</v>
      </c>
      <c r="C133" s="17" t="s">
        <v>432</v>
      </c>
      <c r="D133" s="16">
        <v>0</v>
      </c>
      <c r="E133" s="12">
        <v>30</v>
      </c>
      <c r="F133" s="67">
        <v>0</v>
      </c>
      <c r="G133" s="16">
        <v>1</v>
      </c>
      <c r="H133" s="16"/>
    </row>
    <row r="134" s="2" customFormat="1" spans="1:8">
      <c r="A134" s="5"/>
      <c r="B134" s="5">
        <v>21</v>
      </c>
      <c r="C134" s="17" t="s">
        <v>271</v>
      </c>
      <c r="D134" s="16">
        <v>0</v>
      </c>
      <c r="E134" s="12">
        <v>30</v>
      </c>
      <c r="F134" s="67">
        <v>0</v>
      </c>
      <c r="G134" s="16">
        <v>1</v>
      </c>
      <c r="H134" s="16"/>
    </row>
    <row r="135" s="2" customFormat="1" spans="1:8">
      <c r="A135" s="5"/>
      <c r="B135" s="5">
        <v>22</v>
      </c>
      <c r="C135" s="17" t="s">
        <v>433</v>
      </c>
      <c r="D135" s="16">
        <v>0</v>
      </c>
      <c r="E135" s="12">
        <v>30</v>
      </c>
      <c r="F135" s="67">
        <v>0</v>
      </c>
      <c r="G135" s="16">
        <v>1</v>
      </c>
      <c r="H135" s="16"/>
    </row>
    <row r="136" s="2" customFormat="1" spans="1:8">
      <c r="A136" s="5"/>
      <c r="B136" s="5">
        <v>23</v>
      </c>
      <c r="C136" s="17" t="s">
        <v>284</v>
      </c>
      <c r="D136" s="16">
        <v>0</v>
      </c>
      <c r="E136" s="12">
        <v>30</v>
      </c>
      <c r="F136" s="67">
        <v>0</v>
      </c>
      <c r="G136" s="16">
        <v>1</v>
      </c>
      <c r="H136" s="16"/>
    </row>
    <row r="137" s="2" customFormat="1" spans="1:8">
      <c r="A137" s="5"/>
      <c r="B137" s="5">
        <v>24</v>
      </c>
      <c r="C137" s="17" t="s">
        <v>287</v>
      </c>
      <c r="D137" s="16">
        <v>0</v>
      </c>
      <c r="E137" s="12">
        <v>30</v>
      </c>
      <c r="F137" s="67">
        <v>0</v>
      </c>
      <c r="G137" s="16">
        <v>1</v>
      </c>
      <c r="H137" s="16"/>
    </row>
    <row r="138" s="2" customFormat="1" spans="1:8">
      <c r="A138" s="5"/>
      <c r="B138" s="5">
        <v>25</v>
      </c>
      <c r="C138" s="17" t="s">
        <v>293</v>
      </c>
      <c r="D138" s="16">
        <v>0</v>
      </c>
      <c r="E138" s="12">
        <v>30</v>
      </c>
      <c r="F138" s="67">
        <v>0</v>
      </c>
      <c r="G138" s="16">
        <v>1</v>
      </c>
      <c r="H138" s="16"/>
    </row>
    <row r="139" s="2" customFormat="1" spans="1:8">
      <c r="A139" s="5"/>
      <c r="B139" s="5">
        <v>26</v>
      </c>
      <c r="C139" s="17" t="s">
        <v>434</v>
      </c>
      <c r="D139" s="16">
        <v>0</v>
      </c>
      <c r="E139" s="12">
        <v>30</v>
      </c>
      <c r="F139" s="67">
        <v>0</v>
      </c>
      <c r="G139" s="16">
        <v>1</v>
      </c>
      <c r="H139" s="16"/>
    </row>
    <row r="140" s="2" customFormat="1" spans="1:8">
      <c r="A140" s="5"/>
      <c r="B140" s="5">
        <v>27</v>
      </c>
      <c r="C140" s="17" t="s">
        <v>435</v>
      </c>
      <c r="D140" s="16">
        <v>0</v>
      </c>
      <c r="E140" s="12">
        <v>30</v>
      </c>
      <c r="F140" s="67">
        <v>0</v>
      </c>
      <c r="G140" s="16">
        <v>1</v>
      </c>
      <c r="H140" s="16"/>
    </row>
    <row r="141" s="2" customFormat="1" spans="1:8">
      <c r="A141" s="5"/>
      <c r="B141" s="5">
        <v>28</v>
      </c>
      <c r="C141" s="16" t="s">
        <v>298</v>
      </c>
      <c r="D141" s="16">
        <v>0</v>
      </c>
      <c r="E141" s="16">
        <v>42</v>
      </c>
      <c r="F141" s="67">
        <v>0</v>
      </c>
      <c r="G141" s="16">
        <v>1</v>
      </c>
      <c r="H141" s="16"/>
    </row>
    <row r="142" s="2" customFormat="1" spans="1:8">
      <c r="A142" s="5"/>
      <c r="B142" s="5">
        <v>29</v>
      </c>
      <c r="C142" s="17" t="s">
        <v>436</v>
      </c>
      <c r="D142" s="16">
        <v>0</v>
      </c>
      <c r="E142" s="12">
        <v>42</v>
      </c>
      <c r="F142" s="67">
        <v>0</v>
      </c>
      <c r="G142" s="16">
        <v>1</v>
      </c>
      <c r="H142" s="16"/>
    </row>
    <row r="143" s="2" customFormat="1" spans="1:8">
      <c r="A143" s="5"/>
      <c r="B143" s="5">
        <v>30</v>
      </c>
      <c r="C143" s="17" t="s">
        <v>437</v>
      </c>
      <c r="D143" s="16">
        <v>0</v>
      </c>
      <c r="E143" s="12">
        <v>30</v>
      </c>
      <c r="F143" s="67">
        <v>0</v>
      </c>
      <c r="G143" s="16">
        <v>1</v>
      </c>
      <c r="H143" s="16"/>
    </row>
    <row r="144" s="2" customFormat="1" spans="1:8">
      <c r="A144" s="5"/>
      <c r="B144" s="5">
        <v>31</v>
      </c>
      <c r="C144" s="17" t="s">
        <v>305</v>
      </c>
      <c r="D144" s="16">
        <v>0</v>
      </c>
      <c r="E144" s="12">
        <v>30</v>
      </c>
      <c r="F144" s="67">
        <v>0</v>
      </c>
      <c r="G144" s="16">
        <v>1</v>
      </c>
      <c r="H144" s="16"/>
    </row>
    <row r="145" s="2" customFormat="1" spans="1:8">
      <c r="A145" s="5"/>
      <c r="B145" s="5">
        <v>32</v>
      </c>
      <c r="C145" s="12" t="s">
        <v>438</v>
      </c>
      <c r="D145" s="16">
        <v>0</v>
      </c>
      <c r="E145" s="12">
        <v>31</v>
      </c>
      <c r="F145" s="67">
        <v>0</v>
      </c>
      <c r="G145" s="16">
        <v>1</v>
      </c>
      <c r="H145" s="16"/>
    </row>
    <row r="146" s="2" customFormat="1" spans="1:8">
      <c r="A146" s="5"/>
      <c r="B146" s="5">
        <v>33</v>
      </c>
      <c r="C146" s="12" t="s">
        <v>439</v>
      </c>
      <c r="D146" s="16">
        <v>0</v>
      </c>
      <c r="E146" s="12">
        <v>32</v>
      </c>
      <c r="F146" s="67">
        <v>0</v>
      </c>
      <c r="G146" s="16">
        <v>1</v>
      </c>
      <c r="H146" s="16"/>
    </row>
    <row r="147" s="2" customFormat="1" spans="1:8">
      <c r="A147" s="5"/>
      <c r="B147" s="5">
        <v>34</v>
      </c>
      <c r="C147" s="12" t="s">
        <v>440</v>
      </c>
      <c r="D147" s="16">
        <v>0</v>
      </c>
      <c r="E147" s="12">
        <v>33</v>
      </c>
      <c r="F147" s="67">
        <v>0</v>
      </c>
      <c r="G147" s="16">
        <v>1</v>
      </c>
      <c r="H147" s="16"/>
    </row>
    <row r="148" s="2" customFormat="1" spans="1:8">
      <c r="A148" s="5"/>
      <c r="B148" s="5">
        <v>35</v>
      </c>
      <c r="C148" s="12" t="s">
        <v>441</v>
      </c>
      <c r="D148" s="16">
        <v>0</v>
      </c>
      <c r="E148" s="12">
        <v>34</v>
      </c>
      <c r="F148" s="67">
        <v>0</v>
      </c>
      <c r="G148" s="16">
        <v>1</v>
      </c>
      <c r="H148" s="16"/>
    </row>
    <row r="149" s="2" customFormat="1" spans="1:8">
      <c r="A149" s="5"/>
      <c r="B149" s="5">
        <v>36</v>
      </c>
      <c r="C149" s="12" t="s">
        <v>442</v>
      </c>
      <c r="D149" s="16">
        <v>0</v>
      </c>
      <c r="E149" s="12">
        <v>35</v>
      </c>
      <c r="F149" s="67">
        <v>0</v>
      </c>
      <c r="G149" s="16">
        <v>1</v>
      </c>
      <c r="H149" s="16"/>
    </row>
    <row r="150" s="2" customFormat="1" spans="1:8">
      <c r="A150" s="5"/>
      <c r="B150" s="5">
        <v>37</v>
      </c>
      <c r="C150" s="12" t="s">
        <v>443</v>
      </c>
      <c r="D150" s="16">
        <v>0</v>
      </c>
      <c r="E150" s="12">
        <v>36</v>
      </c>
      <c r="F150" s="67">
        <v>0</v>
      </c>
      <c r="G150" s="16">
        <v>1</v>
      </c>
      <c r="H150" s="16"/>
    </row>
    <row r="151" s="2" customFormat="1" spans="1:8">
      <c r="A151" s="5"/>
      <c r="B151" s="5">
        <v>38</v>
      </c>
      <c r="C151" s="12" t="s">
        <v>444</v>
      </c>
      <c r="D151" s="16">
        <v>0</v>
      </c>
      <c r="E151" s="12">
        <v>37</v>
      </c>
      <c r="F151" s="67">
        <v>0</v>
      </c>
      <c r="G151" s="16">
        <v>1</v>
      </c>
      <c r="H151" s="16"/>
    </row>
    <row r="152" s="2" customFormat="1" spans="1:8">
      <c r="A152" s="5"/>
      <c r="B152" s="5">
        <v>39</v>
      </c>
      <c r="C152" s="12" t="s">
        <v>445</v>
      </c>
      <c r="D152" s="16">
        <v>0</v>
      </c>
      <c r="E152" s="12">
        <v>38</v>
      </c>
      <c r="F152" s="67">
        <v>0</v>
      </c>
      <c r="G152" s="16">
        <v>1</v>
      </c>
      <c r="H152" s="16"/>
    </row>
    <row r="153" s="2" customFormat="1" spans="1:8">
      <c r="A153" s="5"/>
      <c r="B153" s="5">
        <v>40</v>
      </c>
      <c r="C153" s="12" t="s">
        <v>446</v>
      </c>
      <c r="D153" s="16">
        <v>0</v>
      </c>
      <c r="E153" s="12">
        <v>39</v>
      </c>
      <c r="F153" s="67">
        <v>0</v>
      </c>
      <c r="G153" s="16">
        <v>1</v>
      </c>
      <c r="H153" s="16"/>
    </row>
    <row r="154" s="2" customFormat="1" spans="1:8">
      <c r="A154" s="5"/>
      <c r="B154" s="5">
        <v>41</v>
      </c>
      <c r="C154" s="12" t="s">
        <v>447</v>
      </c>
      <c r="D154" s="16">
        <v>0</v>
      </c>
      <c r="E154" s="12">
        <v>40</v>
      </c>
      <c r="F154" s="67">
        <v>0</v>
      </c>
      <c r="G154" s="16">
        <v>1</v>
      </c>
      <c r="H154" s="16"/>
    </row>
    <row r="155" s="2" customFormat="1" spans="1:8">
      <c r="A155" s="5"/>
      <c r="B155" s="5">
        <v>42</v>
      </c>
      <c r="C155" s="12" t="s">
        <v>448</v>
      </c>
      <c r="D155" s="16">
        <v>0</v>
      </c>
      <c r="E155" s="12">
        <v>41</v>
      </c>
      <c r="F155" s="67">
        <v>0</v>
      </c>
      <c r="G155" s="16">
        <v>1</v>
      </c>
      <c r="H155" s="16"/>
    </row>
    <row r="156" s="2" customFormat="1" spans="1:8">
      <c r="A156" s="5"/>
      <c r="B156" s="5">
        <v>43</v>
      </c>
      <c r="C156" s="12" t="s">
        <v>449</v>
      </c>
      <c r="D156" s="16">
        <v>0</v>
      </c>
      <c r="E156" s="12">
        <v>42</v>
      </c>
      <c r="F156" s="67">
        <v>0</v>
      </c>
      <c r="G156" s="16">
        <v>1</v>
      </c>
      <c r="H156" s="16"/>
    </row>
    <row r="157" s="2" customFormat="1" spans="1:8">
      <c r="A157" s="5" t="s">
        <v>7</v>
      </c>
      <c r="B157" s="5">
        <v>1</v>
      </c>
      <c r="C157" s="17" t="s">
        <v>450</v>
      </c>
      <c r="D157" s="66">
        <v>0</v>
      </c>
      <c r="E157" s="17">
        <v>40</v>
      </c>
      <c r="F157" s="72">
        <v>0</v>
      </c>
      <c r="G157" s="66">
        <v>1</v>
      </c>
      <c r="H157" s="66"/>
    </row>
    <row r="158" s="2" customFormat="1" spans="1:8">
      <c r="A158" s="5"/>
      <c r="B158" s="5">
        <v>2</v>
      </c>
      <c r="C158" s="17" t="s">
        <v>451</v>
      </c>
      <c r="D158" s="66">
        <v>0</v>
      </c>
      <c r="E158" s="17">
        <v>41</v>
      </c>
      <c r="F158" s="72">
        <v>0</v>
      </c>
      <c r="G158" s="66">
        <v>1</v>
      </c>
      <c r="H158" s="66"/>
    </row>
    <row r="159" s="2" customFormat="1" spans="1:8">
      <c r="A159" s="5"/>
      <c r="B159" s="5">
        <v>3</v>
      </c>
      <c r="C159" s="17" t="s">
        <v>452</v>
      </c>
      <c r="D159" s="66">
        <v>0</v>
      </c>
      <c r="E159" s="17">
        <v>41</v>
      </c>
      <c r="F159" s="72">
        <v>0</v>
      </c>
      <c r="G159" s="66">
        <v>1</v>
      </c>
      <c r="H159" s="66"/>
    </row>
    <row r="160" s="2" customFormat="1" spans="1:8">
      <c r="A160" s="5"/>
      <c r="B160" s="5">
        <v>4</v>
      </c>
      <c r="C160" s="17" t="s">
        <v>453</v>
      </c>
      <c r="D160" s="66">
        <v>0</v>
      </c>
      <c r="E160" s="17">
        <v>39</v>
      </c>
      <c r="F160" s="72">
        <v>0</v>
      </c>
      <c r="G160" s="66">
        <v>1</v>
      </c>
      <c r="H160" s="66"/>
    </row>
    <row r="161" s="2" customFormat="1" spans="1:8">
      <c r="A161" s="5"/>
      <c r="B161" s="5">
        <v>5</v>
      </c>
      <c r="C161" s="17" t="s">
        <v>454</v>
      </c>
      <c r="D161" s="66">
        <v>0</v>
      </c>
      <c r="E161" s="17">
        <v>36</v>
      </c>
      <c r="F161" s="72">
        <v>0</v>
      </c>
      <c r="G161" s="66">
        <v>1</v>
      </c>
      <c r="H161" s="66"/>
    </row>
    <row r="162" s="2" customFormat="1" spans="1:8">
      <c r="A162" s="5"/>
      <c r="B162" s="5">
        <v>6</v>
      </c>
      <c r="C162" s="17" t="s">
        <v>455</v>
      </c>
      <c r="D162" s="66">
        <v>0</v>
      </c>
      <c r="E162" s="17">
        <v>36</v>
      </c>
      <c r="F162" s="72">
        <v>0</v>
      </c>
      <c r="G162" s="66">
        <v>1</v>
      </c>
      <c r="H162" s="66"/>
    </row>
    <row r="163" s="2" customFormat="1" spans="1:8">
      <c r="A163" s="5"/>
      <c r="B163" s="5">
        <v>7</v>
      </c>
      <c r="C163" s="17" t="s">
        <v>456</v>
      </c>
      <c r="D163" s="66">
        <v>0</v>
      </c>
      <c r="E163" s="17">
        <v>36</v>
      </c>
      <c r="F163" s="72">
        <v>0</v>
      </c>
      <c r="G163" s="66">
        <v>1</v>
      </c>
      <c r="H163" s="66"/>
    </row>
    <row r="164" s="2" customFormat="1" spans="1:8">
      <c r="A164" s="5"/>
      <c r="B164" s="5">
        <v>8</v>
      </c>
      <c r="C164" s="17" t="s">
        <v>457</v>
      </c>
      <c r="D164" s="66">
        <v>0</v>
      </c>
      <c r="E164" s="17">
        <v>36</v>
      </c>
      <c r="F164" s="72">
        <v>0</v>
      </c>
      <c r="G164" s="66">
        <v>1</v>
      </c>
      <c r="H164" s="66"/>
    </row>
    <row r="165" s="2" customFormat="1" spans="1:8">
      <c r="A165" s="5"/>
      <c r="B165" s="5">
        <v>9</v>
      </c>
      <c r="C165" s="17" t="s">
        <v>458</v>
      </c>
      <c r="D165" s="66">
        <v>0</v>
      </c>
      <c r="E165" s="17">
        <v>35</v>
      </c>
      <c r="F165" s="72">
        <v>0</v>
      </c>
      <c r="G165" s="66">
        <v>1</v>
      </c>
      <c r="H165" s="66"/>
    </row>
    <row r="166" s="2" customFormat="1" spans="1:8">
      <c r="A166" s="5"/>
      <c r="B166" s="5">
        <v>10</v>
      </c>
      <c r="C166" s="17" t="s">
        <v>459</v>
      </c>
      <c r="D166" s="66">
        <v>0</v>
      </c>
      <c r="E166" s="17">
        <v>44</v>
      </c>
      <c r="F166" s="72">
        <v>0</v>
      </c>
      <c r="G166" s="66">
        <v>1</v>
      </c>
      <c r="H166" s="66"/>
    </row>
    <row r="167" s="2" customFormat="1" spans="1:8">
      <c r="A167" s="5"/>
      <c r="B167" s="5">
        <v>11</v>
      </c>
      <c r="C167" s="17" t="s">
        <v>460</v>
      </c>
      <c r="D167" s="66">
        <v>0</v>
      </c>
      <c r="E167" s="17">
        <v>37</v>
      </c>
      <c r="F167" s="72">
        <v>0</v>
      </c>
      <c r="G167" s="66">
        <v>1</v>
      </c>
      <c r="H167" s="66"/>
    </row>
    <row r="168" s="2" customFormat="1" spans="1:8">
      <c r="A168" s="5"/>
      <c r="B168" s="5">
        <v>12</v>
      </c>
      <c r="C168" s="17" t="s">
        <v>308</v>
      </c>
      <c r="D168" s="17">
        <v>0</v>
      </c>
      <c r="E168" s="17">
        <v>34</v>
      </c>
      <c r="F168" s="72">
        <v>0</v>
      </c>
      <c r="G168" s="66">
        <v>1</v>
      </c>
      <c r="H168" s="66"/>
    </row>
    <row r="169" s="2" customFormat="1" spans="1:8">
      <c r="A169" s="5"/>
      <c r="B169" s="5">
        <v>13</v>
      </c>
      <c r="C169" s="17" t="s">
        <v>311</v>
      </c>
      <c r="D169" s="17">
        <v>0</v>
      </c>
      <c r="E169" s="17">
        <v>33</v>
      </c>
      <c r="F169" s="72">
        <v>0</v>
      </c>
      <c r="G169" s="66">
        <v>1</v>
      </c>
      <c r="H169" s="66"/>
    </row>
    <row r="170" s="2" customFormat="1" spans="1:8">
      <c r="A170" s="5"/>
      <c r="B170" s="5">
        <v>14</v>
      </c>
      <c r="C170" s="17" t="s">
        <v>461</v>
      </c>
      <c r="D170" s="17">
        <v>0</v>
      </c>
      <c r="E170" s="17">
        <v>32</v>
      </c>
      <c r="F170" s="72">
        <v>0</v>
      </c>
      <c r="G170" s="66">
        <v>1</v>
      </c>
      <c r="H170" s="66"/>
    </row>
    <row r="171" s="2" customFormat="1" spans="1:8">
      <c r="A171" s="5"/>
      <c r="B171" s="5">
        <v>15</v>
      </c>
      <c r="C171" s="17" t="s">
        <v>462</v>
      </c>
      <c r="D171" s="17">
        <v>0</v>
      </c>
      <c r="E171" s="17">
        <v>33</v>
      </c>
      <c r="F171" s="72">
        <v>0</v>
      </c>
      <c r="G171" s="66">
        <v>1</v>
      </c>
      <c r="H171" s="66"/>
    </row>
    <row r="172" s="2" customFormat="1" spans="1:8">
      <c r="A172" s="5"/>
      <c r="B172" s="5">
        <v>16</v>
      </c>
      <c r="C172" s="17" t="s">
        <v>463</v>
      </c>
      <c r="D172" s="17">
        <v>0</v>
      </c>
      <c r="E172" s="17">
        <v>34</v>
      </c>
      <c r="F172" s="72">
        <v>0</v>
      </c>
      <c r="G172" s="66">
        <v>1</v>
      </c>
      <c r="H172" s="66"/>
    </row>
    <row r="173" s="2" customFormat="1" spans="1:8">
      <c r="A173" s="5"/>
      <c r="B173" s="5">
        <v>17</v>
      </c>
      <c r="C173" s="17" t="s">
        <v>315</v>
      </c>
      <c r="D173" s="17">
        <v>0</v>
      </c>
      <c r="E173" s="17">
        <v>31</v>
      </c>
      <c r="F173" s="72">
        <v>0</v>
      </c>
      <c r="G173" s="66">
        <v>1</v>
      </c>
      <c r="H173" s="66"/>
    </row>
    <row r="174" s="2" customFormat="1" spans="1:8">
      <c r="A174" s="5" t="s">
        <v>8</v>
      </c>
      <c r="B174" s="5">
        <v>1</v>
      </c>
      <c r="C174" s="12" t="s">
        <v>464</v>
      </c>
      <c r="D174" s="12">
        <v>0</v>
      </c>
      <c r="E174" s="12">
        <v>46</v>
      </c>
      <c r="F174" s="70">
        <f>D174/E174</f>
        <v>0</v>
      </c>
      <c r="G174" s="12">
        <v>1</v>
      </c>
      <c r="H174" s="12"/>
    </row>
    <row r="175" s="2" customFormat="1" spans="1:8">
      <c r="A175" s="5"/>
      <c r="B175" s="5">
        <v>2</v>
      </c>
      <c r="C175" s="12" t="s">
        <v>317</v>
      </c>
      <c r="D175" s="12">
        <v>0</v>
      </c>
      <c r="E175" s="12">
        <v>45</v>
      </c>
      <c r="F175" s="70">
        <f>D175/E175</f>
        <v>0</v>
      </c>
      <c r="G175" s="12">
        <v>1</v>
      </c>
      <c r="H175" s="12"/>
    </row>
  </sheetData>
  <mergeCells count="8">
    <mergeCell ref="A1:H1"/>
    <mergeCell ref="A3:A41"/>
    <mergeCell ref="A42:A69"/>
    <mergeCell ref="A70:A82"/>
    <mergeCell ref="A83:A113"/>
    <mergeCell ref="A114:A156"/>
    <mergeCell ref="A157:A173"/>
    <mergeCell ref="A174:A175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J9" sqref="J9"/>
    </sheetView>
  </sheetViews>
  <sheetFormatPr defaultColWidth="8.25" defaultRowHeight="17.5" outlineLevelCol="5"/>
  <cols>
    <col min="1" max="1" width="19.5" style="55" customWidth="1"/>
    <col min="2" max="2" width="18.25" style="55" customWidth="1"/>
    <col min="3" max="3" width="8.33333333333333" style="55" customWidth="1"/>
    <col min="4" max="4" width="10.8333333333333" style="55" customWidth="1"/>
    <col min="5" max="5" width="12.1666666666667" style="55" customWidth="1"/>
    <col min="6" max="6" width="6.66666666666667" style="55" customWidth="1"/>
    <col min="7" max="16384" width="8.25" style="55"/>
  </cols>
  <sheetData>
    <row r="1" s="55" customFormat="1" ht="23" spans="1:6">
      <c r="A1" s="20" t="s">
        <v>473</v>
      </c>
      <c r="B1" s="20"/>
      <c r="C1" s="20"/>
      <c r="D1" s="20"/>
      <c r="E1" s="20"/>
      <c r="F1" s="20"/>
    </row>
    <row r="2" s="56" customFormat="1" ht="21" spans="1:6">
      <c r="A2" s="57" t="s">
        <v>22</v>
      </c>
      <c r="B2" s="57" t="s">
        <v>37</v>
      </c>
      <c r="C2" s="57" t="s">
        <v>25</v>
      </c>
      <c r="D2" s="58" t="s">
        <v>474</v>
      </c>
      <c r="E2" s="57" t="s">
        <v>39</v>
      </c>
      <c r="F2" s="57" t="s">
        <v>29</v>
      </c>
    </row>
    <row r="3" s="55" customFormat="1" spans="1:6">
      <c r="A3" s="33" t="s">
        <v>2</v>
      </c>
      <c r="B3" s="31" t="s">
        <v>475</v>
      </c>
      <c r="C3" s="31"/>
      <c r="D3" s="31"/>
      <c r="E3" s="31"/>
      <c r="F3" s="31"/>
    </row>
    <row r="4" s="55" customFormat="1" spans="1:6">
      <c r="A4" s="24" t="s">
        <v>3</v>
      </c>
      <c r="B4" s="31"/>
      <c r="C4" s="31"/>
      <c r="D4" s="31"/>
      <c r="E4" s="31"/>
      <c r="F4" s="31"/>
    </row>
    <row r="5" s="55" customFormat="1" spans="1:6">
      <c r="A5" s="31" t="s">
        <v>4</v>
      </c>
      <c r="B5" s="31"/>
      <c r="C5" s="31"/>
      <c r="D5" s="31"/>
      <c r="E5" s="31"/>
      <c r="F5" s="31"/>
    </row>
    <row r="6" s="55" customFormat="1" spans="1:6">
      <c r="A6" s="31" t="s">
        <v>5</v>
      </c>
      <c r="B6" s="31"/>
      <c r="C6" s="31"/>
      <c r="D6" s="31"/>
      <c r="E6" s="31"/>
      <c r="F6" s="31"/>
    </row>
    <row r="7" s="55" customFormat="1" spans="1:6">
      <c r="A7" s="31" t="s">
        <v>6</v>
      </c>
      <c r="B7" s="31"/>
      <c r="C7" s="31"/>
      <c r="D7" s="31"/>
      <c r="E7" s="31"/>
      <c r="F7" s="31"/>
    </row>
    <row r="8" s="55" customFormat="1" spans="1:6">
      <c r="A8" s="31" t="s">
        <v>7</v>
      </c>
      <c r="B8" s="31"/>
      <c r="C8" s="31"/>
      <c r="D8" s="31"/>
      <c r="E8" s="31"/>
      <c r="F8" s="31"/>
    </row>
    <row r="9" s="55" customFormat="1" spans="1:6">
      <c r="A9" s="31" t="s">
        <v>8</v>
      </c>
      <c r="B9" s="31"/>
      <c r="C9" s="31"/>
      <c r="D9" s="31"/>
      <c r="E9" s="31"/>
      <c r="F9" s="31"/>
    </row>
  </sheetData>
  <mergeCells count="2">
    <mergeCell ref="A1:F1"/>
    <mergeCell ref="B3:F9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2" sqref="A2"/>
    </sheetView>
  </sheetViews>
  <sheetFormatPr defaultColWidth="9" defaultRowHeight="14" outlineLevelCol="5"/>
  <cols>
    <col min="1" max="1" width="21.3333333333333" customWidth="1"/>
    <col min="2" max="2" width="16.8333333333333" customWidth="1"/>
    <col min="3" max="3" width="14.8333333333333" customWidth="1"/>
    <col min="4" max="4" width="18.25" customWidth="1"/>
    <col min="5" max="5" width="23.5833333333333" customWidth="1"/>
    <col min="6" max="6" width="20.5833333333333" customWidth="1"/>
  </cols>
  <sheetData>
    <row r="1" ht="23" spans="1:6">
      <c r="A1" s="44" t="s">
        <v>476</v>
      </c>
      <c r="B1" s="44"/>
      <c r="C1" s="44"/>
      <c r="D1" s="44"/>
      <c r="E1" s="44"/>
      <c r="F1" s="44"/>
    </row>
    <row r="2" s="43" customFormat="1" ht="21" spans="1:6">
      <c r="A2" s="45" t="s">
        <v>22</v>
      </c>
      <c r="B2" s="45" t="s">
        <v>23</v>
      </c>
      <c r="C2" s="45" t="s">
        <v>25</v>
      </c>
      <c r="D2" s="45" t="s">
        <v>27</v>
      </c>
      <c r="E2" s="45" t="s">
        <v>28</v>
      </c>
      <c r="F2" s="45" t="s">
        <v>29</v>
      </c>
    </row>
    <row r="3" ht="17.5" spans="1:6">
      <c r="A3" s="24" t="s">
        <v>2</v>
      </c>
      <c r="B3" s="46" t="s">
        <v>30</v>
      </c>
      <c r="C3" s="47"/>
      <c r="D3" s="47"/>
      <c r="E3" s="47"/>
      <c r="F3" s="48"/>
    </row>
    <row r="4" ht="17.5" spans="1:6">
      <c r="A4" s="24" t="s">
        <v>3</v>
      </c>
      <c r="B4" s="49"/>
      <c r="C4" s="50"/>
      <c r="D4" s="50"/>
      <c r="E4" s="50"/>
      <c r="F4" s="51"/>
    </row>
    <row r="5" ht="14.15" customHeight="1" spans="1:6">
      <c r="A5" s="24" t="s">
        <v>4</v>
      </c>
      <c r="B5" s="49"/>
      <c r="C5" s="50"/>
      <c r="D5" s="50"/>
      <c r="E5" s="50"/>
      <c r="F5" s="51"/>
    </row>
    <row r="6" ht="14.15" customHeight="1" spans="1:6">
      <c r="A6" s="24" t="s">
        <v>5</v>
      </c>
      <c r="B6" s="49"/>
      <c r="C6" s="50"/>
      <c r="D6" s="50"/>
      <c r="E6" s="50"/>
      <c r="F6" s="51"/>
    </row>
    <row r="7" ht="14.15" customHeight="1" spans="1:6">
      <c r="A7" s="24" t="s">
        <v>6</v>
      </c>
      <c r="B7" s="49"/>
      <c r="C7" s="50"/>
      <c r="D7" s="50"/>
      <c r="E7" s="50"/>
      <c r="F7" s="51"/>
    </row>
    <row r="8" ht="14.15" customHeight="1" spans="1:6">
      <c r="A8" s="24" t="s">
        <v>7</v>
      </c>
      <c r="B8" s="49"/>
      <c r="C8" s="50"/>
      <c r="D8" s="50"/>
      <c r="E8" s="50"/>
      <c r="F8" s="51"/>
    </row>
    <row r="9" ht="14.15" customHeight="1" spans="1:6">
      <c r="A9" s="24" t="s">
        <v>8</v>
      </c>
      <c r="B9" s="52"/>
      <c r="C9" s="53"/>
      <c r="D9" s="53"/>
      <c r="E9" s="53"/>
      <c r="F9" s="54"/>
    </row>
    <row r="10" customHeight="1"/>
  </sheetData>
  <mergeCells count="2">
    <mergeCell ref="A1:F1"/>
    <mergeCell ref="B3:F9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1"/>
  <sheetViews>
    <sheetView workbookViewId="0">
      <selection activeCell="G25" sqref="G25"/>
    </sheetView>
  </sheetViews>
  <sheetFormatPr defaultColWidth="9" defaultRowHeight="17.5"/>
  <cols>
    <col min="1" max="1" width="20.8333333333333" style="26" customWidth="1"/>
    <col min="2" max="2" width="11.75" style="26" customWidth="1"/>
    <col min="3" max="3" width="17.75" style="26" customWidth="1"/>
    <col min="4" max="6" width="7" style="26" customWidth="1"/>
    <col min="7" max="14" width="8.66666666666667" style="26"/>
    <col min="15" max="15" width="14.5833333333333" style="26" customWidth="1"/>
    <col min="16" max="16" width="8.66666666666667" style="26"/>
    <col min="17" max="17" width="24.5833333333333" style="26" customWidth="1"/>
    <col min="18" max="18" width="75.5" style="26" customWidth="1"/>
    <col min="19" max="16384" width="8.66666666666667" style="26"/>
  </cols>
  <sheetData>
    <row r="1" s="26" customFormat="1" ht="23" spans="1:18">
      <c r="A1" s="28" t="s">
        <v>477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="27" customFormat="1" ht="63" spans="1:18">
      <c r="A2" s="29" t="s">
        <v>22</v>
      </c>
      <c r="B2" s="29" t="s">
        <v>323</v>
      </c>
      <c r="C2" s="29" t="s">
        <v>23</v>
      </c>
      <c r="D2" s="30" t="s">
        <v>478</v>
      </c>
      <c r="E2" s="30" t="s">
        <v>479</v>
      </c>
      <c r="F2" s="30" t="s">
        <v>480</v>
      </c>
      <c r="G2" s="30" t="s">
        <v>481</v>
      </c>
      <c r="H2" s="30" t="s">
        <v>482</v>
      </c>
      <c r="I2" s="30" t="s">
        <v>483</v>
      </c>
      <c r="J2" s="30" t="s">
        <v>484</v>
      </c>
      <c r="K2" s="30" t="s">
        <v>485</v>
      </c>
      <c r="L2" s="30" t="s">
        <v>486</v>
      </c>
      <c r="M2" s="30" t="s">
        <v>487</v>
      </c>
      <c r="N2" s="30" t="s">
        <v>488</v>
      </c>
      <c r="O2" s="36" t="s">
        <v>489</v>
      </c>
      <c r="P2" s="30" t="s">
        <v>490</v>
      </c>
      <c r="Q2" s="29" t="s">
        <v>29</v>
      </c>
      <c r="R2" s="40" t="s">
        <v>491</v>
      </c>
    </row>
    <row r="3" s="26" customFormat="1" spans="1:18">
      <c r="A3" s="31" t="s">
        <v>2</v>
      </c>
      <c r="B3" s="31">
        <v>1</v>
      </c>
      <c r="C3" s="24" t="s">
        <v>342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41"/>
      <c r="R3" s="24" t="s">
        <v>492</v>
      </c>
    </row>
    <row r="4" s="26" customFormat="1" spans="1:18">
      <c r="A4" s="31"/>
      <c r="B4" s="31">
        <v>2</v>
      </c>
      <c r="C4" s="24" t="s">
        <v>343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42"/>
      <c r="R4" s="24" t="s">
        <v>493</v>
      </c>
    </row>
    <row r="5" s="26" customFormat="1" spans="1:18">
      <c r="A5" s="31"/>
      <c r="B5" s="31">
        <v>3</v>
      </c>
      <c r="C5" s="24" t="s">
        <v>344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42"/>
      <c r="R5" s="24" t="s">
        <v>494</v>
      </c>
    </row>
    <row r="6" s="26" customFormat="1" spans="1:18">
      <c r="A6" s="31"/>
      <c r="B6" s="31">
        <v>4</v>
      </c>
      <c r="C6" s="24" t="s">
        <v>345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42"/>
      <c r="R6" s="24" t="s">
        <v>494</v>
      </c>
    </row>
    <row r="7" s="26" customFormat="1" spans="1:18">
      <c r="A7" s="31"/>
      <c r="B7" s="31">
        <v>5</v>
      </c>
      <c r="C7" s="24" t="s">
        <v>346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42"/>
      <c r="R7" s="24" t="s">
        <v>495</v>
      </c>
    </row>
    <row r="8" s="26" customFormat="1" spans="1:18">
      <c r="A8" s="31"/>
      <c r="B8" s="31">
        <v>6</v>
      </c>
      <c r="C8" s="24" t="s">
        <v>347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42"/>
      <c r="R8" s="24" t="s">
        <v>496</v>
      </c>
    </row>
    <row r="9" s="26" customFormat="1" spans="1:18">
      <c r="A9" s="31"/>
      <c r="B9" s="31">
        <v>7</v>
      </c>
      <c r="C9" s="24" t="s">
        <v>348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42"/>
      <c r="R9" s="24" t="s">
        <v>494</v>
      </c>
    </row>
    <row r="10" s="26" customFormat="1" spans="1:18">
      <c r="A10" s="31"/>
      <c r="B10" s="31">
        <v>8</v>
      </c>
      <c r="C10" s="24" t="s">
        <v>349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42"/>
      <c r="R10" s="24" t="s">
        <v>497</v>
      </c>
    </row>
    <row r="11" s="26" customFormat="1" spans="1:18">
      <c r="A11" s="32" t="s">
        <v>3</v>
      </c>
      <c r="B11" s="32">
        <v>1</v>
      </c>
      <c r="C11" s="24" t="s">
        <v>89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37"/>
      <c r="P11" s="24"/>
      <c r="Q11" s="24"/>
      <c r="R11" s="24"/>
    </row>
    <row r="12" s="26" customFormat="1" spans="1:18">
      <c r="A12" s="32"/>
      <c r="B12" s="32">
        <v>2</v>
      </c>
      <c r="C12" s="24" t="s">
        <v>92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37"/>
      <c r="P12" s="24"/>
      <c r="Q12" s="24"/>
      <c r="R12" s="24"/>
    </row>
    <row r="13" s="26" customFormat="1" spans="1:18">
      <c r="A13" s="32"/>
      <c r="B13" s="32">
        <v>3</v>
      </c>
      <c r="C13" s="24" t="s">
        <v>138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37"/>
      <c r="P13" s="24"/>
      <c r="Q13" s="24"/>
      <c r="R13" s="24"/>
    </row>
    <row r="14" s="26" customFormat="1" spans="1:18">
      <c r="A14" s="32"/>
      <c r="B14" s="32">
        <v>4</v>
      </c>
      <c r="C14" s="24" t="s">
        <v>377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37"/>
      <c r="P14" s="24"/>
      <c r="Q14" s="24" t="s">
        <v>498</v>
      </c>
      <c r="R14" s="24"/>
    </row>
    <row r="15" s="26" customFormat="1" spans="1:18">
      <c r="A15" s="32"/>
      <c r="B15" s="32">
        <v>5</v>
      </c>
      <c r="C15" s="24" t="s">
        <v>378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37"/>
      <c r="P15" s="24"/>
      <c r="Q15" s="24"/>
      <c r="R15" s="24"/>
    </row>
    <row r="16" s="26" customFormat="1" spans="1:18">
      <c r="A16" s="32"/>
      <c r="B16" s="32">
        <v>6</v>
      </c>
      <c r="C16" s="24" t="s">
        <v>379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37"/>
      <c r="P16" s="24"/>
      <c r="Q16" s="24"/>
      <c r="R16" s="24"/>
    </row>
    <row r="17" s="26" customFormat="1" spans="1:18">
      <c r="A17" s="32"/>
      <c r="B17" s="32">
        <v>7</v>
      </c>
      <c r="C17" s="24" t="s">
        <v>132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37"/>
      <c r="P17" s="24"/>
      <c r="Q17" s="24"/>
      <c r="R17" s="32"/>
    </row>
    <row r="18" s="26" customFormat="1" spans="1:18">
      <c r="A18" s="32"/>
      <c r="B18" s="32">
        <v>8</v>
      </c>
      <c r="C18" s="24" t="s">
        <v>117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7"/>
      <c r="P18" s="24"/>
      <c r="Q18" s="24"/>
      <c r="R18" s="24"/>
    </row>
    <row r="19" s="26" customFormat="1" spans="1:18">
      <c r="A19" s="32"/>
      <c r="B19" s="32">
        <v>9</v>
      </c>
      <c r="C19" s="24" t="s">
        <v>123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37"/>
      <c r="P19" s="24"/>
      <c r="Q19" s="24"/>
      <c r="R19" s="24"/>
    </row>
    <row r="20" s="26" customFormat="1" spans="1:18">
      <c r="A20" s="33" t="s">
        <v>4</v>
      </c>
      <c r="B20" s="33">
        <v>1</v>
      </c>
      <c r="C20" s="31" t="s">
        <v>174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8"/>
      <c r="O20" s="39"/>
      <c r="P20" s="31"/>
      <c r="Q20" s="31"/>
      <c r="R20" s="31"/>
    </row>
    <row r="21" s="26" customFormat="1" spans="1:18">
      <c r="A21" s="33"/>
      <c r="B21" s="33">
        <v>2</v>
      </c>
      <c r="C21" s="31" t="s">
        <v>145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8"/>
      <c r="O21" s="39"/>
      <c r="P21" s="31"/>
      <c r="Q21" s="31"/>
      <c r="R21" s="31"/>
    </row>
    <row r="22" s="26" customFormat="1" spans="1:18">
      <c r="A22" s="33"/>
      <c r="B22" s="33">
        <v>3</v>
      </c>
      <c r="C22" s="31" t="s">
        <v>195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8"/>
      <c r="O22" s="39"/>
      <c r="P22" s="31"/>
      <c r="Q22" s="31"/>
      <c r="R22" s="31"/>
    </row>
    <row r="23" s="26" customFormat="1" spans="1:18">
      <c r="A23" s="33"/>
      <c r="B23" s="33">
        <v>4</v>
      </c>
      <c r="C23" s="31" t="s">
        <v>386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8"/>
      <c r="O23" s="39"/>
      <c r="P23" s="31"/>
      <c r="Q23" s="31"/>
      <c r="R23" s="31"/>
    </row>
    <row r="24" s="26" customFormat="1" spans="1:18">
      <c r="A24" s="33"/>
      <c r="B24" s="33">
        <v>5</v>
      </c>
      <c r="C24" s="31" t="s">
        <v>218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8"/>
      <c r="O24" s="39"/>
      <c r="P24" s="31"/>
      <c r="Q24" s="31"/>
      <c r="R24" s="31"/>
    </row>
    <row r="25" s="26" customFormat="1" spans="1:18">
      <c r="A25" s="33"/>
      <c r="B25" s="33">
        <v>7</v>
      </c>
      <c r="C25" s="31" t="s">
        <v>499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8"/>
      <c r="O25" s="39"/>
      <c r="P25" s="31"/>
      <c r="Q25" s="31"/>
      <c r="R25" s="31"/>
    </row>
    <row r="26" s="26" customFormat="1" spans="1:18">
      <c r="A26" s="33"/>
      <c r="B26" s="33">
        <v>8</v>
      </c>
      <c r="C26" s="31" t="s">
        <v>500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8"/>
      <c r="O26" s="39"/>
      <c r="P26" s="31"/>
      <c r="Q26" s="31"/>
      <c r="R26" s="31"/>
    </row>
    <row r="27" s="26" customFormat="1" spans="1:18">
      <c r="A27" s="33"/>
      <c r="B27" s="33">
        <v>9</v>
      </c>
      <c r="C27" s="31" t="s">
        <v>387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8"/>
      <c r="O27" s="39"/>
      <c r="P27" s="31"/>
      <c r="Q27" s="31"/>
      <c r="R27" s="31"/>
    </row>
    <row r="28" s="26" customFormat="1" spans="1:18">
      <c r="A28" s="34" t="s">
        <v>5</v>
      </c>
      <c r="B28" s="34">
        <v>1</v>
      </c>
      <c r="C28" s="31" t="s">
        <v>409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7"/>
      <c r="P28" s="24"/>
      <c r="Q28" s="24"/>
      <c r="R28" s="24"/>
    </row>
    <row r="29" s="26" customFormat="1" spans="1:18">
      <c r="A29" s="34"/>
      <c r="B29" s="34">
        <v>2</v>
      </c>
      <c r="C29" s="31" t="s">
        <v>410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37"/>
      <c r="P29" s="24"/>
      <c r="Q29" s="24"/>
      <c r="R29" s="24"/>
    </row>
    <row r="30" s="26" customFormat="1" spans="1:18">
      <c r="A30" s="34"/>
      <c r="B30" s="34">
        <v>3</v>
      </c>
      <c r="C30" s="31" t="s">
        <v>411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37"/>
      <c r="P30" s="24"/>
      <c r="Q30" s="24"/>
      <c r="R30" s="24"/>
    </row>
    <row r="31" s="26" customFormat="1" spans="1:18">
      <c r="A31" s="34"/>
      <c r="B31" s="34">
        <v>4</v>
      </c>
      <c r="C31" s="31" t="s">
        <v>412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37"/>
      <c r="P31" s="24"/>
      <c r="Q31" s="24"/>
      <c r="R31" s="24"/>
    </row>
    <row r="32" s="26" customFormat="1" spans="1:18">
      <c r="A32" s="34"/>
      <c r="B32" s="34">
        <v>5</v>
      </c>
      <c r="C32" s="31" t="s">
        <v>413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37"/>
      <c r="P32" s="24"/>
      <c r="Q32" s="24"/>
      <c r="R32" s="24"/>
    </row>
    <row r="33" s="26" customFormat="1" spans="1:18">
      <c r="A33" s="34"/>
      <c r="B33" s="34">
        <v>6</v>
      </c>
      <c r="C33" s="31" t="s">
        <v>414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37"/>
      <c r="P33" s="24"/>
      <c r="Q33" s="24"/>
      <c r="R33" s="24"/>
    </row>
    <row r="34" s="26" customFormat="1" spans="1:18">
      <c r="A34" s="35" t="s">
        <v>6</v>
      </c>
      <c r="B34" s="35">
        <v>1</v>
      </c>
      <c r="C34" s="32" t="s">
        <v>432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37"/>
      <c r="P34" s="24"/>
      <c r="Q34" s="24"/>
      <c r="R34" s="31"/>
    </row>
    <row r="35" s="26" customFormat="1" spans="1:18">
      <c r="A35" s="35"/>
      <c r="B35" s="35">
        <v>2</v>
      </c>
      <c r="C35" s="32" t="s">
        <v>271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37"/>
      <c r="P35" s="24"/>
      <c r="Q35" s="24"/>
      <c r="R35" s="31"/>
    </row>
    <row r="36" s="26" customFormat="1" spans="1:18">
      <c r="A36" s="35"/>
      <c r="B36" s="35">
        <v>3</v>
      </c>
      <c r="C36" s="32" t="s">
        <v>433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37"/>
      <c r="P36" s="24"/>
      <c r="Q36" s="24"/>
      <c r="R36" s="31"/>
    </row>
    <row r="37" s="26" customFormat="1" spans="1:18">
      <c r="A37" s="35"/>
      <c r="B37" s="35">
        <v>4</v>
      </c>
      <c r="C37" s="32" t="s">
        <v>284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37"/>
      <c r="P37" s="24"/>
      <c r="Q37" s="24"/>
      <c r="R37" s="31"/>
    </row>
    <row r="38" s="26" customFormat="1" spans="1:18">
      <c r="A38" s="35"/>
      <c r="B38" s="35">
        <v>5</v>
      </c>
      <c r="C38" s="32" t="s">
        <v>287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37"/>
      <c r="P38" s="24"/>
      <c r="Q38" s="24"/>
      <c r="R38" s="31"/>
    </row>
    <row r="39" s="26" customFormat="1" spans="1:18">
      <c r="A39" s="35"/>
      <c r="B39" s="35">
        <v>6</v>
      </c>
      <c r="C39" s="32" t="s">
        <v>293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37"/>
      <c r="P39" s="24"/>
      <c r="Q39" s="24"/>
      <c r="R39" s="31"/>
    </row>
    <row r="40" s="26" customFormat="1" spans="1:18">
      <c r="A40" s="35"/>
      <c r="B40" s="35">
        <v>7</v>
      </c>
      <c r="C40" s="32" t="s">
        <v>434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37"/>
      <c r="P40" s="24"/>
      <c r="Q40" s="24"/>
      <c r="R40" s="31" t="s">
        <v>501</v>
      </c>
    </row>
    <row r="41" s="26" customFormat="1" spans="1:18">
      <c r="A41" s="35"/>
      <c r="B41" s="35">
        <v>8</v>
      </c>
      <c r="C41" s="32" t="s">
        <v>435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37"/>
      <c r="P41" s="24"/>
      <c r="Q41" s="24"/>
      <c r="R41" s="31"/>
    </row>
    <row r="42" s="26" customFormat="1" spans="1:18">
      <c r="A42" s="35"/>
      <c r="B42" s="35">
        <v>9</v>
      </c>
      <c r="C42" s="32" t="s">
        <v>436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37"/>
      <c r="P42" s="24"/>
      <c r="Q42" s="24"/>
      <c r="R42" s="31"/>
    </row>
    <row r="43" s="26" customFormat="1" spans="1:18">
      <c r="A43" s="35"/>
      <c r="B43" s="31">
        <v>10</v>
      </c>
      <c r="C43" s="32" t="s">
        <v>437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37"/>
      <c r="P43" s="24"/>
      <c r="Q43" s="24"/>
      <c r="R43" s="31"/>
    </row>
    <row r="44" s="26" customFormat="1" spans="1:18">
      <c r="A44" s="35"/>
      <c r="B44" s="31">
        <v>11</v>
      </c>
      <c r="C44" s="32" t="s">
        <v>305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37"/>
      <c r="P44" s="24"/>
      <c r="Q44" s="24"/>
      <c r="R44" s="31"/>
    </row>
    <row r="45" s="26" customFormat="1" spans="1:18">
      <c r="A45" s="35" t="s">
        <v>7</v>
      </c>
      <c r="B45" s="35">
        <v>1</v>
      </c>
      <c r="C45" s="34" t="s">
        <v>502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 t="s">
        <v>503</v>
      </c>
    </row>
    <row r="46" s="26" customFormat="1" spans="1:18">
      <c r="A46" s="35"/>
      <c r="B46" s="35">
        <v>2</v>
      </c>
      <c r="C46" s="34" t="s">
        <v>504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 t="s">
        <v>505</v>
      </c>
    </row>
    <row r="47" s="26" customFormat="1" spans="1:18">
      <c r="A47" s="35"/>
      <c r="B47" s="35">
        <v>3</v>
      </c>
      <c r="C47" s="34" t="s">
        <v>506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 t="s">
        <v>507</v>
      </c>
    </row>
    <row r="48" s="26" customFormat="1" spans="1:18">
      <c r="A48" s="35"/>
      <c r="B48" s="35">
        <v>4</v>
      </c>
      <c r="C48" s="34" t="s">
        <v>508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 t="s">
        <v>509</v>
      </c>
    </row>
    <row r="49" s="26" customFormat="1" spans="1:18">
      <c r="A49" s="35"/>
      <c r="B49" s="35">
        <v>5</v>
      </c>
      <c r="C49" s="34" t="s">
        <v>510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 t="s">
        <v>509</v>
      </c>
    </row>
    <row r="50" s="26" customFormat="1" spans="1:18">
      <c r="A50" s="35"/>
      <c r="B50" s="35">
        <v>6</v>
      </c>
      <c r="C50" s="34" t="s">
        <v>511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 t="s">
        <v>512</v>
      </c>
    </row>
    <row r="51" s="26" customFormat="1" spans="1:18">
      <c r="A51" s="31" t="s">
        <v>8</v>
      </c>
      <c r="B51" s="24">
        <v>1</v>
      </c>
      <c r="C51" s="24" t="s">
        <v>317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42"/>
      <c r="R51" s="31"/>
    </row>
  </sheetData>
  <mergeCells count="8">
    <mergeCell ref="A1:R1"/>
    <mergeCell ref="A3:A10"/>
    <mergeCell ref="A11:A19"/>
    <mergeCell ref="A20:A27"/>
    <mergeCell ref="A28:A33"/>
    <mergeCell ref="A34:A44"/>
    <mergeCell ref="A45:A50"/>
    <mergeCell ref="Q3:Q1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晚自习请假名单</vt:lpstr>
      <vt:lpstr>晚自习迟到早退</vt:lpstr>
      <vt:lpstr>晚自修风气统计表</vt:lpstr>
      <vt:lpstr>晚自习旷课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黄江</dc:creator>
  <cp:lastModifiedBy>冬眠</cp:lastModifiedBy>
  <dcterms:created xsi:type="dcterms:W3CDTF">2015-06-05T18:19:00Z</dcterms:created>
  <dcterms:modified xsi:type="dcterms:W3CDTF">2024-09-15T02:05:23Z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308F86442C7B4A838D3389E0C6E70400_13</vt:lpwstr>
  </property>
  <property fmtid="{D5CDD505-2E9C-101B-9397-08002B2CF9AE}" pid="3" name="KSOProductBuildVer">
    <vt:lpwstr>2052-12.1.0.17857</vt:lpwstr>
  </property>
</Properties>
</file>