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D51DE073-E927-4B20-8702-AB501B1BEF28}" xr6:coauthVersionLast="47" xr6:coauthVersionMax="47" xr10:uidLastSave="{00000000-0000-0000-0000-000000000000}"/>
  <bookViews>
    <workbookView xWindow="-120" yWindow="-120" windowWidth="29040" windowHeight="15720" tabRatio="947" activeTab="10" xr2:uid="{00000000-000D-0000-FFFF-FFFF00000000}"/>
  </bookViews>
  <sheets>
    <sheet name="学院学风反馈表" sheetId="1" r:id="rId1"/>
    <sheet name="日常迟到早退名单" sheetId="2" r:id="rId2"/>
    <sheet name="日常请假名单" sheetId="3" r:id="rId3"/>
    <sheet name="日常请假率" sheetId="4" r:id="rId4"/>
    <sheet name="日常旷课名单" sheetId="5" r:id="rId5"/>
    <sheet name="日常旷课率" sheetId="6" r:id="rId6"/>
    <sheet name="晚自习请假名单" sheetId="7" r:id="rId7"/>
    <sheet name="晚自习迟到早退" sheetId="9" r:id="rId8"/>
    <sheet name="晚自修风气统计表" sheetId="8" r:id="rId9"/>
    <sheet name="晚自习旷课" sheetId="10" r:id="rId10"/>
    <sheet name="统计表" sheetId="11" r:id="rId11"/>
  </sheets>
  <definedNames>
    <definedName name="_xlnm._FilterDatabase" localSheetId="5" hidden="1">日常旷课率!$A$2:$H$41</definedName>
    <definedName name="_xlnm._FilterDatabase" localSheetId="10" hidden="1">统计表!$A$2:$E$111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6" l="1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42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B5" i="1"/>
  <c r="G191" i="6"/>
  <c r="G192" i="6"/>
  <c r="G190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67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24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8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3" i="6"/>
  <c r="G191" i="4"/>
  <c r="G192" i="4"/>
  <c r="G190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67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24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71" i="4"/>
  <c r="G72" i="4"/>
  <c r="G73" i="4"/>
  <c r="G74" i="4"/>
  <c r="G75" i="4"/>
  <c r="G76" i="4"/>
  <c r="G77" i="4"/>
  <c r="G78" i="4"/>
  <c r="G79" i="4"/>
  <c r="G80" i="4"/>
  <c r="G81" i="4"/>
  <c r="G82" i="4"/>
  <c r="G70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B113" i="11"/>
  <c r="B114" i="11" s="1"/>
  <c r="B115" i="11" s="1"/>
  <c r="B116" i="11" s="1"/>
  <c r="B117" i="11" s="1"/>
  <c r="B118" i="11" s="1"/>
  <c r="B119" i="11" s="1"/>
  <c r="B120" i="11" s="1"/>
  <c r="B121" i="11" s="1"/>
  <c r="B122" i="11" s="1"/>
  <c r="B123" i="11" s="1"/>
  <c r="B124" i="11" s="1"/>
  <c r="B125" i="11" s="1"/>
  <c r="B126" i="11" s="1"/>
  <c r="B127" i="11" s="1"/>
  <c r="B128" i="11" s="1"/>
  <c r="B129" i="11" s="1"/>
  <c r="B130" i="11" s="1"/>
  <c r="B131" i="11" s="1"/>
  <c r="B132" i="11" s="1"/>
  <c r="B133" i="11" s="1"/>
  <c r="B134" i="11" s="1"/>
  <c r="B135" i="11" s="1"/>
  <c r="B136" i="11" s="1"/>
  <c r="B137" i="11" s="1"/>
  <c r="B138" i="11" s="1"/>
  <c r="B139" i="11" s="1"/>
  <c r="B140" i="11" s="1"/>
  <c r="B141" i="11" s="1"/>
  <c r="B142" i="11" s="1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B84" i="4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F83" i="4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B84" i="6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F83" i="6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92" i="4"/>
  <c r="F191" i="4"/>
  <c r="F190" i="4"/>
  <c r="F191" i="6"/>
  <c r="F190" i="6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89" i="6" l="1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5" i="4"/>
  <c r="F4" i="4"/>
  <c r="F3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H5" i="1"/>
  <c r="G5" i="1"/>
  <c r="F5" i="1"/>
  <c r="E5" i="1"/>
  <c r="D5" i="1"/>
  <c r="C5" i="1"/>
  <c r="H3" i="1"/>
  <c r="G3" i="1"/>
  <c r="F3" i="1"/>
  <c r="E3" i="1"/>
  <c r="D3" i="1"/>
  <c r="C3" i="1"/>
  <c r="B3" i="1"/>
  <c r="G3" i="4" l="1"/>
</calcChain>
</file>

<file path=xl/sharedStrings.xml><?xml version="1.0" encoding="utf-8"?>
<sst xmlns="http://schemas.openxmlformats.org/spreadsheetml/2006/main" count="2118" uniqueCount="621">
  <si>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</si>
  <si>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</si>
  <si>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</si>
  <si>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</si>
  <si>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</si>
  <si>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</si>
  <si>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</si>
  <si>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</si>
  <si>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</si>
  <si>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</si>
  <si>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</si>
  <si>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</si>
  <si>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</si>
  <si>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</si>
  <si>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</si>
  <si>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</si>
  <si>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</si>
  <si>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</si>
  <si>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</si>
  <si>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</si>
  <si>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</si>
  <si>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</si>
  <si>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</si>
  <si>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</si>
  <si>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</si>
  <si>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</si>
  <si>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</si>
  <si>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</si>
  <si>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</si>
  <si>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软件工程2202</t>
  </si>
  <si>
    <t>湖州学院智能制造学院日常请假统计表</t>
  </si>
  <si>
    <t>班 级</t>
  </si>
  <si>
    <t>详细节数（日期）</t>
  </si>
  <si>
    <t>累计节数</t>
  </si>
  <si>
    <t>新能源材料2202</t>
  </si>
  <si>
    <t>光电信息2101</t>
  </si>
  <si>
    <t>电子信息2101</t>
  </si>
  <si>
    <t>光电信息2201</t>
  </si>
  <si>
    <t>电子信息2201</t>
  </si>
  <si>
    <t>电子信息2202</t>
  </si>
  <si>
    <t>光电信息2301</t>
  </si>
  <si>
    <t>光电信息2302</t>
  </si>
  <si>
    <t>计算机2201</t>
  </si>
  <si>
    <t>计算机2202</t>
  </si>
  <si>
    <t>计算机2311</t>
  </si>
  <si>
    <t>电子信息2311</t>
  </si>
  <si>
    <t>软件工程2301</t>
  </si>
  <si>
    <t>软件工程2302</t>
  </si>
  <si>
    <t>电子信息2312</t>
  </si>
  <si>
    <t>电子信息2303</t>
  </si>
  <si>
    <t>计算机2301</t>
  </si>
  <si>
    <t>计算机2313</t>
  </si>
  <si>
    <t>社体2302</t>
  </si>
  <si>
    <t>护理2221</t>
  </si>
  <si>
    <t>社体2301</t>
  </si>
  <si>
    <t>制药2221</t>
  </si>
  <si>
    <t>护理2201</t>
  </si>
  <si>
    <t>生物2301</t>
  </si>
  <si>
    <t>制药2101</t>
  </si>
  <si>
    <t>制药2201</t>
  </si>
  <si>
    <t>制药2321</t>
  </si>
  <si>
    <t>国贸2312</t>
  </si>
  <si>
    <t>行管2101</t>
  </si>
  <si>
    <t>汉语言2102</t>
  </si>
  <si>
    <t>汉语言2104</t>
  </si>
  <si>
    <t>广告2101</t>
  </si>
  <si>
    <t>日语2101</t>
  </si>
  <si>
    <t>汉语言2302</t>
  </si>
  <si>
    <t>汉语言2304</t>
  </si>
  <si>
    <t>广告2301</t>
  </si>
  <si>
    <t>网媒2301</t>
  </si>
  <si>
    <t>汉语言2311</t>
  </si>
  <si>
    <t>英语2303</t>
  </si>
  <si>
    <t>视传2301</t>
  </si>
  <si>
    <t>视传2302</t>
  </si>
  <si>
    <t>产品2301</t>
  </si>
  <si>
    <t>思政2301</t>
  </si>
  <si>
    <t>湖州学院日常请假率排名</t>
  </si>
  <si>
    <t>序号</t>
  </si>
  <si>
    <t>请假人次</t>
  </si>
  <si>
    <t>班级总人数</t>
  </si>
  <si>
    <t>请假率</t>
  </si>
  <si>
    <t>请假率排名</t>
  </si>
  <si>
    <t>机械2101</t>
  </si>
  <si>
    <t>机械2102</t>
  </si>
  <si>
    <t>电气2101</t>
  </si>
  <si>
    <t>电气2102</t>
  </si>
  <si>
    <t>材化2101</t>
  </si>
  <si>
    <t>机械2201</t>
  </si>
  <si>
    <t>机械2202</t>
  </si>
  <si>
    <t>电气2201</t>
  </si>
  <si>
    <t>电气2202</t>
  </si>
  <si>
    <t>材化2201</t>
  </si>
  <si>
    <t>新能源材料2201</t>
  </si>
  <si>
    <t>机械2211</t>
  </si>
  <si>
    <t>机械2212</t>
  </si>
  <si>
    <t>材化2211</t>
  </si>
  <si>
    <t>机械2301</t>
  </si>
  <si>
    <t>机械2302</t>
  </si>
  <si>
    <t>电气2301</t>
  </si>
  <si>
    <t>电气2302</t>
  </si>
  <si>
    <t>材化2301</t>
  </si>
  <si>
    <t>新能源材料2301</t>
  </si>
  <si>
    <t>新能源材料2302</t>
  </si>
  <si>
    <t>新能源汽车2301</t>
  </si>
  <si>
    <t>机械2311</t>
  </si>
  <si>
    <t>机械2312</t>
  </si>
  <si>
    <t>电气2311</t>
  </si>
  <si>
    <t>材化2311</t>
  </si>
  <si>
    <t>机械2401</t>
  </si>
  <si>
    <t>机械2402</t>
  </si>
  <si>
    <t>电气2401</t>
  </si>
  <si>
    <t>电气2402</t>
  </si>
  <si>
    <t>材化2401</t>
  </si>
  <si>
    <t>新能源材料2401</t>
  </si>
  <si>
    <t>新能源材料2402</t>
  </si>
  <si>
    <t>新能源汽车2401</t>
  </si>
  <si>
    <t>高分子材料2401</t>
  </si>
  <si>
    <t>机械2411</t>
  </si>
  <si>
    <t>电气2411</t>
  </si>
  <si>
    <t>材化2411</t>
  </si>
  <si>
    <t>39</t>
  </si>
  <si>
    <t>计算机2101</t>
  </si>
  <si>
    <t>47</t>
  </si>
  <si>
    <t>40</t>
  </si>
  <si>
    <t>光电信息2202</t>
  </si>
  <si>
    <t>42</t>
  </si>
  <si>
    <t>44</t>
  </si>
  <si>
    <t>43</t>
  </si>
  <si>
    <t>45</t>
  </si>
  <si>
    <t>电子信息2203</t>
  </si>
  <si>
    <t>软件工程2201</t>
  </si>
  <si>
    <t>计算机2302</t>
  </si>
  <si>
    <t>电子信息2301</t>
  </si>
  <si>
    <t>电子信息2302</t>
  </si>
  <si>
    <t>计算机2312</t>
  </si>
  <si>
    <t>计算机2314</t>
  </si>
  <si>
    <t>计算机2315</t>
  </si>
  <si>
    <t>生命健康</t>
  </si>
  <si>
    <t>生物2101</t>
  </si>
  <si>
    <t>社体2201</t>
  </si>
  <si>
    <t>制药2301</t>
  </si>
  <si>
    <t>护理2322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</si>
  <si>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</si>
  <si>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</si>
  <si>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</si>
  <si>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</si>
  <si>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</si>
  <si>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</si>
  <si>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</si>
  <si>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</si>
  <si>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</si>
  <si>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</si>
  <si>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</si>
  <si>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</si>
  <si>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</si>
  <si>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</si>
  <si>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</si>
  <si>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</si>
  <si>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</si>
  <si>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</si>
  <si>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</si>
  <si>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</si>
  <si>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</si>
  <si>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国贸2301</t>
  </si>
  <si>
    <t>国贸2302</t>
  </si>
  <si>
    <t>经济与金融2301</t>
  </si>
  <si>
    <t>经济与金融2302</t>
  </si>
  <si>
    <t>跨境电商2301</t>
  </si>
  <si>
    <t>旅管2301</t>
  </si>
  <si>
    <t>国贸2311</t>
  </si>
  <si>
    <t>国贸2313</t>
  </si>
  <si>
    <t>汉语言2101</t>
  </si>
  <si>
    <t>汉语言2103</t>
  </si>
  <si>
    <t>英语2101</t>
  </si>
  <si>
    <t>英语2102</t>
  </si>
  <si>
    <t>英语2103</t>
  </si>
  <si>
    <t>商英2101</t>
  </si>
  <si>
    <t>汉语言2201</t>
  </si>
  <si>
    <t>汉语言2202</t>
  </si>
  <si>
    <t>汉语言2203</t>
  </si>
  <si>
    <t>汉语言2204</t>
  </si>
  <si>
    <t>广告2201</t>
  </si>
  <si>
    <t>网媒2201</t>
  </si>
  <si>
    <t>英语2201</t>
  </si>
  <si>
    <t>英语2202</t>
  </si>
  <si>
    <t>英语2203</t>
  </si>
  <si>
    <t>汉语言2301</t>
  </si>
  <si>
    <t>汉语言2303</t>
  </si>
  <si>
    <t>网媒2302</t>
  </si>
  <si>
    <t>网媒2303</t>
  </si>
  <si>
    <t>英语2301</t>
  </si>
  <si>
    <t>英语2302</t>
  </si>
  <si>
    <t>汉语言2401</t>
  </si>
  <si>
    <t>汉语言2402</t>
  </si>
  <si>
    <t>汉语言2403</t>
  </si>
  <si>
    <t>汉语言2404</t>
  </si>
  <si>
    <t>广告2401</t>
  </si>
  <si>
    <t>广告2402</t>
  </si>
  <si>
    <t>网媒2401</t>
  </si>
  <si>
    <t>网媒2402</t>
  </si>
  <si>
    <t>网媒2403</t>
  </si>
  <si>
    <t>汉语言2411</t>
  </si>
  <si>
    <t>英语2401</t>
  </si>
  <si>
    <t>英语2402</t>
  </si>
  <si>
    <t>视传2101</t>
  </si>
  <si>
    <t>视传2102</t>
  </si>
  <si>
    <t>环设2101</t>
  </si>
  <si>
    <t>环设2102</t>
  </si>
  <si>
    <t>视传2201</t>
  </si>
  <si>
    <t>视传2202</t>
  </si>
  <si>
    <t>环设2201</t>
  </si>
  <si>
    <t>环设2202</t>
  </si>
  <si>
    <t>产设2201</t>
  </si>
  <si>
    <t>视传2211</t>
  </si>
  <si>
    <t>环设2211</t>
  </si>
  <si>
    <t>视传2303</t>
  </si>
  <si>
    <t>环设2301</t>
  </si>
  <si>
    <t>环设2302</t>
  </si>
  <si>
    <t>思政2201</t>
  </si>
  <si>
    <t>湖州学院智能制造学院日常旷课统计表</t>
  </si>
  <si>
    <t>旷课节数（日期）</t>
  </si>
  <si>
    <t>旷课原因</t>
  </si>
  <si>
    <t>处理结果</t>
  </si>
  <si>
    <t>日常旷课率排名</t>
  </si>
  <si>
    <t>旷课人次</t>
  </si>
  <si>
    <t>旷课率</t>
  </si>
  <si>
    <t>旷课率排名</t>
  </si>
  <si>
    <t>湖州学院晚自修请假统计表</t>
  </si>
  <si>
    <t>请假日期</t>
  </si>
  <si>
    <t>湖州学院晚自修迟到早退统计表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</si>
  <si>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</si>
  <si>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</si>
  <si>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</si>
  <si>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</si>
  <si>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</si>
  <si>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</si>
  <si>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</si>
  <si>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</si>
  <si>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</si>
  <si>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</si>
  <si>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</si>
  <si>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</si>
  <si>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</si>
  <si>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</si>
  <si>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</si>
  <si>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护理2301</t>
  </si>
  <si>
    <t>护理2321</t>
  </si>
  <si>
    <t>设计学类2301</t>
  </si>
  <si>
    <t>设计学类2302</t>
  </si>
  <si>
    <t>设计学类2303</t>
  </si>
  <si>
    <t>设计学类2304</t>
  </si>
  <si>
    <t>设计学类2305</t>
  </si>
  <si>
    <t>设计学类2306</t>
  </si>
  <si>
    <t>湖州学院晚自修旷课统计表</t>
  </si>
  <si>
    <t>系部</t>
  </si>
  <si>
    <t>上交情况</t>
  </si>
  <si>
    <t>齐全</t>
  </si>
  <si>
    <t>制药2311</t>
  </si>
  <si>
    <t>实习</t>
  </si>
  <si>
    <t>社体2202</t>
  </si>
  <si>
    <t>社体2203</t>
  </si>
  <si>
    <t>生物2201</t>
  </si>
  <si>
    <t>生物2202</t>
  </si>
  <si>
    <t>制药2211</t>
  </si>
  <si>
    <t>护理2222</t>
  </si>
  <si>
    <t>社体2101</t>
  </si>
  <si>
    <t>社体2102</t>
  </si>
  <si>
    <t>社体2103</t>
  </si>
  <si>
    <t>制药2121</t>
  </si>
  <si>
    <t>制药2111</t>
  </si>
  <si>
    <t>护理2101</t>
  </si>
  <si>
    <t>护理2121</t>
  </si>
  <si>
    <t>护理2122</t>
  </si>
  <si>
    <t>电气2311班</t>
  </si>
  <si>
    <t>徐凯</t>
  </si>
  <si>
    <t>电力系统机电保护</t>
  </si>
  <si>
    <t>3（9.10）</t>
  </si>
  <si>
    <t>电力系统自动化</t>
  </si>
  <si>
    <t>2（9.10）</t>
  </si>
  <si>
    <t>电力电子技术</t>
  </si>
  <si>
    <t>3（9.12）</t>
  </si>
  <si>
    <t>嵌入式系统及应用</t>
  </si>
  <si>
    <t>2（9.13）</t>
  </si>
  <si>
    <t>材化2201班</t>
  </si>
  <si>
    <t>余森然</t>
  </si>
  <si>
    <t>材料科学基础</t>
  </si>
  <si>
    <t>材化2411班</t>
  </si>
  <si>
    <t>李家乐</t>
  </si>
  <si>
    <t>线性代数</t>
  </si>
  <si>
    <t>2（9.12）</t>
  </si>
  <si>
    <t>高分子材料学</t>
  </si>
  <si>
    <t>大学英语</t>
  </si>
  <si>
    <t>余玉龙</t>
  </si>
  <si>
    <t>化工设计</t>
  </si>
  <si>
    <t>2（9.11）</t>
  </si>
  <si>
    <t>潘宇轩</t>
  </si>
  <si>
    <t>画法与几何工程制图</t>
  </si>
  <si>
    <t>2（9.14）</t>
  </si>
  <si>
    <t>理论力学</t>
  </si>
  <si>
    <t>4（9.10）</t>
  </si>
  <si>
    <t>工程制图</t>
  </si>
  <si>
    <t>电子电工学</t>
  </si>
  <si>
    <t>3（9.13）</t>
  </si>
  <si>
    <t>工程材料与成型工艺基础</t>
  </si>
  <si>
    <t>专利与项目申报指导</t>
  </si>
  <si>
    <t>毕伟杰</t>
  </si>
  <si>
    <t>2（9.9）</t>
  </si>
  <si>
    <t>大学英语3</t>
  </si>
  <si>
    <t>3（9.9）</t>
  </si>
  <si>
    <t>彭勇超</t>
  </si>
  <si>
    <t>毛泽东思想概论</t>
  </si>
  <si>
    <t>习近平新时代思想概论</t>
  </si>
  <si>
    <t>3（9.5）</t>
  </si>
  <si>
    <t>电工电子学</t>
  </si>
  <si>
    <t>2（9.5）</t>
  </si>
  <si>
    <t>2（9.6）</t>
  </si>
  <si>
    <t>陈晓婷</t>
  </si>
  <si>
    <t>焦耀</t>
  </si>
  <si>
    <t>顾费哲</t>
  </si>
  <si>
    <t>齐全</t>
    <phoneticPr fontId="18" type="noConversion"/>
  </si>
  <si>
    <t>生命健康学院</t>
    <phoneticPr fontId="17" type="noConversion"/>
  </si>
  <si>
    <t>生命健康学院</t>
    <phoneticPr fontId="19" type="noConversion"/>
  </si>
  <si>
    <t>制药2301</t>
    <phoneticPr fontId="19" type="noConversion"/>
  </si>
  <si>
    <t>中国共产党史</t>
    <phoneticPr fontId="19" type="noConversion"/>
  </si>
  <si>
    <t>张艳晴</t>
    <phoneticPr fontId="19" type="noConversion"/>
  </si>
  <si>
    <t>3（9.14）</t>
    <phoneticPr fontId="19" type="noConversion"/>
  </si>
  <si>
    <t>睡过头</t>
    <phoneticPr fontId="19" type="noConversion"/>
  </si>
  <si>
    <t>上报辅导员</t>
    <phoneticPr fontId="19" type="noConversion"/>
  </si>
  <si>
    <t>许增祎</t>
  </si>
  <si>
    <t>齐全</t>
    <phoneticPr fontId="19" type="noConversion"/>
  </si>
  <si>
    <t>实习</t>
    <phoneticPr fontId="19" type="noConversion"/>
  </si>
  <si>
    <t/>
  </si>
  <si>
    <t>产设2301</t>
    <phoneticPr fontId="18" type="noConversion"/>
  </si>
  <si>
    <t>视传2401</t>
  </si>
  <si>
    <t>视传2402</t>
  </si>
  <si>
    <t>视传2403</t>
  </si>
  <si>
    <t>环设2401</t>
  </si>
  <si>
    <t>环设2402</t>
  </si>
  <si>
    <t>产设2401</t>
  </si>
  <si>
    <t>朱紫贝</t>
  </si>
  <si>
    <t>书籍设计</t>
  </si>
  <si>
    <t>张左右</t>
  </si>
  <si>
    <t>8（9.13）</t>
  </si>
  <si>
    <t>视传2302</t>
    <phoneticPr fontId="17" type="noConversion"/>
  </si>
  <si>
    <t>王雨蒙</t>
  </si>
  <si>
    <t>图形创意</t>
  </si>
  <si>
    <t>8（9.09）</t>
  </si>
  <si>
    <t>创新创业基础</t>
  </si>
  <si>
    <t>2（9.09）</t>
  </si>
  <si>
    <t>中国近现代史纲要</t>
  </si>
  <si>
    <t>5（9.09）</t>
  </si>
  <si>
    <t>应潇琪</t>
  </si>
  <si>
    <t>柯佳琪</t>
  </si>
  <si>
    <t>产设2301</t>
  </si>
  <si>
    <t>张姮艺</t>
  </si>
  <si>
    <t>计算机辅助设计rhino</t>
  </si>
  <si>
    <t>赵心妍</t>
  </si>
  <si>
    <t>马克思主义基本原理</t>
  </si>
  <si>
    <t>3（9.09）</t>
  </si>
  <si>
    <t>体育与健康</t>
  </si>
  <si>
    <t>设计素描</t>
  </si>
  <si>
    <t>8（9.10）</t>
  </si>
  <si>
    <t>国防教育</t>
  </si>
  <si>
    <t>大学计算机基础</t>
  </si>
  <si>
    <t>夏昕倩</t>
  </si>
  <si>
    <t>设计学院</t>
    <phoneticPr fontId="17" type="noConversion"/>
  </si>
  <si>
    <t>思政2401</t>
  </si>
  <si>
    <t>马克思主义学院</t>
    <phoneticPr fontId="17" type="noConversion"/>
  </si>
  <si>
    <t>2023353109</t>
  </si>
  <si>
    <t>汤亚聪</t>
  </si>
  <si>
    <t>3（9.14）</t>
  </si>
  <si>
    <t>2022353105</t>
  </si>
  <si>
    <t>金笑依</t>
  </si>
  <si>
    <t>人力资源</t>
  </si>
  <si>
    <t>2024353111</t>
  </si>
  <si>
    <t>程慧</t>
  </si>
  <si>
    <t>2 (9.14)</t>
  </si>
  <si>
    <t>大学生心理健康教育</t>
  </si>
  <si>
    <t>2（9.14)</t>
  </si>
  <si>
    <t>2(9.14)</t>
  </si>
  <si>
    <t>人文学院</t>
    <phoneticPr fontId="17" type="noConversion"/>
  </si>
  <si>
    <t>黄克栋</t>
  </si>
  <si>
    <t>湖州文献与文化</t>
  </si>
  <si>
    <t>经典电影赏析</t>
  </si>
  <si>
    <t>李爽</t>
  </si>
  <si>
    <t>西方美学史</t>
  </si>
  <si>
    <t>郑毅克</t>
  </si>
  <si>
    <t>俞可欣</t>
  </si>
  <si>
    <t>电影赏析</t>
  </si>
  <si>
    <t>西方美学</t>
  </si>
  <si>
    <t>微课</t>
  </si>
  <si>
    <t>黄姗</t>
  </si>
  <si>
    <t>湖州文化与文献</t>
  </si>
  <si>
    <t>2（9.12)</t>
  </si>
  <si>
    <t>翁一欣</t>
  </si>
  <si>
    <t>潘静欢</t>
  </si>
  <si>
    <t>新媒体广告</t>
  </si>
  <si>
    <t>大众传媒经济学</t>
  </si>
  <si>
    <t>王宇佳</t>
  </si>
  <si>
    <t>谢佳敏</t>
  </si>
  <si>
    <t>厉欣怡</t>
  </si>
  <si>
    <t>周亚晴</t>
  </si>
  <si>
    <t>陈令鸣</t>
  </si>
  <si>
    <t>池佳杰</t>
  </si>
  <si>
    <t>毛晗冰</t>
  </si>
  <si>
    <t>钦佳怡</t>
  </si>
  <si>
    <t>英语诗歌鉴赏</t>
  </si>
  <si>
    <t>词汇学</t>
  </si>
  <si>
    <t>季芊辰</t>
  </si>
  <si>
    <t>英语词汇学</t>
  </si>
  <si>
    <t>李梦婷</t>
  </si>
  <si>
    <t>王盈凤</t>
  </si>
  <si>
    <t>覃佩姚</t>
  </si>
  <si>
    <t>日语写作（2）</t>
  </si>
  <si>
    <t>宋凯</t>
  </si>
  <si>
    <t>日本影视文学鉴赏</t>
  </si>
  <si>
    <t>日语翻译理论与实践（2）</t>
  </si>
  <si>
    <t>何雨彤</t>
  </si>
  <si>
    <t>周少凡</t>
  </si>
  <si>
    <t>潘家怡</t>
  </si>
  <si>
    <t>吴依梵</t>
  </si>
  <si>
    <t>马妮杰</t>
  </si>
  <si>
    <t>吴悦</t>
  </si>
  <si>
    <t>王迪琳</t>
  </si>
  <si>
    <t>毛烨</t>
  </si>
  <si>
    <t>唐诗研究</t>
  </si>
  <si>
    <t>黄娇</t>
  </si>
  <si>
    <t>中国古代文学</t>
  </si>
  <si>
    <t>中国文学批评史</t>
  </si>
  <si>
    <t>现当代小说研究</t>
  </si>
  <si>
    <t>廖飞龙</t>
  </si>
  <si>
    <t>宜嘉禾</t>
  </si>
  <si>
    <t>伍桐</t>
  </si>
  <si>
    <t>广播电视概论</t>
  </si>
  <si>
    <t>媒介运营与管理</t>
  </si>
  <si>
    <t>江敏</t>
  </si>
  <si>
    <t>整合营销传播</t>
  </si>
  <si>
    <t>周桦婧</t>
  </si>
  <si>
    <t>新闻采写</t>
  </si>
  <si>
    <t>UI设计</t>
  </si>
  <si>
    <t>郭恺歆</t>
  </si>
  <si>
    <t>王玉婷</t>
  </si>
  <si>
    <t>朱海兰</t>
  </si>
  <si>
    <t>范怡柔</t>
  </si>
  <si>
    <t>现代英语修辞学</t>
  </si>
  <si>
    <t>何静静</t>
  </si>
  <si>
    <t>跨文化交际</t>
  </si>
  <si>
    <t>国际贸易实务</t>
  </si>
  <si>
    <t>冯依柔</t>
  </si>
  <si>
    <t>陈琦薇</t>
  </si>
  <si>
    <t>高级英语（1）</t>
  </si>
  <si>
    <t>殳欣倪</t>
  </si>
  <si>
    <t>沈淑蕊</t>
  </si>
  <si>
    <t>英语演讲与辩论</t>
  </si>
  <si>
    <t>学术论文写作</t>
  </si>
  <si>
    <t>楼宗元</t>
  </si>
  <si>
    <t>刘慧娟</t>
  </si>
  <si>
    <t>大学英语（3）</t>
  </si>
  <si>
    <t>王科竣</t>
  </si>
  <si>
    <t>地方文化研究</t>
  </si>
  <si>
    <t>杨颖姿</t>
  </si>
  <si>
    <t>广告策划与创意</t>
  </si>
  <si>
    <t>黄蕊</t>
  </si>
  <si>
    <t>中国古代思想史</t>
  </si>
  <si>
    <t>申颖</t>
  </si>
  <si>
    <t>数字与媒体作品制作</t>
  </si>
  <si>
    <t>章程</t>
  </si>
  <si>
    <t>大学英语（跨文化交际）</t>
  </si>
  <si>
    <t>新媒体文案制作</t>
  </si>
  <si>
    <t>张昕彤</t>
  </si>
  <si>
    <t>传播学概论</t>
  </si>
  <si>
    <t>综合英语</t>
  </si>
  <si>
    <t>王东瑞</t>
  </si>
  <si>
    <t>余婷</t>
  </si>
  <si>
    <t>明清小说研究</t>
  </si>
  <si>
    <t>国贸2401</t>
  </si>
  <si>
    <t>经济与金融2401</t>
  </si>
  <si>
    <t>经济与金融2402</t>
  </si>
  <si>
    <t>跨境电商2401</t>
  </si>
  <si>
    <t>旅管2401</t>
  </si>
  <si>
    <t>供应链2401</t>
  </si>
  <si>
    <t>供应链2402</t>
  </si>
  <si>
    <t>国贸2411</t>
  </si>
  <si>
    <t>国贸2412</t>
  </si>
  <si>
    <t>国贸2413</t>
  </si>
  <si>
    <t>李文典</t>
  </si>
  <si>
    <t>上交</t>
  </si>
  <si>
    <t>无迟到早退</t>
    <phoneticPr fontId="17" type="noConversion"/>
  </si>
  <si>
    <t>无</t>
    <phoneticPr fontId="17" type="noConversion"/>
  </si>
  <si>
    <t>经济管理学院</t>
    <phoneticPr fontId="17" type="noConversion"/>
  </si>
  <si>
    <t>湖州学院2024-2025学年第二学期学风建设情况通报（第2周 9月8日-9月14日 ）</t>
    <phoneticPr fontId="17" type="noConversion"/>
  </si>
  <si>
    <t>贾明灯</t>
  </si>
  <si>
    <t>中国共产党简史</t>
  </si>
  <si>
    <t>迟到</t>
  </si>
  <si>
    <t>汤强</t>
  </si>
  <si>
    <t>中国共产党历史</t>
  </si>
  <si>
    <t>张宇炜</t>
  </si>
  <si>
    <t>缪天晨</t>
  </si>
  <si>
    <t>单片机原理与应用</t>
  </si>
  <si>
    <t>复变函数与积分变换</t>
  </si>
  <si>
    <t>模拟电子电路</t>
  </si>
  <si>
    <t>张益帆</t>
  </si>
  <si>
    <t>宋梦达</t>
  </si>
  <si>
    <t>复变函教与积分保护</t>
  </si>
  <si>
    <t>大学英语(3)</t>
  </si>
  <si>
    <t>毛译东思想和中国特色社会主义理论计系概括</t>
  </si>
  <si>
    <t>习近平新时代中国特色社会主义思想</t>
  </si>
  <si>
    <t>单片机保理与应用</t>
  </si>
  <si>
    <t>唐越</t>
  </si>
  <si>
    <t>任蕊彤</t>
  </si>
  <si>
    <t>汪春弟</t>
  </si>
  <si>
    <t>离散数学</t>
  </si>
  <si>
    <t>数据科学导论</t>
  </si>
  <si>
    <t>毛泽东思想和中国特色社会主义理论体系概念</t>
  </si>
  <si>
    <t>数字电路与逻辑设计</t>
  </si>
  <si>
    <t>习近平新时代中国特色社会主义思想概论</t>
  </si>
  <si>
    <t>概率论与数理统计</t>
  </si>
  <si>
    <t>杨佳颖</t>
  </si>
  <si>
    <t>张颖超</t>
  </si>
  <si>
    <t>钟峻泓</t>
  </si>
  <si>
    <t>王子腾</t>
  </si>
  <si>
    <t>谌子萱</t>
  </si>
  <si>
    <t>谢沁霖</t>
  </si>
  <si>
    <t>杜飞鸿</t>
  </si>
  <si>
    <t>工程光学</t>
  </si>
  <si>
    <t>2（9.09)</t>
  </si>
  <si>
    <t>基础物理学2</t>
  </si>
  <si>
    <t>计算机2411</t>
  </si>
  <si>
    <t>陈祎钱</t>
  </si>
  <si>
    <t>高级语言与程序设计</t>
  </si>
  <si>
    <t>计算机2412</t>
  </si>
  <si>
    <t>孔令鹏</t>
  </si>
  <si>
    <t>高级语言程序设计</t>
  </si>
  <si>
    <t>软件工程2402</t>
  </si>
  <si>
    <t>杨宇涵</t>
  </si>
  <si>
    <t>高等数学A</t>
  </si>
  <si>
    <t>大学语文</t>
  </si>
  <si>
    <t>3（9.11)</t>
  </si>
  <si>
    <t>黄凤羽</t>
  </si>
  <si>
    <t>计算机2413</t>
  </si>
  <si>
    <t>杨彩虹</t>
  </si>
  <si>
    <t>彭炜亮</t>
  </si>
  <si>
    <t>电子测量技术</t>
  </si>
  <si>
    <t>3（9.12)</t>
  </si>
  <si>
    <t>专业英语</t>
  </si>
  <si>
    <t>江映荭</t>
  </si>
  <si>
    <t>操作系统</t>
  </si>
  <si>
    <t>蒋桢咸</t>
  </si>
  <si>
    <t>软件工程</t>
  </si>
  <si>
    <t>胡正浩</t>
  </si>
  <si>
    <t>余家俊</t>
  </si>
  <si>
    <t>周震江</t>
  </si>
  <si>
    <t>电子信息2401</t>
  </si>
  <si>
    <t>王震</t>
  </si>
  <si>
    <t>大学英语1</t>
  </si>
  <si>
    <t>姚文</t>
  </si>
  <si>
    <t>软件工程2401</t>
  </si>
  <si>
    <t>钱志杰</t>
  </si>
  <si>
    <t>石陈洋</t>
  </si>
  <si>
    <t>数字信号处理</t>
  </si>
  <si>
    <t>饶景欣</t>
  </si>
  <si>
    <t>pathon程序设计</t>
  </si>
  <si>
    <t>4（9.14）</t>
  </si>
  <si>
    <t>董旷炜</t>
  </si>
  <si>
    <t>软件安全技术</t>
  </si>
  <si>
    <t>5（9.14）</t>
  </si>
  <si>
    <t>林介祥</t>
  </si>
  <si>
    <t>智能信息处理</t>
  </si>
  <si>
    <t>陈楠楠</t>
  </si>
  <si>
    <t>李馨悦</t>
  </si>
  <si>
    <t>光电子学</t>
  </si>
  <si>
    <t>体育与健康（5）</t>
  </si>
  <si>
    <t>吴晨阳</t>
  </si>
  <si>
    <t>光伏技术与应用</t>
  </si>
  <si>
    <t>激光技术与应用</t>
  </si>
  <si>
    <t>吴静</t>
  </si>
  <si>
    <t>薄膜光学与技术</t>
  </si>
  <si>
    <t>半导体照明技术</t>
  </si>
  <si>
    <t>光电检测技术</t>
  </si>
  <si>
    <t>光谱技术与应用</t>
  </si>
  <si>
    <t>祝光杰</t>
  </si>
  <si>
    <t>汇编语言</t>
  </si>
  <si>
    <t>数字图像处理</t>
  </si>
  <si>
    <t>陈祯逸</t>
  </si>
  <si>
    <t>徐启骞</t>
  </si>
  <si>
    <t>毛浩楠</t>
  </si>
  <si>
    <t>数据结构</t>
  </si>
  <si>
    <t>软件工程导论</t>
  </si>
  <si>
    <t>概率论与数理统计A</t>
  </si>
  <si>
    <t>毛泽东思想和中国特色社会主义理论体系概论</t>
  </si>
  <si>
    <t>林亦菲</t>
  </si>
  <si>
    <t>光电信息2402</t>
  </si>
  <si>
    <t>马一鸣</t>
  </si>
  <si>
    <t>沈敬卓</t>
  </si>
  <si>
    <t>任彬彬</t>
  </si>
  <si>
    <t>编译原理</t>
  </si>
  <si>
    <t>网络与通信安全</t>
  </si>
  <si>
    <t>王苗鉮</t>
  </si>
  <si>
    <t>杨延谦</t>
  </si>
  <si>
    <t>计算机前沿技术</t>
  </si>
  <si>
    <t>傅君豪</t>
  </si>
  <si>
    <t>钟震潇</t>
  </si>
  <si>
    <t>赵正威</t>
  </si>
  <si>
    <t>无故旷课</t>
  </si>
  <si>
    <t>刘舜</t>
  </si>
  <si>
    <t>沈骏杰</t>
  </si>
  <si>
    <t>李陈智</t>
  </si>
  <si>
    <t>睡过头</t>
  </si>
  <si>
    <t>何健</t>
  </si>
  <si>
    <t>尚新阳</t>
  </si>
  <si>
    <t>彭麟剀</t>
  </si>
  <si>
    <t>软件工程技术</t>
  </si>
  <si>
    <t>郑紫英</t>
  </si>
  <si>
    <t>钱宇航</t>
  </si>
  <si>
    <t>光电信息2401</t>
  </si>
  <si>
    <t>计算机2401</t>
  </si>
  <si>
    <t>电子信息2402</t>
  </si>
  <si>
    <t>计算机2414</t>
  </si>
  <si>
    <t>电子信息2411</t>
  </si>
  <si>
    <t>电子信息2412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</si>
</sst>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24" x14ac:knownFonts="1">
    <font>
      <sz val="11"/>
      <color theme="1"/>
      <name val="等线"/>
      <charset val="134"/>
      <scheme val="minor"/>
    </font>
    <font>
      <sz val="16"/>
      <name val="黑体"/>
      <family val="3"/>
      <charset val="134"/>
    </font>
    <font>
      <sz val="14"/>
      <name val="仿宋_GB2312"/>
      <family val="3"/>
      <charset val="134"/>
    </font>
    <font>
      <b/>
      <sz val="18"/>
      <name val="黑体"/>
      <family val="3"/>
      <charset val="134"/>
    </font>
    <font>
      <b/>
      <sz val="16"/>
      <name val="黑体"/>
      <family val="3"/>
      <charset val="134"/>
    </font>
    <font>
      <sz val="14"/>
      <color theme="1"/>
      <name val="仿宋_GB2312"/>
      <family val="3"/>
      <charset val="134"/>
    </font>
    <font>
      <sz val="11"/>
      <color theme="1"/>
      <name val="黑体"/>
      <family val="3"/>
      <charset val="134"/>
    </font>
    <font>
      <b/>
      <sz val="18"/>
      <color indexed="8"/>
      <name val="黑体"/>
      <family val="3"/>
      <charset val="134"/>
    </font>
    <font>
      <b/>
      <sz val="16"/>
      <color indexed="8"/>
      <name val="黑体"/>
      <family val="3"/>
      <charset val="134"/>
    </font>
    <font>
      <sz val="18"/>
      <name val="黑体"/>
      <family val="3"/>
      <charset val="134"/>
    </font>
    <font>
      <sz val="12"/>
      <name val="宋体"/>
      <family val="3"/>
      <charset val="134"/>
    </font>
    <font>
      <sz val="16"/>
      <color theme="1"/>
      <name val="黑体"/>
      <family val="3"/>
      <charset val="134"/>
    </font>
    <font>
      <b/>
      <sz val="18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u/>
      <sz val="11"/>
      <color theme="10"/>
      <name val="等线"/>
      <family val="3"/>
      <charset val="134"/>
      <scheme val="minor"/>
    </font>
    <font>
      <sz val="10"/>
      <color indexed="8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u/>
      <sz val="10"/>
      <color rgb="FF175CEB"/>
      <name val="等线"/>
      <family val="3"/>
      <charset val="134"/>
      <scheme val="minor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14"/>
      <color indexed="8"/>
      <name val="仿宋_GB2312"/>
      <family val="3"/>
      <charset val="134"/>
    </font>
    <font>
      <u/>
      <sz val="14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9" fontId="1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5" fillId="0" borderId="0" applyBorder="0">
      <protection locked="0"/>
    </xf>
    <xf numFmtId="0" fontId="16" fillId="0" borderId="0">
      <alignment vertical="center"/>
    </xf>
  </cellStyleXfs>
  <cellXfs count="10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3" applyFont="1" applyBorder="1" applyAlignment="1" applyProtection="1">
      <alignment horizontal="center" vertical="center"/>
    </xf>
    <xf numFmtId="0" fontId="2" fillId="0" borderId="1" xfId="3" applyFont="1" applyBorder="1" applyAlignment="1" applyProtection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0" xfId="0" applyFont="1"/>
    <xf numFmtId="49" fontId="1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3" fillId="3" borderId="1" xfId="0" applyFont="1" applyFill="1" applyBorder="1" applyAlignment="1">
      <alignment horizontal="center" vertical="center" wrapText="1"/>
    </xf>
    <xf numFmtId="10" fontId="23" fillId="0" borderId="1" xfId="2" applyNumberFormat="1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3" applyFont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3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3" applyFont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2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3" fillId="0" borderId="1" xfId="2" applyFont="1" applyBorder="1" applyAlignment="1">
      <alignment horizontal="center"/>
    </xf>
  </cellXfs>
  <cellStyles count="5">
    <cellStyle name="百分比" xfId="1" builtinId="5"/>
    <cellStyle name="常规" xfId="0" builtinId="0"/>
    <cellStyle name="常规 2" xfId="3" xr:uid="{00000000-0005-0000-0000-000031000000}"/>
    <cellStyle name="常规 3" xfId="4" xr:uid="{00000000-0005-0000-0000-000032000000}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workbookViewId="0">
      <selection activeCell="D21" sqref="D21"/>
    </sheetView>
  </sheetViews>
  <sheetFormatPr defaultColWidth="8.625" defaultRowHeight="18.75" x14ac:dyDescent="0.2"/>
  <cols>
    <col min="1" max="1" width="28.5" style="7" bestFit="1" customWidth="1"/>
    <col min="2" max="8" width="20.5" style="7" customWidth="1"/>
    <col min="9" max="16384" width="8.625" style="7"/>
  </cols>
  <sheetData>
    <row r="1" spans="1:8" s="38" customFormat="1" ht="22.5" x14ac:dyDescent="0.2">
      <c r="A1" s="48" t="s">
        <v>491</v>
      </c>
      <c r="B1" s="48"/>
      <c r="C1" s="48"/>
      <c r="D1" s="48"/>
      <c r="E1" s="48"/>
      <c r="F1" s="48"/>
      <c r="G1" s="48"/>
      <c r="H1" s="48"/>
    </row>
    <row r="2" spans="1:8" s="6" customFormat="1" ht="20.25" x14ac:dyDescent="0.2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x14ac:dyDescent="0.25">
      <c r="A3" s="4" t="s">
        <v>8</v>
      </c>
      <c r="B3" s="98">
        <f>B4/1636</f>
        <v>0</v>
      </c>
      <c r="C3" s="99">
        <f>C4/1444</f>
        <v>0</v>
      </c>
      <c r="D3" s="99">
        <f>D4/1579</f>
        <v>0</v>
      </c>
      <c r="E3" s="99">
        <f>E4/1445</f>
        <v>0</v>
      </c>
      <c r="F3" s="99">
        <f>F4/1692</f>
        <v>0</v>
      </c>
      <c r="G3" s="99">
        <f>G4/775</f>
        <v>0</v>
      </c>
      <c r="H3" s="99">
        <f>H4/97</f>
        <v>0</v>
      </c>
    </row>
    <row r="4" spans="1:8" x14ac:dyDescent="0.2">
      <c r="A4" s="4" t="s">
        <v>9</v>
      </c>
      <c r="B4" s="100">
        <v>0</v>
      </c>
      <c r="C4" s="10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</row>
    <row r="5" spans="1:8" x14ac:dyDescent="0.2">
      <c r="A5" s="4" t="s">
        <v>10</v>
      </c>
      <c r="B5" s="45">
        <f>B6/1636</f>
        <v>2.0171149144254278E-2</v>
      </c>
      <c r="C5" s="45">
        <f>C6/655</f>
        <v>0.17557251908396945</v>
      </c>
      <c r="D5" s="45">
        <f>D6/512</f>
        <v>0</v>
      </c>
      <c r="E5" s="45">
        <f>E6/1093</f>
        <v>9.1491308325709062E-4</v>
      </c>
      <c r="F5" s="45">
        <f>F6/1529</f>
        <v>6.9980379332897316E-2</v>
      </c>
      <c r="G5" s="45">
        <f>G6/618</f>
        <v>2.5889967637540454E-2</v>
      </c>
      <c r="H5" s="45">
        <f>H6/97</f>
        <v>5.1546391752577303E-2</v>
      </c>
    </row>
    <row r="6" spans="1:8" x14ac:dyDescent="0.25">
      <c r="A6" s="4" t="s">
        <v>11</v>
      </c>
      <c r="B6" s="46">
        <v>33</v>
      </c>
      <c r="C6" s="104">
        <v>115</v>
      </c>
      <c r="D6" s="101">
        <v>0</v>
      </c>
      <c r="E6" s="46">
        <v>1</v>
      </c>
      <c r="F6" s="46">
        <v>107</v>
      </c>
      <c r="G6" s="46">
        <v>16</v>
      </c>
      <c r="H6" s="46">
        <v>5</v>
      </c>
    </row>
    <row r="7" spans="1:8" ht="17.100000000000001" customHeight="1" x14ac:dyDescent="0.2">
      <c r="A7" s="4" t="s">
        <v>12</v>
      </c>
      <c r="B7" s="4">
        <v>0</v>
      </c>
      <c r="C7" s="47">
        <v>3</v>
      </c>
      <c r="D7" s="4">
        <v>0</v>
      </c>
      <c r="E7" s="4">
        <v>0</v>
      </c>
      <c r="F7" s="4">
        <v>0</v>
      </c>
      <c r="G7" s="4">
        <v>0</v>
      </c>
      <c r="H7" s="4">
        <v>0</v>
      </c>
    </row>
    <row r="8" spans="1:8" x14ac:dyDescent="0.2">
      <c r="A8" s="4" t="s">
        <v>13</v>
      </c>
      <c r="B8" s="47" t="s">
        <v>14</v>
      </c>
      <c r="C8" s="47" t="s">
        <v>14</v>
      </c>
      <c r="D8" s="47" t="s">
        <v>14</v>
      </c>
      <c r="E8" s="47" t="s">
        <v>14</v>
      </c>
      <c r="F8" s="47" t="s">
        <v>14</v>
      </c>
      <c r="G8" s="47" t="s">
        <v>14</v>
      </c>
      <c r="H8" s="47" t="s">
        <v>14</v>
      </c>
    </row>
    <row r="9" spans="1:8" x14ac:dyDescent="0.25">
      <c r="A9" s="4" t="s">
        <v>15</v>
      </c>
      <c r="B9" s="100">
        <v>0</v>
      </c>
      <c r="C9" s="102">
        <v>0</v>
      </c>
      <c r="D9" s="103">
        <v>0</v>
      </c>
      <c r="E9" s="4">
        <v>0</v>
      </c>
      <c r="F9" s="100">
        <v>0</v>
      </c>
      <c r="G9" s="103">
        <v>0</v>
      </c>
      <c r="H9" s="100">
        <v>0</v>
      </c>
    </row>
    <row r="10" spans="1:8" x14ac:dyDescent="0.2">
      <c r="A10" s="4" t="s">
        <v>16</v>
      </c>
      <c r="B10" s="100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1:8" x14ac:dyDescent="0.2">
      <c r="A11" s="4" t="s">
        <v>17</v>
      </c>
      <c r="B11" s="100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</row>
    <row r="12" spans="1:8" x14ac:dyDescent="0.2">
      <c r="A12" s="4" t="s">
        <v>18</v>
      </c>
      <c r="B12" s="46" t="s">
        <v>19</v>
      </c>
      <c r="C12" s="47" t="s">
        <v>19</v>
      </c>
      <c r="D12" s="46" t="s">
        <v>19</v>
      </c>
      <c r="E12" s="47" t="s">
        <v>19</v>
      </c>
      <c r="F12" s="47" t="s">
        <v>19</v>
      </c>
      <c r="G12" s="47" t="s">
        <v>19</v>
      </c>
      <c r="H12" s="47" t="s">
        <v>19</v>
      </c>
    </row>
  </sheetData>
  <mergeCells count="1">
    <mergeCell ref="A1:H1"/>
  </mergeCells>
  <phoneticPr fontId="17" type="noConversion"/>
  <hyperlinks>
    <hyperlink ref="D5" location="日常请假率!A70" display="日常请假率!A70" xr:uid="{00000000-0004-0000-0000-000001000000}"/>
    <hyperlink ref="G5" location="日常请假率!A167" display="日常请假率!A167" xr:uid="{00000000-0004-0000-0000-000002000000}"/>
    <hyperlink ref="E5" location="日常请假率!A99" display="=E6/1093" xr:uid="{00000000-0004-0000-0000-000003000000}"/>
    <hyperlink ref="G8" location="晚自修风气统计表!A11" display="班级明细" xr:uid="{00000000-0004-0000-0000-000006000000}"/>
    <hyperlink ref="E8" location="晚自修风气统计表!A28" display="班级明细" xr:uid="{00000000-0004-0000-0000-000007000000}"/>
    <hyperlink ref="D8" location="晚自修风气统计表!A23" display="班级明细" xr:uid="{00000000-0004-0000-0000-000008000000}"/>
    <hyperlink ref="G12" location="统计表!A207" display="交齐且规范" xr:uid="{00000000-0004-0000-0000-000009000000}"/>
    <hyperlink ref="E12" location="统计表!A132" display="交齐且规范" xr:uid="{00000000-0004-0000-0000-00000A000000}"/>
    <hyperlink ref="D12" location="统计表!A108" display="交齐且规范" xr:uid="{00000000-0004-0000-0000-00000B000000}"/>
    <hyperlink ref="F5" location="日常请假率!A125" display="=F6/1529" xr:uid="{00000000-0004-0000-0000-00000D000000}"/>
    <hyperlink ref="C5" location="日常请假率!A42" display="日常请假率!A42" xr:uid="{00000000-0004-0000-0000-00000E000000}"/>
    <hyperlink ref="F8" location="晚自修风气统计表!A34" display="班级明细" xr:uid="{00000000-0004-0000-0000-00000F000000}"/>
    <hyperlink ref="C8" location="晚自修风气统计表!A11" display="班级明细" xr:uid="{00000000-0004-0000-0000-000010000000}"/>
    <hyperlink ref="F12" location="统计表!A173" display="交齐且规范" xr:uid="{00000000-0004-0000-0000-000011000000}"/>
    <hyperlink ref="H12" location="统计表!A220" display="交齐且规范" xr:uid="{00000000-0004-0000-0000-000012000000}"/>
    <hyperlink ref="C12" location="统计表!A39" display="交齐且规范" xr:uid="{00000000-0004-0000-0000-000013000000}"/>
    <hyperlink ref="H5" location="日常请假率!A190" display="日常请假率!A190" xr:uid="{00000000-0004-0000-0000-000018000000}"/>
    <hyperlink ref="H8" location="晚自修风气统计表!A42" display="班级明细" xr:uid="{00000000-0004-0000-0000-00001A000000}"/>
    <hyperlink ref="C7" location="日常迟到早退名单!A4" display="1" xr:uid="{00000000-0004-0000-0000-00001B000000}"/>
    <hyperlink ref="E6" location="日常请假名单!A152" display="日常请假名单!A152" xr:uid="{00000000-0004-0000-0000-00001C000000}"/>
    <hyperlink ref="F6" location="日常请假名单!A206" display="日常请假名单!A206" xr:uid="{00000000-0004-0000-0000-00001D000000}"/>
    <hyperlink ref="G6" location="日常请假名单!A267" display="日常请假名单!A267" xr:uid="{00000000-0004-0000-0000-00001E000000}"/>
    <hyperlink ref="H6" location="日常请假名单!A278" display="日常请假名单!A278" xr:uid="{00000000-0004-0000-0000-00001F000000}"/>
    <hyperlink ref="B12" location="统计表!A10" display="交齐且规范" xr:uid="{00000000-0004-0000-0000-000020000000}"/>
    <hyperlink ref="B6" location="日常请假名单!A5" display="5" xr:uid="{00000000-0004-0000-0000-000021000000}"/>
    <hyperlink ref="B5" location="日常请假率!A4" display="日常请假率!A4" xr:uid="{A6BFDCF8-2369-4190-AAA9-EC9545A636C2}"/>
    <hyperlink ref="C6" location="日常请假名单!A93" display="日常请假名单!A93" xr:uid="{BDEBD5C9-F2BF-4429-9CD6-D0FC54DE3ABC}"/>
    <hyperlink ref="B8" location="晚自修风气统计表!A3" display="班级明细" xr:uid="{0C27E9B4-6B5F-4830-8D0C-C335DB72296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8"/>
  <sheetViews>
    <sheetView workbookViewId="0">
      <selection activeCell="B3" sqref="B3:H9"/>
    </sheetView>
  </sheetViews>
  <sheetFormatPr defaultColWidth="8.625" defaultRowHeight="18.75" x14ac:dyDescent="0.2"/>
  <cols>
    <col min="1" max="1" width="18.25" style="7" customWidth="1"/>
    <col min="2" max="2" width="8" style="7" customWidth="1"/>
    <col min="3" max="4" width="6.625" style="7" customWidth="1"/>
    <col min="5" max="5" width="23.625" style="7" customWidth="1"/>
    <col min="6" max="8" width="12.125" style="7" customWidth="1"/>
    <col min="9" max="16384" width="8.625" style="7"/>
  </cols>
  <sheetData>
    <row r="1" spans="1:8" ht="22.5" x14ac:dyDescent="0.2">
      <c r="A1" s="48" t="s">
        <v>254</v>
      </c>
      <c r="B1" s="48"/>
      <c r="C1" s="48"/>
      <c r="D1" s="48"/>
      <c r="E1" s="48"/>
      <c r="F1" s="48"/>
      <c r="G1" s="48"/>
      <c r="H1" s="48"/>
    </row>
    <row r="2" spans="1:8" s="6" customFormat="1" ht="20.25" x14ac:dyDescent="0.2">
      <c r="A2" s="8" t="s">
        <v>255</v>
      </c>
      <c r="B2" s="9" t="s">
        <v>31</v>
      </c>
      <c r="C2" s="9" t="s">
        <v>23</v>
      </c>
      <c r="D2" s="9" t="s">
        <v>24</v>
      </c>
      <c r="E2" s="10" t="s">
        <v>32</v>
      </c>
      <c r="F2" s="8" t="s">
        <v>33</v>
      </c>
      <c r="G2" s="9" t="s">
        <v>222</v>
      </c>
      <c r="H2" s="9" t="s">
        <v>223</v>
      </c>
    </row>
    <row r="3" spans="1:8" x14ac:dyDescent="0.2">
      <c r="A3" s="4" t="s">
        <v>1</v>
      </c>
      <c r="B3" s="65"/>
      <c r="C3" s="65"/>
      <c r="D3" s="65"/>
      <c r="E3" s="65"/>
      <c r="F3" s="65"/>
      <c r="G3" s="65"/>
      <c r="H3" s="65"/>
    </row>
    <row r="4" spans="1:8" x14ac:dyDescent="0.2">
      <c r="A4" s="4" t="s">
        <v>2</v>
      </c>
      <c r="B4" s="65"/>
      <c r="C4" s="65"/>
      <c r="D4" s="65"/>
      <c r="E4" s="65"/>
      <c r="F4" s="65"/>
      <c r="G4" s="65"/>
      <c r="H4" s="65"/>
    </row>
    <row r="5" spans="1:8" ht="15" customHeight="1" x14ac:dyDescent="0.2">
      <c r="A5" s="4" t="s">
        <v>3</v>
      </c>
      <c r="B5" s="65"/>
      <c r="C5" s="65"/>
      <c r="D5" s="65"/>
      <c r="E5" s="65"/>
      <c r="F5" s="65"/>
      <c r="G5" s="65"/>
      <c r="H5" s="65"/>
    </row>
    <row r="6" spans="1:8" ht="15" customHeight="1" x14ac:dyDescent="0.2">
      <c r="A6" s="4" t="s">
        <v>4</v>
      </c>
      <c r="B6" s="65"/>
      <c r="C6" s="65"/>
      <c r="D6" s="65"/>
      <c r="E6" s="65"/>
      <c r="F6" s="65"/>
      <c r="G6" s="65"/>
      <c r="H6" s="65"/>
    </row>
    <row r="7" spans="1:8" x14ac:dyDescent="0.2">
      <c r="A7" s="4" t="s">
        <v>5</v>
      </c>
      <c r="B7" s="65"/>
      <c r="C7" s="65"/>
      <c r="D7" s="65"/>
      <c r="E7" s="65"/>
      <c r="F7" s="65"/>
      <c r="G7" s="65"/>
      <c r="H7" s="65"/>
    </row>
    <row r="8" spans="1:8" x14ac:dyDescent="0.2">
      <c r="A8" s="4" t="s">
        <v>6</v>
      </c>
      <c r="B8" s="65"/>
      <c r="C8" s="65"/>
      <c r="D8" s="65"/>
      <c r="E8" s="65"/>
      <c r="F8" s="65"/>
      <c r="G8" s="65"/>
      <c r="H8" s="65"/>
    </row>
    <row r="9" spans="1:8" x14ac:dyDescent="0.2">
      <c r="A9" s="4" t="s">
        <v>7</v>
      </c>
      <c r="B9" s="65"/>
      <c r="C9" s="65"/>
      <c r="D9" s="65"/>
      <c r="E9" s="65"/>
      <c r="F9" s="65"/>
      <c r="G9" s="65"/>
      <c r="H9" s="65"/>
    </row>
    <row r="66" spans="5:5" x14ac:dyDescent="0.2">
      <c r="E66" s="11"/>
    </row>
    <row r="67" spans="5:5" x14ac:dyDescent="0.2">
      <c r="E67" s="11"/>
    </row>
    <row r="68" spans="5:5" x14ac:dyDescent="0.2">
      <c r="E68" s="11"/>
    </row>
  </sheetData>
  <mergeCells count="2">
    <mergeCell ref="A1:H1"/>
    <mergeCell ref="B3:H9"/>
  </mergeCells>
  <phoneticPr fontId="1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21"/>
  <sheetViews>
    <sheetView tabSelected="1" topLeftCell="A184" zoomScale="55" zoomScaleNormal="55" workbookViewId="0">
      <selection activeCell="A227" sqref="A227"/>
    </sheetView>
  </sheetViews>
  <sheetFormatPr defaultColWidth="8.625" defaultRowHeight="18.75" x14ac:dyDescent="0.2"/>
  <cols>
    <col min="1" max="1" width="17.125" style="2" customWidth="1"/>
    <col min="2" max="2" width="20.125" style="2" customWidth="1"/>
    <col min="3" max="3" width="22.875" style="2" customWidth="1"/>
    <col min="4" max="4" width="29.875" style="2" customWidth="1"/>
    <col min="5" max="5" width="20" style="2" customWidth="1"/>
    <col min="6" max="16384" width="8.625" style="2"/>
  </cols>
  <sheetData>
    <row r="1" spans="1:5" ht="22.5" x14ac:dyDescent="0.2">
      <c r="A1" s="51" t="s">
        <v>256</v>
      </c>
      <c r="B1" s="51"/>
      <c r="C1" s="51"/>
      <c r="D1" s="51"/>
      <c r="E1" s="51"/>
    </row>
    <row r="2" spans="1:5" s="1" customFormat="1" ht="20.25" x14ac:dyDescent="0.2">
      <c r="A2" s="3" t="s">
        <v>21</v>
      </c>
      <c r="B2" s="3" t="s">
        <v>78</v>
      </c>
      <c r="C2" s="3" t="s">
        <v>22</v>
      </c>
      <c r="D2" s="3" t="s">
        <v>256</v>
      </c>
      <c r="E2" s="3" t="s">
        <v>28</v>
      </c>
    </row>
    <row r="3" spans="1:5" x14ac:dyDescent="0.2">
      <c r="A3" s="65" t="s">
        <v>1</v>
      </c>
      <c r="B3" s="4">
        <v>1</v>
      </c>
      <c r="C3" s="4" t="s">
        <v>83</v>
      </c>
      <c r="D3" s="4" t="s">
        <v>320</v>
      </c>
      <c r="E3" s="69"/>
    </row>
    <row r="4" spans="1:5" x14ac:dyDescent="0.2">
      <c r="A4" s="65"/>
      <c r="B4" s="4">
        <v>2</v>
      </c>
      <c r="C4" s="4" t="s">
        <v>84</v>
      </c>
      <c r="D4" s="4" t="s">
        <v>320</v>
      </c>
      <c r="E4" s="69"/>
    </row>
    <row r="5" spans="1:5" x14ac:dyDescent="0.2">
      <c r="A5" s="65"/>
      <c r="B5" s="4">
        <v>3</v>
      </c>
      <c r="C5" s="4" t="s">
        <v>85</v>
      </c>
      <c r="D5" s="4" t="s">
        <v>320</v>
      </c>
      <c r="E5" s="69"/>
    </row>
    <row r="6" spans="1:5" x14ac:dyDescent="0.2">
      <c r="A6" s="65"/>
      <c r="B6" s="4">
        <v>4</v>
      </c>
      <c r="C6" s="4" t="s">
        <v>86</v>
      </c>
      <c r="D6" s="4" t="s">
        <v>320</v>
      </c>
      <c r="E6" s="69"/>
    </row>
    <row r="7" spans="1:5" x14ac:dyDescent="0.2">
      <c r="A7" s="65"/>
      <c r="B7" s="4">
        <v>5</v>
      </c>
      <c r="C7" s="4" t="s">
        <v>87</v>
      </c>
      <c r="D7" s="4" t="s">
        <v>320</v>
      </c>
      <c r="E7" s="69"/>
    </row>
    <row r="8" spans="1:5" x14ac:dyDescent="0.2">
      <c r="A8" s="65"/>
      <c r="B8" s="4">
        <v>6</v>
      </c>
      <c r="C8" s="4" t="s">
        <v>88</v>
      </c>
      <c r="D8" s="4" t="s">
        <v>320</v>
      </c>
      <c r="E8" s="69"/>
    </row>
    <row r="9" spans="1:5" x14ac:dyDescent="0.2">
      <c r="A9" s="65"/>
      <c r="B9" s="4">
        <v>7</v>
      </c>
      <c r="C9" s="4" t="s">
        <v>89</v>
      </c>
      <c r="D9" s="4" t="s">
        <v>320</v>
      </c>
      <c r="E9" s="69"/>
    </row>
    <row r="10" spans="1:5" x14ac:dyDescent="0.2">
      <c r="A10" s="65"/>
      <c r="B10" s="4">
        <v>8</v>
      </c>
      <c r="C10" s="4" t="s">
        <v>90</v>
      </c>
      <c r="D10" s="4" t="s">
        <v>320</v>
      </c>
      <c r="E10" s="69"/>
    </row>
    <row r="11" spans="1:5" x14ac:dyDescent="0.2">
      <c r="A11" s="65"/>
      <c r="B11" s="4">
        <v>9</v>
      </c>
      <c r="C11" s="4" t="s">
        <v>91</v>
      </c>
      <c r="D11" s="4" t="s">
        <v>320</v>
      </c>
      <c r="E11" s="69"/>
    </row>
    <row r="12" spans="1:5" x14ac:dyDescent="0.2">
      <c r="A12" s="65"/>
      <c r="B12" s="4">
        <v>10</v>
      </c>
      <c r="C12" s="4" t="s">
        <v>92</v>
      </c>
      <c r="D12" s="4" t="s">
        <v>320</v>
      </c>
      <c r="E12" s="69"/>
    </row>
    <row r="13" spans="1:5" x14ac:dyDescent="0.2">
      <c r="A13" s="65"/>
      <c r="B13" s="4">
        <v>11</v>
      </c>
      <c r="C13" s="4" t="s">
        <v>93</v>
      </c>
      <c r="D13" s="4" t="s">
        <v>320</v>
      </c>
      <c r="E13" s="69"/>
    </row>
    <row r="14" spans="1:5" x14ac:dyDescent="0.2">
      <c r="A14" s="65"/>
      <c r="B14" s="4">
        <v>12</v>
      </c>
      <c r="C14" s="4" t="s">
        <v>34</v>
      </c>
      <c r="D14" s="4" t="s">
        <v>320</v>
      </c>
      <c r="E14" s="69"/>
    </row>
    <row r="15" spans="1:5" x14ac:dyDescent="0.2">
      <c r="A15" s="65"/>
      <c r="B15" s="4">
        <v>13</v>
      </c>
      <c r="C15" s="4" t="s">
        <v>97</v>
      </c>
      <c r="D15" s="4" t="s">
        <v>320</v>
      </c>
      <c r="E15" s="69"/>
    </row>
    <row r="16" spans="1:5" x14ac:dyDescent="0.2">
      <c r="A16" s="65"/>
      <c r="B16" s="4">
        <v>14</v>
      </c>
      <c r="C16" s="4" t="s">
        <v>98</v>
      </c>
      <c r="D16" s="4" t="s">
        <v>320</v>
      </c>
      <c r="E16" s="69"/>
    </row>
    <row r="17" spans="1:5" x14ac:dyDescent="0.2">
      <c r="A17" s="65"/>
      <c r="B17" s="4">
        <v>15</v>
      </c>
      <c r="C17" s="4" t="s">
        <v>99</v>
      </c>
      <c r="D17" s="4" t="s">
        <v>320</v>
      </c>
      <c r="E17" s="69"/>
    </row>
    <row r="18" spans="1:5" x14ac:dyDescent="0.2">
      <c r="A18" s="65"/>
      <c r="B18" s="4">
        <v>16</v>
      </c>
      <c r="C18" s="4" t="s">
        <v>100</v>
      </c>
      <c r="D18" s="4" t="s">
        <v>320</v>
      </c>
      <c r="E18" s="69"/>
    </row>
    <row r="19" spans="1:5" x14ac:dyDescent="0.2">
      <c r="A19" s="65"/>
      <c r="B19" s="4">
        <v>17</v>
      </c>
      <c r="C19" s="4" t="s">
        <v>101</v>
      </c>
      <c r="D19" s="4" t="s">
        <v>320</v>
      </c>
      <c r="E19" s="69"/>
    </row>
    <row r="20" spans="1:5" x14ac:dyDescent="0.2">
      <c r="A20" s="65"/>
      <c r="B20" s="4">
        <v>18</v>
      </c>
      <c r="C20" s="4" t="s">
        <v>102</v>
      </c>
      <c r="D20" s="4" t="s">
        <v>320</v>
      </c>
      <c r="E20" s="69"/>
    </row>
    <row r="21" spans="1:5" x14ac:dyDescent="0.2">
      <c r="A21" s="65"/>
      <c r="B21" s="4">
        <v>19</v>
      </c>
      <c r="C21" s="4" t="s">
        <v>103</v>
      </c>
      <c r="D21" s="4" t="s">
        <v>320</v>
      </c>
      <c r="E21" s="69"/>
    </row>
    <row r="22" spans="1:5" x14ac:dyDescent="0.2">
      <c r="A22" s="65"/>
      <c r="B22" s="4">
        <v>20</v>
      </c>
      <c r="C22" s="4" t="s">
        <v>104</v>
      </c>
      <c r="D22" s="4" t="s">
        <v>320</v>
      </c>
      <c r="E22" s="69"/>
    </row>
    <row r="23" spans="1:5" x14ac:dyDescent="0.2">
      <c r="A23" s="65"/>
      <c r="B23" s="4">
        <v>21</v>
      </c>
      <c r="C23" s="4" t="s">
        <v>105</v>
      </c>
      <c r="D23" s="4" t="s">
        <v>320</v>
      </c>
      <c r="E23" s="69"/>
    </row>
    <row r="24" spans="1:5" x14ac:dyDescent="0.2">
      <c r="A24" s="65"/>
      <c r="B24" s="4">
        <v>22</v>
      </c>
      <c r="C24" s="4" t="s">
        <v>106</v>
      </c>
      <c r="D24" s="4" t="s">
        <v>320</v>
      </c>
      <c r="E24" s="69"/>
    </row>
    <row r="25" spans="1:5" x14ac:dyDescent="0.2">
      <c r="A25" s="65"/>
      <c r="B25" s="4">
        <v>23</v>
      </c>
      <c r="C25" s="4" t="s">
        <v>107</v>
      </c>
      <c r="D25" s="4" t="s">
        <v>320</v>
      </c>
      <c r="E25" s="69"/>
    </row>
    <row r="26" spans="1:5" x14ac:dyDescent="0.2">
      <c r="A26" s="65"/>
      <c r="B26" s="4">
        <v>24</v>
      </c>
      <c r="C26" s="4" t="s">
        <v>108</v>
      </c>
      <c r="D26" s="4" t="s">
        <v>320</v>
      </c>
      <c r="E26" s="69"/>
    </row>
    <row r="27" spans="1:5" x14ac:dyDescent="0.2">
      <c r="A27" s="65"/>
      <c r="B27" s="4">
        <v>25</v>
      </c>
      <c r="C27" s="4" t="s">
        <v>113</v>
      </c>
      <c r="D27" s="4" t="s">
        <v>320</v>
      </c>
      <c r="E27" s="69"/>
    </row>
    <row r="28" spans="1:5" x14ac:dyDescent="0.2">
      <c r="A28" s="65"/>
      <c r="B28" s="4">
        <v>26</v>
      </c>
      <c r="C28" s="4" t="s">
        <v>111</v>
      </c>
      <c r="D28" s="4" t="s">
        <v>320</v>
      </c>
      <c r="E28" s="69"/>
    </row>
    <row r="29" spans="1:5" x14ac:dyDescent="0.2">
      <c r="A29" s="65"/>
      <c r="B29" s="4">
        <v>27</v>
      </c>
      <c r="C29" s="4" t="s">
        <v>112</v>
      </c>
      <c r="D29" s="4" t="s">
        <v>320</v>
      </c>
      <c r="E29" s="69"/>
    </row>
    <row r="30" spans="1:5" x14ac:dyDescent="0.2">
      <c r="A30" s="65"/>
      <c r="B30" s="4">
        <v>28</v>
      </c>
      <c r="C30" s="4" t="s">
        <v>109</v>
      </c>
      <c r="D30" s="4" t="s">
        <v>320</v>
      </c>
      <c r="E30" s="69"/>
    </row>
    <row r="31" spans="1:5" x14ac:dyDescent="0.2">
      <c r="A31" s="65"/>
      <c r="B31" s="4">
        <v>29</v>
      </c>
      <c r="C31" s="4" t="s">
        <v>110</v>
      </c>
      <c r="D31" s="4" t="s">
        <v>320</v>
      </c>
      <c r="E31" s="69"/>
    </row>
    <row r="32" spans="1:5" x14ac:dyDescent="0.2">
      <c r="A32" s="65"/>
      <c r="B32" s="4">
        <v>30</v>
      </c>
      <c r="C32" s="4" t="s">
        <v>114</v>
      </c>
      <c r="D32" s="4" t="s">
        <v>320</v>
      </c>
      <c r="E32" s="69"/>
    </row>
    <row r="33" spans="1:5" x14ac:dyDescent="0.2">
      <c r="A33" s="65"/>
      <c r="B33" s="4">
        <v>31</v>
      </c>
      <c r="C33" s="4" t="s">
        <v>115</v>
      </c>
      <c r="D33" s="4" t="s">
        <v>320</v>
      </c>
      <c r="E33" s="69"/>
    </row>
    <row r="34" spans="1:5" x14ac:dyDescent="0.2">
      <c r="A34" s="65"/>
      <c r="B34" s="4">
        <v>32</v>
      </c>
      <c r="C34" s="4" t="s">
        <v>116</v>
      </c>
      <c r="D34" s="4" t="s">
        <v>320</v>
      </c>
      <c r="E34" s="69"/>
    </row>
    <row r="35" spans="1:5" x14ac:dyDescent="0.2">
      <c r="A35" s="65"/>
      <c r="B35" s="4">
        <v>33</v>
      </c>
      <c r="C35" s="4" t="s">
        <v>120</v>
      </c>
      <c r="D35" s="4" t="s">
        <v>320</v>
      </c>
      <c r="E35" s="69"/>
    </row>
    <row r="36" spans="1:5" x14ac:dyDescent="0.2">
      <c r="A36" s="65"/>
      <c r="B36" s="4">
        <v>34</v>
      </c>
      <c r="C36" s="4" t="s">
        <v>117</v>
      </c>
      <c r="D36" s="4" t="s">
        <v>320</v>
      </c>
      <c r="E36" s="69"/>
    </row>
    <row r="37" spans="1:5" x14ac:dyDescent="0.2">
      <c r="A37" s="65"/>
      <c r="B37" s="4">
        <v>35</v>
      </c>
      <c r="C37" s="4" t="s">
        <v>119</v>
      </c>
      <c r="D37" s="4" t="s">
        <v>320</v>
      </c>
      <c r="E37" s="69"/>
    </row>
    <row r="38" spans="1:5" x14ac:dyDescent="0.2">
      <c r="A38" s="65"/>
      <c r="B38" s="4">
        <v>36</v>
      </c>
      <c r="C38" s="4" t="s">
        <v>118</v>
      </c>
      <c r="D38" s="4" t="s">
        <v>320</v>
      </c>
      <c r="E38" s="69"/>
    </row>
    <row r="39" spans="1:5" x14ac:dyDescent="0.2">
      <c r="A39" s="65" t="s">
        <v>2</v>
      </c>
      <c r="B39" s="4">
        <v>1</v>
      </c>
      <c r="C39" s="4" t="s">
        <v>35</v>
      </c>
      <c r="D39" s="4" t="s">
        <v>257</v>
      </c>
      <c r="E39" s="4"/>
    </row>
    <row r="40" spans="1:5" x14ac:dyDescent="0.2">
      <c r="A40" s="65"/>
      <c r="B40" s="4">
        <v>2</v>
      </c>
      <c r="C40" s="4" t="s">
        <v>122</v>
      </c>
      <c r="D40" s="4" t="s">
        <v>257</v>
      </c>
      <c r="E40" s="4"/>
    </row>
    <row r="41" spans="1:5" x14ac:dyDescent="0.2">
      <c r="A41" s="65"/>
      <c r="B41" s="4">
        <v>3</v>
      </c>
      <c r="C41" s="4" t="s">
        <v>36</v>
      </c>
      <c r="D41" s="4" t="s">
        <v>257</v>
      </c>
      <c r="E41" s="4"/>
    </row>
    <row r="42" spans="1:5" x14ac:dyDescent="0.2">
      <c r="A42" s="65"/>
      <c r="B42" s="4">
        <v>4</v>
      </c>
      <c r="C42" s="4" t="s">
        <v>37</v>
      </c>
      <c r="D42" s="4" t="s">
        <v>257</v>
      </c>
      <c r="E42" s="4"/>
    </row>
    <row r="43" spans="1:5" x14ac:dyDescent="0.2">
      <c r="A43" s="65"/>
      <c r="B43" s="4">
        <v>5</v>
      </c>
      <c r="C43" s="4" t="s">
        <v>125</v>
      </c>
      <c r="D43" s="4" t="s">
        <v>257</v>
      </c>
      <c r="E43" s="4"/>
    </row>
    <row r="44" spans="1:5" x14ac:dyDescent="0.2">
      <c r="A44" s="65"/>
      <c r="B44" s="4">
        <v>6</v>
      </c>
      <c r="C44" s="4" t="s">
        <v>42</v>
      </c>
      <c r="D44" s="4" t="s">
        <v>257</v>
      </c>
      <c r="E44" s="4"/>
    </row>
    <row r="45" spans="1:5" x14ac:dyDescent="0.2">
      <c r="A45" s="65"/>
      <c r="B45" s="4">
        <v>7</v>
      </c>
      <c r="C45" s="4" t="s">
        <v>43</v>
      </c>
      <c r="D45" s="4" t="s">
        <v>257</v>
      </c>
      <c r="E45" s="4"/>
    </row>
    <row r="46" spans="1:5" x14ac:dyDescent="0.2">
      <c r="A46" s="65"/>
      <c r="B46" s="4">
        <v>8</v>
      </c>
      <c r="C46" s="4" t="s">
        <v>38</v>
      </c>
      <c r="D46" s="4" t="s">
        <v>257</v>
      </c>
      <c r="E46" s="4"/>
    </row>
    <row r="47" spans="1:5" x14ac:dyDescent="0.2">
      <c r="A47" s="65"/>
      <c r="B47" s="4">
        <v>9</v>
      </c>
      <c r="C47" s="4" t="s">
        <v>39</v>
      </c>
      <c r="D47" s="4" t="s">
        <v>257</v>
      </c>
      <c r="E47" s="4"/>
    </row>
    <row r="48" spans="1:5" x14ac:dyDescent="0.2">
      <c r="A48" s="65"/>
      <c r="B48" s="4">
        <v>10</v>
      </c>
      <c r="C48" s="4" t="s">
        <v>130</v>
      </c>
      <c r="D48" s="4" t="s">
        <v>257</v>
      </c>
      <c r="E48" s="4"/>
    </row>
    <row r="49" spans="1:5" x14ac:dyDescent="0.2">
      <c r="A49" s="65"/>
      <c r="B49" s="4">
        <v>11</v>
      </c>
      <c r="C49" s="4" t="s">
        <v>131</v>
      </c>
      <c r="D49" s="4" t="s">
        <v>257</v>
      </c>
      <c r="E49" s="4"/>
    </row>
    <row r="50" spans="1:5" x14ac:dyDescent="0.2">
      <c r="A50" s="65"/>
      <c r="B50" s="4">
        <v>12</v>
      </c>
      <c r="C50" s="4" t="s">
        <v>29</v>
      </c>
      <c r="D50" s="4" t="s">
        <v>257</v>
      </c>
      <c r="E50" s="4"/>
    </row>
    <row r="51" spans="1:5" x14ac:dyDescent="0.2">
      <c r="A51" s="65"/>
      <c r="B51" s="4">
        <v>13</v>
      </c>
      <c r="C51" s="4" t="s">
        <v>40</v>
      </c>
      <c r="D51" s="4" t="s">
        <v>257</v>
      </c>
      <c r="E51" s="4"/>
    </row>
    <row r="52" spans="1:5" x14ac:dyDescent="0.2">
      <c r="A52" s="65"/>
      <c r="B52" s="4">
        <v>14</v>
      </c>
      <c r="C52" s="4" t="s">
        <v>41</v>
      </c>
      <c r="D52" s="4" t="s">
        <v>257</v>
      </c>
      <c r="E52" s="4"/>
    </row>
    <row r="53" spans="1:5" x14ac:dyDescent="0.2">
      <c r="A53" s="65"/>
      <c r="B53" s="4">
        <v>15</v>
      </c>
      <c r="C53" s="4" t="s">
        <v>50</v>
      </c>
      <c r="D53" s="4" t="s">
        <v>257</v>
      </c>
      <c r="E53" s="4"/>
    </row>
    <row r="54" spans="1:5" x14ac:dyDescent="0.2">
      <c r="A54" s="65"/>
      <c r="B54" s="4">
        <v>16</v>
      </c>
      <c r="C54" s="4" t="s">
        <v>132</v>
      </c>
      <c r="D54" s="4" t="s">
        <v>257</v>
      </c>
      <c r="E54" s="4"/>
    </row>
    <row r="55" spans="1:5" x14ac:dyDescent="0.2">
      <c r="A55" s="65"/>
      <c r="B55" s="4">
        <v>17</v>
      </c>
      <c r="C55" s="4" t="s">
        <v>133</v>
      </c>
      <c r="D55" s="4" t="s">
        <v>257</v>
      </c>
      <c r="E55" s="4"/>
    </row>
    <row r="56" spans="1:5" x14ac:dyDescent="0.2">
      <c r="A56" s="65"/>
      <c r="B56" s="4">
        <v>18</v>
      </c>
      <c r="C56" s="4" t="s">
        <v>134</v>
      </c>
      <c r="D56" s="4" t="s">
        <v>257</v>
      </c>
      <c r="E56" s="4"/>
    </row>
    <row r="57" spans="1:5" x14ac:dyDescent="0.2">
      <c r="A57" s="65"/>
      <c r="B57" s="4">
        <v>19</v>
      </c>
      <c r="C57" s="4" t="s">
        <v>49</v>
      </c>
      <c r="D57" s="4" t="s">
        <v>257</v>
      </c>
      <c r="E57" s="4"/>
    </row>
    <row r="58" spans="1:5" x14ac:dyDescent="0.2">
      <c r="A58" s="65"/>
      <c r="B58" s="4">
        <v>20</v>
      </c>
      <c r="C58" s="4" t="s">
        <v>46</v>
      </c>
      <c r="D58" s="4" t="s">
        <v>257</v>
      </c>
      <c r="E58" s="4"/>
    </row>
    <row r="59" spans="1:5" x14ac:dyDescent="0.2">
      <c r="A59" s="65"/>
      <c r="B59" s="4">
        <v>21</v>
      </c>
      <c r="C59" s="4" t="s">
        <v>47</v>
      </c>
      <c r="D59" s="4" t="s">
        <v>257</v>
      </c>
      <c r="E59" s="4"/>
    </row>
    <row r="60" spans="1:5" x14ac:dyDescent="0.2">
      <c r="A60" s="65"/>
      <c r="B60" s="4">
        <v>22</v>
      </c>
      <c r="C60" s="4" t="s">
        <v>44</v>
      </c>
      <c r="D60" s="4" t="s">
        <v>257</v>
      </c>
      <c r="E60" s="4"/>
    </row>
    <row r="61" spans="1:5" x14ac:dyDescent="0.2">
      <c r="A61" s="65"/>
      <c r="B61" s="4">
        <v>23</v>
      </c>
      <c r="C61" s="4" t="s">
        <v>135</v>
      </c>
      <c r="D61" s="4" t="s">
        <v>257</v>
      </c>
      <c r="E61" s="4"/>
    </row>
    <row r="62" spans="1:5" x14ac:dyDescent="0.2">
      <c r="A62" s="65"/>
      <c r="B62" s="4">
        <v>24</v>
      </c>
      <c r="C62" s="4" t="s">
        <v>51</v>
      </c>
      <c r="D62" s="4" t="s">
        <v>257</v>
      </c>
      <c r="E62" s="4"/>
    </row>
    <row r="63" spans="1:5" x14ac:dyDescent="0.2">
      <c r="A63" s="65"/>
      <c r="B63" s="4">
        <v>25</v>
      </c>
      <c r="C63" s="4" t="s">
        <v>136</v>
      </c>
      <c r="D63" s="4" t="s">
        <v>257</v>
      </c>
      <c r="E63" s="4"/>
    </row>
    <row r="64" spans="1:5" x14ac:dyDescent="0.2">
      <c r="A64" s="65"/>
      <c r="B64" s="4">
        <v>26</v>
      </c>
      <c r="C64" s="4" t="s">
        <v>137</v>
      </c>
      <c r="D64" s="4" t="s">
        <v>257</v>
      </c>
      <c r="E64" s="4"/>
    </row>
    <row r="65" spans="1:5" x14ac:dyDescent="0.2">
      <c r="A65" s="65"/>
      <c r="B65" s="4">
        <v>27</v>
      </c>
      <c r="C65" s="4" t="s">
        <v>45</v>
      </c>
      <c r="D65" s="4" t="s">
        <v>257</v>
      </c>
      <c r="E65" s="4"/>
    </row>
    <row r="66" spans="1:5" x14ac:dyDescent="0.2">
      <c r="A66" s="65"/>
      <c r="B66" s="4">
        <v>28</v>
      </c>
      <c r="C66" s="4" t="s">
        <v>48</v>
      </c>
      <c r="D66" s="4" t="s">
        <v>257</v>
      </c>
      <c r="E66" s="4"/>
    </row>
    <row r="67" spans="1:5" x14ac:dyDescent="0.2">
      <c r="A67" s="65"/>
      <c r="B67" s="4">
        <v>29</v>
      </c>
      <c r="C67" s="4" t="s">
        <v>615</v>
      </c>
      <c r="D67" s="4" t="s">
        <v>257</v>
      </c>
      <c r="E67" s="4"/>
    </row>
    <row r="68" spans="1:5" x14ac:dyDescent="0.2">
      <c r="A68" s="65"/>
      <c r="B68" s="4">
        <v>30</v>
      </c>
      <c r="C68" s="4" t="s">
        <v>592</v>
      </c>
      <c r="D68" s="4" t="s">
        <v>257</v>
      </c>
      <c r="E68" s="4"/>
    </row>
    <row r="69" spans="1:5" x14ac:dyDescent="0.2">
      <c r="A69" s="65"/>
      <c r="B69" s="4">
        <v>31</v>
      </c>
      <c r="C69" s="4" t="s">
        <v>616</v>
      </c>
      <c r="D69" s="4" t="s">
        <v>257</v>
      </c>
      <c r="E69" s="4"/>
    </row>
    <row r="70" spans="1:5" x14ac:dyDescent="0.2">
      <c r="A70" s="65"/>
      <c r="B70" s="4">
        <v>32</v>
      </c>
      <c r="C70" s="4" t="s">
        <v>553</v>
      </c>
      <c r="D70" s="4" t="s">
        <v>257</v>
      </c>
      <c r="E70" s="4"/>
    </row>
    <row r="71" spans="1:5" x14ac:dyDescent="0.2">
      <c r="A71" s="65"/>
      <c r="B71" s="4">
        <v>33</v>
      </c>
      <c r="C71" s="4" t="s">
        <v>617</v>
      </c>
      <c r="D71" s="4" t="s">
        <v>257</v>
      </c>
      <c r="E71" s="4"/>
    </row>
    <row r="72" spans="1:5" x14ac:dyDescent="0.2">
      <c r="A72" s="65"/>
      <c r="B72" s="4">
        <v>34</v>
      </c>
      <c r="C72" s="4" t="s">
        <v>557</v>
      </c>
      <c r="D72" s="4" t="s">
        <v>257</v>
      </c>
      <c r="E72" s="4"/>
    </row>
    <row r="73" spans="1:5" x14ac:dyDescent="0.2">
      <c r="A73" s="65"/>
      <c r="B73" s="4">
        <v>35</v>
      </c>
      <c r="C73" s="4" t="s">
        <v>534</v>
      </c>
      <c r="D73" s="4" t="s">
        <v>257</v>
      </c>
      <c r="E73" s="4"/>
    </row>
    <row r="74" spans="1:5" x14ac:dyDescent="0.2">
      <c r="A74" s="65"/>
      <c r="B74" s="4">
        <v>36</v>
      </c>
      <c r="C74" s="4" t="s">
        <v>528</v>
      </c>
      <c r="D74" s="4" t="s">
        <v>257</v>
      </c>
      <c r="E74" s="4"/>
    </row>
    <row r="75" spans="1:5" x14ac:dyDescent="0.2">
      <c r="A75" s="65"/>
      <c r="B75" s="4">
        <v>37</v>
      </c>
      <c r="C75" s="4" t="s">
        <v>531</v>
      </c>
      <c r="D75" s="4" t="s">
        <v>257</v>
      </c>
      <c r="E75" s="4"/>
    </row>
    <row r="76" spans="1:5" x14ac:dyDescent="0.2">
      <c r="A76" s="65"/>
      <c r="B76" s="4">
        <v>38</v>
      </c>
      <c r="C76" s="4" t="s">
        <v>540</v>
      </c>
      <c r="D76" s="4" t="s">
        <v>257</v>
      </c>
      <c r="E76" s="4"/>
    </row>
    <row r="77" spans="1:5" x14ac:dyDescent="0.2">
      <c r="A77" s="65"/>
      <c r="B77" s="4">
        <v>39</v>
      </c>
      <c r="C77" s="4" t="s">
        <v>618</v>
      </c>
      <c r="D77" s="4" t="s">
        <v>257</v>
      </c>
      <c r="E77" s="4"/>
    </row>
    <row r="78" spans="1:5" x14ac:dyDescent="0.2">
      <c r="A78" s="65"/>
      <c r="B78" s="4">
        <v>40</v>
      </c>
      <c r="C78" s="4" t="s">
        <v>619</v>
      </c>
      <c r="D78" s="4" t="s">
        <v>257</v>
      </c>
      <c r="E78" s="4"/>
    </row>
    <row r="79" spans="1:5" x14ac:dyDescent="0.2">
      <c r="A79" s="65"/>
      <c r="B79" s="4">
        <v>41</v>
      </c>
      <c r="C79" s="4" t="s">
        <v>620</v>
      </c>
      <c r="D79" s="4" t="s">
        <v>257</v>
      </c>
      <c r="E79" s="4"/>
    </row>
    <row r="80" spans="1:5" x14ac:dyDescent="0.2">
      <c r="A80" s="97" t="s">
        <v>3</v>
      </c>
      <c r="B80" s="96">
        <v>1</v>
      </c>
      <c r="C80" s="96" t="s">
        <v>52</v>
      </c>
      <c r="D80" s="96" t="s">
        <v>257</v>
      </c>
      <c r="E80" s="96"/>
    </row>
    <row r="81" spans="1:5" x14ac:dyDescent="0.2">
      <c r="A81" s="97"/>
      <c r="B81" s="96">
        <v>2</v>
      </c>
      <c r="C81" s="96" t="s">
        <v>54</v>
      </c>
      <c r="D81" s="96" t="s">
        <v>257</v>
      </c>
      <c r="E81" s="96"/>
    </row>
    <row r="82" spans="1:5" x14ac:dyDescent="0.2">
      <c r="A82" s="97"/>
      <c r="B82" s="96">
        <v>3</v>
      </c>
      <c r="C82" s="96" t="s">
        <v>141</v>
      </c>
      <c r="D82" s="96" t="s">
        <v>330</v>
      </c>
      <c r="E82" s="96"/>
    </row>
    <row r="83" spans="1:5" x14ac:dyDescent="0.2">
      <c r="A83" s="97"/>
      <c r="B83" s="96">
        <v>4</v>
      </c>
      <c r="C83" s="96" t="s">
        <v>60</v>
      </c>
      <c r="D83" s="96" t="s">
        <v>257</v>
      </c>
      <c r="E83" s="96"/>
    </row>
    <row r="84" spans="1:5" x14ac:dyDescent="0.2">
      <c r="A84" s="97"/>
      <c r="B84" s="96">
        <v>5</v>
      </c>
      <c r="C84" s="96" t="s">
        <v>258</v>
      </c>
      <c r="D84" s="96"/>
      <c r="E84" s="96" t="s">
        <v>331</v>
      </c>
    </row>
    <row r="85" spans="1:5" x14ac:dyDescent="0.2">
      <c r="A85" s="97"/>
      <c r="B85" s="96">
        <v>6</v>
      </c>
      <c r="C85" s="96" t="s">
        <v>57</v>
      </c>
      <c r="D85" s="96" t="s">
        <v>330</v>
      </c>
      <c r="E85" s="96"/>
    </row>
    <row r="86" spans="1:5" x14ac:dyDescent="0.2">
      <c r="A86" s="97"/>
      <c r="B86" s="96">
        <v>7</v>
      </c>
      <c r="C86" s="96" t="s">
        <v>246</v>
      </c>
      <c r="D86" s="96" t="s">
        <v>330</v>
      </c>
      <c r="E86" s="96"/>
    </row>
    <row r="87" spans="1:5" x14ac:dyDescent="0.2">
      <c r="A87" s="97"/>
      <c r="B87" s="96">
        <v>8</v>
      </c>
      <c r="C87" s="96" t="s">
        <v>247</v>
      </c>
      <c r="D87" s="96" t="s">
        <v>330</v>
      </c>
      <c r="E87" s="96"/>
    </row>
    <row r="88" spans="1:5" x14ac:dyDescent="0.2">
      <c r="A88" s="97"/>
      <c r="B88" s="96">
        <v>9</v>
      </c>
      <c r="C88" s="96" t="s">
        <v>142</v>
      </c>
      <c r="D88" s="96" t="s">
        <v>257</v>
      </c>
      <c r="E88" s="96"/>
    </row>
    <row r="89" spans="1:5" x14ac:dyDescent="0.2">
      <c r="A89" s="97"/>
      <c r="B89" s="96">
        <v>10</v>
      </c>
      <c r="C89" s="96" t="s">
        <v>53</v>
      </c>
      <c r="D89" s="96" t="s">
        <v>330</v>
      </c>
      <c r="E89" s="96"/>
    </row>
    <row r="90" spans="1:5" x14ac:dyDescent="0.2">
      <c r="A90" s="97"/>
      <c r="B90" s="96">
        <v>11</v>
      </c>
      <c r="C90" s="96" t="s">
        <v>56</v>
      </c>
      <c r="D90" s="96" t="s">
        <v>330</v>
      </c>
      <c r="E90" s="96"/>
    </row>
    <row r="91" spans="1:5" x14ac:dyDescent="0.2">
      <c r="A91" s="97"/>
      <c r="B91" s="96">
        <v>12</v>
      </c>
      <c r="C91" s="96" t="s">
        <v>140</v>
      </c>
      <c r="D91" s="96" t="s">
        <v>330</v>
      </c>
      <c r="E91" s="96"/>
    </row>
    <row r="92" spans="1:5" x14ac:dyDescent="0.2">
      <c r="A92" s="97"/>
      <c r="B92" s="96">
        <v>13</v>
      </c>
      <c r="C92" s="96" t="s">
        <v>260</v>
      </c>
      <c r="D92" s="96" t="s">
        <v>330</v>
      </c>
      <c r="E92" s="96"/>
    </row>
    <row r="93" spans="1:5" x14ac:dyDescent="0.2">
      <c r="A93" s="97"/>
      <c r="B93" s="96">
        <v>14</v>
      </c>
      <c r="C93" s="96" t="s">
        <v>261</v>
      </c>
      <c r="D93" s="96" t="s">
        <v>330</v>
      </c>
      <c r="E93" s="96"/>
    </row>
    <row r="94" spans="1:5" x14ac:dyDescent="0.2">
      <c r="A94" s="97"/>
      <c r="B94" s="96">
        <v>15</v>
      </c>
      <c r="C94" s="96" t="s">
        <v>262</v>
      </c>
      <c r="D94" s="96" t="s">
        <v>257</v>
      </c>
      <c r="E94" s="96"/>
    </row>
    <row r="95" spans="1:5" x14ac:dyDescent="0.2">
      <c r="A95" s="97"/>
      <c r="B95" s="96">
        <v>16</v>
      </c>
      <c r="C95" s="96" t="s">
        <v>263</v>
      </c>
      <c r="D95" s="96" t="s">
        <v>330</v>
      </c>
      <c r="E95" s="96"/>
    </row>
    <row r="96" spans="1:5" x14ac:dyDescent="0.2">
      <c r="A96" s="97"/>
      <c r="B96" s="96">
        <v>17</v>
      </c>
      <c r="C96" s="96" t="s">
        <v>59</v>
      </c>
      <c r="D96" s="96" t="s">
        <v>330</v>
      </c>
      <c r="E96" s="96"/>
    </row>
    <row r="97" spans="1:5" x14ac:dyDescent="0.2">
      <c r="A97" s="97"/>
      <c r="B97" s="96">
        <v>18</v>
      </c>
      <c r="C97" s="96" t="s">
        <v>55</v>
      </c>
      <c r="D97" s="96" t="s">
        <v>330</v>
      </c>
      <c r="E97" s="96"/>
    </row>
    <row r="98" spans="1:5" x14ac:dyDescent="0.2">
      <c r="A98" s="97"/>
      <c r="B98" s="96">
        <v>19</v>
      </c>
      <c r="C98" s="96" t="s">
        <v>264</v>
      </c>
      <c r="D98" s="96"/>
      <c r="E98" s="93" t="s">
        <v>259</v>
      </c>
    </row>
    <row r="99" spans="1:5" x14ac:dyDescent="0.2">
      <c r="A99" s="97"/>
      <c r="B99" s="96">
        <v>20</v>
      </c>
      <c r="C99" s="96" t="s">
        <v>56</v>
      </c>
      <c r="D99" s="96" t="s">
        <v>330</v>
      </c>
      <c r="E99" s="96"/>
    </row>
    <row r="100" spans="1:5" x14ac:dyDescent="0.2">
      <c r="A100" s="97"/>
      <c r="B100" s="96">
        <v>21</v>
      </c>
      <c r="C100" s="96" t="s">
        <v>53</v>
      </c>
      <c r="D100" s="96" t="s">
        <v>330</v>
      </c>
      <c r="E100" s="96"/>
    </row>
    <row r="101" spans="1:5" x14ac:dyDescent="0.2">
      <c r="A101" s="97"/>
      <c r="B101" s="96">
        <v>22</v>
      </c>
      <c r="C101" s="96" t="s">
        <v>265</v>
      </c>
      <c r="D101" s="96" t="s">
        <v>330</v>
      </c>
      <c r="E101" s="96"/>
    </row>
    <row r="102" spans="1:5" x14ac:dyDescent="0.2">
      <c r="A102" s="97"/>
      <c r="B102" s="96">
        <v>23</v>
      </c>
      <c r="C102" s="96" t="s">
        <v>139</v>
      </c>
      <c r="D102" s="96" t="s">
        <v>257</v>
      </c>
      <c r="E102" s="96"/>
    </row>
    <row r="103" spans="1:5" x14ac:dyDescent="0.2">
      <c r="A103" s="97"/>
      <c r="B103" s="96">
        <v>24</v>
      </c>
      <c r="C103" s="96" t="s">
        <v>266</v>
      </c>
      <c r="D103" s="96" t="s">
        <v>332</v>
      </c>
      <c r="E103" s="93" t="s">
        <v>259</v>
      </c>
    </row>
    <row r="104" spans="1:5" x14ac:dyDescent="0.2">
      <c r="A104" s="97"/>
      <c r="B104" s="96">
        <v>25</v>
      </c>
      <c r="C104" s="96" t="s">
        <v>267</v>
      </c>
      <c r="D104" s="96"/>
      <c r="E104" s="93" t="s">
        <v>259</v>
      </c>
    </row>
    <row r="105" spans="1:5" x14ac:dyDescent="0.2">
      <c r="A105" s="97"/>
      <c r="B105" s="96">
        <v>26</v>
      </c>
      <c r="C105" s="96" t="s">
        <v>268</v>
      </c>
      <c r="D105" s="96"/>
      <c r="E105" s="93" t="s">
        <v>259</v>
      </c>
    </row>
    <row r="106" spans="1:5" x14ac:dyDescent="0.2">
      <c r="A106" s="97"/>
      <c r="B106" s="96">
        <v>27</v>
      </c>
      <c r="C106" s="96" t="s">
        <v>58</v>
      </c>
      <c r="D106" s="96" t="s">
        <v>330</v>
      </c>
      <c r="E106" s="96"/>
    </row>
    <row r="107" spans="1:5" x14ac:dyDescent="0.2">
      <c r="A107" s="97"/>
      <c r="B107" s="96">
        <v>28</v>
      </c>
      <c r="C107" s="96" t="s">
        <v>269</v>
      </c>
      <c r="D107" s="96"/>
      <c r="E107" s="93" t="s">
        <v>259</v>
      </c>
    </row>
    <row r="108" spans="1:5" x14ac:dyDescent="0.2">
      <c r="A108" s="97"/>
      <c r="B108" s="96">
        <v>29</v>
      </c>
      <c r="C108" s="96" t="s">
        <v>270</v>
      </c>
      <c r="D108" s="96"/>
      <c r="E108" s="93" t="s">
        <v>259</v>
      </c>
    </row>
    <row r="109" spans="1:5" x14ac:dyDescent="0.2">
      <c r="A109" s="97"/>
      <c r="B109" s="93">
        <v>30</v>
      </c>
      <c r="C109" s="93" t="s">
        <v>271</v>
      </c>
      <c r="D109" s="93"/>
      <c r="E109" s="93" t="s">
        <v>259</v>
      </c>
    </row>
    <row r="110" spans="1:5" x14ac:dyDescent="0.2">
      <c r="A110" s="97"/>
      <c r="B110" s="93">
        <v>31</v>
      </c>
      <c r="C110" s="93" t="s">
        <v>272</v>
      </c>
      <c r="D110" s="93"/>
      <c r="E110" s="93" t="s">
        <v>259</v>
      </c>
    </row>
    <row r="111" spans="1:5" x14ac:dyDescent="0.2">
      <c r="A111" s="97"/>
      <c r="B111" s="93">
        <v>32</v>
      </c>
      <c r="C111" s="93" t="s">
        <v>273</v>
      </c>
      <c r="D111" s="93"/>
      <c r="E111" s="93" t="s">
        <v>259</v>
      </c>
    </row>
    <row r="112" spans="1:5" x14ac:dyDescent="0.2">
      <c r="A112" s="65" t="s">
        <v>4</v>
      </c>
      <c r="B112" s="4">
        <v>1</v>
      </c>
      <c r="C112" s="4" t="s">
        <v>143</v>
      </c>
      <c r="D112" s="4" t="s">
        <v>487</v>
      </c>
      <c r="E112" s="4"/>
    </row>
    <row r="113" spans="1:5" x14ac:dyDescent="0.2">
      <c r="A113" s="65"/>
      <c r="B113" s="4">
        <f>B112+1</f>
        <v>2</v>
      </c>
      <c r="C113" s="4" t="s">
        <v>144</v>
      </c>
      <c r="D113" s="4" t="s">
        <v>487</v>
      </c>
      <c r="E113" s="4"/>
    </row>
    <row r="114" spans="1:5" x14ac:dyDescent="0.2">
      <c r="A114" s="65"/>
      <c r="B114" s="4">
        <f t="shared" ref="B114:B142" si="0">B113+1</f>
        <v>3</v>
      </c>
      <c r="C114" s="4" t="s">
        <v>145</v>
      </c>
      <c r="D114" s="4" t="s">
        <v>487</v>
      </c>
      <c r="E114" s="4"/>
    </row>
    <row r="115" spans="1:5" x14ac:dyDescent="0.2">
      <c r="A115" s="65"/>
      <c r="B115" s="4">
        <f t="shared" si="0"/>
        <v>4</v>
      </c>
      <c r="C115" s="4" t="s">
        <v>146</v>
      </c>
      <c r="D115" s="4" t="s">
        <v>487</v>
      </c>
      <c r="E115" s="4"/>
    </row>
    <row r="116" spans="1:5" x14ac:dyDescent="0.2">
      <c r="A116" s="65"/>
      <c r="B116" s="4">
        <f t="shared" si="0"/>
        <v>5</v>
      </c>
      <c r="C116" s="4" t="s">
        <v>147</v>
      </c>
      <c r="D116" s="4" t="s">
        <v>487</v>
      </c>
      <c r="E116" s="4"/>
    </row>
    <row r="117" spans="1:5" x14ac:dyDescent="0.2">
      <c r="A117" s="65"/>
      <c r="B117" s="4">
        <f t="shared" si="0"/>
        <v>6</v>
      </c>
      <c r="C117" s="4" t="s">
        <v>148</v>
      </c>
      <c r="D117" s="4" t="s">
        <v>487</v>
      </c>
      <c r="E117" s="4"/>
    </row>
    <row r="118" spans="1:5" x14ac:dyDescent="0.2">
      <c r="A118" s="65"/>
      <c r="B118" s="4">
        <f t="shared" si="0"/>
        <v>7</v>
      </c>
      <c r="C118" s="4" t="s">
        <v>149</v>
      </c>
      <c r="D118" s="4" t="s">
        <v>487</v>
      </c>
      <c r="E118" s="4"/>
    </row>
    <row r="119" spans="1:5" x14ac:dyDescent="0.2">
      <c r="A119" s="65"/>
      <c r="B119" s="4">
        <f t="shared" si="0"/>
        <v>8</v>
      </c>
      <c r="C119" s="4" t="s">
        <v>150</v>
      </c>
      <c r="D119" s="4" t="s">
        <v>487</v>
      </c>
      <c r="E119" s="4"/>
    </row>
    <row r="120" spans="1:5" x14ac:dyDescent="0.2">
      <c r="A120" s="65"/>
      <c r="B120" s="4">
        <f t="shared" si="0"/>
        <v>9</v>
      </c>
      <c r="C120" s="4" t="s">
        <v>151</v>
      </c>
      <c r="D120" s="4" t="s">
        <v>487</v>
      </c>
      <c r="E120" s="4"/>
    </row>
    <row r="121" spans="1:5" x14ac:dyDescent="0.2">
      <c r="A121" s="65"/>
      <c r="B121" s="4">
        <f t="shared" si="0"/>
        <v>10</v>
      </c>
      <c r="C121" s="4" t="s">
        <v>152</v>
      </c>
      <c r="D121" s="4" t="s">
        <v>487</v>
      </c>
      <c r="E121" s="4"/>
    </row>
    <row r="122" spans="1:5" x14ac:dyDescent="0.2">
      <c r="A122" s="65"/>
      <c r="B122" s="4">
        <f t="shared" si="0"/>
        <v>11</v>
      </c>
      <c r="C122" s="4" t="s">
        <v>153</v>
      </c>
      <c r="D122" s="4" t="s">
        <v>487</v>
      </c>
      <c r="E122" s="4"/>
    </row>
    <row r="123" spans="1:5" x14ac:dyDescent="0.2">
      <c r="A123" s="65"/>
      <c r="B123" s="4">
        <f t="shared" si="0"/>
        <v>12</v>
      </c>
      <c r="C123" s="4" t="s">
        <v>62</v>
      </c>
      <c r="D123" s="4" t="s">
        <v>487</v>
      </c>
      <c r="E123" s="4"/>
    </row>
    <row r="124" spans="1:5" x14ac:dyDescent="0.2">
      <c r="A124" s="65"/>
      <c r="B124" s="4">
        <f t="shared" si="0"/>
        <v>13</v>
      </c>
      <c r="C124" s="4" t="s">
        <v>154</v>
      </c>
      <c r="D124" s="4" t="s">
        <v>487</v>
      </c>
      <c r="E124" s="4"/>
    </row>
    <row r="125" spans="1:5" x14ac:dyDescent="0.2">
      <c r="A125" s="65"/>
      <c r="B125" s="4">
        <f t="shared" si="0"/>
        <v>14</v>
      </c>
      <c r="C125" s="4" t="s">
        <v>155</v>
      </c>
      <c r="D125" s="4" t="s">
        <v>487</v>
      </c>
      <c r="E125" s="4"/>
    </row>
    <row r="126" spans="1:5" x14ac:dyDescent="0.2">
      <c r="A126" s="65"/>
      <c r="B126" s="4">
        <f t="shared" si="0"/>
        <v>15</v>
      </c>
      <c r="C126" s="4" t="s">
        <v>156</v>
      </c>
      <c r="D126" s="4" t="s">
        <v>487</v>
      </c>
      <c r="E126" s="4"/>
    </row>
    <row r="127" spans="1:5" x14ac:dyDescent="0.2">
      <c r="A127" s="65"/>
      <c r="B127" s="4">
        <f t="shared" si="0"/>
        <v>16</v>
      </c>
      <c r="C127" s="4" t="s">
        <v>157</v>
      </c>
      <c r="D127" s="4" t="s">
        <v>487</v>
      </c>
      <c r="E127" s="4"/>
    </row>
    <row r="128" spans="1:5" x14ac:dyDescent="0.2">
      <c r="A128" s="65"/>
      <c r="B128" s="4">
        <f t="shared" si="0"/>
        <v>17</v>
      </c>
      <c r="C128" s="4" t="s">
        <v>158</v>
      </c>
      <c r="D128" s="4" t="s">
        <v>487</v>
      </c>
      <c r="E128" s="4"/>
    </row>
    <row r="129" spans="1:5" x14ac:dyDescent="0.2">
      <c r="A129" s="65"/>
      <c r="B129" s="4">
        <f t="shared" si="0"/>
        <v>18</v>
      </c>
      <c r="C129" s="4" t="s">
        <v>159</v>
      </c>
      <c r="D129" s="4" t="s">
        <v>487</v>
      </c>
      <c r="E129" s="4"/>
    </row>
    <row r="130" spans="1:5" x14ac:dyDescent="0.2">
      <c r="A130" s="65"/>
      <c r="B130" s="4">
        <f t="shared" si="0"/>
        <v>19</v>
      </c>
      <c r="C130" s="4" t="s">
        <v>160</v>
      </c>
      <c r="D130" s="4" t="s">
        <v>487</v>
      </c>
      <c r="E130" s="4"/>
    </row>
    <row r="131" spans="1:5" x14ac:dyDescent="0.2">
      <c r="A131" s="65"/>
      <c r="B131" s="4">
        <f t="shared" si="0"/>
        <v>20</v>
      </c>
      <c r="C131" s="4" t="s">
        <v>161</v>
      </c>
      <c r="D131" s="4" t="s">
        <v>487</v>
      </c>
      <c r="E131" s="4"/>
    </row>
    <row r="132" spans="1:5" x14ac:dyDescent="0.2">
      <c r="A132" s="65"/>
      <c r="B132" s="4">
        <f t="shared" si="0"/>
        <v>21</v>
      </c>
      <c r="C132" s="4" t="s">
        <v>162</v>
      </c>
      <c r="D132" s="4" t="s">
        <v>487</v>
      </c>
      <c r="E132" s="4"/>
    </row>
    <row r="133" spans="1:5" x14ac:dyDescent="0.2">
      <c r="A133" s="65"/>
      <c r="B133" s="4">
        <f t="shared" si="0"/>
        <v>22</v>
      </c>
      <c r="C133" s="4" t="s">
        <v>163</v>
      </c>
      <c r="D133" s="4" t="s">
        <v>487</v>
      </c>
      <c r="E133" s="4"/>
    </row>
    <row r="134" spans="1:5" x14ac:dyDescent="0.2">
      <c r="A134" s="65"/>
      <c r="B134" s="4">
        <f t="shared" si="0"/>
        <v>23</v>
      </c>
      <c r="C134" s="4" t="s">
        <v>164</v>
      </c>
      <c r="D134" s="4" t="s">
        <v>487</v>
      </c>
      <c r="E134" s="4"/>
    </row>
    <row r="135" spans="1:5" x14ac:dyDescent="0.2">
      <c r="A135" s="65"/>
      <c r="B135" s="4">
        <f t="shared" si="0"/>
        <v>24</v>
      </c>
      <c r="C135" s="4" t="s">
        <v>165</v>
      </c>
      <c r="D135" s="4" t="s">
        <v>487</v>
      </c>
      <c r="E135" s="4"/>
    </row>
    <row r="136" spans="1:5" x14ac:dyDescent="0.2">
      <c r="A136" s="65"/>
      <c r="B136" s="4">
        <f t="shared" si="0"/>
        <v>25</v>
      </c>
      <c r="C136" s="4" t="s">
        <v>166</v>
      </c>
      <c r="D136" s="4" t="s">
        <v>487</v>
      </c>
      <c r="E136" s="4"/>
    </row>
    <row r="137" spans="1:5" x14ac:dyDescent="0.2">
      <c r="A137" s="65"/>
      <c r="B137" s="4">
        <f t="shared" si="0"/>
        <v>26</v>
      </c>
      <c r="C137" s="4" t="s">
        <v>167</v>
      </c>
      <c r="D137" s="4" t="s">
        <v>487</v>
      </c>
      <c r="E137" s="4"/>
    </row>
    <row r="138" spans="1:5" x14ac:dyDescent="0.2">
      <c r="A138" s="65"/>
      <c r="B138" s="4">
        <f t="shared" si="0"/>
        <v>27</v>
      </c>
      <c r="C138" s="4" t="s">
        <v>168</v>
      </c>
      <c r="D138" s="4" t="s">
        <v>487</v>
      </c>
      <c r="E138" s="4"/>
    </row>
    <row r="139" spans="1:5" x14ac:dyDescent="0.2">
      <c r="A139" s="65"/>
      <c r="B139" s="4">
        <f t="shared" si="0"/>
        <v>28</v>
      </c>
      <c r="C139" s="4" t="s">
        <v>169</v>
      </c>
      <c r="D139" s="4" t="s">
        <v>487</v>
      </c>
      <c r="E139" s="4"/>
    </row>
    <row r="140" spans="1:5" x14ac:dyDescent="0.2">
      <c r="A140" s="65"/>
      <c r="B140" s="4">
        <f t="shared" si="0"/>
        <v>29</v>
      </c>
      <c r="C140" s="4" t="s">
        <v>170</v>
      </c>
      <c r="D140" s="4" t="s">
        <v>487</v>
      </c>
      <c r="E140" s="4"/>
    </row>
    <row r="141" spans="1:5" x14ac:dyDescent="0.2">
      <c r="A141" s="65"/>
      <c r="B141" s="4">
        <f t="shared" si="0"/>
        <v>30</v>
      </c>
      <c r="C141" s="4" t="s">
        <v>61</v>
      </c>
      <c r="D141" s="4" t="s">
        <v>487</v>
      </c>
      <c r="E141" s="4"/>
    </row>
    <row r="142" spans="1:5" x14ac:dyDescent="0.2">
      <c r="A142" s="65"/>
      <c r="B142" s="4">
        <f t="shared" si="0"/>
        <v>31</v>
      </c>
      <c r="C142" s="4" t="s">
        <v>171</v>
      </c>
      <c r="D142" s="4" t="s">
        <v>487</v>
      </c>
      <c r="E142" s="4"/>
    </row>
    <row r="143" spans="1:5" x14ac:dyDescent="0.2">
      <c r="A143" s="65"/>
      <c r="B143" s="4">
        <v>32</v>
      </c>
      <c r="C143" s="4" t="s">
        <v>476</v>
      </c>
      <c r="D143" s="4" t="s">
        <v>487</v>
      </c>
      <c r="E143" s="4"/>
    </row>
    <row r="144" spans="1:5" x14ac:dyDescent="0.2">
      <c r="A144" s="65"/>
      <c r="B144" s="4">
        <v>33</v>
      </c>
      <c r="C144" s="4" t="s">
        <v>477</v>
      </c>
      <c r="D144" s="4" t="s">
        <v>487</v>
      </c>
      <c r="E144" s="4"/>
    </row>
    <row r="145" spans="1:5" x14ac:dyDescent="0.2">
      <c r="A145" s="65"/>
      <c r="B145" s="4">
        <v>34</v>
      </c>
      <c r="C145" s="4" t="s">
        <v>478</v>
      </c>
      <c r="D145" s="4" t="s">
        <v>487</v>
      </c>
      <c r="E145" s="4"/>
    </row>
    <row r="146" spans="1:5" x14ac:dyDescent="0.2">
      <c r="A146" s="65"/>
      <c r="B146" s="4">
        <v>35</v>
      </c>
      <c r="C146" s="4" t="s">
        <v>479</v>
      </c>
      <c r="D146" s="4" t="s">
        <v>487</v>
      </c>
      <c r="E146" s="4"/>
    </row>
    <row r="147" spans="1:5" x14ac:dyDescent="0.2">
      <c r="A147" s="65"/>
      <c r="B147" s="4">
        <v>36</v>
      </c>
      <c r="C147" s="4" t="s">
        <v>480</v>
      </c>
      <c r="D147" s="4" t="s">
        <v>487</v>
      </c>
      <c r="E147" s="4"/>
    </row>
    <row r="148" spans="1:5" x14ac:dyDescent="0.2">
      <c r="A148" s="65"/>
      <c r="B148" s="4">
        <v>37</v>
      </c>
      <c r="C148" s="4" t="s">
        <v>481</v>
      </c>
      <c r="D148" s="4" t="s">
        <v>487</v>
      </c>
      <c r="E148" s="4"/>
    </row>
    <row r="149" spans="1:5" x14ac:dyDescent="0.2">
      <c r="A149" s="65"/>
      <c r="B149" s="4">
        <v>38</v>
      </c>
      <c r="C149" s="4" t="s">
        <v>482</v>
      </c>
      <c r="D149" s="4" t="s">
        <v>487</v>
      </c>
      <c r="E149" s="4"/>
    </row>
    <row r="150" spans="1:5" x14ac:dyDescent="0.2">
      <c r="A150" s="65"/>
      <c r="B150" s="4">
        <v>39</v>
      </c>
      <c r="C150" s="4" t="s">
        <v>483</v>
      </c>
      <c r="D150" s="4" t="s">
        <v>487</v>
      </c>
      <c r="E150" s="4"/>
    </row>
    <row r="151" spans="1:5" x14ac:dyDescent="0.2">
      <c r="A151" s="65"/>
      <c r="B151" s="4">
        <v>40</v>
      </c>
      <c r="C151" s="4" t="s">
        <v>484</v>
      </c>
      <c r="D151" s="4" t="s">
        <v>487</v>
      </c>
      <c r="E151" s="4"/>
    </row>
    <row r="152" spans="1:5" x14ac:dyDescent="0.2">
      <c r="A152" s="65"/>
      <c r="B152" s="4">
        <v>41</v>
      </c>
      <c r="C152" s="4" t="s">
        <v>485</v>
      </c>
      <c r="D152" s="4" t="s">
        <v>487</v>
      </c>
      <c r="E152" s="4"/>
    </row>
    <row r="153" spans="1:5" ht="20.100000000000001" customHeight="1" x14ac:dyDescent="0.2">
      <c r="A153" s="65" t="s">
        <v>5</v>
      </c>
      <c r="B153" s="4">
        <v>1</v>
      </c>
      <c r="C153" s="5" t="s">
        <v>172</v>
      </c>
      <c r="D153" s="4" t="s">
        <v>257</v>
      </c>
      <c r="E153" s="4"/>
    </row>
    <row r="154" spans="1:5" ht="18.95" customHeight="1" x14ac:dyDescent="0.2">
      <c r="A154" s="65"/>
      <c r="B154" s="4">
        <v>2</v>
      </c>
      <c r="C154" s="5" t="s">
        <v>63</v>
      </c>
      <c r="D154" s="4" t="s">
        <v>257</v>
      </c>
      <c r="E154" s="4"/>
    </row>
    <row r="155" spans="1:5" ht="18.95" customHeight="1" x14ac:dyDescent="0.2">
      <c r="A155" s="65"/>
      <c r="B155" s="4">
        <v>3</v>
      </c>
      <c r="C155" s="5" t="s">
        <v>173</v>
      </c>
      <c r="D155" s="4" t="s">
        <v>257</v>
      </c>
      <c r="E155" s="4"/>
    </row>
    <row r="156" spans="1:5" ht="18.95" customHeight="1" x14ac:dyDescent="0.2">
      <c r="A156" s="65"/>
      <c r="B156" s="4">
        <v>4</v>
      </c>
      <c r="C156" s="5" t="s">
        <v>64</v>
      </c>
      <c r="D156" s="4" t="s">
        <v>257</v>
      </c>
      <c r="E156" s="4"/>
    </row>
    <row r="157" spans="1:5" ht="18.95" customHeight="1" x14ac:dyDescent="0.2">
      <c r="A157" s="65"/>
      <c r="B157" s="4">
        <v>5</v>
      </c>
      <c r="C157" s="5" t="s">
        <v>65</v>
      </c>
      <c r="D157" s="4" t="s">
        <v>257</v>
      </c>
      <c r="E157" s="4"/>
    </row>
    <row r="158" spans="1:5" ht="18.95" customHeight="1" x14ac:dyDescent="0.2">
      <c r="A158" s="65"/>
      <c r="B158" s="4">
        <v>6</v>
      </c>
      <c r="C158" s="5" t="s">
        <v>174</v>
      </c>
      <c r="D158" s="4" t="s">
        <v>257</v>
      </c>
      <c r="E158" s="4"/>
    </row>
    <row r="159" spans="1:5" ht="18.95" customHeight="1" x14ac:dyDescent="0.2">
      <c r="A159" s="65"/>
      <c r="B159" s="4">
        <v>7</v>
      </c>
      <c r="C159" s="5" t="s">
        <v>175</v>
      </c>
      <c r="D159" s="4" t="s">
        <v>257</v>
      </c>
      <c r="E159" s="4"/>
    </row>
    <row r="160" spans="1:5" ht="18.95" customHeight="1" x14ac:dyDescent="0.2">
      <c r="A160" s="65"/>
      <c r="B160" s="4">
        <v>8</v>
      </c>
      <c r="C160" s="5" t="s">
        <v>176</v>
      </c>
      <c r="D160" s="4" t="s">
        <v>257</v>
      </c>
      <c r="E160" s="4"/>
    </row>
    <row r="161" spans="1:5" ht="18.95" customHeight="1" x14ac:dyDescent="0.2">
      <c r="A161" s="65"/>
      <c r="B161" s="4">
        <v>9</v>
      </c>
      <c r="C161" s="5" t="s">
        <v>177</v>
      </c>
      <c r="D161" s="4" t="s">
        <v>257</v>
      </c>
      <c r="E161" s="4"/>
    </row>
    <row r="162" spans="1:5" ht="18.95" customHeight="1" x14ac:dyDescent="0.2">
      <c r="A162" s="65"/>
      <c r="B162" s="4">
        <v>10</v>
      </c>
      <c r="C162" s="5" t="s">
        <v>66</v>
      </c>
      <c r="D162" s="4" t="s">
        <v>257</v>
      </c>
      <c r="E162" s="4"/>
    </row>
    <row r="163" spans="1:5" ht="18.95" customHeight="1" x14ac:dyDescent="0.2">
      <c r="A163" s="65"/>
      <c r="B163" s="4">
        <v>11</v>
      </c>
      <c r="C163" s="5" t="s">
        <v>178</v>
      </c>
      <c r="D163" s="4" t="s">
        <v>257</v>
      </c>
      <c r="E163" s="4"/>
    </row>
    <row r="164" spans="1:5" ht="18.95" customHeight="1" x14ac:dyDescent="0.2">
      <c r="A164" s="65"/>
      <c r="B164" s="4">
        <v>12</v>
      </c>
      <c r="C164" s="5" t="s">
        <v>179</v>
      </c>
      <c r="D164" s="4" t="s">
        <v>257</v>
      </c>
      <c r="E164" s="4"/>
    </row>
    <row r="165" spans="1:5" ht="18.95" customHeight="1" x14ac:dyDescent="0.2">
      <c r="A165" s="65"/>
      <c r="B165" s="4">
        <v>13</v>
      </c>
      <c r="C165" s="5" t="s">
        <v>180</v>
      </c>
      <c r="D165" s="4" t="s">
        <v>257</v>
      </c>
      <c r="E165" s="4"/>
    </row>
    <row r="166" spans="1:5" ht="18.95" customHeight="1" x14ac:dyDescent="0.2">
      <c r="A166" s="65"/>
      <c r="B166" s="4">
        <v>14</v>
      </c>
      <c r="C166" s="5" t="s">
        <v>181</v>
      </c>
      <c r="D166" s="4" t="s">
        <v>257</v>
      </c>
      <c r="E166" s="4"/>
    </row>
    <row r="167" spans="1:5" ht="18.95" customHeight="1" x14ac:dyDescent="0.2">
      <c r="A167" s="65"/>
      <c r="B167" s="4">
        <v>15</v>
      </c>
      <c r="C167" s="5" t="s">
        <v>182</v>
      </c>
      <c r="D167" s="4" t="s">
        <v>257</v>
      </c>
      <c r="E167" s="4"/>
    </row>
    <row r="168" spans="1:5" ht="18.95" customHeight="1" x14ac:dyDescent="0.2">
      <c r="A168" s="65"/>
      <c r="B168" s="4">
        <v>16</v>
      </c>
      <c r="C168" s="5" t="s">
        <v>183</v>
      </c>
      <c r="D168" s="4" t="s">
        <v>257</v>
      </c>
      <c r="E168" s="4"/>
    </row>
    <row r="169" spans="1:5" ht="18.95" customHeight="1" x14ac:dyDescent="0.2">
      <c r="A169" s="65"/>
      <c r="B169" s="4">
        <v>17</v>
      </c>
      <c r="C169" s="5" t="s">
        <v>184</v>
      </c>
      <c r="D169" s="4" t="s">
        <v>257</v>
      </c>
      <c r="E169" s="4"/>
    </row>
    <row r="170" spans="1:5" ht="18.95" customHeight="1" x14ac:dyDescent="0.2">
      <c r="A170" s="65"/>
      <c r="B170" s="4">
        <v>18</v>
      </c>
      <c r="C170" s="5" t="s">
        <v>185</v>
      </c>
      <c r="D170" s="4" t="s">
        <v>257</v>
      </c>
      <c r="E170" s="4"/>
    </row>
    <row r="171" spans="1:5" ht="18.95" customHeight="1" x14ac:dyDescent="0.2">
      <c r="A171" s="65"/>
      <c r="B171" s="4">
        <v>19</v>
      </c>
      <c r="C171" s="5" t="s">
        <v>186</v>
      </c>
      <c r="D171" s="4" t="s">
        <v>257</v>
      </c>
      <c r="E171" s="4"/>
    </row>
    <row r="172" spans="1:5" ht="18.95" customHeight="1" x14ac:dyDescent="0.2">
      <c r="A172" s="65"/>
      <c r="B172" s="4">
        <v>20</v>
      </c>
      <c r="C172" s="5" t="s">
        <v>187</v>
      </c>
      <c r="D172" s="4" t="s">
        <v>257</v>
      </c>
      <c r="E172" s="4"/>
    </row>
    <row r="173" spans="1:5" ht="18.95" customHeight="1" x14ac:dyDescent="0.2">
      <c r="A173" s="65"/>
      <c r="B173" s="4">
        <v>21</v>
      </c>
      <c r="C173" s="5" t="s">
        <v>67</v>
      </c>
      <c r="D173" s="4" t="s">
        <v>257</v>
      </c>
      <c r="E173" s="4"/>
    </row>
    <row r="174" spans="1:5" ht="18.95" customHeight="1" x14ac:dyDescent="0.2">
      <c r="A174" s="65"/>
      <c r="B174" s="4">
        <v>22</v>
      </c>
      <c r="C174" s="5" t="s">
        <v>188</v>
      </c>
      <c r="D174" s="4" t="s">
        <v>257</v>
      </c>
      <c r="E174" s="4"/>
    </row>
    <row r="175" spans="1:5" ht="18.95" customHeight="1" x14ac:dyDescent="0.2">
      <c r="A175" s="65"/>
      <c r="B175" s="4">
        <v>23</v>
      </c>
      <c r="C175" s="5" t="s">
        <v>68</v>
      </c>
      <c r="D175" s="4" t="s">
        <v>257</v>
      </c>
      <c r="E175" s="4"/>
    </row>
    <row r="176" spans="1:5" ht="18.95" customHeight="1" x14ac:dyDescent="0.2">
      <c r="A176" s="65"/>
      <c r="B176" s="4">
        <v>24</v>
      </c>
      <c r="C176" s="5" t="s">
        <v>69</v>
      </c>
      <c r="D176" s="4" t="s">
        <v>257</v>
      </c>
      <c r="E176" s="4"/>
    </row>
    <row r="177" spans="1:5" ht="18.95" customHeight="1" x14ac:dyDescent="0.2">
      <c r="A177" s="65"/>
      <c r="B177" s="4">
        <v>25</v>
      </c>
      <c r="C177" s="5" t="s">
        <v>70</v>
      </c>
      <c r="D177" s="4" t="s">
        <v>257</v>
      </c>
      <c r="E177" s="4"/>
    </row>
    <row r="178" spans="1:5" ht="18.95" customHeight="1" x14ac:dyDescent="0.2">
      <c r="A178" s="65"/>
      <c r="B178" s="4">
        <v>26</v>
      </c>
      <c r="C178" s="5" t="s">
        <v>189</v>
      </c>
      <c r="D178" s="4" t="s">
        <v>257</v>
      </c>
      <c r="E178" s="4"/>
    </row>
    <row r="179" spans="1:5" ht="18.95" customHeight="1" x14ac:dyDescent="0.2">
      <c r="A179" s="65"/>
      <c r="B179" s="4">
        <v>27</v>
      </c>
      <c r="C179" s="5" t="s">
        <v>190</v>
      </c>
      <c r="D179" s="4" t="s">
        <v>257</v>
      </c>
      <c r="E179" s="4"/>
    </row>
    <row r="180" spans="1:5" ht="18.95" customHeight="1" x14ac:dyDescent="0.2">
      <c r="A180" s="65"/>
      <c r="B180" s="4">
        <v>28</v>
      </c>
      <c r="C180" s="4" t="s">
        <v>71</v>
      </c>
      <c r="D180" s="4" t="s">
        <v>257</v>
      </c>
      <c r="E180" s="4"/>
    </row>
    <row r="181" spans="1:5" ht="18.95" customHeight="1" x14ac:dyDescent="0.2">
      <c r="A181" s="65"/>
      <c r="B181" s="4">
        <v>29</v>
      </c>
      <c r="C181" s="5" t="s">
        <v>191</v>
      </c>
      <c r="D181" s="4" t="s">
        <v>257</v>
      </c>
      <c r="E181" s="4"/>
    </row>
    <row r="182" spans="1:5" ht="18.95" customHeight="1" x14ac:dyDescent="0.2">
      <c r="A182" s="65"/>
      <c r="B182" s="4">
        <v>30</v>
      </c>
      <c r="C182" s="5" t="s">
        <v>192</v>
      </c>
      <c r="D182" s="4" t="s">
        <v>257</v>
      </c>
      <c r="E182" s="4"/>
    </row>
    <row r="183" spans="1:5" x14ac:dyDescent="0.2">
      <c r="A183" s="65"/>
      <c r="B183" s="4">
        <v>31</v>
      </c>
      <c r="C183" s="5" t="s">
        <v>72</v>
      </c>
      <c r="D183" s="4" t="s">
        <v>257</v>
      </c>
      <c r="E183" s="4"/>
    </row>
    <row r="184" spans="1:5" x14ac:dyDescent="0.2">
      <c r="A184" s="65"/>
      <c r="B184" s="4">
        <v>32</v>
      </c>
      <c r="C184" s="4" t="s">
        <v>193</v>
      </c>
      <c r="D184" s="4" t="s">
        <v>257</v>
      </c>
      <c r="E184" s="4"/>
    </row>
    <row r="185" spans="1:5" x14ac:dyDescent="0.2">
      <c r="A185" s="65"/>
      <c r="B185" s="4">
        <v>33</v>
      </c>
      <c r="C185" s="4" t="s">
        <v>194</v>
      </c>
      <c r="D185" s="4" t="s">
        <v>257</v>
      </c>
      <c r="E185" s="4"/>
    </row>
    <row r="186" spans="1:5" x14ac:dyDescent="0.2">
      <c r="A186" s="65"/>
      <c r="B186" s="4">
        <v>34</v>
      </c>
      <c r="C186" s="4" t="s">
        <v>195</v>
      </c>
      <c r="D186" s="4" t="s">
        <v>257</v>
      </c>
      <c r="E186" s="4"/>
    </row>
    <row r="187" spans="1:5" x14ac:dyDescent="0.2">
      <c r="A187" s="65"/>
      <c r="B187" s="4">
        <v>35</v>
      </c>
      <c r="C187" s="4" t="s">
        <v>196</v>
      </c>
      <c r="D187" s="4" t="s">
        <v>257</v>
      </c>
      <c r="E187" s="4"/>
    </row>
    <row r="188" spans="1:5" x14ac:dyDescent="0.2">
      <c r="A188" s="65"/>
      <c r="B188" s="4">
        <v>36</v>
      </c>
      <c r="C188" s="4" t="s">
        <v>197</v>
      </c>
      <c r="D188" s="4" t="s">
        <v>257</v>
      </c>
      <c r="E188" s="4"/>
    </row>
    <row r="189" spans="1:5" x14ac:dyDescent="0.2">
      <c r="A189" s="65"/>
      <c r="B189" s="4">
        <v>37</v>
      </c>
      <c r="C189" s="4" t="s">
        <v>198</v>
      </c>
      <c r="D189" s="4" t="s">
        <v>257</v>
      </c>
      <c r="E189" s="4"/>
    </row>
    <row r="190" spans="1:5" x14ac:dyDescent="0.2">
      <c r="A190" s="65"/>
      <c r="B190" s="4">
        <v>38</v>
      </c>
      <c r="C190" s="4" t="s">
        <v>199</v>
      </c>
      <c r="D190" s="4" t="s">
        <v>257</v>
      </c>
      <c r="E190" s="4"/>
    </row>
    <row r="191" spans="1:5" x14ac:dyDescent="0.2">
      <c r="A191" s="65"/>
      <c r="B191" s="4">
        <v>39</v>
      </c>
      <c r="C191" s="4" t="s">
        <v>200</v>
      </c>
      <c r="D191" s="4" t="s">
        <v>257</v>
      </c>
      <c r="E191" s="4"/>
    </row>
    <row r="192" spans="1:5" x14ac:dyDescent="0.2">
      <c r="A192" s="65"/>
      <c r="B192" s="4">
        <v>40</v>
      </c>
      <c r="C192" s="4" t="s">
        <v>201</v>
      </c>
      <c r="D192" s="4" t="s">
        <v>257</v>
      </c>
      <c r="E192" s="4"/>
    </row>
    <row r="193" spans="1:5" x14ac:dyDescent="0.2">
      <c r="A193" s="65"/>
      <c r="B193" s="4">
        <v>41</v>
      </c>
      <c r="C193" s="4" t="s">
        <v>202</v>
      </c>
      <c r="D193" s="4" t="s">
        <v>257</v>
      </c>
      <c r="E193" s="4"/>
    </row>
    <row r="194" spans="1:5" x14ac:dyDescent="0.2">
      <c r="A194" s="65"/>
      <c r="B194" s="4">
        <v>42</v>
      </c>
      <c r="C194" s="4" t="s">
        <v>203</v>
      </c>
      <c r="D194" s="4" t="s">
        <v>257</v>
      </c>
      <c r="E194" s="4"/>
    </row>
    <row r="195" spans="1:5" x14ac:dyDescent="0.2">
      <c r="A195" s="65"/>
      <c r="B195" s="4">
        <v>43</v>
      </c>
      <c r="C195" s="4" t="s">
        <v>204</v>
      </c>
      <c r="D195" s="4" t="s">
        <v>257</v>
      </c>
      <c r="E195" s="4"/>
    </row>
    <row r="196" spans="1:5" x14ac:dyDescent="0.2">
      <c r="A196" s="66" t="s">
        <v>6</v>
      </c>
      <c r="B196" s="5">
        <v>1</v>
      </c>
      <c r="C196" s="5" t="s">
        <v>205</v>
      </c>
      <c r="D196" s="5" t="s">
        <v>257</v>
      </c>
      <c r="E196" s="5"/>
    </row>
    <row r="197" spans="1:5" x14ac:dyDescent="0.2">
      <c r="A197" s="66"/>
      <c r="B197" s="5">
        <v>2</v>
      </c>
      <c r="C197" s="5" t="s">
        <v>206</v>
      </c>
      <c r="D197" s="5" t="s">
        <v>257</v>
      </c>
      <c r="E197" s="5"/>
    </row>
    <row r="198" spans="1:5" x14ac:dyDescent="0.2">
      <c r="A198" s="66"/>
      <c r="B198" s="5">
        <v>3</v>
      </c>
      <c r="C198" s="5" t="s">
        <v>207</v>
      </c>
      <c r="D198" s="5" t="s">
        <v>257</v>
      </c>
      <c r="E198" s="5"/>
    </row>
    <row r="199" spans="1:5" x14ac:dyDescent="0.2">
      <c r="A199" s="66"/>
      <c r="B199" s="5">
        <v>4</v>
      </c>
      <c r="C199" s="5" t="s">
        <v>208</v>
      </c>
      <c r="D199" s="5" t="s">
        <v>257</v>
      </c>
      <c r="E199" s="5"/>
    </row>
    <row r="200" spans="1:5" x14ac:dyDescent="0.2">
      <c r="A200" s="66"/>
      <c r="B200" s="5">
        <v>5</v>
      </c>
      <c r="C200" s="5" t="s">
        <v>209</v>
      </c>
      <c r="D200" s="5" t="s">
        <v>257</v>
      </c>
      <c r="E200" s="5"/>
    </row>
    <row r="201" spans="1:5" x14ac:dyDescent="0.2">
      <c r="A201" s="66"/>
      <c r="B201" s="5">
        <v>6</v>
      </c>
      <c r="C201" s="5" t="s">
        <v>210</v>
      </c>
      <c r="D201" s="5" t="s">
        <v>257</v>
      </c>
      <c r="E201" s="5"/>
    </row>
    <row r="202" spans="1:5" x14ac:dyDescent="0.2">
      <c r="A202" s="66"/>
      <c r="B202" s="5">
        <v>7</v>
      </c>
      <c r="C202" s="5" t="s">
        <v>211</v>
      </c>
      <c r="D202" s="5" t="s">
        <v>257</v>
      </c>
      <c r="E202" s="5"/>
    </row>
    <row r="203" spans="1:5" x14ac:dyDescent="0.2">
      <c r="A203" s="66"/>
      <c r="B203" s="5">
        <v>8</v>
      </c>
      <c r="C203" s="5" t="s">
        <v>212</v>
      </c>
      <c r="D203" s="5" t="s">
        <v>257</v>
      </c>
      <c r="E203" s="5"/>
    </row>
    <row r="204" spans="1:5" x14ac:dyDescent="0.2">
      <c r="A204" s="66"/>
      <c r="B204" s="5">
        <v>9</v>
      </c>
      <c r="C204" s="5" t="s">
        <v>213</v>
      </c>
      <c r="D204" s="5" t="s">
        <v>257</v>
      </c>
      <c r="E204" s="5"/>
    </row>
    <row r="205" spans="1:5" x14ac:dyDescent="0.2">
      <c r="A205" s="66"/>
      <c r="B205" s="5">
        <v>10</v>
      </c>
      <c r="C205" s="5" t="s">
        <v>214</v>
      </c>
      <c r="D205" s="5" t="s">
        <v>257</v>
      </c>
      <c r="E205" s="5"/>
    </row>
    <row r="206" spans="1:5" x14ac:dyDescent="0.2">
      <c r="A206" s="66"/>
      <c r="B206" s="5">
        <v>11</v>
      </c>
      <c r="C206" s="5" t="s">
        <v>215</v>
      </c>
      <c r="D206" s="5" t="s">
        <v>257</v>
      </c>
      <c r="E206" s="5"/>
    </row>
    <row r="207" spans="1:5" x14ac:dyDescent="0.2">
      <c r="A207" s="66"/>
      <c r="B207" s="5">
        <v>12</v>
      </c>
      <c r="C207" s="5" t="s">
        <v>73</v>
      </c>
      <c r="D207" s="5" t="s">
        <v>257</v>
      </c>
      <c r="E207" s="5"/>
    </row>
    <row r="208" spans="1:5" x14ac:dyDescent="0.2">
      <c r="A208" s="66"/>
      <c r="B208" s="5">
        <v>13</v>
      </c>
      <c r="C208" s="5" t="s">
        <v>74</v>
      </c>
      <c r="D208" s="5" t="s">
        <v>257</v>
      </c>
      <c r="E208" s="5"/>
    </row>
    <row r="209" spans="1:5" x14ac:dyDescent="0.2">
      <c r="A209" s="66"/>
      <c r="B209" s="5">
        <v>14</v>
      </c>
      <c r="C209" s="5" t="s">
        <v>216</v>
      </c>
      <c r="D209" s="5" t="s">
        <v>257</v>
      </c>
      <c r="E209" s="5"/>
    </row>
    <row r="210" spans="1:5" x14ac:dyDescent="0.2">
      <c r="A210" s="66"/>
      <c r="B210" s="5">
        <v>15</v>
      </c>
      <c r="C210" s="5" t="s">
        <v>217</v>
      </c>
      <c r="D210" s="5" t="s">
        <v>257</v>
      </c>
      <c r="E210" s="5"/>
    </row>
    <row r="211" spans="1:5" x14ac:dyDescent="0.2">
      <c r="A211" s="66"/>
      <c r="B211" s="5">
        <v>16</v>
      </c>
      <c r="C211" s="5" t="s">
        <v>218</v>
      </c>
      <c r="D211" s="5" t="s">
        <v>257</v>
      </c>
      <c r="E211" s="5"/>
    </row>
    <row r="212" spans="1:5" x14ac:dyDescent="0.2">
      <c r="A212" s="66"/>
      <c r="B212" s="5">
        <v>17</v>
      </c>
      <c r="C212" s="5" t="s">
        <v>75</v>
      </c>
      <c r="D212" s="5" t="s">
        <v>257</v>
      </c>
      <c r="E212" s="5"/>
    </row>
    <row r="213" spans="1:5" x14ac:dyDescent="0.2">
      <c r="A213" s="66"/>
      <c r="B213" s="5">
        <v>18</v>
      </c>
      <c r="C213" s="5" t="s">
        <v>334</v>
      </c>
      <c r="D213" s="5" t="s">
        <v>257</v>
      </c>
      <c r="E213" s="5"/>
    </row>
    <row r="214" spans="1:5" x14ac:dyDescent="0.2">
      <c r="A214" s="66"/>
      <c r="B214" s="5">
        <v>19</v>
      </c>
      <c r="C214" s="5" t="s">
        <v>335</v>
      </c>
      <c r="D214" s="5" t="s">
        <v>257</v>
      </c>
      <c r="E214" s="5"/>
    </row>
    <row r="215" spans="1:5" x14ac:dyDescent="0.2">
      <c r="A215" s="66"/>
      <c r="B215" s="5">
        <v>20</v>
      </c>
      <c r="C215" s="5" t="s">
        <v>336</v>
      </c>
      <c r="D215" s="5" t="s">
        <v>257</v>
      </c>
      <c r="E215" s="5"/>
    </row>
    <row r="216" spans="1:5" x14ac:dyDescent="0.2">
      <c r="A216" s="66"/>
      <c r="B216" s="5">
        <v>21</v>
      </c>
      <c r="C216" s="5" t="s">
        <v>337</v>
      </c>
      <c r="D216" s="5" t="s">
        <v>257</v>
      </c>
      <c r="E216" s="5"/>
    </row>
    <row r="217" spans="1:5" x14ac:dyDescent="0.2">
      <c r="A217" s="66"/>
      <c r="B217" s="5">
        <v>22</v>
      </c>
      <c r="C217" s="5" t="s">
        <v>338</v>
      </c>
      <c r="D217" s="5" t="s">
        <v>257</v>
      </c>
      <c r="E217" s="5"/>
    </row>
    <row r="218" spans="1:5" x14ac:dyDescent="0.2">
      <c r="A218" s="66"/>
      <c r="B218" s="5">
        <v>23</v>
      </c>
      <c r="C218" s="5" t="s">
        <v>339</v>
      </c>
      <c r="D218" s="5" t="s">
        <v>257</v>
      </c>
      <c r="E218" s="5"/>
    </row>
    <row r="219" spans="1:5" x14ac:dyDescent="0.2">
      <c r="A219" s="65" t="s">
        <v>7</v>
      </c>
      <c r="B219" s="4">
        <v>1</v>
      </c>
      <c r="C219" s="4" t="s">
        <v>219</v>
      </c>
      <c r="D219" s="4" t="s">
        <v>257</v>
      </c>
      <c r="E219" s="4"/>
    </row>
    <row r="220" spans="1:5" x14ac:dyDescent="0.2">
      <c r="A220" s="65"/>
      <c r="B220" s="4">
        <v>2</v>
      </c>
      <c r="C220" s="4" t="s">
        <v>76</v>
      </c>
      <c r="D220" s="4" t="s">
        <v>257</v>
      </c>
      <c r="E220" s="4"/>
    </row>
    <row r="221" spans="1:5" x14ac:dyDescent="0.2">
      <c r="A221" s="65"/>
      <c r="B221" s="4">
        <v>3</v>
      </c>
      <c r="C221" s="4" t="s">
        <v>367</v>
      </c>
      <c r="D221" s="4" t="s">
        <v>257</v>
      </c>
      <c r="E221" s="4"/>
    </row>
  </sheetData>
  <mergeCells count="8">
    <mergeCell ref="A80:A111"/>
    <mergeCell ref="A219:A221"/>
    <mergeCell ref="A153:A195"/>
    <mergeCell ref="A1:E1"/>
    <mergeCell ref="A3:A38"/>
    <mergeCell ref="A196:A218"/>
    <mergeCell ref="A112:A152"/>
    <mergeCell ref="A39:A79"/>
  </mergeCells>
  <phoneticPr fontId="17" type="noConversion"/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zoomScale="85" zoomScaleNormal="85" workbookViewId="0">
      <selection activeCell="A4" sqref="A4:A6"/>
    </sheetView>
  </sheetViews>
  <sheetFormatPr defaultColWidth="9" defaultRowHeight="14.25" x14ac:dyDescent="0.2"/>
  <cols>
    <col min="1" max="1" width="18.75" customWidth="1"/>
    <col min="2" max="2" width="19.75" customWidth="1"/>
    <col min="3" max="3" width="15.5" customWidth="1"/>
    <col min="4" max="4" width="16.375" customWidth="1"/>
    <col min="5" max="5" width="21.875" customWidth="1"/>
    <col min="6" max="6" width="21.625" customWidth="1"/>
    <col min="7" max="7" width="21.875" customWidth="1"/>
    <col min="8" max="8" width="19.75" customWidth="1"/>
  </cols>
  <sheetData>
    <row r="1" spans="1:8" s="22" customFormat="1" ht="22.5" x14ac:dyDescent="0.15">
      <c r="A1" s="48" t="s">
        <v>20</v>
      </c>
      <c r="B1" s="48"/>
      <c r="C1" s="48"/>
      <c r="D1" s="48"/>
      <c r="E1" s="48"/>
      <c r="F1" s="48"/>
      <c r="G1" s="48"/>
      <c r="H1" s="48"/>
    </row>
    <row r="2" spans="1:8" s="36" customFormat="1" ht="20.25" x14ac:dyDescent="0.25">
      <c r="A2" s="32" t="s">
        <v>21</v>
      </c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7" t="s">
        <v>27</v>
      </c>
      <c r="H2" s="32" t="s">
        <v>28</v>
      </c>
    </row>
    <row r="3" spans="1:8" ht="18.75" customHeight="1" x14ac:dyDescent="0.2">
      <c r="A3" s="4" t="s">
        <v>1</v>
      </c>
      <c r="B3" s="68" t="s">
        <v>488</v>
      </c>
      <c r="C3" s="73"/>
      <c r="D3" s="73"/>
      <c r="E3" s="73"/>
      <c r="F3" s="73"/>
      <c r="G3" s="73"/>
      <c r="H3" s="74"/>
    </row>
    <row r="4" spans="1:8" ht="18.75" customHeight="1" x14ac:dyDescent="0.2">
      <c r="A4" s="65" t="s">
        <v>2</v>
      </c>
      <c r="B4" s="4" t="s">
        <v>132</v>
      </c>
      <c r="C4" s="4">
        <v>2023283204</v>
      </c>
      <c r="D4" s="4" t="s">
        <v>492</v>
      </c>
      <c r="E4" s="4" t="s">
        <v>493</v>
      </c>
      <c r="F4" s="4" t="s">
        <v>494</v>
      </c>
      <c r="G4" s="4">
        <v>9.14</v>
      </c>
      <c r="H4" s="4"/>
    </row>
    <row r="5" spans="1:8" ht="18.75" customHeight="1" x14ac:dyDescent="0.2">
      <c r="A5" s="65"/>
      <c r="B5" s="4" t="s">
        <v>50</v>
      </c>
      <c r="C5" s="4">
        <v>2023283134</v>
      </c>
      <c r="D5" s="4" t="s">
        <v>495</v>
      </c>
      <c r="E5" s="4" t="s">
        <v>496</v>
      </c>
      <c r="F5" s="4" t="s">
        <v>494</v>
      </c>
      <c r="G5" s="4">
        <v>9.14</v>
      </c>
      <c r="H5" s="4"/>
    </row>
    <row r="6" spans="1:8" ht="18.75" customHeight="1" x14ac:dyDescent="0.2">
      <c r="A6" s="65"/>
      <c r="B6" s="4" t="s">
        <v>50</v>
      </c>
      <c r="C6" s="4">
        <v>2023283121</v>
      </c>
      <c r="D6" s="4" t="s">
        <v>497</v>
      </c>
      <c r="E6" s="4" t="s">
        <v>496</v>
      </c>
      <c r="F6" s="4" t="s">
        <v>494</v>
      </c>
      <c r="G6" s="4">
        <v>9.14</v>
      </c>
      <c r="H6" s="4"/>
    </row>
    <row r="7" spans="1:8" ht="18.75" customHeight="1" x14ac:dyDescent="0.2">
      <c r="A7" s="4" t="s">
        <v>3</v>
      </c>
      <c r="B7" s="53" t="s">
        <v>488</v>
      </c>
      <c r="C7" s="54"/>
      <c r="D7" s="54"/>
      <c r="E7" s="54"/>
      <c r="F7" s="54"/>
      <c r="G7" s="54"/>
      <c r="H7" s="55"/>
    </row>
    <row r="8" spans="1:8" ht="18.75" customHeight="1" x14ac:dyDescent="0.2">
      <c r="A8" s="4" t="s">
        <v>4</v>
      </c>
      <c r="B8" s="56"/>
      <c r="C8" s="75"/>
      <c r="D8" s="75"/>
      <c r="E8" s="75"/>
      <c r="F8" s="75"/>
      <c r="G8" s="75"/>
      <c r="H8" s="58"/>
    </row>
    <row r="9" spans="1:8" ht="18.75" customHeight="1" x14ac:dyDescent="0.2">
      <c r="A9" s="4" t="s">
        <v>5</v>
      </c>
      <c r="B9" s="56"/>
      <c r="C9" s="75"/>
      <c r="D9" s="75"/>
      <c r="E9" s="75"/>
      <c r="F9" s="75"/>
      <c r="G9" s="75"/>
      <c r="H9" s="58"/>
    </row>
    <row r="10" spans="1:8" ht="18.75" x14ac:dyDescent="0.2">
      <c r="A10" s="4" t="s">
        <v>6</v>
      </c>
      <c r="B10" s="56"/>
      <c r="C10" s="75"/>
      <c r="D10" s="75"/>
      <c r="E10" s="75"/>
      <c r="F10" s="75"/>
      <c r="G10" s="75"/>
      <c r="H10" s="58"/>
    </row>
    <row r="11" spans="1:8" ht="18.75" x14ac:dyDescent="0.2">
      <c r="A11" s="4" t="s">
        <v>7</v>
      </c>
      <c r="B11" s="59"/>
      <c r="C11" s="60"/>
      <c r="D11" s="60"/>
      <c r="E11" s="60"/>
      <c r="F11" s="60"/>
      <c r="G11" s="60"/>
      <c r="H11" s="61"/>
    </row>
  </sheetData>
  <mergeCells count="4">
    <mergeCell ref="A1:H1"/>
    <mergeCell ref="A4:A6"/>
    <mergeCell ref="B3:H3"/>
    <mergeCell ref="B7:H11"/>
  </mergeCells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0"/>
  <sheetViews>
    <sheetView topLeftCell="A3" zoomScale="70" zoomScaleNormal="70" workbookViewId="0">
      <selection activeCell="A3" sqref="A3:A35"/>
    </sheetView>
  </sheetViews>
  <sheetFormatPr defaultColWidth="8.25" defaultRowHeight="18.75" x14ac:dyDescent="0.2"/>
  <cols>
    <col min="1" max="2" width="18.25" style="31" customWidth="1"/>
    <col min="3" max="3" width="13.25" style="31" customWidth="1"/>
    <col min="4" max="4" width="28.25" style="31" customWidth="1"/>
    <col min="5" max="5" width="50.75" style="31" customWidth="1"/>
    <col min="6" max="6" width="23.625" style="31" customWidth="1"/>
    <col min="7" max="7" width="12.125" style="31" customWidth="1"/>
    <col min="8" max="16384" width="8.25" style="31"/>
  </cols>
  <sheetData>
    <row r="1" spans="1:7" ht="23.1" customHeight="1" x14ac:dyDescent="0.2">
      <c r="A1" s="50" t="s">
        <v>30</v>
      </c>
      <c r="B1" s="50"/>
      <c r="C1" s="50"/>
      <c r="D1" s="50"/>
      <c r="E1" s="50"/>
      <c r="F1" s="50"/>
      <c r="G1" s="50"/>
    </row>
    <row r="2" spans="1:7" s="30" customFormat="1" ht="20.25" x14ac:dyDescent="0.2">
      <c r="A2" s="34" t="s">
        <v>21</v>
      </c>
      <c r="B2" s="34" t="s">
        <v>31</v>
      </c>
      <c r="C2" s="34" t="s">
        <v>23</v>
      </c>
      <c r="D2" s="34" t="s">
        <v>25</v>
      </c>
      <c r="E2" s="34" t="s">
        <v>24</v>
      </c>
      <c r="F2" s="35" t="s">
        <v>32</v>
      </c>
      <c r="G2" s="34" t="s">
        <v>33</v>
      </c>
    </row>
    <row r="3" spans="1:7" x14ac:dyDescent="0.2">
      <c r="A3" s="66" t="s">
        <v>1</v>
      </c>
      <c r="B3" s="65" t="s">
        <v>274</v>
      </c>
      <c r="C3" s="65"/>
      <c r="D3" s="65" t="s">
        <v>275</v>
      </c>
      <c r="E3" s="4" t="s">
        <v>276</v>
      </c>
      <c r="F3" s="4" t="s">
        <v>277</v>
      </c>
      <c r="G3" s="65">
        <v>12</v>
      </c>
    </row>
    <row r="4" spans="1:7" x14ac:dyDescent="0.2">
      <c r="A4" s="66"/>
      <c r="B4" s="65"/>
      <c r="C4" s="65"/>
      <c r="D4" s="65"/>
      <c r="E4" s="4" t="s">
        <v>278</v>
      </c>
      <c r="F4" s="4" t="s">
        <v>279</v>
      </c>
      <c r="G4" s="65"/>
    </row>
    <row r="5" spans="1:7" x14ac:dyDescent="0.2">
      <c r="A5" s="66"/>
      <c r="B5" s="65"/>
      <c r="C5" s="65"/>
      <c r="D5" s="65"/>
      <c r="E5" s="4" t="s">
        <v>280</v>
      </c>
      <c r="F5" s="4" t="s">
        <v>281</v>
      </c>
      <c r="G5" s="65"/>
    </row>
    <row r="6" spans="1:7" x14ac:dyDescent="0.2">
      <c r="A6" s="66"/>
      <c r="B6" s="65"/>
      <c r="C6" s="65"/>
      <c r="D6" s="65"/>
      <c r="E6" s="4" t="s">
        <v>282</v>
      </c>
      <c r="F6" s="4" t="s">
        <v>283</v>
      </c>
      <c r="G6" s="65"/>
    </row>
    <row r="7" spans="1:7" x14ac:dyDescent="0.2">
      <c r="A7" s="66"/>
      <c r="B7" s="65"/>
      <c r="C7" s="65"/>
      <c r="D7" s="65"/>
      <c r="E7" s="4" t="s">
        <v>278</v>
      </c>
      <c r="F7" s="4" t="s">
        <v>283</v>
      </c>
      <c r="G7" s="65"/>
    </row>
    <row r="8" spans="1:7" x14ac:dyDescent="0.2">
      <c r="A8" s="66"/>
      <c r="B8" s="4" t="s">
        <v>284</v>
      </c>
      <c r="C8" s="4">
        <v>2022363541</v>
      </c>
      <c r="D8" s="4" t="s">
        <v>285</v>
      </c>
      <c r="E8" s="4" t="s">
        <v>286</v>
      </c>
      <c r="F8" s="4" t="s">
        <v>283</v>
      </c>
      <c r="G8" s="4">
        <v>2</v>
      </c>
    </row>
    <row r="9" spans="1:7" x14ac:dyDescent="0.2">
      <c r="A9" s="66"/>
      <c r="B9" s="65" t="s">
        <v>287</v>
      </c>
      <c r="C9" s="65">
        <v>2024364333</v>
      </c>
      <c r="D9" s="65" t="s">
        <v>288</v>
      </c>
      <c r="E9" s="4" t="s">
        <v>289</v>
      </c>
      <c r="F9" s="4" t="s">
        <v>290</v>
      </c>
      <c r="G9" s="65">
        <v>8</v>
      </c>
    </row>
    <row r="10" spans="1:7" x14ac:dyDescent="0.2">
      <c r="A10" s="66"/>
      <c r="B10" s="65"/>
      <c r="C10" s="65"/>
      <c r="D10" s="65"/>
      <c r="E10" s="4" t="s">
        <v>286</v>
      </c>
      <c r="F10" s="4" t="s">
        <v>290</v>
      </c>
      <c r="G10" s="65"/>
    </row>
    <row r="11" spans="1:7" x14ac:dyDescent="0.2">
      <c r="A11" s="66"/>
      <c r="B11" s="65"/>
      <c r="C11" s="65"/>
      <c r="D11" s="65"/>
      <c r="E11" s="4" t="s">
        <v>291</v>
      </c>
      <c r="F11" s="4" t="s">
        <v>279</v>
      </c>
      <c r="G11" s="65"/>
    </row>
    <row r="12" spans="1:7" x14ac:dyDescent="0.2">
      <c r="A12" s="66"/>
      <c r="B12" s="65"/>
      <c r="C12" s="65"/>
      <c r="D12" s="65"/>
      <c r="E12" s="4" t="s">
        <v>292</v>
      </c>
      <c r="F12" s="4" t="s">
        <v>279</v>
      </c>
      <c r="G12" s="65"/>
    </row>
    <row r="13" spans="1:7" x14ac:dyDescent="0.2">
      <c r="A13" s="66"/>
      <c r="B13" s="65"/>
      <c r="C13" s="65">
        <v>2024364338</v>
      </c>
      <c r="D13" s="65" t="s">
        <v>293</v>
      </c>
      <c r="E13" s="4" t="s">
        <v>294</v>
      </c>
      <c r="F13" s="4" t="s">
        <v>295</v>
      </c>
      <c r="G13" s="65">
        <v>9</v>
      </c>
    </row>
    <row r="14" spans="1:7" x14ac:dyDescent="0.2">
      <c r="A14" s="66"/>
      <c r="B14" s="65"/>
      <c r="C14" s="65"/>
      <c r="D14" s="65"/>
      <c r="E14" s="4" t="s">
        <v>294</v>
      </c>
      <c r="F14" s="4" t="s">
        <v>277</v>
      </c>
      <c r="G14" s="65"/>
    </row>
    <row r="15" spans="1:7" ht="17.45" customHeight="1" x14ac:dyDescent="0.2">
      <c r="A15" s="66"/>
      <c r="B15" s="65"/>
      <c r="C15" s="65"/>
      <c r="D15" s="65"/>
      <c r="E15" s="4" t="s">
        <v>291</v>
      </c>
      <c r="F15" s="4" t="s">
        <v>279</v>
      </c>
      <c r="G15" s="65"/>
    </row>
    <row r="16" spans="1:7" x14ac:dyDescent="0.2">
      <c r="A16" s="66"/>
      <c r="B16" s="65"/>
      <c r="C16" s="65"/>
      <c r="D16" s="65"/>
      <c r="E16" s="4" t="s">
        <v>292</v>
      </c>
      <c r="F16" s="4" t="s">
        <v>279</v>
      </c>
      <c r="G16" s="65"/>
    </row>
    <row r="17" spans="1:7" x14ac:dyDescent="0.2">
      <c r="A17" s="66"/>
      <c r="B17" s="65" t="s">
        <v>118</v>
      </c>
      <c r="C17" s="65">
        <v>2024364119</v>
      </c>
      <c r="D17" s="65" t="s">
        <v>296</v>
      </c>
      <c r="E17" s="4" t="s">
        <v>297</v>
      </c>
      <c r="F17" s="4" t="s">
        <v>298</v>
      </c>
      <c r="G17" s="65">
        <v>21</v>
      </c>
    </row>
    <row r="18" spans="1:7" x14ac:dyDescent="0.2">
      <c r="A18" s="66"/>
      <c r="B18" s="65"/>
      <c r="C18" s="65"/>
      <c r="D18" s="65"/>
      <c r="E18" s="4" t="s">
        <v>299</v>
      </c>
      <c r="F18" s="4" t="s">
        <v>300</v>
      </c>
      <c r="G18" s="65"/>
    </row>
    <row r="19" spans="1:7" x14ac:dyDescent="0.2">
      <c r="A19" s="66"/>
      <c r="B19" s="65"/>
      <c r="C19" s="65"/>
      <c r="D19" s="65"/>
      <c r="E19" s="4" t="s">
        <v>301</v>
      </c>
      <c r="F19" s="4" t="s">
        <v>279</v>
      </c>
      <c r="G19" s="65"/>
    </row>
    <row r="20" spans="1:7" x14ac:dyDescent="0.2">
      <c r="A20" s="66"/>
      <c r="B20" s="65"/>
      <c r="C20" s="65"/>
      <c r="D20" s="65"/>
      <c r="E20" s="4" t="s">
        <v>292</v>
      </c>
      <c r="F20" s="4" t="s">
        <v>277</v>
      </c>
      <c r="G20" s="65"/>
    </row>
    <row r="21" spans="1:7" x14ac:dyDescent="0.2">
      <c r="A21" s="66"/>
      <c r="B21" s="65"/>
      <c r="C21" s="65"/>
      <c r="D21" s="65"/>
      <c r="E21" s="4" t="s">
        <v>302</v>
      </c>
      <c r="F21" s="4" t="s">
        <v>303</v>
      </c>
      <c r="G21" s="65"/>
    </row>
    <row r="22" spans="1:7" x14ac:dyDescent="0.2">
      <c r="A22" s="66"/>
      <c r="B22" s="65"/>
      <c r="C22" s="65"/>
      <c r="D22" s="65"/>
      <c r="E22" s="4" t="s">
        <v>304</v>
      </c>
      <c r="F22" s="4" t="s">
        <v>303</v>
      </c>
      <c r="G22" s="65"/>
    </row>
    <row r="23" spans="1:7" x14ac:dyDescent="0.2">
      <c r="A23" s="66"/>
      <c r="B23" s="65"/>
      <c r="C23" s="65"/>
      <c r="D23" s="65"/>
      <c r="E23" s="4" t="s">
        <v>289</v>
      </c>
      <c r="F23" s="4" t="s">
        <v>283</v>
      </c>
      <c r="G23" s="65"/>
    </row>
    <row r="24" spans="1:7" x14ac:dyDescent="0.2">
      <c r="A24" s="66"/>
      <c r="B24" s="65"/>
      <c r="C24" s="65"/>
      <c r="D24" s="65"/>
      <c r="E24" s="4" t="s">
        <v>305</v>
      </c>
      <c r="F24" s="4" t="s">
        <v>283</v>
      </c>
      <c r="G24" s="65"/>
    </row>
    <row r="25" spans="1:7" x14ac:dyDescent="0.2">
      <c r="A25" s="66"/>
      <c r="B25" s="65" t="s">
        <v>98</v>
      </c>
      <c r="C25" s="65">
        <v>2023363223</v>
      </c>
      <c r="D25" s="65" t="s">
        <v>306</v>
      </c>
      <c r="E25" s="4" t="s">
        <v>299</v>
      </c>
      <c r="F25" s="4" t="s">
        <v>307</v>
      </c>
      <c r="G25" s="65">
        <v>5</v>
      </c>
    </row>
    <row r="26" spans="1:7" ht="17.45" customHeight="1" x14ac:dyDescent="0.2">
      <c r="A26" s="66"/>
      <c r="B26" s="65"/>
      <c r="C26" s="65"/>
      <c r="D26" s="65"/>
      <c r="E26" s="4" t="s">
        <v>308</v>
      </c>
      <c r="F26" s="4" t="s">
        <v>309</v>
      </c>
      <c r="G26" s="65"/>
    </row>
    <row r="27" spans="1:7" x14ac:dyDescent="0.2">
      <c r="A27" s="66"/>
      <c r="B27" s="65"/>
      <c r="C27" s="65">
        <v>2023363233</v>
      </c>
      <c r="D27" s="65" t="s">
        <v>310</v>
      </c>
      <c r="E27" s="4" t="s">
        <v>311</v>
      </c>
      <c r="F27" s="4" t="s">
        <v>290</v>
      </c>
      <c r="G27" s="65">
        <v>11</v>
      </c>
    </row>
    <row r="28" spans="1:7" x14ac:dyDescent="0.2">
      <c r="A28" s="66"/>
      <c r="B28" s="65"/>
      <c r="C28" s="65"/>
      <c r="D28" s="65"/>
      <c r="E28" s="4" t="s">
        <v>312</v>
      </c>
      <c r="F28" s="4" t="s">
        <v>313</v>
      </c>
      <c r="G28" s="65"/>
    </row>
    <row r="29" spans="1:7" x14ac:dyDescent="0.2">
      <c r="A29" s="66"/>
      <c r="B29" s="65"/>
      <c r="C29" s="65"/>
      <c r="D29" s="65"/>
      <c r="E29" s="4" t="s">
        <v>314</v>
      </c>
      <c r="F29" s="4" t="s">
        <v>315</v>
      </c>
      <c r="G29" s="65"/>
    </row>
    <row r="30" spans="1:7" x14ac:dyDescent="0.2">
      <c r="A30" s="66"/>
      <c r="B30" s="65"/>
      <c r="C30" s="65"/>
      <c r="D30" s="65"/>
      <c r="E30" s="4" t="s">
        <v>299</v>
      </c>
      <c r="F30" s="4" t="s">
        <v>315</v>
      </c>
      <c r="G30" s="65"/>
    </row>
    <row r="31" spans="1:7" ht="17.45" customHeight="1" x14ac:dyDescent="0.2">
      <c r="A31" s="66"/>
      <c r="B31" s="65"/>
      <c r="C31" s="65"/>
      <c r="D31" s="65"/>
      <c r="E31" s="4" t="s">
        <v>311</v>
      </c>
      <c r="F31" s="4" t="s">
        <v>316</v>
      </c>
      <c r="G31" s="65"/>
    </row>
    <row r="32" spans="1:7" x14ac:dyDescent="0.2">
      <c r="A32" s="66"/>
      <c r="B32" s="65"/>
      <c r="C32" s="4">
        <v>2023363204</v>
      </c>
      <c r="D32" s="4" t="s">
        <v>317</v>
      </c>
      <c r="E32" s="4" t="s">
        <v>299</v>
      </c>
      <c r="F32" s="4" t="s">
        <v>315</v>
      </c>
      <c r="G32" s="4">
        <v>2</v>
      </c>
    </row>
    <row r="33" spans="1:7" x14ac:dyDescent="0.2">
      <c r="A33" s="66"/>
      <c r="B33" s="65"/>
      <c r="C33" s="4">
        <v>2023363230</v>
      </c>
      <c r="D33" s="4" t="s">
        <v>318</v>
      </c>
      <c r="E33" s="4" t="s">
        <v>299</v>
      </c>
      <c r="F33" s="4" t="s">
        <v>315</v>
      </c>
      <c r="G33" s="4">
        <v>2</v>
      </c>
    </row>
    <row r="34" spans="1:7" x14ac:dyDescent="0.2">
      <c r="A34" s="66"/>
      <c r="B34" s="65"/>
      <c r="C34" s="65">
        <v>2023363228</v>
      </c>
      <c r="D34" s="65" t="s">
        <v>319</v>
      </c>
      <c r="E34" s="4" t="s">
        <v>314</v>
      </c>
      <c r="F34" s="4" t="s">
        <v>315</v>
      </c>
      <c r="G34" s="65">
        <v>4</v>
      </c>
    </row>
    <row r="35" spans="1:7" x14ac:dyDescent="0.2">
      <c r="A35" s="66"/>
      <c r="B35" s="65"/>
      <c r="C35" s="65"/>
      <c r="D35" s="65"/>
      <c r="E35" s="4" t="s">
        <v>299</v>
      </c>
      <c r="F35" s="4" t="s">
        <v>315</v>
      </c>
      <c r="G35" s="65"/>
    </row>
    <row r="36" spans="1:7" x14ac:dyDescent="0.2">
      <c r="A36" s="65" t="s">
        <v>2</v>
      </c>
      <c r="B36" s="92" t="s">
        <v>133</v>
      </c>
      <c r="C36" s="93">
        <v>2023283316</v>
      </c>
      <c r="D36" s="93" t="s">
        <v>498</v>
      </c>
      <c r="E36" s="93" t="s">
        <v>499</v>
      </c>
      <c r="F36" s="93" t="s">
        <v>349</v>
      </c>
      <c r="G36" s="93">
        <v>2</v>
      </c>
    </row>
    <row r="37" spans="1:7" x14ac:dyDescent="0.2">
      <c r="A37" s="65"/>
      <c r="B37" s="92"/>
      <c r="C37" s="93">
        <v>2023283316</v>
      </c>
      <c r="D37" s="93" t="s">
        <v>498</v>
      </c>
      <c r="E37" s="93" t="s">
        <v>500</v>
      </c>
      <c r="F37" s="93" t="s">
        <v>349</v>
      </c>
      <c r="G37" s="93">
        <v>2</v>
      </c>
    </row>
    <row r="38" spans="1:7" x14ac:dyDescent="0.2">
      <c r="A38" s="65"/>
      <c r="B38" s="92"/>
      <c r="C38" s="93">
        <v>2023283316</v>
      </c>
      <c r="D38" s="93" t="s">
        <v>498</v>
      </c>
      <c r="E38" s="93" t="s">
        <v>501</v>
      </c>
      <c r="F38" s="93" t="s">
        <v>349</v>
      </c>
      <c r="G38" s="93">
        <v>2</v>
      </c>
    </row>
    <row r="39" spans="1:7" x14ac:dyDescent="0.2">
      <c r="A39" s="65"/>
      <c r="B39" s="92"/>
      <c r="C39" s="93">
        <v>2023283316</v>
      </c>
      <c r="D39" s="93" t="s">
        <v>498</v>
      </c>
      <c r="E39" s="93" t="s">
        <v>496</v>
      </c>
      <c r="F39" s="93" t="s">
        <v>279</v>
      </c>
      <c r="G39" s="93">
        <v>2</v>
      </c>
    </row>
    <row r="40" spans="1:7" x14ac:dyDescent="0.2">
      <c r="A40" s="65"/>
      <c r="B40" s="92"/>
      <c r="C40" s="93">
        <v>2023283308</v>
      </c>
      <c r="D40" s="93" t="s">
        <v>502</v>
      </c>
      <c r="E40" s="93" t="s">
        <v>499</v>
      </c>
      <c r="F40" s="93" t="s">
        <v>349</v>
      </c>
      <c r="G40" s="93">
        <v>2</v>
      </c>
    </row>
    <row r="41" spans="1:7" ht="17.45" customHeight="1" x14ac:dyDescent="0.2">
      <c r="A41" s="65"/>
      <c r="B41" s="92"/>
      <c r="C41" s="93">
        <v>2023283308</v>
      </c>
      <c r="D41" s="93" t="s">
        <v>502</v>
      </c>
      <c r="E41" s="93" t="s">
        <v>500</v>
      </c>
      <c r="F41" s="93" t="s">
        <v>349</v>
      </c>
      <c r="G41" s="93">
        <v>2</v>
      </c>
    </row>
    <row r="42" spans="1:7" x14ac:dyDescent="0.2">
      <c r="A42" s="65"/>
      <c r="B42" s="92" t="s">
        <v>49</v>
      </c>
      <c r="C42" s="93">
        <v>2023283515</v>
      </c>
      <c r="D42" s="93" t="s">
        <v>503</v>
      </c>
      <c r="E42" s="93" t="s">
        <v>501</v>
      </c>
      <c r="F42" s="93" t="s">
        <v>349</v>
      </c>
      <c r="G42" s="93">
        <v>2</v>
      </c>
    </row>
    <row r="43" spans="1:7" ht="17.45" customHeight="1" x14ac:dyDescent="0.2">
      <c r="A43" s="65"/>
      <c r="B43" s="92"/>
      <c r="C43" s="93">
        <v>2023283515</v>
      </c>
      <c r="D43" s="93" t="s">
        <v>503</v>
      </c>
      <c r="E43" s="93" t="s">
        <v>499</v>
      </c>
      <c r="F43" s="93" t="s">
        <v>349</v>
      </c>
      <c r="G43" s="93">
        <v>2</v>
      </c>
    </row>
    <row r="44" spans="1:7" x14ac:dyDescent="0.2">
      <c r="A44" s="65"/>
      <c r="B44" s="92"/>
      <c r="C44" s="93">
        <v>2023283515</v>
      </c>
      <c r="D44" s="93" t="s">
        <v>503</v>
      </c>
      <c r="E44" s="93" t="s">
        <v>496</v>
      </c>
      <c r="F44" s="93" t="s">
        <v>279</v>
      </c>
      <c r="G44" s="94">
        <v>2</v>
      </c>
    </row>
    <row r="45" spans="1:7" x14ac:dyDescent="0.2">
      <c r="A45" s="65"/>
      <c r="B45" s="92"/>
      <c r="C45" s="93">
        <v>2023283515</v>
      </c>
      <c r="D45" s="93" t="s">
        <v>503</v>
      </c>
      <c r="E45" s="93" t="s">
        <v>504</v>
      </c>
      <c r="F45" s="93" t="s">
        <v>277</v>
      </c>
      <c r="G45" s="93">
        <v>3</v>
      </c>
    </row>
    <row r="46" spans="1:7" x14ac:dyDescent="0.2">
      <c r="A46" s="65"/>
      <c r="B46" s="92"/>
      <c r="C46" s="93">
        <v>2023283515</v>
      </c>
      <c r="D46" s="93" t="s">
        <v>503</v>
      </c>
      <c r="E46" s="93" t="s">
        <v>348</v>
      </c>
      <c r="F46" s="93" t="s">
        <v>279</v>
      </c>
      <c r="G46" s="93">
        <v>2</v>
      </c>
    </row>
    <row r="47" spans="1:7" ht="17.45" customHeight="1" x14ac:dyDescent="0.2">
      <c r="A47" s="65"/>
      <c r="B47" s="92"/>
      <c r="C47" s="93">
        <v>2023283515</v>
      </c>
      <c r="D47" s="93" t="s">
        <v>503</v>
      </c>
      <c r="E47" s="93" t="s">
        <v>501</v>
      </c>
      <c r="F47" s="93" t="s">
        <v>295</v>
      </c>
      <c r="G47" s="93">
        <v>2</v>
      </c>
    </row>
    <row r="48" spans="1:7" x14ac:dyDescent="0.2">
      <c r="A48" s="65"/>
      <c r="B48" s="92"/>
      <c r="C48" s="93">
        <v>2023283515</v>
      </c>
      <c r="D48" s="93" t="s">
        <v>503</v>
      </c>
      <c r="E48" s="93" t="s">
        <v>499</v>
      </c>
      <c r="F48" s="93" t="s">
        <v>295</v>
      </c>
      <c r="G48" s="93">
        <v>2</v>
      </c>
    </row>
    <row r="49" spans="1:7" x14ac:dyDescent="0.2">
      <c r="A49" s="65"/>
      <c r="B49" s="92"/>
      <c r="C49" s="93">
        <v>2023283515</v>
      </c>
      <c r="D49" s="93" t="s">
        <v>503</v>
      </c>
      <c r="E49" s="93" t="s">
        <v>289</v>
      </c>
      <c r="F49" s="93" t="s">
        <v>290</v>
      </c>
      <c r="G49" s="93">
        <v>2</v>
      </c>
    </row>
    <row r="50" spans="1:7" x14ac:dyDescent="0.2">
      <c r="A50" s="65"/>
      <c r="B50" s="92"/>
      <c r="C50" s="93">
        <v>2023283515</v>
      </c>
      <c r="D50" s="93" t="s">
        <v>503</v>
      </c>
      <c r="E50" s="93" t="s">
        <v>505</v>
      </c>
      <c r="F50" s="93" t="s">
        <v>281</v>
      </c>
      <c r="G50" s="93">
        <v>3</v>
      </c>
    </row>
    <row r="51" spans="1:7" x14ac:dyDescent="0.2">
      <c r="A51" s="65"/>
      <c r="B51" s="92"/>
      <c r="C51" s="93">
        <v>2023283515</v>
      </c>
      <c r="D51" s="93" t="s">
        <v>503</v>
      </c>
      <c r="E51" s="93" t="s">
        <v>506</v>
      </c>
      <c r="F51" s="93" t="s">
        <v>283</v>
      </c>
      <c r="G51" s="93">
        <v>2</v>
      </c>
    </row>
    <row r="52" spans="1:7" x14ac:dyDescent="0.2">
      <c r="A52" s="65"/>
      <c r="B52" s="92"/>
      <c r="C52" s="93">
        <v>2023283515</v>
      </c>
      <c r="D52" s="93" t="s">
        <v>503</v>
      </c>
      <c r="E52" s="7" t="s">
        <v>507</v>
      </c>
      <c r="F52" s="93" t="s">
        <v>283</v>
      </c>
      <c r="G52" s="93">
        <v>2</v>
      </c>
    </row>
    <row r="53" spans="1:7" x14ac:dyDescent="0.2">
      <c r="A53" s="65"/>
      <c r="B53" s="92"/>
      <c r="C53" s="93">
        <v>2023283515</v>
      </c>
      <c r="D53" s="93" t="s">
        <v>503</v>
      </c>
      <c r="E53" s="93" t="s">
        <v>501</v>
      </c>
      <c r="F53" s="93" t="s">
        <v>371</v>
      </c>
      <c r="G53" s="93">
        <v>3</v>
      </c>
    </row>
    <row r="54" spans="1:7" x14ac:dyDescent="0.2">
      <c r="A54" s="65"/>
      <c r="B54" s="92"/>
      <c r="C54" s="93">
        <v>2023283515</v>
      </c>
      <c r="D54" s="93" t="s">
        <v>503</v>
      </c>
      <c r="E54" s="93" t="s">
        <v>508</v>
      </c>
      <c r="F54" s="93" t="s">
        <v>298</v>
      </c>
      <c r="G54" s="93">
        <v>2</v>
      </c>
    </row>
    <row r="55" spans="1:7" x14ac:dyDescent="0.2">
      <c r="A55" s="65"/>
      <c r="B55" s="92"/>
      <c r="C55" s="93">
        <v>2023283524</v>
      </c>
      <c r="D55" s="93" t="s">
        <v>509</v>
      </c>
      <c r="E55" s="93" t="s">
        <v>496</v>
      </c>
      <c r="F55" s="93" t="s">
        <v>279</v>
      </c>
      <c r="G55" s="94">
        <v>2</v>
      </c>
    </row>
    <row r="56" spans="1:7" ht="17.45" customHeight="1" x14ac:dyDescent="0.2">
      <c r="A56" s="65"/>
      <c r="B56" s="92"/>
      <c r="C56" s="93">
        <v>2023283524</v>
      </c>
      <c r="D56" s="93" t="s">
        <v>509</v>
      </c>
      <c r="E56" s="93" t="s">
        <v>504</v>
      </c>
      <c r="F56" s="93" t="s">
        <v>277</v>
      </c>
      <c r="G56" s="93">
        <v>3</v>
      </c>
    </row>
    <row r="57" spans="1:7" x14ac:dyDescent="0.2">
      <c r="A57" s="65"/>
      <c r="B57" s="92"/>
      <c r="C57" s="93">
        <v>2023283524</v>
      </c>
      <c r="D57" s="93" t="s">
        <v>509</v>
      </c>
      <c r="E57" s="93" t="s">
        <v>348</v>
      </c>
      <c r="F57" s="93" t="s">
        <v>279</v>
      </c>
      <c r="G57" s="93">
        <v>2</v>
      </c>
    </row>
    <row r="58" spans="1:7" x14ac:dyDescent="0.2">
      <c r="A58" s="65"/>
      <c r="B58" s="95" t="s">
        <v>132</v>
      </c>
      <c r="C58" s="93">
        <v>2023283204</v>
      </c>
      <c r="D58" s="93" t="s">
        <v>510</v>
      </c>
      <c r="E58" s="93" t="s">
        <v>292</v>
      </c>
      <c r="F58" s="93" t="s">
        <v>359</v>
      </c>
      <c r="G58" s="93">
        <v>3</v>
      </c>
    </row>
    <row r="59" spans="1:7" x14ac:dyDescent="0.2">
      <c r="A59" s="65"/>
      <c r="B59" s="92" t="s">
        <v>50</v>
      </c>
      <c r="C59" s="93">
        <v>2023283129</v>
      </c>
      <c r="D59" s="93" t="s">
        <v>511</v>
      </c>
      <c r="E59" s="93" t="s">
        <v>308</v>
      </c>
      <c r="F59" s="93" t="s">
        <v>359</v>
      </c>
      <c r="G59" s="93">
        <v>3</v>
      </c>
    </row>
    <row r="60" spans="1:7" ht="17.45" customHeight="1" x14ac:dyDescent="0.2">
      <c r="A60" s="65"/>
      <c r="B60" s="92"/>
      <c r="C60" s="93">
        <v>2023283129</v>
      </c>
      <c r="D60" s="93" t="s">
        <v>511</v>
      </c>
      <c r="E60" s="93" t="s">
        <v>496</v>
      </c>
      <c r="F60" s="93" t="s">
        <v>349</v>
      </c>
      <c r="G60" s="93">
        <v>2</v>
      </c>
    </row>
    <row r="61" spans="1:7" x14ac:dyDescent="0.2">
      <c r="A61" s="65"/>
      <c r="B61" s="92"/>
      <c r="C61" s="93">
        <v>2023283129</v>
      </c>
      <c r="D61" s="93" t="s">
        <v>511</v>
      </c>
      <c r="E61" s="93" t="s">
        <v>512</v>
      </c>
      <c r="F61" s="93" t="s">
        <v>277</v>
      </c>
      <c r="G61" s="93">
        <v>3</v>
      </c>
    </row>
    <row r="62" spans="1:7" x14ac:dyDescent="0.2">
      <c r="A62" s="65"/>
      <c r="B62" s="92"/>
      <c r="C62" s="93">
        <v>2023283129</v>
      </c>
      <c r="D62" s="93" t="s">
        <v>511</v>
      </c>
      <c r="E62" s="93" t="s">
        <v>513</v>
      </c>
      <c r="F62" s="93" t="s">
        <v>279</v>
      </c>
      <c r="G62" s="93">
        <v>2</v>
      </c>
    </row>
    <row r="63" spans="1:7" x14ac:dyDescent="0.2">
      <c r="A63" s="65"/>
      <c r="B63" s="92"/>
      <c r="C63" s="93">
        <v>2023283129</v>
      </c>
      <c r="D63" s="93" t="s">
        <v>511</v>
      </c>
      <c r="E63" s="93" t="s">
        <v>514</v>
      </c>
      <c r="F63" s="93" t="s">
        <v>295</v>
      </c>
      <c r="G63" s="93">
        <v>2</v>
      </c>
    </row>
    <row r="64" spans="1:7" ht="17.45" customHeight="1" x14ac:dyDescent="0.2">
      <c r="A64" s="65"/>
      <c r="B64" s="92"/>
      <c r="C64" s="93">
        <v>2023283129</v>
      </c>
      <c r="D64" s="93" t="s">
        <v>511</v>
      </c>
      <c r="E64" s="93" t="s">
        <v>515</v>
      </c>
      <c r="F64" s="93" t="s">
        <v>295</v>
      </c>
      <c r="G64" s="93">
        <v>2</v>
      </c>
    </row>
    <row r="65" spans="1:7" x14ac:dyDescent="0.2">
      <c r="A65" s="65"/>
      <c r="B65" s="92"/>
      <c r="C65" s="93">
        <v>2023283129</v>
      </c>
      <c r="D65" s="93" t="s">
        <v>511</v>
      </c>
      <c r="E65" s="93" t="s">
        <v>516</v>
      </c>
      <c r="F65" s="93" t="s">
        <v>290</v>
      </c>
      <c r="G65" s="93">
        <v>2</v>
      </c>
    </row>
    <row r="66" spans="1:7" x14ac:dyDescent="0.2">
      <c r="A66" s="65"/>
      <c r="B66" s="92"/>
      <c r="C66" s="93">
        <v>2023283129</v>
      </c>
      <c r="D66" s="93" t="s">
        <v>511</v>
      </c>
      <c r="E66" s="93" t="s">
        <v>348</v>
      </c>
      <c r="F66" s="93" t="s">
        <v>290</v>
      </c>
      <c r="G66" s="93">
        <v>2</v>
      </c>
    </row>
    <row r="67" spans="1:7" x14ac:dyDescent="0.2">
      <c r="A67" s="65"/>
      <c r="B67" s="92"/>
      <c r="C67" s="93">
        <v>2023283129</v>
      </c>
      <c r="D67" s="93" t="s">
        <v>511</v>
      </c>
      <c r="E67" s="93" t="s">
        <v>517</v>
      </c>
      <c r="F67" s="93" t="s">
        <v>303</v>
      </c>
      <c r="G67" s="93">
        <v>3</v>
      </c>
    </row>
    <row r="68" spans="1:7" x14ac:dyDescent="0.2">
      <c r="A68" s="65"/>
      <c r="B68" s="92"/>
      <c r="C68" s="93">
        <v>2023283129</v>
      </c>
      <c r="D68" s="93" t="s">
        <v>511</v>
      </c>
      <c r="E68" s="93" t="s">
        <v>308</v>
      </c>
      <c r="F68" s="93" t="s">
        <v>371</v>
      </c>
      <c r="G68" s="93">
        <v>3</v>
      </c>
    </row>
    <row r="69" spans="1:7" x14ac:dyDescent="0.2">
      <c r="A69" s="65"/>
      <c r="B69" s="92"/>
      <c r="C69" s="93">
        <v>2023283129</v>
      </c>
      <c r="D69" s="93" t="s">
        <v>511</v>
      </c>
      <c r="E69" s="93" t="s">
        <v>496</v>
      </c>
      <c r="F69" s="93" t="s">
        <v>298</v>
      </c>
      <c r="G69" s="93">
        <v>2</v>
      </c>
    </row>
    <row r="70" spans="1:7" x14ac:dyDescent="0.2">
      <c r="A70" s="65"/>
      <c r="B70" s="92" t="s">
        <v>29</v>
      </c>
      <c r="C70" s="93">
        <v>2022283704</v>
      </c>
      <c r="D70" s="93" t="s">
        <v>518</v>
      </c>
      <c r="E70" s="93" t="s">
        <v>360</v>
      </c>
      <c r="F70" s="93" t="s">
        <v>283</v>
      </c>
      <c r="G70" s="93">
        <v>2</v>
      </c>
    </row>
    <row r="71" spans="1:7" x14ac:dyDescent="0.2">
      <c r="A71" s="65"/>
      <c r="B71" s="92"/>
      <c r="C71" s="93">
        <v>2022283712</v>
      </c>
      <c r="D71" s="93" t="s">
        <v>519</v>
      </c>
      <c r="E71" s="93" t="s">
        <v>360</v>
      </c>
      <c r="F71" s="93" t="s">
        <v>283</v>
      </c>
      <c r="G71" s="93">
        <v>2</v>
      </c>
    </row>
    <row r="72" spans="1:7" x14ac:dyDescent="0.2">
      <c r="A72" s="65"/>
      <c r="B72" s="92"/>
      <c r="C72" s="93">
        <v>2022283729</v>
      </c>
      <c r="D72" s="93" t="s">
        <v>520</v>
      </c>
      <c r="E72" s="93" t="s">
        <v>360</v>
      </c>
      <c r="F72" s="93" t="s">
        <v>283</v>
      </c>
      <c r="G72" s="93">
        <v>2</v>
      </c>
    </row>
    <row r="73" spans="1:7" x14ac:dyDescent="0.2">
      <c r="A73" s="65"/>
      <c r="B73" s="92" t="s">
        <v>40</v>
      </c>
      <c r="C73" s="93">
        <v>2302363619</v>
      </c>
      <c r="D73" s="93" t="s">
        <v>521</v>
      </c>
      <c r="E73" s="93" t="s">
        <v>516</v>
      </c>
      <c r="F73" s="93" t="s">
        <v>290</v>
      </c>
      <c r="G73" s="93">
        <v>2</v>
      </c>
    </row>
    <row r="74" spans="1:7" x14ac:dyDescent="0.2">
      <c r="A74" s="65"/>
      <c r="B74" s="92"/>
      <c r="C74" s="93">
        <v>2023273106</v>
      </c>
      <c r="D74" s="93" t="s">
        <v>522</v>
      </c>
      <c r="E74" s="93" t="s">
        <v>496</v>
      </c>
      <c r="F74" s="93" t="s">
        <v>298</v>
      </c>
      <c r="G74" s="93">
        <v>2</v>
      </c>
    </row>
    <row r="75" spans="1:7" x14ac:dyDescent="0.2">
      <c r="A75" s="65"/>
      <c r="B75" s="92"/>
      <c r="C75" s="93">
        <v>2023273129</v>
      </c>
      <c r="D75" s="93" t="s">
        <v>523</v>
      </c>
      <c r="E75" s="93" t="s">
        <v>496</v>
      </c>
      <c r="F75" s="93" t="s">
        <v>298</v>
      </c>
      <c r="G75" s="93">
        <v>2</v>
      </c>
    </row>
    <row r="76" spans="1:7" x14ac:dyDescent="0.2">
      <c r="A76" s="65"/>
      <c r="B76" s="92" t="s">
        <v>41</v>
      </c>
      <c r="C76" s="93">
        <v>2023273213</v>
      </c>
      <c r="D76" s="93" t="s">
        <v>524</v>
      </c>
      <c r="E76" s="93" t="s">
        <v>525</v>
      </c>
      <c r="F76" s="93" t="s">
        <v>526</v>
      </c>
      <c r="G76" s="93">
        <v>2</v>
      </c>
    </row>
    <row r="77" spans="1:7" x14ac:dyDescent="0.2">
      <c r="A77" s="65"/>
      <c r="B77" s="92"/>
      <c r="C77" s="93">
        <v>2023273213</v>
      </c>
      <c r="D77" s="93" t="s">
        <v>524</v>
      </c>
      <c r="E77" s="93" t="s">
        <v>527</v>
      </c>
      <c r="F77" s="93" t="s">
        <v>526</v>
      </c>
      <c r="G77" s="93">
        <v>2</v>
      </c>
    </row>
    <row r="78" spans="1:7" x14ac:dyDescent="0.2">
      <c r="A78" s="65"/>
      <c r="B78" s="92" t="s">
        <v>528</v>
      </c>
      <c r="C78" s="93">
        <v>2024284122</v>
      </c>
      <c r="D78" s="93" t="s">
        <v>529</v>
      </c>
      <c r="E78" s="93" t="s">
        <v>289</v>
      </c>
      <c r="F78" s="93" t="s">
        <v>349</v>
      </c>
      <c r="G78" s="93">
        <v>2</v>
      </c>
    </row>
    <row r="79" spans="1:7" x14ac:dyDescent="0.2">
      <c r="A79" s="65"/>
      <c r="B79" s="92"/>
      <c r="C79" s="93">
        <v>2024284122</v>
      </c>
      <c r="D79" s="93" t="s">
        <v>529</v>
      </c>
      <c r="E79" s="93" t="s">
        <v>530</v>
      </c>
      <c r="F79" s="93" t="s">
        <v>349</v>
      </c>
      <c r="G79" s="93">
        <v>2</v>
      </c>
    </row>
    <row r="80" spans="1:7" x14ac:dyDescent="0.2">
      <c r="A80" s="65"/>
      <c r="B80" s="92"/>
      <c r="C80" s="93">
        <v>2024284122</v>
      </c>
      <c r="D80" s="93" t="s">
        <v>529</v>
      </c>
      <c r="E80" s="93" t="s">
        <v>515</v>
      </c>
      <c r="F80" s="93" t="s">
        <v>279</v>
      </c>
      <c r="G80" s="93">
        <v>2</v>
      </c>
    </row>
    <row r="81" spans="1:7" x14ac:dyDescent="0.2">
      <c r="A81" s="65"/>
      <c r="B81" s="92" t="s">
        <v>531</v>
      </c>
      <c r="C81" s="93">
        <v>2024284244</v>
      </c>
      <c r="D81" s="93" t="s">
        <v>532</v>
      </c>
      <c r="E81" s="93" t="s">
        <v>289</v>
      </c>
      <c r="F81" s="93" t="s">
        <v>298</v>
      </c>
      <c r="G81" s="93">
        <v>2</v>
      </c>
    </row>
    <row r="82" spans="1:7" x14ac:dyDescent="0.2">
      <c r="A82" s="65"/>
      <c r="B82" s="92"/>
      <c r="C82" s="93">
        <v>2024284244</v>
      </c>
      <c r="D82" s="93" t="s">
        <v>532</v>
      </c>
      <c r="E82" s="93" t="s">
        <v>533</v>
      </c>
      <c r="F82" s="93" t="s">
        <v>298</v>
      </c>
      <c r="G82" s="93">
        <v>2</v>
      </c>
    </row>
    <row r="83" spans="1:7" x14ac:dyDescent="0.2">
      <c r="A83" s="65"/>
      <c r="B83" s="92" t="s">
        <v>534</v>
      </c>
      <c r="C83" s="93">
        <v>2024283534</v>
      </c>
      <c r="D83" s="93" t="s">
        <v>535</v>
      </c>
      <c r="E83" s="93" t="s">
        <v>360</v>
      </c>
      <c r="F83" s="93" t="s">
        <v>349</v>
      </c>
      <c r="G83" s="93">
        <v>2</v>
      </c>
    </row>
    <row r="84" spans="1:7" x14ac:dyDescent="0.2">
      <c r="A84" s="65"/>
      <c r="B84" s="92"/>
      <c r="C84" s="93">
        <v>2024283534</v>
      </c>
      <c r="D84" s="93" t="s">
        <v>535</v>
      </c>
      <c r="E84" s="93" t="s">
        <v>536</v>
      </c>
      <c r="F84" s="93" t="s">
        <v>277</v>
      </c>
      <c r="G84" s="93">
        <v>3</v>
      </c>
    </row>
    <row r="85" spans="1:7" x14ac:dyDescent="0.2">
      <c r="A85" s="65"/>
      <c r="B85" s="92"/>
      <c r="C85" s="93">
        <v>2024283534</v>
      </c>
      <c r="D85" s="93" t="s">
        <v>535</v>
      </c>
      <c r="E85" s="93" t="s">
        <v>292</v>
      </c>
      <c r="F85" s="93" t="s">
        <v>279</v>
      </c>
      <c r="G85" s="93">
        <v>2</v>
      </c>
    </row>
    <row r="86" spans="1:7" x14ac:dyDescent="0.2">
      <c r="A86" s="65"/>
      <c r="B86" s="92"/>
      <c r="C86" s="93">
        <v>2024283534</v>
      </c>
      <c r="D86" s="93" t="s">
        <v>535</v>
      </c>
      <c r="E86" s="93" t="s">
        <v>537</v>
      </c>
      <c r="F86" s="93" t="s">
        <v>279</v>
      </c>
      <c r="G86" s="93">
        <v>2</v>
      </c>
    </row>
    <row r="87" spans="1:7" x14ac:dyDescent="0.2">
      <c r="A87" s="65"/>
      <c r="B87" s="92"/>
      <c r="C87" s="93">
        <v>2024283534</v>
      </c>
      <c r="D87" s="93" t="s">
        <v>535</v>
      </c>
      <c r="E87" s="93" t="s">
        <v>363</v>
      </c>
      <c r="F87" s="93" t="s">
        <v>279</v>
      </c>
      <c r="G87" s="93">
        <v>2</v>
      </c>
    </row>
    <row r="88" spans="1:7" x14ac:dyDescent="0.2">
      <c r="A88" s="65"/>
      <c r="B88" s="92"/>
      <c r="C88" s="93">
        <v>2024283534</v>
      </c>
      <c r="D88" s="93" t="s">
        <v>535</v>
      </c>
      <c r="E88" s="93" t="s">
        <v>533</v>
      </c>
      <c r="F88" s="93" t="s">
        <v>538</v>
      </c>
      <c r="G88" s="93">
        <v>3</v>
      </c>
    </row>
    <row r="89" spans="1:7" x14ac:dyDescent="0.2">
      <c r="A89" s="65"/>
      <c r="B89" s="92"/>
      <c r="C89" s="93">
        <v>2024283506</v>
      </c>
      <c r="D89" s="93" t="s">
        <v>539</v>
      </c>
      <c r="E89" s="93" t="s">
        <v>363</v>
      </c>
      <c r="F89" s="7" t="s">
        <v>279</v>
      </c>
      <c r="G89" s="93">
        <v>2</v>
      </c>
    </row>
    <row r="90" spans="1:7" x14ac:dyDescent="0.2">
      <c r="A90" s="65"/>
      <c r="B90" s="95" t="s">
        <v>540</v>
      </c>
      <c r="C90" s="93">
        <v>2024284310</v>
      </c>
      <c r="D90" s="93" t="s">
        <v>541</v>
      </c>
      <c r="E90" s="93" t="s">
        <v>292</v>
      </c>
      <c r="F90" s="93" t="s">
        <v>298</v>
      </c>
      <c r="G90" s="93">
        <v>2</v>
      </c>
    </row>
    <row r="91" spans="1:7" x14ac:dyDescent="0.2">
      <c r="A91" s="65"/>
      <c r="B91" s="92" t="s">
        <v>39</v>
      </c>
      <c r="C91" s="93">
        <v>2022283437</v>
      </c>
      <c r="D91" s="93" t="s">
        <v>542</v>
      </c>
      <c r="E91" s="93" t="s">
        <v>543</v>
      </c>
      <c r="F91" s="93" t="s">
        <v>544</v>
      </c>
      <c r="G91" s="93">
        <v>3</v>
      </c>
    </row>
    <row r="92" spans="1:7" x14ac:dyDescent="0.2">
      <c r="A92" s="65"/>
      <c r="B92" s="92"/>
      <c r="C92" s="93">
        <v>2022283437</v>
      </c>
      <c r="D92" s="93" t="s">
        <v>542</v>
      </c>
      <c r="E92" s="93" t="s">
        <v>360</v>
      </c>
      <c r="F92" s="93" t="s">
        <v>544</v>
      </c>
      <c r="G92" s="93">
        <v>3</v>
      </c>
    </row>
    <row r="93" spans="1:7" x14ac:dyDescent="0.2">
      <c r="A93" s="65"/>
      <c r="B93" s="92"/>
      <c r="C93" s="93">
        <v>2022283437</v>
      </c>
      <c r="D93" s="93" t="s">
        <v>542</v>
      </c>
      <c r="E93" s="93" t="s">
        <v>545</v>
      </c>
      <c r="F93" s="93" t="s">
        <v>544</v>
      </c>
      <c r="G93" s="93">
        <v>3</v>
      </c>
    </row>
    <row r="94" spans="1:7" x14ac:dyDescent="0.2">
      <c r="A94" s="65"/>
      <c r="B94" s="92" t="s">
        <v>51</v>
      </c>
      <c r="C94" s="93">
        <v>2023284305</v>
      </c>
      <c r="D94" s="93" t="s">
        <v>546</v>
      </c>
      <c r="E94" s="93" t="s">
        <v>547</v>
      </c>
      <c r="F94" s="93" t="s">
        <v>359</v>
      </c>
      <c r="G94" s="93">
        <v>3</v>
      </c>
    </row>
    <row r="95" spans="1:7" x14ac:dyDescent="0.2">
      <c r="A95" s="65"/>
      <c r="B95" s="92"/>
      <c r="C95" s="93">
        <v>2023284336</v>
      </c>
      <c r="D95" s="93" t="s">
        <v>548</v>
      </c>
      <c r="E95" s="93" t="s">
        <v>549</v>
      </c>
      <c r="F95" s="93" t="s">
        <v>298</v>
      </c>
      <c r="G95" s="93">
        <v>2</v>
      </c>
    </row>
    <row r="96" spans="1:7" x14ac:dyDescent="0.2">
      <c r="A96" s="65"/>
      <c r="B96" s="92" t="s">
        <v>136</v>
      </c>
      <c r="C96" s="93">
        <v>2023284404</v>
      </c>
      <c r="D96" s="93" t="s">
        <v>550</v>
      </c>
      <c r="E96" s="93" t="s">
        <v>547</v>
      </c>
      <c r="F96" s="93" t="s">
        <v>359</v>
      </c>
      <c r="G96" s="93">
        <v>3</v>
      </c>
    </row>
    <row r="97" spans="1:7" x14ac:dyDescent="0.2">
      <c r="A97" s="65"/>
      <c r="B97" s="92"/>
      <c r="C97" s="93">
        <v>2023284403</v>
      </c>
      <c r="D97" s="93" t="s">
        <v>551</v>
      </c>
      <c r="E97" s="93" t="s">
        <v>549</v>
      </c>
      <c r="F97" s="93" t="s">
        <v>298</v>
      </c>
      <c r="G97" s="93">
        <v>2</v>
      </c>
    </row>
    <row r="98" spans="1:7" x14ac:dyDescent="0.2">
      <c r="A98" s="65"/>
      <c r="B98" s="92"/>
      <c r="C98" s="93">
        <v>2023284402</v>
      </c>
      <c r="D98" s="93" t="s">
        <v>552</v>
      </c>
      <c r="E98" s="93" t="s">
        <v>549</v>
      </c>
      <c r="F98" s="93" t="s">
        <v>298</v>
      </c>
      <c r="G98" s="93">
        <v>2</v>
      </c>
    </row>
    <row r="99" spans="1:7" x14ac:dyDescent="0.2">
      <c r="A99" s="65"/>
      <c r="B99" s="92" t="s">
        <v>553</v>
      </c>
      <c r="C99" s="93">
        <v>2024283239</v>
      </c>
      <c r="D99" s="93" t="s">
        <v>554</v>
      </c>
      <c r="E99" s="93" t="s">
        <v>555</v>
      </c>
      <c r="F99" s="93" t="s">
        <v>359</v>
      </c>
      <c r="G99" s="93">
        <v>3</v>
      </c>
    </row>
    <row r="100" spans="1:7" x14ac:dyDescent="0.2">
      <c r="A100" s="65"/>
      <c r="B100" s="92"/>
      <c r="C100" s="93">
        <v>2024283239</v>
      </c>
      <c r="D100" s="93" t="s">
        <v>554</v>
      </c>
      <c r="E100" s="93" t="s">
        <v>555</v>
      </c>
      <c r="F100" s="93" t="s">
        <v>371</v>
      </c>
      <c r="G100" s="93">
        <v>3</v>
      </c>
    </row>
    <row r="101" spans="1:7" x14ac:dyDescent="0.2">
      <c r="A101" s="65"/>
      <c r="B101" s="92"/>
      <c r="C101" s="93">
        <v>2024283234</v>
      </c>
      <c r="D101" s="93" t="s">
        <v>556</v>
      </c>
      <c r="E101" s="93" t="s">
        <v>555</v>
      </c>
      <c r="F101" s="93" t="s">
        <v>359</v>
      </c>
      <c r="G101" s="93">
        <v>3</v>
      </c>
    </row>
    <row r="102" spans="1:7" x14ac:dyDescent="0.2">
      <c r="A102" s="65"/>
      <c r="B102" s="92"/>
      <c r="C102" s="93">
        <v>2024283234</v>
      </c>
      <c r="D102" s="93" t="s">
        <v>556</v>
      </c>
      <c r="E102" s="93" t="s">
        <v>555</v>
      </c>
      <c r="F102" s="93" t="s">
        <v>371</v>
      </c>
      <c r="G102" s="93">
        <v>3</v>
      </c>
    </row>
    <row r="103" spans="1:7" x14ac:dyDescent="0.2">
      <c r="A103" s="65"/>
      <c r="B103" s="95" t="s">
        <v>557</v>
      </c>
      <c r="C103" s="93">
        <v>2024283415</v>
      </c>
      <c r="D103" s="93" t="s">
        <v>558</v>
      </c>
      <c r="E103" s="93" t="s">
        <v>363</v>
      </c>
      <c r="F103" s="93" t="s">
        <v>279</v>
      </c>
      <c r="G103" s="93">
        <v>2</v>
      </c>
    </row>
    <row r="104" spans="1:7" x14ac:dyDescent="0.2">
      <c r="A104" s="65"/>
      <c r="B104" s="92" t="s">
        <v>48</v>
      </c>
      <c r="C104" s="93">
        <v>2023284733</v>
      </c>
      <c r="D104" s="93" t="s">
        <v>559</v>
      </c>
      <c r="E104" s="93" t="s">
        <v>560</v>
      </c>
      <c r="F104" s="93" t="s">
        <v>283</v>
      </c>
      <c r="G104" s="93">
        <v>2</v>
      </c>
    </row>
    <row r="105" spans="1:7" x14ac:dyDescent="0.2">
      <c r="A105" s="65"/>
      <c r="B105" s="92"/>
      <c r="C105" s="93">
        <v>2023284707</v>
      </c>
      <c r="D105" s="93" t="s">
        <v>561</v>
      </c>
      <c r="E105" s="93" t="s">
        <v>560</v>
      </c>
      <c r="F105" s="93" t="s">
        <v>283</v>
      </c>
      <c r="G105" s="93">
        <v>2</v>
      </c>
    </row>
    <row r="106" spans="1:7" x14ac:dyDescent="0.2">
      <c r="A106" s="65"/>
      <c r="B106" s="92"/>
      <c r="C106" s="93">
        <v>2023284733</v>
      </c>
      <c r="D106" s="93" t="s">
        <v>559</v>
      </c>
      <c r="E106" s="93" t="s">
        <v>562</v>
      </c>
      <c r="F106" s="93" t="s">
        <v>563</v>
      </c>
      <c r="G106" s="93">
        <v>4</v>
      </c>
    </row>
    <row r="107" spans="1:7" x14ac:dyDescent="0.2">
      <c r="A107" s="65"/>
      <c r="B107" s="92"/>
      <c r="C107" s="93">
        <v>2023284707</v>
      </c>
      <c r="D107" s="93" t="s">
        <v>561</v>
      </c>
      <c r="E107" s="93" t="s">
        <v>562</v>
      </c>
      <c r="F107" s="93" t="s">
        <v>563</v>
      </c>
      <c r="G107" s="93">
        <v>4</v>
      </c>
    </row>
    <row r="108" spans="1:7" x14ac:dyDescent="0.2">
      <c r="A108" s="65"/>
      <c r="B108" s="92" t="s">
        <v>137</v>
      </c>
      <c r="C108" s="93">
        <v>2023284512</v>
      </c>
      <c r="D108" s="93" t="s">
        <v>564</v>
      </c>
      <c r="E108" s="93" t="s">
        <v>565</v>
      </c>
      <c r="F108" s="93" t="s">
        <v>303</v>
      </c>
      <c r="G108" s="93">
        <v>3</v>
      </c>
    </row>
    <row r="109" spans="1:7" x14ac:dyDescent="0.2">
      <c r="A109" s="65"/>
      <c r="B109" s="92"/>
      <c r="C109" s="93">
        <v>2023284512</v>
      </c>
      <c r="D109" s="93" t="s">
        <v>564</v>
      </c>
      <c r="E109" s="93" t="s">
        <v>549</v>
      </c>
      <c r="F109" s="93" t="s">
        <v>566</v>
      </c>
      <c r="G109" s="93">
        <v>5</v>
      </c>
    </row>
    <row r="110" spans="1:7" x14ac:dyDescent="0.2">
      <c r="A110" s="65"/>
      <c r="B110" s="92" t="s">
        <v>45</v>
      </c>
      <c r="C110" s="93">
        <v>2023284636</v>
      </c>
      <c r="D110" s="93" t="s">
        <v>567</v>
      </c>
      <c r="E110" s="93" t="s">
        <v>568</v>
      </c>
      <c r="F110" s="93" t="s">
        <v>279</v>
      </c>
      <c r="G110" s="93">
        <v>2</v>
      </c>
    </row>
    <row r="111" spans="1:7" x14ac:dyDescent="0.2">
      <c r="A111" s="65"/>
      <c r="B111" s="92"/>
      <c r="C111" s="93">
        <v>2023284605</v>
      </c>
      <c r="D111" s="93" t="s">
        <v>569</v>
      </c>
      <c r="E111" s="93" t="s">
        <v>560</v>
      </c>
      <c r="F111" s="93" t="s">
        <v>303</v>
      </c>
      <c r="G111" s="93">
        <v>3</v>
      </c>
    </row>
    <row r="112" spans="1:7" x14ac:dyDescent="0.2">
      <c r="A112" s="65"/>
      <c r="B112" s="92" t="s">
        <v>37</v>
      </c>
      <c r="C112" s="93">
        <v>2022273111</v>
      </c>
      <c r="D112" s="93" t="s">
        <v>570</v>
      </c>
      <c r="E112" s="93" t="s">
        <v>571</v>
      </c>
      <c r="F112" s="93" t="s">
        <v>290</v>
      </c>
      <c r="G112" s="93">
        <v>2</v>
      </c>
    </row>
    <row r="113" spans="1:7" x14ac:dyDescent="0.2">
      <c r="A113" s="65"/>
      <c r="B113" s="92"/>
      <c r="C113" s="93">
        <v>2022273111</v>
      </c>
      <c r="D113" s="93" t="s">
        <v>570</v>
      </c>
      <c r="E113" s="93" t="s">
        <v>572</v>
      </c>
      <c r="F113" s="93" t="s">
        <v>290</v>
      </c>
      <c r="G113" s="93">
        <v>2</v>
      </c>
    </row>
    <row r="114" spans="1:7" x14ac:dyDescent="0.2">
      <c r="A114" s="65"/>
      <c r="B114" s="92"/>
      <c r="C114" s="93">
        <v>2022273132</v>
      </c>
      <c r="D114" s="93" t="s">
        <v>573</v>
      </c>
      <c r="E114" s="93" t="s">
        <v>574</v>
      </c>
      <c r="F114" s="93" t="s">
        <v>298</v>
      </c>
      <c r="G114" s="93">
        <v>2</v>
      </c>
    </row>
    <row r="115" spans="1:7" x14ac:dyDescent="0.2">
      <c r="A115" s="65"/>
      <c r="B115" s="92"/>
      <c r="C115" s="93">
        <v>2022273132</v>
      </c>
      <c r="D115" s="93" t="s">
        <v>573</v>
      </c>
      <c r="E115" s="93" t="s">
        <v>575</v>
      </c>
      <c r="F115" s="93" t="s">
        <v>298</v>
      </c>
      <c r="G115" s="93">
        <v>2</v>
      </c>
    </row>
    <row r="116" spans="1:7" x14ac:dyDescent="0.2">
      <c r="A116" s="65"/>
      <c r="B116" s="92" t="s">
        <v>125</v>
      </c>
      <c r="C116" s="93">
        <v>2022273202</v>
      </c>
      <c r="D116" s="93" t="s">
        <v>576</v>
      </c>
      <c r="E116" s="93" t="s">
        <v>571</v>
      </c>
      <c r="F116" s="93" t="s">
        <v>279</v>
      </c>
      <c r="G116" s="93">
        <v>2</v>
      </c>
    </row>
    <row r="117" spans="1:7" x14ac:dyDescent="0.2">
      <c r="A117" s="65"/>
      <c r="B117" s="92"/>
      <c r="C117" s="93">
        <v>2022273202</v>
      </c>
      <c r="D117" s="93" t="s">
        <v>576</v>
      </c>
      <c r="E117" s="93" t="s">
        <v>575</v>
      </c>
      <c r="F117" s="93" t="s">
        <v>279</v>
      </c>
      <c r="G117" s="93">
        <v>2</v>
      </c>
    </row>
    <row r="118" spans="1:7" x14ac:dyDescent="0.2">
      <c r="A118" s="65"/>
      <c r="B118" s="92"/>
      <c r="C118" s="93">
        <v>2022273202</v>
      </c>
      <c r="D118" s="93" t="s">
        <v>576</v>
      </c>
      <c r="E118" s="93" t="s">
        <v>577</v>
      </c>
      <c r="F118" s="93" t="s">
        <v>295</v>
      </c>
      <c r="G118" s="93">
        <v>2</v>
      </c>
    </row>
    <row r="119" spans="1:7" x14ac:dyDescent="0.2">
      <c r="A119" s="65"/>
      <c r="B119" s="92"/>
      <c r="C119" s="93">
        <v>2022273202</v>
      </c>
      <c r="D119" s="93" t="s">
        <v>576</v>
      </c>
      <c r="E119" s="93" t="s">
        <v>578</v>
      </c>
      <c r="F119" s="93" t="s">
        <v>290</v>
      </c>
      <c r="G119" s="93">
        <v>2</v>
      </c>
    </row>
    <row r="120" spans="1:7" x14ac:dyDescent="0.2">
      <c r="A120" s="65"/>
      <c r="B120" s="92"/>
      <c r="C120" s="93">
        <v>2022273202</v>
      </c>
      <c r="D120" s="93" t="s">
        <v>576</v>
      </c>
      <c r="E120" s="93" t="s">
        <v>579</v>
      </c>
      <c r="F120" s="93" t="s">
        <v>283</v>
      </c>
      <c r="G120" s="93">
        <v>2</v>
      </c>
    </row>
    <row r="121" spans="1:7" x14ac:dyDescent="0.2">
      <c r="A121" s="65"/>
      <c r="B121" s="92"/>
      <c r="C121" s="93">
        <v>2022273202</v>
      </c>
      <c r="D121" s="93" t="s">
        <v>576</v>
      </c>
      <c r="E121" s="93" t="s">
        <v>571</v>
      </c>
      <c r="F121" s="93" t="s">
        <v>283</v>
      </c>
      <c r="G121" s="93">
        <v>2</v>
      </c>
    </row>
    <row r="122" spans="1:7" x14ac:dyDescent="0.2">
      <c r="A122" s="65"/>
      <c r="B122" s="92"/>
      <c r="C122" s="93">
        <v>2022273202</v>
      </c>
      <c r="D122" s="93" t="s">
        <v>576</v>
      </c>
      <c r="E122" s="93" t="s">
        <v>574</v>
      </c>
      <c r="F122" s="93" t="s">
        <v>298</v>
      </c>
      <c r="G122" s="93">
        <v>2</v>
      </c>
    </row>
    <row r="123" spans="1:7" x14ac:dyDescent="0.2">
      <c r="A123" s="65"/>
      <c r="B123" s="92"/>
      <c r="C123" s="93">
        <v>2022273202</v>
      </c>
      <c r="D123" s="93" t="s">
        <v>576</v>
      </c>
      <c r="E123" s="93" t="s">
        <v>580</v>
      </c>
      <c r="F123" s="93" t="s">
        <v>298</v>
      </c>
      <c r="G123" s="93">
        <v>2</v>
      </c>
    </row>
    <row r="124" spans="1:7" x14ac:dyDescent="0.2">
      <c r="A124" s="65"/>
      <c r="B124" s="92" t="s">
        <v>42</v>
      </c>
      <c r="C124" s="93">
        <v>2022283121</v>
      </c>
      <c r="D124" s="93" t="s">
        <v>581</v>
      </c>
      <c r="E124" s="93" t="s">
        <v>568</v>
      </c>
      <c r="F124" s="93" t="s">
        <v>349</v>
      </c>
      <c r="G124" s="93">
        <v>2</v>
      </c>
    </row>
    <row r="125" spans="1:7" x14ac:dyDescent="0.2">
      <c r="A125" s="65"/>
      <c r="B125" s="92"/>
      <c r="C125" s="93">
        <v>2022283121</v>
      </c>
      <c r="D125" s="93" t="s">
        <v>581</v>
      </c>
      <c r="E125" s="93" t="s">
        <v>582</v>
      </c>
      <c r="F125" s="93" t="s">
        <v>359</v>
      </c>
      <c r="G125" s="93">
        <v>3</v>
      </c>
    </row>
    <row r="126" spans="1:7" x14ac:dyDescent="0.2">
      <c r="A126" s="65"/>
      <c r="B126" s="92"/>
      <c r="C126" s="93">
        <v>2022283121</v>
      </c>
      <c r="D126" s="93" t="s">
        <v>581</v>
      </c>
      <c r="E126" s="93" t="s">
        <v>583</v>
      </c>
      <c r="F126" s="93" t="s">
        <v>279</v>
      </c>
      <c r="G126" s="93">
        <v>2</v>
      </c>
    </row>
    <row r="127" spans="1:7" x14ac:dyDescent="0.2">
      <c r="A127" s="65"/>
      <c r="B127" s="92" t="s">
        <v>43</v>
      </c>
      <c r="C127" s="93">
        <v>2022283238</v>
      </c>
      <c r="D127" s="93" t="s">
        <v>584</v>
      </c>
      <c r="E127" s="93" t="s">
        <v>582</v>
      </c>
      <c r="F127" s="93" t="s">
        <v>283</v>
      </c>
      <c r="G127" s="93">
        <v>2</v>
      </c>
    </row>
    <row r="128" spans="1:7" x14ac:dyDescent="0.2">
      <c r="A128" s="65"/>
      <c r="B128" s="92"/>
      <c r="C128" s="93">
        <v>2022283238</v>
      </c>
      <c r="D128" s="93" t="s">
        <v>584</v>
      </c>
      <c r="E128" s="93" t="s">
        <v>568</v>
      </c>
      <c r="F128" s="93" t="s">
        <v>298</v>
      </c>
      <c r="G128" s="93">
        <v>2</v>
      </c>
    </row>
    <row r="129" spans="1:7" x14ac:dyDescent="0.2">
      <c r="A129" s="65"/>
      <c r="B129" s="92"/>
      <c r="C129" s="93">
        <v>2020213612</v>
      </c>
      <c r="D129" s="93" t="s">
        <v>585</v>
      </c>
      <c r="E129" s="93" t="s">
        <v>582</v>
      </c>
      <c r="F129" s="93" t="s">
        <v>283</v>
      </c>
      <c r="G129" s="93">
        <v>2</v>
      </c>
    </row>
    <row r="130" spans="1:7" x14ac:dyDescent="0.2">
      <c r="A130" s="65"/>
      <c r="B130" s="92"/>
      <c r="C130" s="93">
        <v>2020213612</v>
      </c>
      <c r="D130" s="93" t="s">
        <v>585</v>
      </c>
      <c r="E130" s="93" t="s">
        <v>568</v>
      </c>
      <c r="F130" s="93" t="s">
        <v>298</v>
      </c>
      <c r="G130" s="93">
        <v>2</v>
      </c>
    </row>
    <row r="131" spans="1:7" x14ac:dyDescent="0.2">
      <c r="A131" s="65"/>
      <c r="B131" s="92" t="s">
        <v>47</v>
      </c>
      <c r="C131" s="93">
        <v>2023283707</v>
      </c>
      <c r="D131" s="93" t="s">
        <v>586</v>
      </c>
      <c r="E131" s="93" t="s">
        <v>587</v>
      </c>
      <c r="F131" s="93" t="s">
        <v>349</v>
      </c>
      <c r="G131" s="93">
        <v>2</v>
      </c>
    </row>
    <row r="132" spans="1:7" x14ac:dyDescent="0.2">
      <c r="A132" s="65"/>
      <c r="B132" s="92"/>
      <c r="C132" s="93">
        <v>2023283707</v>
      </c>
      <c r="D132" s="93" t="s">
        <v>586</v>
      </c>
      <c r="E132" s="93" t="s">
        <v>588</v>
      </c>
      <c r="F132" s="93" t="s">
        <v>359</v>
      </c>
      <c r="G132" s="93">
        <v>3</v>
      </c>
    </row>
    <row r="133" spans="1:7" x14ac:dyDescent="0.2">
      <c r="A133" s="65"/>
      <c r="B133" s="92"/>
      <c r="C133" s="93">
        <v>2023283707</v>
      </c>
      <c r="D133" s="93" t="s">
        <v>586</v>
      </c>
      <c r="E133" s="93" t="s">
        <v>496</v>
      </c>
      <c r="F133" s="93" t="s">
        <v>279</v>
      </c>
      <c r="G133" s="93">
        <v>2</v>
      </c>
    </row>
    <row r="134" spans="1:7" x14ac:dyDescent="0.2">
      <c r="A134" s="65"/>
      <c r="B134" s="92"/>
      <c r="C134" s="93">
        <v>2023283707</v>
      </c>
      <c r="D134" s="93" t="s">
        <v>586</v>
      </c>
      <c r="E134" s="93" t="s">
        <v>458</v>
      </c>
      <c r="F134" s="93" t="s">
        <v>277</v>
      </c>
      <c r="G134" s="93">
        <v>3</v>
      </c>
    </row>
    <row r="135" spans="1:7" x14ac:dyDescent="0.2">
      <c r="A135" s="65"/>
      <c r="B135" s="92"/>
      <c r="C135" s="93">
        <v>2023283707</v>
      </c>
      <c r="D135" s="93" t="s">
        <v>586</v>
      </c>
      <c r="E135" s="93" t="s">
        <v>587</v>
      </c>
      <c r="F135" s="93" t="s">
        <v>295</v>
      </c>
      <c r="G135" s="93">
        <v>2</v>
      </c>
    </row>
    <row r="136" spans="1:7" x14ac:dyDescent="0.2">
      <c r="A136" s="65"/>
      <c r="B136" s="92"/>
      <c r="C136" s="93">
        <v>2023283707</v>
      </c>
      <c r="D136" s="93" t="s">
        <v>586</v>
      </c>
      <c r="E136" s="93" t="s">
        <v>589</v>
      </c>
      <c r="F136" s="93" t="s">
        <v>281</v>
      </c>
      <c r="G136" s="93">
        <v>3</v>
      </c>
    </row>
    <row r="137" spans="1:7" x14ac:dyDescent="0.2">
      <c r="A137" s="65"/>
      <c r="B137" s="92"/>
      <c r="C137" s="93">
        <v>2023283707</v>
      </c>
      <c r="D137" s="93" t="s">
        <v>586</v>
      </c>
      <c r="E137" s="93" t="s">
        <v>348</v>
      </c>
      <c r="F137" s="93" t="s">
        <v>290</v>
      </c>
      <c r="G137" s="93">
        <v>2</v>
      </c>
    </row>
    <row r="138" spans="1:7" x14ac:dyDescent="0.2">
      <c r="A138" s="65"/>
      <c r="B138" s="92"/>
      <c r="C138" s="93">
        <v>2023283707</v>
      </c>
      <c r="D138" s="93" t="s">
        <v>586</v>
      </c>
      <c r="E138" s="93" t="s">
        <v>516</v>
      </c>
      <c r="F138" s="93" t="s">
        <v>303</v>
      </c>
      <c r="G138" s="93">
        <v>3</v>
      </c>
    </row>
    <row r="139" spans="1:7" x14ac:dyDescent="0.2">
      <c r="A139" s="65"/>
      <c r="B139" s="92"/>
      <c r="C139" s="93">
        <v>2023283707</v>
      </c>
      <c r="D139" s="93" t="s">
        <v>586</v>
      </c>
      <c r="E139" s="93" t="s">
        <v>590</v>
      </c>
      <c r="F139" s="93" t="s">
        <v>283</v>
      </c>
      <c r="G139" s="93">
        <v>2</v>
      </c>
    </row>
    <row r="140" spans="1:7" x14ac:dyDescent="0.2">
      <c r="A140" s="65"/>
      <c r="B140" s="92"/>
      <c r="C140" s="93">
        <v>2023283707</v>
      </c>
      <c r="D140" s="93" t="s">
        <v>586</v>
      </c>
      <c r="E140" s="93" t="s">
        <v>587</v>
      </c>
      <c r="F140" s="93" t="s">
        <v>298</v>
      </c>
      <c r="G140" s="93">
        <v>2</v>
      </c>
    </row>
    <row r="141" spans="1:7" x14ac:dyDescent="0.2">
      <c r="A141" s="65"/>
      <c r="B141" s="92"/>
      <c r="C141" s="93">
        <v>2023283707</v>
      </c>
      <c r="D141" s="93" t="s">
        <v>586</v>
      </c>
      <c r="E141" s="93" t="s">
        <v>588</v>
      </c>
      <c r="F141" s="93" t="s">
        <v>371</v>
      </c>
      <c r="G141" s="93">
        <v>3</v>
      </c>
    </row>
    <row r="142" spans="1:7" x14ac:dyDescent="0.2">
      <c r="A142" s="65"/>
      <c r="B142" s="92"/>
      <c r="C142" s="93">
        <v>2023283703</v>
      </c>
      <c r="D142" s="93" t="s">
        <v>591</v>
      </c>
      <c r="E142" s="93" t="s">
        <v>588</v>
      </c>
      <c r="F142" s="93" t="s">
        <v>371</v>
      </c>
      <c r="G142" s="93">
        <v>3</v>
      </c>
    </row>
    <row r="143" spans="1:7" x14ac:dyDescent="0.2">
      <c r="A143" s="65"/>
      <c r="B143" s="92" t="s">
        <v>592</v>
      </c>
      <c r="C143" s="93">
        <v>2024273221</v>
      </c>
      <c r="D143" s="93" t="s">
        <v>593</v>
      </c>
      <c r="E143" s="93" t="s">
        <v>363</v>
      </c>
      <c r="F143" s="93" t="s">
        <v>349</v>
      </c>
      <c r="G143" s="93">
        <v>2</v>
      </c>
    </row>
    <row r="144" spans="1:7" x14ac:dyDescent="0.2">
      <c r="A144" s="65"/>
      <c r="B144" s="92"/>
      <c r="C144" s="93">
        <v>2024273234</v>
      </c>
      <c r="D144" s="93" t="s">
        <v>594</v>
      </c>
      <c r="E144" s="93" t="s">
        <v>363</v>
      </c>
      <c r="F144" s="93" t="s">
        <v>349</v>
      </c>
      <c r="G144" s="93">
        <v>2</v>
      </c>
    </row>
    <row r="145" spans="1:7" x14ac:dyDescent="0.2">
      <c r="A145" s="65"/>
      <c r="B145" s="92" t="s">
        <v>44</v>
      </c>
      <c r="C145" s="93">
        <v>2023284118</v>
      </c>
      <c r="D145" s="93" t="s">
        <v>595</v>
      </c>
      <c r="E145" s="93" t="s">
        <v>596</v>
      </c>
      <c r="F145" s="93" t="s">
        <v>359</v>
      </c>
      <c r="G145" s="93">
        <v>3</v>
      </c>
    </row>
    <row r="146" spans="1:7" x14ac:dyDescent="0.2">
      <c r="A146" s="65"/>
      <c r="B146" s="92"/>
      <c r="C146" s="93">
        <v>2023284118</v>
      </c>
      <c r="D146" s="93" t="s">
        <v>595</v>
      </c>
      <c r="E146" s="93" t="s">
        <v>597</v>
      </c>
      <c r="F146" s="93" t="s">
        <v>349</v>
      </c>
      <c r="G146" s="93">
        <v>2</v>
      </c>
    </row>
    <row r="147" spans="1:7" x14ac:dyDescent="0.2">
      <c r="A147" s="65"/>
      <c r="B147" s="92"/>
      <c r="C147" s="93">
        <v>2023284131</v>
      </c>
      <c r="D147" s="93" t="s">
        <v>598</v>
      </c>
      <c r="E147" s="93" t="s">
        <v>596</v>
      </c>
      <c r="F147" s="93" t="s">
        <v>359</v>
      </c>
      <c r="G147" s="93">
        <v>3</v>
      </c>
    </row>
    <row r="148" spans="1:7" x14ac:dyDescent="0.2">
      <c r="A148" s="65"/>
      <c r="B148" s="92" t="s">
        <v>122</v>
      </c>
      <c r="C148" s="93">
        <v>2021283137</v>
      </c>
      <c r="D148" s="93" t="s">
        <v>599</v>
      </c>
      <c r="E148" s="93" t="s">
        <v>600</v>
      </c>
      <c r="F148" s="93" t="s">
        <v>277</v>
      </c>
      <c r="G148" s="93">
        <v>3</v>
      </c>
    </row>
    <row r="149" spans="1:7" x14ac:dyDescent="0.2">
      <c r="A149" s="65"/>
      <c r="B149" s="92"/>
      <c r="C149" s="93">
        <v>2021283119</v>
      </c>
      <c r="D149" s="93" t="s">
        <v>601</v>
      </c>
      <c r="E149" s="93" t="s">
        <v>600</v>
      </c>
      <c r="F149" s="93" t="s">
        <v>277</v>
      </c>
      <c r="G149" s="93">
        <v>3</v>
      </c>
    </row>
    <row r="150" spans="1:7" x14ac:dyDescent="0.2">
      <c r="A150" s="65"/>
      <c r="B150" s="92"/>
      <c r="C150" s="93">
        <v>2021283120</v>
      </c>
      <c r="D150" s="93" t="s">
        <v>602</v>
      </c>
      <c r="E150" s="93" t="s">
        <v>600</v>
      </c>
      <c r="F150" s="93" t="s">
        <v>277</v>
      </c>
      <c r="G150" s="93">
        <v>3</v>
      </c>
    </row>
    <row r="151" spans="1:7" x14ac:dyDescent="0.2">
      <c r="A151" s="5" t="s">
        <v>321</v>
      </c>
      <c r="B151" s="68" t="s">
        <v>489</v>
      </c>
      <c r="C151" s="73"/>
      <c r="D151" s="73"/>
      <c r="E151" s="73"/>
      <c r="F151" s="73"/>
      <c r="G151" s="74"/>
    </row>
    <row r="152" spans="1:7" x14ac:dyDescent="0.2">
      <c r="A152" s="83" t="s">
        <v>4</v>
      </c>
      <c r="B152" s="4" t="s">
        <v>169</v>
      </c>
      <c r="C152" s="4">
        <v>2023213639</v>
      </c>
      <c r="D152" s="4" t="s">
        <v>486</v>
      </c>
      <c r="E152" s="4" t="s">
        <v>348</v>
      </c>
      <c r="F152" s="4" t="s">
        <v>290</v>
      </c>
      <c r="G152" s="4">
        <v>2</v>
      </c>
    </row>
    <row r="153" spans="1:7" x14ac:dyDescent="0.2">
      <c r="A153" s="84" t="s">
        <v>5</v>
      </c>
      <c r="B153" s="4" t="s">
        <v>172</v>
      </c>
      <c r="C153" s="4">
        <v>2019213328</v>
      </c>
      <c r="D153" s="4" t="s">
        <v>382</v>
      </c>
      <c r="E153" s="4" t="s">
        <v>383</v>
      </c>
      <c r="F153" s="4" t="s">
        <v>283</v>
      </c>
      <c r="G153" s="84">
        <v>4</v>
      </c>
    </row>
    <row r="154" spans="1:7" x14ac:dyDescent="0.2">
      <c r="A154" s="85"/>
      <c r="B154" s="4" t="s">
        <v>172</v>
      </c>
      <c r="C154" s="4">
        <v>2019213328</v>
      </c>
      <c r="D154" s="4" t="s">
        <v>382</v>
      </c>
      <c r="E154" s="4" t="s">
        <v>384</v>
      </c>
      <c r="F154" s="4" t="s">
        <v>283</v>
      </c>
      <c r="G154" s="86"/>
    </row>
    <row r="155" spans="1:7" x14ac:dyDescent="0.2">
      <c r="A155" s="85"/>
      <c r="B155" s="4" t="s">
        <v>63</v>
      </c>
      <c r="C155" s="4">
        <v>2021243237</v>
      </c>
      <c r="D155" s="4" t="s">
        <v>385</v>
      </c>
      <c r="E155" s="4" t="s">
        <v>386</v>
      </c>
      <c r="F155" s="4" t="s">
        <v>283</v>
      </c>
      <c r="G155" s="84">
        <v>6</v>
      </c>
    </row>
    <row r="156" spans="1:7" x14ac:dyDescent="0.2">
      <c r="A156" s="85"/>
      <c r="B156" s="4" t="s">
        <v>63</v>
      </c>
      <c r="C156" s="4">
        <v>2021243237</v>
      </c>
      <c r="D156" s="4" t="s">
        <v>385</v>
      </c>
      <c r="E156" s="4" t="s">
        <v>384</v>
      </c>
      <c r="F156" s="4" t="s">
        <v>283</v>
      </c>
      <c r="G156" s="85"/>
    </row>
    <row r="157" spans="1:7" x14ac:dyDescent="0.2">
      <c r="A157" s="85"/>
      <c r="B157" s="4" t="s">
        <v>63</v>
      </c>
      <c r="C157" s="4">
        <v>2021243237</v>
      </c>
      <c r="D157" s="4" t="s">
        <v>385</v>
      </c>
      <c r="E157" s="4" t="s">
        <v>383</v>
      </c>
      <c r="F157" s="4" t="s">
        <v>283</v>
      </c>
      <c r="G157" s="86"/>
    </row>
    <row r="158" spans="1:7" x14ac:dyDescent="0.2">
      <c r="A158" s="85"/>
      <c r="B158" s="4" t="s">
        <v>63</v>
      </c>
      <c r="C158" s="4">
        <v>2021243241</v>
      </c>
      <c r="D158" s="4" t="s">
        <v>387</v>
      </c>
      <c r="E158" s="4" t="s">
        <v>386</v>
      </c>
      <c r="F158" s="4" t="s">
        <v>283</v>
      </c>
      <c r="G158" s="84">
        <v>6</v>
      </c>
    </row>
    <row r="159" spans="1:7" x14ac:dyDescent="0.2">
      <c r="A159" s="85"/>
      <c r="B159" s="4" t="s">
        <v>63</v>
      </c>
      <c r="C159" s="4">
        <v>2021243241</v>
      </c>
      <c r="D159" s="4" t="s">
        <v>387</v>
      </c>
      <c r="E159" s="4" t="s">
        <v>384</v>
      </c>
      <c r="F159" s="4" t="s">
        <v>283</v>
      </c>
      <c r="G159" s="85"/>
    </row>
    <row r="160" spans="1:7" x14ac:dyDescent="0.2">
      <c r="A160" s="85"/>
      <c r="B160" s="4" t="s">
        <v>63</v>
      </c>
      <c r="C160" s="4">
        <v>2021243241</v>
      </c>
      <c r="D160" s="4" t="s">
        <v>387</v>
      </c>
      <c r="E160" s="4" t="s">
        <v>383</v>
      </c>
      <c r="F160" s="4" t="s">
        <v>283</v>
      </c>
      <c r="G160" s="86"/>
    </row>
    <row r="161" spans="1:7" x14ac:dyDescent="0.2">
      <c r="A161" s="85"/>
      <c r="B161" s="4" t="s">
        <v>173</v>
      </c>
      <c r="C161" s="4">
        <v>2021243328</v>
      </c>
      <c r="D161" s="4" t="s">
        <v>388</v>
      </c>
      <c r="E161" s="4" t="s">
        <v>389</v>
      </c>
      <c r="F161" s="4" t="s">
        <v>298</v>
      </c>
      <c r="G161" s="84">
        <v>6</v>
      </c>
    </row>
    <row r="162" spans="1:7" x14ac:dyDescent="0.2">
      <c r="A162" s="85"/>
      <c r="B162" s="4" t="s">
        <v>173</v>
      </c>
      <c r="C162" s="4">
        <v>2021243328</v>
      </c>
      <c r="D162" s="4" t="s">
        <v>388</v>
      </c>
      <c r="E162" s="4" t="s">
        <v>390</v>
      </c>
      <c r="F162" s="4" t="s">
        <v>298</v>
      </c>
      <c r="G162" s="85"/>
    </row>
    <row r="163" spans="1:7" x14ac:dyDescent="0.2">
      <c r="A163" s="85"/>
      <c r="B163" s="4" t="s">
        <v>173</v>
      </c>
      <c r="C163" s="4">
        <v>2021243328</v>
      </c>
      <c r="D163" s="4" t="s">
        <v>388</v>
      </c>
      <c r="E163" s="4" t="s">
        <v>391</v>
      </c>
      <c r="F163" s="4" t="s">
        <v>298</v>
      </c>
      <c r="G163" s="86"/>
    </row>
    <row r="164" spans="1:7" x14ac:dyDescent="0.2">
      <c r="A164" s="85"/>
      <c r="B164" s="4" t="s">
        <v>64</v>
      </c>
      <c r="C164" s="4">
        <v>2021243402</v>
      </c>
      <c r="D164" s="4" t="s">
        <v>392</v>
      </c>
      <c r="E164" s="4" t="s">
        <v>393</v>
      </c>
      <c r="F164" s="4" t="s">
        <v>394</v>
      </c>
      <c r="G164" s="4">
        <v>2</v>
      </c>
    </row>
    <row r="165" spans="1:7" x14ac:dyDescent="0.2">
      <c r="A165" s="85"/>
      <c r="B165" s="4" t="s">
        <v>64</v>
      </c>
      <c r="C165" s="4">
        <v>2021243431</v>
      </c>
      <c r="D165" s="4" t="s">
        <v>395</v>
      </c>
      <c r="E165" s="4" t="s">
        <v>393</v>
      </c>
      <c r="F165" s="4" t="s">
        <v>394</v>
      </c>
      <c r="G165" s="84">
        <v>6</v>
      </c>
    </row>
    <row r="166" spans="1:7" x14ac:dyDescent="0.2">
      <c r="A166" s="85"/>
      <c r="B166" s="4" t="s">
        <v>64</v>
      </c>
      <c r="C166" s="4">
        <v>2021243431</v>
      </c>
      <c r="D166" s="4" t="s">
        <v>395</v>
      </c>
      <c r="E166" s="4" t="s">
        <v>384</v>
      </c>
      <c r="F166" s="4" t="s">
        <v>394</v>
      </c>
      <c r="G166" s="85"/>
    </row>
    <row r="167" spans="1:7" x14ac:dyDescent="0.2">
      <c r="A167" s="85"/>
      <c r="B167" s="4" t="s">
        <v>64</v>
      </c>
      <c r="C167" s="4">
        <v>2021243431</v>
      </c>
      <c r="D167" s="4" t="s">
        <v>395</v>
      </c>
      <c r="E167" s="4" t="s">
        <v>386</v>
      </c>
      <c r="F167" s="4" t="s">
        <v>394</v>
      </c>
      <c r="G167" s="86"/>
    </row>
    <row r="168" spans="1:7" x14ac:dyDescent="0.2">
      <c r="A168" s="85"/>
      <c r="B168" s="4" t="s">
        <v>65</v>
      </c>
      <c r="C168" s="4">
        <v>2021243508</v>
      </c>
      <c r="D168" s="4" t="s">
        <v>396</v>
      </c>
      <c r="E168" s="4" t="s">
        <v>397</v>
      </c>
      <c r="F168" s="4" t="s">
        <v>279</v>
      </c>
      <c r="G168" s="84">
        <v>6</v>
      </c>
    </row>
    <row r="169" spans="1:7" x14ac:dyDescent="0.2">
      <c r="A169" s="85"/>
      <c r="B169" s="4" t="s">
        <v>65</v>
      </c>
      <c r="C169" s="4">
        <v>2021243508</v>
      </c>
      <c r="D169" s="4" t="s">
        <v>396</v>
      </c>
      <c r="E169" s="4" t="s">
        <v>398</v>
      </c>
      <c r="F169" s="4" t="s">
        <v>394</v>
      </c>
      <c r="G169" s="85"/>
    </row>
    <row r="170" spans="1:7" x14ac:dyDescent="0.2">
      <c r="A170" s="85"/>
      <c r="B170" s="4" t="s">
        <v>65</v>
      </c>
      <c r="C170" s="4">
        <v>2021243508</v>
      </c>
      <c r="D170" s="4" t="s">
        <v>396</v>
      </c>
      <c r="E170" s="4" t="s">
        <v>397</v>
      </c>
      <c r="F170" s="4" t="s">
        <v>283</v>
      </c>
      <c r="G170" s="86"/>
    </row>
    <row r="171" spans="1:7" x14ac:dyDescent="0.2">
      <c r="A171" s="85"/>
      <c r="B171" s="4" t="s">
        <v>65</v>
      </c>
      <c r="C171" s="4">
        <v>2021243510</v>
      </c>
      <c r="D171" s="4" t="s">
        <v>399</v>
      </c>
      <c r="E171" s="4" t="s">
        <v>397</v>
      </c>
      <c r="F171" s="4" t="s">
        <v>279</v>
      </c>
      <c r="G171" s="84">
        <v>6</v>
      </c>
    </row>
    <row r="172" spans="1:7" x14ac:dyDescent="0.2">
      <c r="A172" s="85"/>
      <c r="B172" s="4" t="s">
        <v>65</v>
      </c>
      <c r="C172" s="4">
        <v>2021243510</v>
      </c>
      <c r="D172" s="4" t="s">
        <v>399</v>
      </c>
      <c r="E172" s="4" t="s">
        <v>398</v>
      </c>
      <c r="F172" s="4" t="s">
        <v>394</v>
      </c>
      <c r="G172" s="85"/>
    </row>
    <row r="173" spans="1:7" x14ac:dyDescent="0.2">
      <c r="A173" s="85"/>
      <c r="B173" s="4" t="s">
        <v>65</v>
      </c>
      <c r="C173" s="4">
        <v>2021243510</v>
      </c>
      <c r="D173" s="4" t="s">
        <v>399</v>
      </c>
      <c r="E173" s="4" t="s">
        <v>397</v>
      </c>
      <c r="F173" s="4" t="s">
        <v>283</v>
      </c>
      <c r="G173" s="86"/>
    </row>
    <row r="174" spans="1:7" x14ac:dyDescent="0.2">
      <c r="A174" s="85"/>
      <c r="B174" s="4" t="s">
        <v>65</v>
      </c>
      <c r="C174" s="4">
        <v>2021243520</v>
      </c>
      <c r="D174" s="4" t="s">
        <v>400</v>
      </c>
      <c r="E174" s="4" t="s">
        <v>397</v>
      </c>
      <c r="F174" s="4" t="s">
        <v>279</v>
      </c>
      <c r="G174" s="84">
        <v>6</v>
      </c>
    </row>
    <row r="175" spans="1:7" x14ac:dyDescent="0.2">
      <c r="A175" s="85"/>
      <c r="B175" s="4" t="s">
        <v>65</v>
      </c>
      <c r="C175" s="4">
        <v>2021243520</v>
      </c>
      <c r="D175" s="4" t="s">
        <v>400</v>
      </c>
      <c r="E175" s="4" t="s">
        <v>398</v>
      </c>
      <c r="F175" s="4" t="s">
        <v>394</v>
      </c>
      <c r="G175" s="85"/>
    </row>
    <row r="176" spans="1:7" x14ac:dyDescent="0.2">
      <c r="A176" s="85"/>
      <c r="B176" s="4" t="s">
        <v>65</v>
      </c>
      <c r="C176" s="4">
        <v>2021243520</v>
      </c>
      <c r="D176" s="4" t="s">
        <v>400</v>
      </c>
      <c r="E176" s="4" t="s">
        <v>397</v>
      </c>
      <c r="F176" s="4" t="s">
        <v>283</v>
      </c>
      <c r="G176" s="86"/>
    </row>
    <row r="177" spans="1:7" x14ac:dyDescent="0.2">
      <c r="A177" s="85"/>
      <c r="B177" s="4" t="s">
        <v>65</v>
      </c>
      <c r="C177" s="4">
        <v>2021243526</v>
      </c>
      <c r="D177" s="4" t="s">
        <v>401</v>
      </c>
      <c r="E177" s="4" t="s">
        <v>397</v>
      </c>
      <c r="F177" s="4" t="s">
        <v>279</v>
      </c>
      <c r="G177" s="84">
        <v>6</v>
      </c>
    </row>
    <row r="178" spans="1:7" ht="18" customHeight="1" x14ac:dyDescent="0.2">
      <c r="A178" s="85"/>
      <c r="B178" s="4" t="s">
        <v>65</v>
      </c>
      <c r="C178" s="4">
        <v>2021243526</v>
      </c>
      <c r="D178" s="4" t="s">
        <v>401</v>
      </c>
      <c r="E178" s="4" t="s">
        <v>398</v>
      </c>
      <c r="F178" s="4" t="s">
        <v>394</v>
      </c>
      <c r="G178" s="85"/>
    </row>
    <row r="179" spans="1:7" x14ac:dyDescent="0.2">
      <c r="A179" s="85"/>
      <c r="B179" s="4" t="s">
        <v>65</v>
      </c>
      <c r="C179" s="4">
        <v>2021243526</v>
      </c>
      <c r="D179" s="4" t="s">
        <v>401</v>
      </c>
      <c r="E179" s="4" t="s">
        <v>397</v>
      </c>
      <c r="F179" s="4" t="s">
        <v>283</v>
      </c>
      <c r="G179" s="86"/>
    </row>
    <row r="180" spans="1:7" x14ac:dyDescent="0.2">
      <c r="A180" s="85"/>
      <c r="B180" s="4" t="s">
        <v>65</v>
      </c>
      <c r="C180" s="4">
        <v>2021243528</v>
      </c>
      <c r="D180" s="4" t="s">
        <v>402</v>
      </c>
      <c r="E180" s="4" t="s">
        <v>397</v>
      </c>
      <c r="F180" s="4" t="s">
        <v>279</v>
      </c>
      <c r="G180" s="84">
        <v>6</v>
      </c>
    </row>
    <row r="181" spans="1:7" x14ac:dyDescent="0.2">
      <c r="A181" s="85"/>
      <c r="B181" s="4" t="s">
        <v>65</v>
      </c>
      <c r="C181" s="4">
        <v>2021243528</v>
      </c>
      <c r="D181" s="4" t="s">
        <v>402</v>
      </c>
      <c r="E181" s="4" t="s">
        <v>398</v>
      </c>
      <c r="F181" s="4" t="s">
        <v>394</v>
      </c>
      <c r="G181" s="85"/>
    </row>
    <row r="182" spans="1:7" x14ac:dyDescent="0.2">
      <c r="A182" s="85"/>
      <c r="B182" s="4" t="s">
        <v>65</v>
      </c>
      <c r="C182" s="4">
        <v>2021243528</v>
      </c>
      <c r="D182" s="4" t="s">
        <v>402</v>
      </c>
      <c r="E182" s="4" t="s">
        <v>397</v>
      </c>
      <c r="F182" s="4" t="s">
        <v>283</v>
      </c>
      <c r="G182" s="86"/>
    </row>
    <row r="183" spans="1:7" x14ac:dyDescent="0.2">
      <c r="A183" s="85"/>
      <c r="B183" s="4" t="s">
        <v>65</v>
      </c>
      <c r="C183" s="4">
        <v>2021243533</v>
      </c>
      <c r="D183" s="4" t="s">
        <v>403</v>
      </c>
      <c r="E183" s="4" t="s">
        <v>397</v>
      </c>
      <c r="F183" s="4" t="s">
        <v>279</v>
      </c>
      <c r="G183" s="84">
        <v>6</v>
      </c>
    </row>
    <row r="184" spans="1:7" x14ac:dyDescent="0.2">
      <c r="A184" s="85"/>
      <c r="B184" s="4" t="s">
        <v>65</v>
      </c>
      <c r="C184" s="4">
        <v>2021243533</v>
      </c>
      <c r="D184" s="4" t="s">
        <v>403</v>
      </c>
      <c r="E184" s="4" t="s">
        <v>398</v>
      </c>
      <c r="F184" s="4" t="s">
        <v>394</v>
      </c>
      <c r="G184" s="85"/>
    </row>
    <row r="185" spans="1:7" x14ac:dyDescent="0.2">
      <c r="A185" s="85"/>
      <c r="B185" s="4" t="s">
        <v>65</v>
      </c>
      <c r="C185" s="4">
        <v>2021243533</v>
      </c>
      <c r="D185" s="4" t="s">
        <v>403</v>
      </c>
      <c r="E185" s="4" t="s">
        <v>397</v>
      </c>
      <c r="F185" s="4" t="s">
        <v>283</v>
      </c>
      <c r="G185" s="86"/>
    </row>
    <row r="186" spans="1:7" x14ac:dyDescent="0.2">
      <c r="A186" s="85"/>
      <c r="B186" s="4" t="s">
        <v>65</v>
      </c>
      <c r="C186" s="4">
        <v>2021243539</v>
      </c>
      <c r="D186" s="4" t="s">
        <v>404</v>
      </c>
      <c r="E186" s="4" t="s">
        <v>397</v>
      </c>
      <c r="F186" s="4" t="s">
        <v>279</v>
      </c>
      <c r="G186" s="84">
        <v>6</v>
      </c>
    </row>
    <row r="187" spans="1:7" x14ac:dyDescent="0.2">
      <c r="A187" s="85"/>
      <c r="B187" s="4" t="s">
        <v>65</v>
      </c>
      <c r="C187" s="4">
        <v>2021243539</v>
      </c>
      <c r="D187" s="4" t="s">
        <v>404</v>
      </c>
      <c r="E187" s="4" t="s">
        <v>398</v>
      </c>
      <c r="F187" s="4" t="s">
        <v>394</v>
      </c>
      <c r="G187" s="85"/>
    </row>
    <row r="188" spans="1:7" x14ac:dyDescent="0.2">
      <c r="A188" s="85"/>
      <c r="B188" s="4" t="s">
        <v>65</v>
      </c>
      <c r="C188" s="4">
        <v>2021243539</v>
      </c>
      <c r="D188" s="4" t="s">
        <v>404</v>
      </c>
      <c r="E188" s="4" t="s">
        <v>397</v>
      </c>
      <c r="F188" s="4" t="s">
        <v>283</v>
      </c>
      <c r="G188" s="86"/>
    </row>
    <row r="189" spans="1:7" x14ac:dyDescent="0.2">
      <c r="A189" s="85"/>
      <c r="B189" s="4" t="s">
        <v>65</v>
      </c>
      <c r="C189" s="4">
        <v>2021243541</v>
      </c>
      <c r="D189" s="4" t="s">
        <v>405</v>
      </c>
      <c r="E189" s="4" t="s">
        <v>397</v>
      </c>
      <c r="F189" s="4" t="s">
        <v>279</v>
      </c>
      <c r="G189" s="84">
        <v>6</v>
      </c>
    </row>
    <row r="190" spans="1:7" x14ac:dyDescent="0.2">
      <c r="A190" s="85"/>
      <c r="B190" s="4" t="s">
        <v>65</v>
      </c>
      <c r="C190" s="4">
        <v>2021243541</v>
      </c>
      <c r="D190" s="4" t="s">
        <v>405</v>
      </c>
      <c r="E190" s="4" t="s">
        <v>398</v>
      </c>
      <c r="F190" s="4" t="s">
        <v>394</v>
      </c>
      <c r="G190" s="85"/>
    </row>
    <row r="191" spans="1:7" x14ac:dyDescent="0.2">
      <c r="A191" s="85"/>
      <c r="B191" s="4" t="s">
        <v>65</v>
      </c>
      <c r="C191" s="4">
        <v>2021243541</v>
      </c>
      <c r="D191" s="4" t="s">
        <v>405</v>
      </c>
      <c r="E191" s="4" t="s">
        <v>397</v>
      </c>
      <c r="F191" s="4" t="s">
        <v>283</v>
      </c>
      <c r="G191" s="86"/>
    </row>
    <row r="192" spans="1:7" x14ac:dyDescent="0.2">
      <c r="A192" s="85"/>
      <c r="B192" s="4" t="s">
        <v>174</v>
      </c>
      <c r="C192" s="4">
        <v>2021253103</v>
      </c>
      <c r="D192" s="4" t="s">
        <v>406</v>
      </c>
      <c r="E192" s="4" t="s">
        <v>407</v>
      </c>
      <c r="F192" s="4" t="s">
        <v>283</v>
      </c>
      <c r="G192" s="84">
        <v>4</v>
      </c>
    </row>
    <row r="193" spans="1:7" x14ac:dyDescent="0.2">
      <c r="A193" s="85"/>
      <c r="B193" s="4" t="s">
        <v>174</v>
      </c>
      <c r="C193" s="4">
        <v>2021253103</v>
      </c>
      <c r="D193" s="4" t="s">
        <v>406</v>
      </c>
      <c r="E193" s="4" t="s">
        <v>408</v>
      </c>
      <c r="F193" s="4" t="s">
        <v>283</v>
      </c>
      <c r="G193" s="86"/>
    </row>
    <row r="194" spans="1:7" x14ac:dyDescent="0.2">
      <c r="A194" s="85"/>
      <c r="B194" s="4" t="s">
        <v>174</v>
      </c>
      <c r="C194" s="4">
        <v>2021253112</v>
      </c>
      <c r="D194" s="4" t="s">
        <v>409</v>
      </c>
      <c r="E194" s="4" t="s">
        <v>410</v>
      </c>
      <c r="F194" s="4" t="s">
        <v>295</v>
      </c>
      <c r="G194" s="4">
        <v>2</v>
      </c>
    </row>
    <row r="195" spans="1:7" x14ac:dyDescent="0.2">
      <c r="A195" s="85"/>
      <c r="B195" s="4" t="s">
        <v>175</v>
      </c>
      <c r="C195" s="4">
        <v>2021253203</v>
      </c>
      <c r="D195" s="4" t="s">
        <v>411</v>
      </c>
      <c r="E195" s="4" t="s">
        <v>407</v>
      </c>
      <c r="F195" s="4" t="s">
        <v>279</v>
      </c>
      <c r="G195" s="4">
        <v>2</v>
      </c>
    </row>
    <row r="196" spans="1:7" x14ac:dyDescent="0.2">
      <c r="A196" s="85"/>
      <c r="B196" s="4" t="s">
        <v>176</v>
      </c>
      <c r="C196" s="4">
        <v>2021253323</v>
      </c>
      <c r="D196" s="4" t="s">
        <v>412</v>
      </c>
      <c r="E196" s="4" t="s">
        <v>410</v>
      </c>
      <c r="F196" s="4" t="s">
        <v>283</v>
      </c>
      <c r="G196" s="4">
        <v>2</v>
      </c>
    </row>
    <row r="197" spans="1:7" x14ac:dyDescent="0.2">
      <c r="A197" s="85"/>
      <c r="B197" s="4" t="s">
        <v>66</v>
      </c>
      <c r="C197" s="4">
        <v>2021253524</v>
      </c>
      <c r="D197" s="4" t="s">
        <v>413</v>
      </c>
      <c r="E197" s="4" t="s">
        <v>414</v>
      </c>
      <c r="F197" s="4" t="s">
        <v>295</v>
      </c>
      <c r="G197" s="4">
        <v>2</v>
      </c>
    </row>
    <row r="198" spans="1:7" x14ac:dyDescent="0.2">
      <c r="A198" s="85"/>
      <c r="B198" s="4" t="s">
        <v>66</v>
      </c>
      <c r="C198" s="4">
        <v>2021253532</v>
      </c>
      <c r="D198" s="4" t="s">
        <v>415</v>
      </c>
      <c r="E198" s="4" t="s">
        <v>416</v>
      </c>
      <c r="F198" s="4" t="s">
        <v>298</v>
      </c>
      <c r="G198" s="84">
        <v>6</v>
      </c>
    </row>
    <row r="199" spans="1:7" x14ac:dyDescent="0.2">
      <c r="A199" s="85"/>
      <c r="B199" s="4" t="s">
        <v>66</v>
      </c>
      <c r="C199" s="4">
        <v>2021253532</v>
      </c>
      <c r="D199" s="4" t="s">
        <v>415</v>
      </c>
      <c r="E199" s="4" t="s">
        <v>417</v>
      </c>
      <c r="F199" s="4" t="s">
        <v>298</v>
      </c>
      <c r="G199" s="85"/>
    </row>
    <row r="200" spans="1:7" x14ac:dyDescent="0.2">
      <c r="A200" s="85"/>
      <c r="B200" s="4" t="s">
        <v>66</v>
      </c>
      <c r="C200" s="4">
        <v>2021253532</v>
      </c>
      <c r="D200" s="4" t="s">
        <v>415</v>
      </c>
      <c r="E200" s="4" t="s">
        <v>414</v>
      </c>
      <c r="F200" s="4" t="s">
        <v>298</v>
      </c>
      <c r="G200" s="86"/>
    </row>
    <row r="201" spans="1:7" x14ac:dyDescent="0.2">
      <c r="A201" s="85"/>
      <c r="B201" s="4" t="s">
        <v>66</v>
      </c>
      <c r="C201" s="4">
        <v>2021253503</v>
      </c>
      <c r="D201" s="4" t="s">
        <v>418</v>
      </c>
      <c r="E201" s="4" t="s">
        <v>417</v>
      </c>
      <c r="F201" s="4" t="s">
        <v>298</v>
      </c>
      <c r="G201" s="84">
        <v>6</v>
      </c>
    </row>
    <row r="202" spans="1:7" x14ac:dyDescent="0.2">
      <c r="A202" s="85"/>
      <c r="B202" s="4" t="s">
        <v>66</v>
      </c>
      <c r="C202" s="4">
        <v>2021253503</v>
      </c>
      <c r="D202" s="4" t="s">
        <v>418</v>
      </c>
      <c r="E202" s="4" t="s">
        <v>414</v>
      </c>
      <c r="F202" s="4" t="s">
        <v>298</v>
      </c>
      <c r="G202" s="85"/>
    </row>
    <row r="203" spans="1:7" x14ac:dyDescent="0.2">
      <c r="A203" s="85"/>
      <c r="B203" s="4" t="s">
        <v>66</v>
      </c>
      <c r="C203" s="4">
        <v>2021253503</v>
      </c>
      <c r="D203" s="4" t="s">
        <v>418</v>
      </c>
      <c r="E203" s="4" t="s">
        <v>416</v>
      </c>
      <c r="F203" s="4" t="s">
        <v>298</v>
      </c>
      <c r="G203" s="86"/>
    </row>
    <row r="204" spans="1:7" x14ac:dyDescent="0.2">
      <c r="A204" s="85"/>
      <c r="B204" s="4" t="s">
        <v>66</v>
      </c>
      <c r="C204" s="4">
        <v>2020253504</v>
      </c>
      <c r="D204" s="4" t="s">
        <v>419</v>
      </c>
      <c r="E204" s="4" t="s">
        <v>417</v>
      </c>
      <c r="F204" s="4" t="s">
        <v>298</v>
      </c>
      <c r="G204" s="84">
        <v>6</v>
      </c>
    </row>
    <row r="205" spans="1:7" x14ac:dyDescent="0.2">
      <c r="A205" s="85"/>
      <c r="B205" s="4" t="s">
        <v>66</v>
      </c>
      <c r="C205" s="4">
        <v>2020253504</v>
      </c>
      <c r="D205" s="4" t="s">
        <v>419</v>
      </c>
      <c r="E205" s="4" t="s">
        <v>414</v>
      </c>
      <c r="F205" s="4" t="s">
        <v>298</v>
      </c>
      <c r="G205" s="85"/>
    </row>
    <row r="206" spans="1:7" x14ac:dyDescent="0.2">
      <c r="A206" s="85"/>
      <c r="B206" s="4" t="s">
        <v>66</v>
      </c>
      <c r="C206" s="4">
        <v>2020253504</v>
      </c>
      <c r="D206" s="4" t="s">
        <v>419</v>
      </c>
      <c r="E206" s="4" t="s">
        <v>416</v>
      </c>
      <c r="F206" s="4" t="s">
        <v>298</v>
      </c>
      <c r="G206" s="86"/>
    </row>
    <row r="207" spans="1:7" x14ac:dyDescent="0.2">
      <c r="A207" s="85"/>
      <c r="B207" s="4" t="s">
        <v>66</v>
      </c>
      <c r="C207" s="4">
        <v>2021253506</v>
      </c>
      <c r="D207" s="4" t="s">
        <v>420</v>
      </c>
      <c r="E207" s="4" t="s">
        <v>417</v>
      </c>
      <c r="F207" s="4" t="s">
        <v>298</v>
      </c>
      <c r="G207" s="84">
        <v>6</v>
      </c>
    </row>
    <row r="208" spans="1:7" x14ac:dyDescent="0.2">
      <c r="A208" s="85"/>
      <c r="B208" s="4" t="s">
        <v>66</v>
      </c>
      <c r="C208" s="4">
        <v>2021253506</v>
      </c>
      <c r="D208" s="4" t="s">
        <v>420</v>
      </c>
      <c r="E208" s="4" t="s">
        <v>414</v>
      </c>
      <c r="F208" s="4" t="s">
        <v>298</v>
      </c>
      <c r="G208" s="85"/>
    </row>
    <row r="209" spans="1:7" x14ac:dyDescent="0.2">
      <c r="A209" s="85"/>
      <c r="B209" s="4" t="s">
        <v>66</v>
      </c>
      <c r="C209" s="4">
        <v>2021253506</v>
      </c>
      <c r="D209" s="4" t="s">
        <v>420</v>
      </c>
      <c r="E209" s="4" t="s">
        <v>416</v>
      </c>
      <c r="F209" s="4" t="s">
        <v>298</v>
      </c>
      <c r="G209" s="86"/>
    </row>
    <row r="210" spans="1:7" x14ac:dyDescent="0.2">
      <c r="A210" s="85"/>
      <c r="B210" s="4" t="s">
        <v>66</v>
      </c>
      <c r="C210" s="4">
        <v>2021253508</v>
      </c>
      <c r="D210" s="4" t="s">
        <v>421</v>
      </c>
      <c r="E210" s="4" t="s">
        <v>414</v>
      </c>
      <c r="F210" s="4" t="s">
        <v>279</v>
      </c>
      <c r="G210" s="4">
        <v>2</v>
      </c>
    </row>
    <row r="211" spans="1:7" x14ac:dyDescent="0.2">
      <c r="A211" s="85"/>
      <c r="B211" s="4" t="s">
        <v>66</v>
      </c>
      <c r="C211" s="4">
        <v>2021253509</v>
      </c>
      <c r="D211" s="4" t="s">
        <v>422</v>
      </c>
      <c r="E211" s="4" t="s">
        <v>417</v>
      </c>
      <c r="F211" s="4" t="s">
        <v>307</v>
      </c>
      <c r="G211" s="4">
        <v>2</v>
      </c>
    </row>
    <row r="212" spans="1:7" x14ac:dyDescent="0.2">
      <c r="A212" s="85"/>
      <c r="B212" s="4" t="s">
        <v>66</v>
      </c>
      <c r="C212" s="4">
        <v>2021213709</v>
      </c>
      <c r="D212" s="4" t="s">
        <v>423</v>
      </c>
      <c r="E212" s="4" t="s">
        <v>414</v>
      </c>
      <c r="F212" s="4" t="s">
        <v>279</v>
      </c>
      <c r="G212" s="4">
        <v>2</v>
      </c>
    </row>
    <row r="213" spans="1:7" x14ac:dyDescent="0.2">
      <c r="A213" s="85"/>
      <c r="B213" s="4" t="s">
        <v>66</v>
      </c>
      <c r="C213" s="4">
        <v>2021253520</v>
      </c>
      <c r="D213" s="4" t="s">
        <v>424</v>
      </c>
      <c r="E213" s="4" t="s">
        <v>417</v>
      </c>
      <c r="F213" s="4" t="s">
        <v>298</v>
      </c>
      <c r="G213" s="84">
        <v>6</v>
      </c>
    </row>
    <row r="214" spans="1:7" x14ac:dyDescent="0.2">
      <c r="A214" s="85"/>
      <c r="B214" s="4" t="s">
        <v>66</v>
      </c>
      <c r="C214" s="4">
        <v>2021253520</v>
      </c>
      <c r="D214" s="4" t="s">
        <v>424</v>
      </c>
      <c r="E214" s="4" t="s">
        <v>414</v>
      </c>
      <c r="F214" s="4" t="s">
        <v>298</v>
      </c>
      <c r="G214" s="85"/>
    </row>
    <row r="215" spans="1:7" x14ac:dyDescent="0.2">
      <c r="A215" s="85"/>
      <c r="B215" s="4" t="s">
        <v>66</v>
      </c>
      <c r="C215" s="4">
        <v>2021253520</v>
      </c>
      <c r="D215" s="4" t="s">
        <v>424</v>
      </c>
      <c r="E215" s="4" t="s">
        <v>416</v>
      </c>
      <c r="F215" s="4" t="s">
        <v>298</v>
      </c>
      <c r="G215" s="86"/>
    </row>
    <row r="216" spans="1:7" x14ac:dyDescent="0.2">
      <c r="A216" s="85"/>
      <c r="B216" s="4" t="s">
        <v>179</v>
      </c>
      <c r="C216" s="4">
        <v>2022243209</v>
      </c>
      <c r="D216" s="4" t="s">
        <v>425</v>
      </c>
      <c r="E216" s="4" t="s">
        <v>426</v>
      </c>
      <c r="F216" s="83" t="s">
        <v>283</v>
      </c>
      <c r="G216" s="4">
        <v>2</v>
      </c>
    </row>
    <row r="217" spans="1:7" x14ac:dyDescent="0.2">
      <c r="A217" s="85"/>
      <c r="B217" s="4" t="s">
        <v>180</v>
      </c>
      <c r="C217" s="4">
        <v>2022243324</v>
      </c>
      <c r="D217" s="4" t="s">
        <v>427</v>
      </c>
      <c r="E217" s="4" t="s">
        <v>428</v>
      </c>
      <c r="F217" s="83" t="s">
        <v>298</v>
      </c>
      <c r="G217" s="84">
        <v>6</v>
      </c>
    </row>
    <row r="218" spans="1:7" x14ac:dyDescent="0.2">
      <c r="A218" s="85"/>
      <c r="B218" s="4" t="s">
        <v>180</v>
      </c>
      <c r="C218" s="4">
        <v>2022243324</v>
      </c>
      <c r="D218" s="4" t="s">
        <v>427</v>
      </c>
      <c r="E218" s="4" t="s">
        <v>429</v>
      </c>
      <c r="F218" s="83" t="s">
        <v>298</v>
      </c>
      <c r="G218" s="85"/>
    </row>
    <row r="219" spans="1:7" x14ac:dyDescent="0.2">
      <c r="A219" s="85"/>
      <c r="B219" s="4" t="s">
        <v>180</v>
      </c>
      <c r="C219" s="4">
        <v>2022243324</v>
      </c>
      <c r="D219" s="4" t="s">
        <v>427</v>
      </c>
      <c r="E219" s="4" t="s">
        <v>430</v>
      </c>
      <c r="F219" s="83" t="s">
        <v>298</v>
      </c>
      <c r="G219" s="86"/>
    </row>
    <row r="220" spans="1:7" x14ac:dyDescent="0.2">
      <c r="A220" s="85"/>
      <c r="B220" s="4" t="s">
        <v>180</v>
      </c>
      <c r="C220" s="4">
        <v>2022243330</v>
      </c>
      <c r="D220" s="4" t="s">
        <v>431</v>
      </c>
      <c r="E220" s="4" t="s">
        <v>428</v>
      </c>
      <c r="F220" s="83" t="s">
        <v>298</v>
      </c>
      <c r="G220" s="4">
        <v>2</v>
      </c>
    </row>
    <row r="221" spans="1:7" x14ac:dyDescent="0.2">
      <c r="A221" s="85"/>
      <c r="B221" s="4" t="s">
        <v>180</v>
      </c>
      <c r="C221" s="4">
        <v>2022243328</v>
      </c>
      <c r="D221" s="4" t="s">
        <v>432</v>
      </c>
      <c r="E221" s="4" t="s">
        <v>429</v>
      </c>
      <c r="F221" s="83" t="s">
        <v>298</v>
      </c>
      <c r="G221" s="84">
        <v>4</v>
      </c>
    </row>
    <row r="222" spans="1:7" x14ac:dyDescent="0.2">
      <c r="A222" s="85"/>
      <c r="B222" s="4" t="s">
        <v>180</v>
      </c>
      <c r="C222" s="4">
        <v>2022243328</v>
      </c>
      <c r="D222" s="4" t="s">
        <v>432</v>
      </c>
      <c r="E222" s="4" t="s">
        <v>430</v>
      </c>
      <c r="F222" s="83" t="s">
        <v>298</v>
      </c>
      <c r="G222" s="86"/>
    </row>
    <row r="223" spans="1:7" x14ac:dyDescent="0.2">
      <c r="A223" s="85"/>
      <c r="B223" s="4" t="s">
        <v>183</v>
      </c>
      <c r="C223" s="4">
        <v>2022243640</v>
      </c>
      <c r="D223" s="4" t="s">
        <v>433</v>
      </c>
      <c r="E223" s="4" t="s">
        <v>434</v>
      </c>
      <c r="F223" s="4" t="s">
        <v>279</v>
      </c>
      <c r="G223" s="84">
        <v>4</v>
      </c>
    </row>
    <row r="224" spans="1:7" x14ac:dyDescent="0.2">
      <c r="A224" s="85"/>
      <c r="B224" s="4" t="s">
        <v>183</v>
      </c>
      <c r="C224" s="4">
        <v>2022243640</v>
      </c>
      <c r="D224" s="4" t="s">
        <v>433</v>
      </c>
      <c r="E224" s="4" t="s">
        <v>435</v>
      </c>
      <c r="F224" s="4" t="s">
        <v>279</v>
      </c>
      <c r="G224" s="86"/>
    </row>
    <row r="225" spans="1:7" x14ac:dyDescent="0.2">
      <c r="A225" s="85"/>
      <c r="B225" s="4" t="s">
        <v>183</v>
      </c>
      <c r="C225" s="4">
        <v>2022243619</v>
      </c>
      <c r="D225" s="4" t="s">
        <v>436</v>
      </c>
      <c r="E225" s="4" t="s">
        <v>437</v>
      </c>
      <c r="F225" s="4" t="s">
        <v>290</v>
      </c>
      <c r="G225" s="4">
        <v>2</v>
      </c>
    </row>
    <row r="226" spans="1:7" x14ac:dyDescent="0.2">
      <c r="A226" s="85"/>
      <c r="B226" s="4" t="s">
        <v>183</v>
      </c>
      <c r="C226" s="4">
        <v>2022243620</v>
      </c>
      <c r="D226" s="4" t="s">
        <v>438</v>
      </c>
      <c r="E226" s="4" t="s">
        <v>439</v>
      </c>
      <c r="F226" s="4" t="s">
        <v>298</v>
      </c>
      <c r="G226" s="84">
        <v>4</v>
      </c>
    </row>
    <row r="227" spans="1:7" x14ac:dyDescent="0.2">
      <c r="A227" s="85"/>
      <c r="B227" s="4" t="s">
        <v>183</v>
      </c>
      <c r="C227" s="4">
        <v>2022243620</v>
      </c>
      <c r="D227" s="4" t="s">
        <v>438</v>
      </c>
      <c r="E227" s="4" t="s">
        <v>440</v>
      </c>
      <c r="F227" s="4" t="s">
        <v>298</v>
      </c>
      <c r="G227" s="86"/>
    </row>
    <row r="228" spans="1:7" x14ac:dyDescent="0.2">
      <c r="A228" s="85"/>
      <c r="B228" s="4" t="s">
        <v>183</v>
      </c>
      <c r="C228" s="4">
        <v>2022243621</v>
      </c>
      <c r="D228" s="4" t="s">
        <v>441</v>
      </c>
      <c r="E228" s="4" t="s">
        <v>439</v>
      </c>
      <c r="F228" s="4" t="s">
        <v>298</v>
      </c>
      <c r="G228" s="84">
        <v>4</v>
      </c>
    </row>
    <row r="229" spans="1:7" x14ac:dyDescent="0.2">
      <c r="A229" s="85"/>
      <c r="B229" s="4" t="s">
        <v>183</v>
      </c>
      <c r="C229" s="4">
        <v>2022243621</v>
      </c>
      <c r="D229" s="4" t="s">
        <v>441</v>
      </c>
      <c r="E229" s="4" t="s">
        <v>440</v>
      </c>
      <c r="F229" s="4" t="s">
        <v>298</v>
      </c>
      <c r="G229" s="86"/>
    </row>
    <row r="230" spans="1:7" x14ac:dyDescent="0.2">
      <c r="A230" s="85"/>
      <c r="B230" s="4" t="s">
        <v>183</v>
      </c>
      <c r="C230" s="4">
        <v>2022243622</v>
      </c>
      <c r="D230" s="4" t="s">
        <v>442</v>
      </c>
      <c r="E230" s="4" t="s">
        <v>439</v>
      </c>
      <c r="F230" s="4" t="s">
        <v>298</v>
      </c>
      <c r="G230" s="84">
        <v>4</v>
      </c>
    </row>
    <row r="231" spans="1:7" x14ac:dyDescent="0.2">
      <c r="A231" s="85"/>
      <c r="B231" s="4" t="s">
        <v>183</v>
      </c>
      <c r="C231" s="4">
        <v>2022243622</v>
      </c>
      <c r="D231" s="4" t="s">
        <v>442</v>
      </c>
      <c r="E231" s="4" t="s">
        <v>440</v>
      </c>
      <c r="F231" s="4" t="s">
        <v>298</v>
      </c>
      <c r="G231" s="86"/>
    </row>
    <row r="232" spans="1:7" x14ac:dyDescent="0.2">
      <c r="A232" s="85"/>
      <c r="B232" s="4" t="s">
        <v>183</v>
      </c>
      <c r="C232" s="4">
        <v>2022243627</v>
      </c>
      <c r="D232" s="4" t="s">
        <v>443</v>
      </c>
      <c r="E232" s="4" t="s">
        <v>439</v>
      </c>
      <c r="F232" s="4" t="s">
        <v>298</v>
      </c>
      <c r="G232" s="84">
        <v>4</v>
      </c>
    </row>
    <row r="233" spans="1:7" x14ac:dyDescent="0.2">
      <c r="A233" s="85"/>
      <c r="B233" s="4" t="s">
        <v>183</v>
      </c>
      <c r="C233" s="4">
        <v>2022243627</v>
      </c>
      <c r="D233" s="4" t="s">
        <v>443</v>
      </c>
      <c r="E233" s="4" t="s">
        <v>440</v>
      </c>
      <c r="F233" s="4" t="s">
        <v>298</v>
      </c>
      <c r="G233" s="86"/>
    </row>
    <row r="234" spans="1:7" x14ac:dyDescent="0.2">
      <c r="A234" s="85"/>
      <c r="B234" s="4" t="s">
        <v>184</v>
      </c>
      <c r="C234" s="4">
        <v>2022253106</v>
      </c>
      <c r="D234" s="4" t="s">
        <v>444</v>
      </c>
      <c r="E234" s="4" t="s">
        <v>445</v>
      </c>
      <c r="F234" s="4" t="s">
        <v>307</v>
      </c>
      <c r="G234" s="4">
        <v>2</v>
      </c>
    </row>
    <row r="235" spans="1:7" x14ac:dyDescent="0.2">
      <c r="A235" s="85"/>
      <c r="B235" s="4" t="s">
        <v>184</v>
      </c>
      <c r="C235" s="4">
        <v>2022253109</v>
      </c>
      <c r="D235" s="4" t="s">
        <v>446</v>
      </c>
      <c r="E235" s="4" t="s">
        <v>447</v>
      </c>
      <c r="F235" s="4" t="s">
        <v>307</v>
      </c>
      <c r="G235" s="84">
        <v>6</v>
      </c>
    </row>
    <row r="236" spans="1:7" x14ac:dyDescent="0.2">
      <c r="A236" s="85"/>
      <c r="B236" s="4" t="s">
        <v>184</v>
      </c>
      <c r="C236" s="4">
        <v>2022253109</v>
      </c>
      <c r="D236" s="4" t="s">
        <v>446</v>
      </c>
      <c r="E236" s="4" t="s">
        <v>448</v>
      </c>
      <c r="F236" s="4" t="s">
        <v>307</v>
      </c>
      <c r="G236" s="85"/>
    </row>
    <row r="237" spans="1:7" x14ac:dyDescent="0.2">
      <c r="A237" s="85"/>
      <c r="B237" s="4" t="s">
        <v>184</v>
      </c>
      <c r="C237" s="4">
        <v>2022253109</v>
      </c>
      <c r="D237" s="4" t="s">
        <v>446</v>
      </c>
      <c r="E237" s="4" t="s">
        <v>445</v>
      </c>
      <c r="F237" s="4" t="s">
        <v>307</v>
      </c>
      <c r="G237" s="86"/>
    </row>
    <row r="238" spans="1:7" x14ac:dyDescent="0.2">
      <c r="A238" s="85"/>
      <c r="B238" s="4" t="s">
        <v>184</v>
      </c>
      <c r="C238" s="4">
        <v>2022253110</v>
      </c>
      <c r="D238" s="4" t="s">
        <v>449</v>
      </c>
      <c r="E238" s="4" t="s">
        <v>445</v>
      </c>
      <c r="F238" s="4" t="s">
        <v>307</v>
      </c>
      <c r="G238" s="4">
        <v>2</v>
      </c>
    </row>
    <row r="239" spans="1:7" x14ac:dyDescent="0.2">
      <c r="A239" s="85"/>
      <c r="B239" s="4" t="s">
        <v>184</v>
      </c>
      <c r="C239" s="4">
        <v>2022253108</v>
      </c>
      <c r="D239" s="4" t="s">
        <v>450</v>
      </c>
      <c r="E239" s="4" t="s">
        <v>451</v>
      </c>
      <c r="F239" s="4" t="s">
        <v>279</v>
      </c>
      <c r="G239" s="84">
        <v>4</v>
      </c>
    </row>
    <row r="240" spans="1:7" x14ac:dyDescent="0.2">
      <c r="A240" s="85"/>
      <c r="B240" s="4" t="s">
        <v>184</v>
      </c>
      <c r="C240" s="4">
        <v>2022253108</v>
      </c>
      <c r="D240" s="4" t="s">
        <v>450</v>
      </c>
      <c r="E240" s="4" t="s">
        <v>448</v>
      </c>
      <c r="F240" s="4" t="s">
        <v>298</v>
      </c>
      <c r="G240" s="86"/>
    </row>
    <row r="241" spans="1:7" x14ac:dyDescent="0.2">
      <c r="A241" s="85"/>
      <c r="B241" s="4" t="s">
        <v>184</v>
      </c>
      <c r="C241" s="4">
        <v>2022253114</v>
      </c>
      <c r="D241" s="4" t="s">
        <v>452</v>
      </c>
      <c r="E241" s="4" t="s">
        <v>445</v>
      </c>
      <c r="F241" s="4" t="s">
        <v>307</v>
      </c>
      <c r="G241" s="4">
        <v>2</v>
      </c>
    </row>
    <row r="242" spans="1:7" x14ac:dyDescent="0.2">
      <c r="A242" s="85"/>
      <c r="B242" s="4" t="s">
        <v>185</v>
      </c>
      <c r="C242" s="4">
        <v>2022253214</v>
      </c>
      <c r="D242" s="4" t="s">
        <v>453</v>
      </c>
      <c r="E242" s="4" t="s">
        <v>454</v>
      </c>
      <c r="F242" s="4" t="s">
        <v>298</v>
      </c>
      <c r="G242" s="84">
        <v>6</v>
      </c>
    </row>
    <row r="243" spans="1:7" x14ac:dyDescent="0.2">
      <c r="A243" s="85"/>
      <c r="B243" s="4" t="s">
        <v>185</v>
      </c>
      <c r="C243" s="4">
        <v>2022253214</v>
      </c>
      <c r="D243" s="4" t="s">
        <v>453</v>
      </c>
      <c r="E243" s="4" t="s">
        <v>445</v>
      </c>
      <c r="F243" s="4" t="s">
        <v>298</v>
      </c>
      <c r="G243" s="85"/>
    </row>
    <row r="244" spans="1:7" x14ac:dyDescent="0.2">
      <c r="A244" s="85"/>
      <c r="B244" s="4" t="s">
        <v>185</v>
      </c>
      <c r="C244" s="4">
        <v>2022253214</v>
      </c>
      <c r="D244" s="4" t="s">
        <v>453</v>
      </c>
      <c r="E244" s="4" t="s">
        <v>455</v>
      </c>
      <c r="F244" s="4" t="s">
        <v>298</v>
      </c>
      <c r="G244" s="86"/>
    </row>
    <row r="245" spans="1:7" x14ac:dyDescent="0.2">
      <c r="A245" s="85"/>
      <c r="B245" s="4" t="s">
        <v>185</v>
      </c>
      <c r="C245" s="4">
        <v>2022253229</v>
      </c>
      <c r="D245" s="4" t="s">
        <v>456</v>
      </c>
      <c r="E245" s="4" t="s">
        <v>454</v>
      </c>
      <c r="F245" s="4" t="s">
        <v>307</v>
      </c>
      <c r="G245" s="84">
        <v>6</v>
      </c>
    </row>
    <row r="246" spans="1:7" x14ac:dyDescent="0.2">
      <c r="A246" s="85"/>
      <c r="B246" s="4" t="s">
        <v>185</v>
      </c>
      <c r="C246" s="4">
        <v>2022253229</v>
      </c>
      <c r="D246" s="4" t="s">
        <v>456</v>
      </c>
      <c r="E246" s="4" t="s">
        <v>445</v>
      </c>
      <c r="F246" s="4" t="s">
        <v>307</v>
      </c>
      <c r="G246" s="85"/>
    </row>
    <row r="247" spans="1:7" x14ac:dyDescent="0.2">
      <c r="A247" s="85"/>
      <c r="B247" s="4" t="s">
        <v>185</v>
      </c>
      <c r="C247" s="4">
        <v>2022253229</v>
      </c>
      <c r="D247" s="4" t="s">
        <v>456</v>
      </c>
      <c r="E247" s="4" t="s">
        <v>455</v>
      </c>
      <c r="F247" s="4" t="s">
        <v>307</v>
      </c>
      <c r="G247" s="86"/>
    </row>
    <row r="248" spans="1:7" x14ac:dyDescent="0.2">
      <c r="A248" s="85"/>
      <c r="B248" s="4" t="s">
        <v>187</v>
      </c>
      <c r="C248" s="4">
        <v>2023243118</v>
      </c>
      <c r="D248" s="4" t="s">
        <v>457</v>
      </c>
      <c r="E248" s="4" t="s">
        <v>458</v>
      </c>
      <c r="F248" s="4" t="s">
        <v>277</v>
      </c>
      <c r="G248" s="4">
        <v>3</v>
      </c>
    </row>
    <row r="249" spans="1:7" x14ac:dyDescent="0.2">
      <c r="A249" s="85"/>
      <c r="B249" s="4" t="s">
        <v>187</v>
      </c>
      <c r="C249" s="4">
        <v>2023243129</v>
      </c>
      <c r="D249" s="4" t="s">
        <v>459</v>
      </c>
      <c r="E249" s="4" t="s">
        <v>460</v>
      </c>
      <c r="F249" s="4" t="s">
        <v>298</v>
      </c>
      <c r="G249" s="4">
        <v>2</v>
      </c>
    </row>
    <row r="250" spans="1:7" x14ac:dyDescent="0.2">
      <c r="A250" s="85"/>
      <c r="B250" s="4" t="s">
        <v>187</v>
      </c>
      <c r="C250" s="4">
        <v>2023243722</v>
      </c>
      <c r="D250" s="4" t="s">
        <v>461</v>
      </c>
      <c r="E250" s="4" t="s">
        <v>462</v>
      </c>
      <c r="F250" s="4" t="s">
        <v>295</v>
      </c>
      <c r="G250" s="4">
        <v>2</v>
      </c>
    </row>
    <row r="251" spans="1:7" x14ac:dyDescent="0.2">
      <c r="A251" s="85"/>
      <c r="B251" s="4" t="s">
        <v>67</v>
      </c>
      <c r="C251" s="4">
        <v>2023243221</v>
      </c>
      <c r="D251" s="4" t="s">
        <v>463</v>
      </c>
      <c r="E251" s="4" t="s">
        <v>464</v>
      </c>
      <c r="F251" s="4" t="s">
        <v>279</v>
      </c>
      <c r="G251" s="4">
        <v>2</v>
      </c>
    </row>
    <row r="252" spans="1:7" x14ac:dyDescent="0.2">
      <c r="A252" s="85"/>
      <c r="B252" s="4" t="s">
        <v>70</v>
      </c>
      <c r="C252" s="4">
        <v>2023243623</v>
      </c>
      <c r="D252" s="4" t="s">
        <v>465</v>
      </c>
      <c r="E252" s="4" t="s">
        <v>466</v>
      </c>
      <c r="F252" s="4" t="s">
        <v>290</v>
      </c>
      <c r="G252" s="4">
        <v>2</v>
      </c>
    </row>
    <row r="253" spans="1:7" x14ac:dyDescent="0.2">
      <c r="A253" s="85"/>
      <c r="B253" s="4" t="s">
        <v>70</v>
      </c>
      <c r="C253" s="4">
        <v>2023243628</v>
      </c>
      <c r="D253" s="4" t="s">
        <v>467</v>
      </c>
      <c r="E253" s="4" t="s">
        <v>468</v>
      </c>
      <c r="F253" s="4" t="s">
        <v>307</v>
      </c>
      <c r="G253" s="84">
        <v>4</v>
      </c>
    </row>
    <row r="254" spans="1:7" x14ac:dyDescent="0.2">
      <c r="A254" s="85"/>
      <c r="B254" s="4" t="s">
        <v>70</v>
      </c>
      <c r="C254" s="4">
        <v>2023243628</v>
      </c>
      <c r="D254" s="4" t="s">
        <v>467</v>
      </c>
      <c r="E254" s="4" t="s">
        <v>469</v>
      </c>
      <c r="F254" s="4" t="s">
        <v>307</v>
      </c>
      <c r="G254" s="86"/>
    </row>
    <row r="255" spans="1:7" x14ac:dyDescent="0.2">
      <c r="A255" s="85"/>
      <c r="B255" s="4" t="s">
        <v>192</v>
      </c>
      <c r="C255" s="4">
        <v>2023243218</v>
      </c>
      <c r="D255" s="4" t="s">
        <v>470</v>
      </c>
      <c r="E255" s="4" t="s">
        <v>471</v>
      </c>
      <c r="F255" s="4" t="s">
        <v>283</v>
      </c>
      <c r="G255" s="84">
        <v>4</v>
      </c>
    </row>
    <row r="256" spans="1:7" x14ac:dyDescent="0.2">
      <c r="A256" s="85"/>
      <c r="B256" s="4" t="s">
        <v>192</v>
      </c>
      <c r="C256" s="4">
        <v>2023243218</v>
      </c>
      <c r="D256" s="4" t="s">
        <v>470</v>
      </c>
      <c r="E256" s="4" t="s">
        <v>472</v>
      </c>
      <c r="F256" s="4" t="s">
        <v>283</v>
      </c>
      <c r="G256" s="86"/>
    </row>
    <row r="257" spans="1:7" x14ac:dyDescent="0.2">
      <c r="A257" s="85"/>
      <c r="B257" s="4" t="s">
        <v>192</v>
      </c>
      <c r="C257" s="4">
        <v>2323243228</v>
      </c>
      <c r="D257" s="4" t="s">
        <v>473</v>
      </c>
      <c r="E257" s="4" t="s">
        <v>471</v>
      </c>
      <c r="F257" s="4" t="s">
        <v>283</v>
      </c>
      <c r="G257" s="84">
        <v>4</v>
      </c>
    </row>
    <row r="258" spans="1:7" x14ac:dyDescent="0.2">
      <c r="A258" s="85"/>
      <c r="B258" s="4" t="s">
        <v>192</v>
      </c>
      <c r="C258" s="4">
        <v>2323243228</v>
      </c>
      <c r="D258" s="4" t="s">
        <v>473</v>
      </c>
      <c r="E258" s="4" t="s">
        <v>472</v>
      </c>
      <c r="F258" s="4" t="s">
        <v>283</v>
      </c>
      <c r="G258" s="86"/>
    </row>
    <row r="259" spans="1:7" x14ac:dyDescent="0.2">
      <c r="A259" s="86"/>
      <c r="B259" s="4" t="s">
        <v>71</v>
      </c>
      <c r="C259" s="4">
        <v>2023244139</v>
      </c>
      <c r="D259" s="4" t="s">
        <v>474</v>
      </c>
      <c r="E259" s="4" t="s">
        <v>475</v>
      </c>
      <c r="F259" s="4" t="s">
        <v>279</v>
      </c>
      <c r="G259" s="4">
        <v>2</v>
      </c>
    </row>
    <row r="260" spans="1:7" x14ac:dyDescent="0.2">
      <c r="A260" s="87" t="s">
        <v>6</v>
      </c>
      <c r="B260" s="87" t="s">
        <v>210</v>
      </c>
      <c r="C260" s="5">
        <v>2022263505</v>
      </c>
      <c r="D260" s="5" t="s">
        <v>340</v>
      </c>
      <c r="E260" s="5" t="s">
        <v>341</v>
      </c>
      <c r="F260" s="88" t="s">
        <v>277</v>
      </c>
      <c r="G260" s="5">
        <v>3</v>
      </c>
    </row>
    <row r="261" spans="1:7" x14ac:dyDescent="0.2">
      <c r="A261" s="89"/>
      <c r="B261" s="90"/>
      <c r="C261" s="5">
        <v>2022263307</v>
      </c>
      <c r="D261" s="5" t="s">
        <v>342</v>
      </c>
      <c r="E261" s="5" t="s">
        <v>341</v>
      </c>
      <c r="F261" s="88" t="s">
        <v>343</v>
      </c>
      <c r="G261" s="5">
        <v>8</v>
      </c>
    </row>
    <row r="262" spans="1:7" x14ac:dyDescent="0.2">
      <c r="A262" s="89"/>
      <c r="B262" s="84" t="s">
        <v>344</v>
      </c>
      <c r="C262" s="4">
        <v>2023263222</v>
      </c>
      <c r="D262" s="4" t="s">
        <v>345</v>
      </c>
      <c r="E262" s="4" t="s">
        <v>346</v>
      </c>
      <c r="F262" s="4" t="s">
        <v>347</v>
      </c>
      <c r="G262" s="84">
        <v>17</v>
      </c>
    </row>
    <row r="263" spans="1:7" x14ac:dyDescent="0.2">
      <c r="A263" s="89"/>
      <c r="B263" s="85"/>
      <c r="C263" s="4">
        <v>2023263222</v>
      </c>
      <c r="D263" s="4" t="s">
        <v>345</v>
      </c>
      <c r="E263" s="4" t="s">
        <v>348</v>
      </c>
      <c r="F263" s="4" t="s">
        <v>349</v>
      </c>
      <c r="G263" s="85"/>
    </row>
    <row r="264" spans="1:7" x14ac:dyDescent="0.2">
      <c r="A264" s="89"/>
      <c r="B264" s="85"/>
      <c r="C264" s="4">
        <v>2023263222</v>
      </c>
      <c r="D264" s="4" t="s">
        <v>345</v>
      </c>
      <c r="E264" s="4" t="s">
        <v>350</v>
      </c>
      <c r="F264" s="4" t="s">
        <v>349</v>
      </c>
      <c r="G264" s="85"/>
    </row>
    <row r="265" spans="1:7" x14ac:dyDescent="0.2">
      <c r="A265" s="89"/>
      <c r="B265" s="86"/>
      <c r="C265" s="4">
        <v>2023263222</v>
      </c>
      <c r="D265" s="4" t="s">
        <v>345</v>
      </c>
      <c r="E265" s="4" t="s">
        <v>346</v>
      </c>
      <c r="F265" s="4" t="s">
        <v>351</v>
      </c>
      <c r="G265" s="86"/>
    </row>
    <row r="266" spans="1:7" x14ac:dyDescent="0.2">
      <c r="A266" s="89"/>
      <c r="B266" s="84" t="s">
        <v>218</v>
      </c>
      <c r="C266" s="4">
        <v>2023263612</v>
      </c>
      <c r="D266" s="4" t="s">
        <v>352</v>
      </c>
      <c r="E266" s="4" t="s">
        <v>350</v>
      </c>
      <c r="F266" s="4" t="s">
        <v>349</v>
      </c>
      <c r="G266" s="4">
        <v>2</v>
      </c>
    </row>
    <row r="267" spans="1:7" x14ac:dyDescent="0.2">
      <c r="A267" s="89"/>
      <c r="B267" s="86"/>
      <c r="C267" s="4">
        <v>2023233613</v>
      </c>
      <c r="D267" s="4" t="s">
        <v>353</v>
      </c>
      <c r="E267" s="4" t="s">
        <v>350</v>
      </c>
      <c r="F267" s="4" t="s">
        <v>349</v>
      </c>
      <c r="G267" s="4">
        <v>2</v>
      </c>
    </row>
    <row r="268" spans="1:7" x14ac:dyDescent="0.2">
      <c r="A268" s="89"/>
      <c r="B268" s="4" t="s">
        <v>354</v>
      </c>
      <c r="C268" s="4">
        <v>2023263109</v>
      </c>
      <c r="D268" s="4" t="s">
        <v>355</v>
      </c>
      <c r="E268" s="4" t="s">
        <v>356</v>
      </c>
      <c r="F268" s="4" t="s">
        <v>351</v>
      </c>
      <c r="G268" s="4">
        <v>5</v>
      </c>
    </row>
    <row r="269" spans="1:7" x14ac:dyDescent="0.2">
      <c r="A269" s="89"/>
      <c r="B269" s="87" t="s">
        <v>338</v>
      </c>
      <c r="C269" s="87">
        <v>2024263507</v>
      </c>
      <c r="D269" s="87" t="s">
        <v>357</v>
      </c>
      <c r="E269" s="5" t="s">
        <v>358</v>
      </c>
      <c r="F269" s="88" t="s">
        <v>359</v>
      </c>
      <c r="G269" s="87">
        <v>20</v>
      </c>
    </row>
    <row r="270" spans="1:7" x14ac:dyDescent="0.2">
      <c r="A270" s="89"/>
      <c r="B270" s="89"/>
      <c r="C270" s="89"/>
      <c r="D270" s="89"/>
      <c r="E270" s="5" t="s">
        <v>360</v>
      </c>
      <c r="F270" s="88" t="s">
        <v>349</v>
      </c>
      <c r="G270" s="89"/>
    </row>
    <row r="271" spans="1:7" x14ac:dyDescent="0.2">
      <c r="A271" s="89"/>
      <c r="B271" s="89"/>
      <c r="C271" s="89"/>
      <c r="D271" s="89"/>
      <c r="E271" s="5" t="s">
        <v>361</v>
      </c>
      <c r="F271" s="88" t="s">
        <v>362</v>
      </c>
      <c r="G271" s="89"/>
    </row>
    <row r="272" spans="1:7" x14ac:dyDescent="0.2">
      <c r="A272" s="89"/>
      <c r="B272" s="89"/>
      <c r="C272" s="89"/>
      <c r="D272" s="89"/>
      <c r="E272" s="4" t="s">
        <v>363</v>
      </c>
      <c r="F272" s="83" t="s">
        <v>279</v>
      </c>
      <c r="G272" s="89"/>
    </row>
    <row r="273" spans="1:7" x14ac:dyDescent="0.2">
      <c r="A273" s="89"/>
      <c r="B273" s="89"/>
      <c r="C273" s="89"/>
      <c r="D273" s="89"/>
      <c r="E273" s="5" t="s">
        <v>292</v>
      </c>
      <c r="F273" s="88" t="s">
        <v>281</v>
      </c>
      <c r="G273" s="89"/>
    </row>
    <row r="274" spans="1:7" x14ac:dyDescent="0.2">
      <c r="A274" s="89"/>
      <c r="B274" s="90"/>
      <c r="C274" s="90"/>
      <c r="D274" s="90"/>
      <c r="E274" s="5" t="s">
        <v>364</v>
      </c>
      <c r="F274" s="88" t="s">
        <v>290</v>
      </c>
      <c r="G274" s="90"/>
    </row>
    <row r="275" spans="1:7" x14ac:dyDescent="0.2">
      <c r="A275" s="90"/>
      <c r="B275" s="4" t="s">
        <v>339</v>
      </c>
      <c r="C275" s="4">
        <v>2024263610</v>
      </c>
      <c r="D275" s="4" t="s">
        <v>365</v>
      </c>
      <c r="E275" s="4" t="s">
        <v>360</v>
      </c>
      <c r="F275" s="83" t="s">
        <v>283</v>
      </c>
      <c r="G275" s="4">
        <v>2</v>
      </c>
    </row>
    <row r="276" spans="1:7" x14ac:dyDescent="0.2">
      <c r="A276" s="84" t="s">
        <v>7</v>
      </c>
      <c r="B276" s="91" t="s">
        <v>76</v>
      </c>
      <c r="C276" s="83" t="s">
        <v>369</v>
      </c>
      <c r="D276" s="4" t="s">
        <v>370</v>
      </c>
      <c r="E276" s="4" t="s">
        <v>292</v>
      </c>
      <c r="F276" s="83" t="s">
        <v>371</v>
      </c>
      <c r="G276" s="4">
        <v>2</v>
      </c>
    </row>
    <row r="277" spans="1:7" x14ac:dyDescent="0.2">
      <c r="A277" s="85"/>
      <c r="B277" s="91" t="s">
        <v>219</v>
      </c>
      <c r="C277" s="83" t="s">
        <v>372</v>
      </c>
      <c r="D277" s="4" t="s">
        <v>373</v>
      </c>
      <c r="E277" s="4" t="s">
        <v>374</v>
      </c>
      <c r="F277" s="4" t="s">
        <v>298</v>
      </c>
      <c r="G277" s="4">
        <v>2</v>
      </c>
    </row>
    <row r="278" spans="1:7" x14ac:dyDescent="0.2">
      <c r="A278" s="85"/>
      <c r="B278" s="91" t="s">
        <v>367</v>
      </c>
      <c r="C278" s="83" t="s">
        <v>375</v>
      </c>
      <c r="D278" s="4" t="s">
        <v>376</v>
      </c>
      <c r="E278" s="4" t="s">
        <v>360</v>
      </c>
      <c r="F278" s="4" t="s">
        <v>377</v>
      </c>
      <c r="G278" s="4">
        <v>2</v>
      </c>
    </row>
    <row r="279" spans="1:7" x14ac:dyDescent="0.2">
      <c r="A279" s="85"/>
      <c r="B279" s="91" t="s">
        <v>367</v>
      </c>
      <c r="C279" s="83" t="s">
        <v>375</v>
      </c>
      <c r="D279" s="4" t="s">
        <v>376</v>
      </c>
      <c r="E279" s="4" t="s">
        <v>378</v>
      </c>
      <c r="F279" s="4" t="s">
        <v>379</v>
      </c>
      <c r="G279" s="4">
        <v>2</v>
      </c>
    </row>
    <row r="280" spans="1:7" x14ac:dyDescent="0.2">
      <c r="A280" s="86"/>
      <c r="B280" s="91" t="s">
        <v>367</v>
      </c>
      <c r="C280" s="83" t="s">
        <v>375</v>
      </c>
      <c r="D280" s="4" t="s">
        <v>376</v>
      </c>
      <c r="E280" s="4" t="s">
        <v>363</v>
      </c>
      <c r="F280" s="4" t="s">
        <v>380</v>
      </c>
      <c r="G280" s="4">
        <v>2</v>
      </c>
    </row>
  </sheetData>
  <mergeCells count="97">
    <mergeCell ref="B127:B130"/>
    <mergeCell ref="B131:B142"/>
    <mergeCell ref="B143:B144"/>
    <mergeCell ref="B145:B147"/>
    <mergeCell ref="B148:B150"/>
    <mergeCell ref="B108:B109"/>
    <mergeCell ref="B110:B111"/>
    <mergeCell ref="B112:B115"/>
    <mergeCell ref="B116:B123"/>
    <mergeCell ref="B124:B126"/>
    <mergeCell ref="A276:A280"/>
    <mergeCell ref="A36:A150"/>
    <mergeCell ref="B36:B41"/>
    <mergeCell ref="B42:B57"/>
    <mergeCell ref="B59:B69"/>
    <mergeCell ref="B70:B72"/>
    <mergeCell ref="B73:B75"/>
    <mergeCell ref="B76:B77"/>
    <mergeCell ref="B78:B80"/>
    <mergeCell ref="B81:B82"/>
    <mergeCell ref="B83:B89"/>
    <mergeCell ref="B91:B93"/>
    <mergeCell ref="B94:B95"/>
    <mergeCell ref="B96:B98"/>
    <mergeCell ref="B99:B102"/>
    <mergeCell ref="B104:B107"/>
    <mergeCell ref="G257:G258"/>
    <mergeCell ref="A260:A275"/>
    <mergeCell ref="B260:B261"/>
    <mergeCell ref="B262:B265"/>
    <mergeCell ref="G262:G265"/>
    <mergeCell ref="B266:B267"/>
    <mergeCell ref="B269:B274"/>
    <mergeCell ref="C269:C274"/>
    <mergeCell ref="D269:D274"/>
    <mergeCell ref="G269:G274"/>
    <mergeCell ref="G239:G240"/>
    <mergeCell ref="G242:G244"/>
    <mergeCell ref="G245:G247"/>
    <mergeCell ref="G253:G254"/>
    <mergeCell ref="G255:G256"/>
    <mergeCell ref="G226:G227"/>
    <mergeCell ref="G228:G229"/>
    <mergeCell ref="G230:G231"/>
    <mergeCell ref="G232:G233"/>
    <mergeCell ref="G235:G237"/>
    <mergeCell ref="G207:G209"/>
    <mergeCell ref="G213:G215"/>
    <mergeCell ref="G217:G219"/>
    <mergeCell ref="G221:G222"/>
    <mergeCell ref="G223:G224"/>
    <mergeCell ref="G189:G191"/>
    <mergeCell ref="G192:G193"/>
    <mergeCell ref="G198:G200"/>
    <mergeCell ref="G201:G203"/>
    <mergeCell ref="G204:G206"/>
    <mergeCell ref="B151:G151"/>
    <mergeCell ref="A153:A259"/>
    <mergeCell ref="G153:G154"/>
    <mergeCell ref="G155:G157"/>
    <mergeCell ref="G158:G160"/>
    <mergeCell ref="G161:G163"/>
    <mergeCell ref="G165:G167"/>
    <mergeCell ref="G168:G170"/>
    <mergeCell ref="G171:G173"/>
    <mergeCell ref="G174:G176"/>
    <mergeCell ref="G177:G179"/>
    <mergeCell ref="G180:G182"/>
    <mergeCell ref="G183:G185"/>
    <mergeCell ref="G186:G188"/>
    <mergeCell ref="A3:A35"/>
    <mergeCell ref="B9:B16"/>
    <mergeCell ref="G17:G24"/>
    <mergeCell ref="B25:B35"/>
    <mergeCell ref="C25:C26"/>
    <mergeCell ref="D25:D26"/>
    <mergeCell ref="G25:G26"/>
    <mergeCell ref="C27:C31"/>
    <mergeCell ref="D27:D31"/>
    <mergeCell ref="G27:G31"/>
    <mergeCell ref="C34:C35"/>
    <mergeCell ref="D34:D35"/>
    <mergeCell ref="G34:G35"/>
    <mergeCell ref="B17:B24"/>
    <mergeCell ref="C17:C24"/>
    <mergeCell ref="D17:D24"/>
    <mergeCell ref="A1:G1"/>
    <mergeCell ref="B3:B7"/>
    <mergeCell ref="C3:C7"/>
    <mergeCell ref="D3:D7"/>
    <mergeCell ref="G3:G7"/>
    <mergeCell ref="C9:C12"/>
    <mergeCell ref="D9:D12"/>
    <mergeCell ref="G9:G12"/>
    <mergeCell ref="C13:C16"/>
    <mergeCell ref="D13:D16"/>
    <mergeCell ref="G13:G16"/>
  </mergeCells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2"/>
  <sheetViews>
    <sheetView topLeftCell="A42" zoomScale="85" zoomScaleNormal="85" workbookViewId="0">
      <selection activeCell="A42" sqref="A42:A69"/>
    </sheetView>
  </sheetViews>
  <sheetFormatPr defaultColWidth="8.625" defaultRowHeight="18.75" x14ac:dyDescent="0.2"/>
  <cols>
    <col min="1" max="1" width="20.25" style="31" bestFit="1" customWidth="1"/>
    <col min="2" max="2" width="7.625" style="31" bestFit="1" customWidth="1"/>
    <col min="3" max="3" width="20.25" style="31" bestFit="1" customWidth="1"/>
    <col min="4" max="4" width="13.75" style="31" bestFit="1" customWidth="1"/>
    <col min="5" max="5" width="16.875" style="31" bestFit="1" customWidth="1"/>
    <col min="6" max="6" width="10.625" style="31" bestFit="1" customWidth="1"/>
    <col min="7" max="7" width="16.875" style="31" bestFit="1" customWidth="1"/>
    <col min="8" max="8" width="7.625" style="31" bestFit="1" customWidth="1"/>
    <col min="9" max="16384" width="8.625" style="31"/>
  </cols>
  <sheetData>
    <row r="1" spans="1:8" ht="22.5" x14ac:dyDescent="0.2">
      <c r="A1" s="50" t="s">
        <v>77</v>
      </c>
      <c r="B1" s="50"/>
      <c r="C1" s="50"/>
      <c r="D1" s="50"/>
      <c r="E1" s="50"/>
      <c r="F1" s="50"/>
      <c r="G1" s="50"/>
      <c r="H1" s="50"/>
    </row>
    <row r="2" spans="1:8" s="30" customFormat="1" ht="20.25" x14ac:dyDescent="0.2">
      <c r="A2" s="32" t="s">
        <v>21</v>
      </c>
      <c r="B2" s="32" t="s">
        <v>78</v>
      </c>
      <c r="C2" s="32" t="s">
        <v>22</v>
      </c>
      <c r="D2" s="32" t="s">
        <v>79</v>
      </c>
      <c r="E2" s="32" t="s">
        <v>80</v>
      </c>
      <c r="F2" s="33" t="s">
        <v>81</v>
      </c>
      <c r="G2" s="32" t="s">
        <v>82</v>
      </c>
      <c r="H2" s="32" t="s">
        <v>28</v>
      </c>
    </row>
    <row r="3" spans="1:8" x14ac:dyDescent="0.2">
      <c r="A3" s="65" t="s">
        <v>1</v>
      </c>
      <c r="B3" s="4">
        <v>6</v>
      </c>
      <c r="C3" s="4" t="s">
        <v>83</v>
      </c>
      <c r="D3" s="4">
        <v>0</v>
      </c>
      <c r="E3" s="4">
        <v>43</v>
      </c>
      <c r="F3" s="70">
        <f>D3/E3</f>
        <v>0</v>
      </c>
      <c r="G3" s="4">
        <f>RANK(F3,$F$3:$F$41,1)</f>
        <v>1</v>
      </c>
      <c r="H3" s="4"/>
    </row>
    <row r="4" spans="1:8" x14ac:dyDescent="0.2">
      <c r="A4" s="65"/>
      <c r="B4" s="4">
        <v>7</v>
      </c>
      <c r="C4" s="4" t="s">
        <v>84</v>
      </c>
      <c r="D4" s="4">
        <v>0</v>
      </c>
      <c r="E4" s="4">
        <v>42</v>
      </c>
      <c r="F4" s="70">
        <f>D4/E4</f>
        <v>0</v>
      </c>
      <c r="G4" s="4">
        <f t="shared" ref="G4:G41" si="0">RANK(F4,$F$3:$F$41,1)</f>
        <v>1</v>
      </c>
      <c r="H4" s="4"/>
    </row>
    <row r="5" spans="1:8" x14ac:dyDescent="0.2">
      <c r="A5" s="65"/>
      <c r="B5" s="4">
        <v>8</v>
      </c>
      <c r="C5" s="4" t="s">
        <v>85</v>
      </c>
      <c r="D5" s="4">
        <v>0</v>
      </c>
      <c r="E5" s="4">
        <v>45</v>
      </c>
      <c r="F5" s="70">
        <f>D5/E5</f>
        <v>0</v>
      </c>
      <c r="G5" s="4">
        <f t="shared" si="0"/>
        <v>1</v>
      </c>
      <c r="H5" s="4"/>
    </row>
    <row r="6" spans="1:8" x14ac:dyDescent="0.2">
      <c r="A6" s="65"/>
      <c r="B6" s="4">
        <v>9</v>
      </c>
      <c r="C6" s="4" t="s">
        <v>86</v>
      </c>
      <c r="D6" s="4">
        <v>0</v>
      </c>
      <c r="E6" s="4">
        <v>45</v>
      </c>
      <c r="F6" s="70">
        <f t="shared" ref="F6:F67" si="1">D6/E6</f>
        <v>0</v>
      </c>
      <c r="G6" s="4">
        <f t="shared" si="0"/>
        <v>1</v>
      </c>
      <c r="H6" s="4"/>
    </row>
    <row r="7" spans="1:8" x14ac:dyDescent="0.2">
      <c r="A7" s="65"/>
      <c r="B7" s="4">
        <v>10</v>
      </c>
      <c r="C7" s="4" t="s">
        <v>87</v>
      </c>
      <c r="D7" s="4">
        <v>0</v>
      </c>
      <c r="E7" s="4">
        <v>39</v>
      </c>
      <c r="F7" s="70">
        <f t="shared" si="1"/>
        <v>0</v>
      </c>
      <c r="G7" s="4">
        <f t="shared" si="0"/>
        <v>1</v>
      </c>
      <c r="H7" s="4"/>
    </row>
    <row r="8" spans="1:8" x14ac:dyDescent="0.2">
      <c r="A8" s="65"/>
      <c r="B8" s="4">
        <v>11</v>
      </c>
      <c r="C8" s="4" t="s">
        <v>88</v>
      </c>
      <c r="D8" s="4">
        <v>0</v>
      </c>
      <c r="E8" s="4">
        <v>39</v>
      </c>
      <c r="F8" s="70">
        <f t="shared" si="1"/>
        <v>0</v>
      </c>
      <c r="G8" s="4">
        <f t="shared" si="0"/>
        <v>1</v>
      </c>
      <c r="H8" s="4"/>
    </row>
    <row r="9" spans="1:8" x14ac:dyDescent="0.2">
      <c r="A9" s="65"/>
      <c r="B9" s="4">
        <v>12</v>
      </c>
      <c r="C9" s="4" t="s">
        <v>89</v>
      </c>
      <c r="D9" s="4">
        <v>0</v>
      </c>
      <c r="E9" s="4">
        <v>40</v>
      </c>
      <c r="F9" s="70">
        <f t="shared" si="1"/>
        <v>0</v>
      </c>
      <c r="G9" s="4">
        <f t="shared" si="0"/>
        <v>1</v>
      </c>
      <c r="H9" s="4"/>
    </row>
    <row r="10" spans="1:8" x14ac:dyDescent="0.2">
      <c r="A10" s="65"/>
      <c r="B10" s="4">
        <v>13</v>
      </c>
      <c r="C10" s="4" t="s">
        <v>90</v>
      </c>
      <c r="D10" s="4">
        <v>0</v>
      </c>
      <c r="E10" s="4">
        <v>42</v>
      </c>
      <c r="F10" s="70">
        <f t="shared" si="1"/>
        <v>0</v>
      </c>
      <c r="G10" s="4">
        <f t="shared" si="0"/>
        <v>1</v>
      </c>
      <c r="H10" s="4"/>
    </row>
    <row r="11" spans="1:8" x14ac:dyDescent="0.2">
      <c r="A11" s="65"/>
      <c r="B11" s="4">
        <v>14</v>
      </c>
      <c r="C11" s="4" t="s">
        <v>91</v>
      </c>
      <c r="D11" s="4">
        <v>0</v>
      </c>
      <c r="E11" s="4">
        <v>40</v>
      </c>
      <c r="F11" s="70">
        <f t="shared" si="1"/>
        <v>0</v>
      </c>
      <c r="G11" s="4">
        <f t="shared" si="0"/>
        <v>1</v>
      </c>
      <c r="H11" s="4"/>
    </row>
    <row r="12" spans="1:8" x14ac:dyDescent="0.2">
      <c r="A12" s="65"/>
      <c r="B12" s="4">
        <v>15</v>
      </c>
      <c r="C12" s="4" t="s">
        <v>92</v>
      </c>
      <c r="D12" s="4">
        <v>1</v>
      </c>
      <c r="E12" s="4">
        <v>43</v>
      </c>
      <c r="F12" s="70">
        <f t="shared" si="1"/>
        <v>2.3255813953488372E-2</v>
      </c>
      <c r="G12" s="4">
        <f t="shared" si="0"/>
        <v>35</v>
      </c>
      <c r="H12" s="4"/>
    </row>
    <row r="13" spans="1:8" x14ac:dyDescent="0.2">
      <c r="A13" s="65"/>
      <c r="B13" s="4">
        <v>16</v>
      </c>
      <c r="C13" s="4" t="s">
        <v>93</v>
      </c>
      <c r="D13" s="4">
        <v>0</v>
      </c>
      <c r="E13" s="4">
        <v>43</v>
      </c>
      <c r="F13" s="70">
        <f t="shared" si="1"/>
        <v>0</v>
      </c>
      <c r="G13" s="4">
        <f t="shared" si="0"/>
        <v>1</v>
      </c>
      <c r="H13" s="4"/>
    </row>
    <row r="14" spans="1:8" x14ac:dyDescent="0.2">
      <c r="A14" s="65"/>
      <c r="B14" s="4">
        <v>17</v>
      </c>
      <c r="C14" s="4" t="s">
        <v>34</v>
      </c>
      <c r="D14" s="4">
        <v>0</v>
      </c>
      <c r="E14" s="4">
        <v>41</v>
      </c>
      <c r="F14" s="70">
        <f t="shared" si="1"/>
        <v>0</v>
      </c>
      <c r="G14" s="4">
        <f t="shared" si="0"/>
        <v>1</v>
      </c>
      <c r="H14" s="4"/>
    </row>
    <row r="15" spans="1:8" x14ac:dyDescent="0.2">
      <c r="A15" s="65"/>
      <c r="B15" s="4">
        <v>18</v>
      </c>
      <c r="C15" s="4" t="s">
        <v>94</v>
      </c>
      <c r="D15" s="4">
        <v>0</v>
      </c>
      <c r="E15" s="4">
        <v>44</v>
      </c>
      <c r="F15" s="70">
        <f t="shared" si="1"/>
        <v>0</v>
      </c>
      <c r="G15" s="4">
        <f t="shared" si="0"/>
        <v>1</v>
      </c>
      <c r="H15" s="4"/>
    </row>
    <row r="16" spans="1:8" x14ac:dyDescent="0.2">
      <c r="A16" s="65"/>
      <c r="B16" s="4">
        <v>19</v>
      </c>
      <c r="C16" s="4" t="s">
        <v>95</v>
      </c>
      <c r="D16" s="4">
        <v>0</v>
      </c>
      <c r="E16" s="4">
        <v>44</v>
      </c>
      <c r="F16" s="70">
        <f t="shared" si="1"/>
        <v>0</v>
      </c>
      <c r="G16" s="4">
        <f t="shared" si="0"/>
        <v>1</v>
      </c>
      <c r="H16" s="4"/>
    </row>
    <row r="17" spans="1:8" x14ac:dyDescent="0.2">
      <c r="A17" s="65"/>
      <c r="B17" s="4">
        <v>20</v>
      </c>
      <c r="C17" s="4" t="s">
        <v>96</v>
      </c>
      <c r="D17" s="4">
        <v>0</v>
      </c>
      <c r="E17" s="4">
        <v>44</v>
      </c>
      <c r="F17" s="70">
        <f t="shared" si="1"/>
        <v>0</v>
      </c>
      <c r="G17" s="4">
        <f t="shared" si="0"/>
        <v>1</v>
      </c>
      <c r="H17" s="4"/>
    </row>
    <row r="18" spans="1:8" x14ac:dyDescent="0.2">
      <c r="A18" s="65"/>
      <c r="B18" s="4">
        <v>21</v>
      </c>
      <c r="C18" s="4" t="s">
        <v>97</v>
      </c>
      <c r="D18" s="4">
        <v>0</v>
      </c>
      <c r="E18" s="4">
        <v>43</v>
      </c>
      <c r="F18" s="70">
        <f t="shared" si="1"/>
        <v>0</v>
      </c>
      <c r="G18" s="4">
        <f t="shared" si="0"/>
        <v>1</v>
      </c>
      <c r="H18" s="4"/>
    </row>
    <row r="19" spans="1:8" x14ac:dyDescent="0.2">
      <c r="A19" s="65"/>
      <c r="B19" s="4">
        <v>22</v>
      </c>
      <c r="C19" s="4" t="s">
        <v>98</v>
      </c>
      <c r="D19" s="4">
        <v>5</v>
      </c>
      <c r="E19" s="4">
        <v>42</v>
      </c>
      <c r="F19" s="70">
        <f t="shared" si="1"/>
        <v>0.11904761904761904</v>
      </c>
      <c r="G19" s="4">
        <f t="shared" si="0"/>
        <v>39</v>
      </c>
      <c r="H19" s="4"/>
    </row>
    <row r="20" spans="1:8" x14ac:dyDescent="0.2">
      <c r="A20" s="65"/>
      <c r="B20" s="4">
        <v>23</v>
      </c>
      <c r="C20" s="4" t="s">
        <v>99</v>
      </c>
      <c r="D20" s="4">
        <v>0</v>
      </c>
      <c r="E20" s="4">
        <v>43</v>
      </c>
      <c r="F20" s="70">
        <f t="shared" si="1"/>
        <v>0</v>
      </c>
      <c r="G20" s="4">
        <f t="shared" si="0"/>
        <v>1</v>
      </c>
      <c r="H20" s="4"/>
    </row>
    <row r="21" spans="1:8" x14ac:dyDescent="0.2">
      <c r="A21" s="65"/>
      <c r="B21" s="4">
        <v>24</v>
      </c>
      <c r="C21" s="4" t="s">
        <v>100</v>
      </c>
      <c r="D21" s="4">
        <v>0</v>
      </c>
      <c r="E21" s="4">
        <v>42</v>
      </c>
      <c r="F21" s="70">
        <f t="shared" si="1"/>
        <v>0</v>
      </c>
      <c r="G21" s="4">
        <f t="shared" si="0"/>
        <v>1</v>
      </c>
      <c r="H21" s="4"/>
    </row>
    <row r="22" spans="1:8" x14ac:dyDescent="0.2">
      <c r="A22" s="65"/>
      <c r="B22" s="4">
        <v>25</v>
      </c>
      <c r="C22" s="4" t="s">
        <v>101</v>
      </c>
      <c r="D22" s="4">
        <v>0</v>
      </c>
      <c r="E22" s="4">
        <v>45</v>
      </c>
      <c r="F22" s="70">
        <f t="shared" si="1"/>
        <v>0</v>
      </c>
      <c r="G22" s="4">
        <f t="shared" si="0"/>
        <v>1</v>
      </c>
      <c r="H22" s="4"/>
    </row>
    <row r="23" spans="1:8" x14ac:dyDescent="0.2">
      <c r="A23" s="65"/>
      <c r="B23" s="4">
        <v>26</v>
      </c>
      <c r="C23" s="4" t="s">
        <v>102</v>
      </c>
      <c r="D23" s="4">
        <v>0</v>
      </c>
      <c r="E23" s="4">
        <v>43</v>
      </c>
      <c r="F23" s="70">
        <f t="shared" si="1"/>
        <v>0</v>
      </c>
      <c r="G23" s="4">
        <f t="shared" si="0"/>
        <v>1</v>
      </c>
      <c r="H23" s="4"/>
    </row>
    <row r="24" spans="1:8" x14ac:dyDescent="0.2">
      <c r="A24" s="65"/>
      <c r="B24" s="4">
        <v>27</v>
      </c>
      <c r="C24" s="4" t="s">
        <v>103</v>
      </c>
      <c r="D24" s="4">
        <v>0</v>
      </c>
      <c r="E24" s="4">
        <v>42</v>
      </c>
      <c r="F24" s="70">
        <f t="shared" si="1"/>
        <v>0</v>
      </c>
      <c r="G24" s="4">
        <f t="shared" si="0"/>
        <v>1</v>
      </c>
      <c r="H24" s="4"/>
    </row>
    <row r="25" spans="1:8" x14ac:dyDescent="0.2">
      <c r="A25" s="65"/>
      <c r="B25" s="4">
        <v>28</v>
      </c>
      <c r="C25" s="4" t="s">
        <v>104</v>
      </c>
      <c r="D25" s="4">
        <v>0</v>
      </c>
      <c r="E25" s="4">
        <v>40</v>
      </c>
      <c r="F25" s="70">
        <f t="shared" si="1"/>
        <v>0</v>
      </c>
      <c r="G25" s="4">
        <f t="shared" si="0"/>
        <v>1</v>
      </c>
      <c r="H25" s="4"/>
    </row>
    <row r="26" spans="1:8" x14ac:dyDescent="0.2">
      <c r="A26" s="65"/>
      <c r="B26" s="4">
        <v>29</v>
      </c>
      <c r="C26" s="4" t="s">
        <v>105</v>
      </c>
      <c r="D26" s="4">
        <v>0</v>
      </c>
      <c r="E26" s="4">
        <v>42</v>
      </c>
      <c r="F26" s="70">
        <f t="shared" si="1"/>
        <v>0</v>
      </c>
      <c r="G26" s="4">
        <f t="shared" si="0"/>
        <v>1</v>
      </c>
      <c r="H26" s="4"/>
    </row>
    <row r="27" spans="1:8" x14ac:dyDescent="0.2">
      <c r="A27" s="65"/>
      <c r="B27" s="4">
        <v>30</v>
      </c>
      <c r="C27" s="4" t="s">
        <v>106</v>
      </c>
      <c r="D27" s="4">
        <v>0</v>
      </c>
      <c r="E27" s="4">
        <v>42</v>
      </c>
      <c r="F27" s="70">
        <f t="shared" si="1"/>
        <v>0</v>
      </c>
      <c r="G27" s="4">
        <f t="shared" si="0"/>
        <v>1</v>
      </c>
      <c r="H27" s="4"/>
    </row>
    <row r="28" spans="1:8" x14ac:dyDescent="0.2">
      <c r="A28" s="65"/>
      <c r="B28" s="4">
        <v>31</v>
      </c>
      <c r="C28" s="4" t="s">
        <v>107</v>
      </c>
      <c r="D28" s="4">
        <v>1</v>
      </c>
      <c r="E28" s="4">
        <v>41</v>
      </c>
      <c r="F28" s="70">
        <f t="shared" si="1"/>
        <v>2.4390243902439025E-2</v>
      </c>
      <c r="G28" s="4">
        <f t="shared" si="0"/>
        <v>36</v>
      </c>
      <c r="H28" s="4"/>
    </row>
    <row r="29" spans="1:8" x14ac:dyDescent="0.2">
      <c r="A29" s="65"/>
      <c r="B29" s="4">
        <v>32</v>
      </c>
      <c r="C29" s="4" t="s">
        <v>108</v>
      </c>
      <c r="D29" s="4">
        <v>0</v>
      </c>
      <c r="E29" s="4">
        <v>43</v>
      </c>
      <c r="F29" s="70">
        <f t="shared" si="1"/>
        <v>0</v>
      </c>
      <c r="G29" s="4">
        <f t="shared" si="0"/>
        <v>1</v>
      </c>
      <c r="H29" s="4"/>
    </row>
    <row r="30" spans="1:8" x14ac:dyDescent="0.2">
      <c r="A30" s="65"/>
      <c r="B30" s="4">
        <v>33</v>
      </c>
      <c r="C30" s="4" t="s">
        <v>109</v>
      </c>
      <c r="D30" s="4">
        <v>0</v>
      </c>
      <c r="E30" s="4">
        <v>43</v>
      </c>
      <c r="F30" s="70">
        <f t="shared" si="1"/>
        <v>0</v>
      </c>
      <c r="G30" s="4">
        <f t="shared" si="0"/>
        <v>1</v>
      </c>
      <c r="H30" s="4"/>
    </row>
    <row r="31" spans="1:8" x14ac:dyDescent="0.2">
      <c r="A31" s="65"/>
      <c r="B31" s="4">
        <v>34</v>
      </c>
      <c r="C31" s="4" t="s">
        <v>110</v>
      </c>
      <c r="D31" s="4">
        <v>0</v>
      </c>
      <c r="E31" s="4">
        <v>40</v>
      </c>
      <c r="F31" s="70">
        <f t="shared" si="1"/>
        <v>0</v>
      </c>
      <c r="G31" s="4">
        <f t="shared" si="0"/>
        <v>1</v>
      </c>
      <c r="H31" s="4"/>
    </row>
    <row r="32" spans="1:8" x14ac:dyDescent="0.2">
      <c r="A32" s="65"/>
      <c r="B32" s="4">
        <v>35</v>
      </c>
      <c r="C32" s="4" t="s">
        <v>111</v>
      </c>
      <c r="D32" s="4">
        <v>0</v>
      </c>
      <c r="E32" s="4">
        <v>43</v>
      </c>
      <c r="F32" s="70">
        <f t="shared" si="1"/>
        <v>0</v>
      </c>
      <c r="G32" s="4">
        <f t="shared" si="0"/>
        <v>1</v>
      </c>
      <c r="H32" s="4"/>
    </row>
    <row r="33" spans="1:8" x14ac:dyDescent="0.2">
      <c r="A33" s="65"/>
      <c r="B33" s="4">
        <v>36</v>
      </c>
      <c r="C33" s="4" t="s">
        <v>112</v>
      </c>
      <c r="D33" s="4">
        <v>0</v>
      </c>
      <c r="E33" s="4">
        <v>41</v>
      </c>
      <c r="F33" s="70">
        <f t="shared" si="1"/>
        <v>0</v>
      </c>
      <c r="G33" s="4">
        <f t="shared" si="0"/>
        <v>1</v>
      </c>
      <c r="H33" s="4"/>
    </row>
    <row r="34" spans="1:8" x14ac:dyDescent="0.2">
      <c r="A34" s="65"/>
      <c r="B34" s="4">
        <v>37</v>
      </c>
      <c r="C34" s="4" t="s">
        <v>113</v>
      </c>
      <c r="D34" s="4">
        <v>0</v>
      </c>
      <c r="E34" s="4">
        <v>42</v>
      </c>
      <c r="F34" s="70">
        <f t="shared" si="1"/>
        <v>0</v>
      </c>
      <c r="G34" s="4">
        <f t="shared" si="0"/>
        <v>1</v>
      </c>
      <c r="H34" s="4"/>
    </row>
    <row r="35" spans="1:8" x14ac:dyDescent="0.2">
      <c r="A35" s="65"/>
      <c r="B35" s="4">
        <v>38</v>
      </c>
      <c r="C35" s="4" t="s">
        <v>114</v>
      </c>
      <c r="D35" s="4">
        <v>0</v>
      </c>
      <c r="E35" s="4">
        <v>42</v>
      </c>
      <c r="F35" s="70">
        <f t="shared" si="1"/>
        <v>0</v>
      </c>
      <c r="G35" s="4">
        <f t="shared" si="0"/>
        <v>1</v>
      </c>
      <c r="H35" s="4"/>
    </row>
    <row r="36" spans="1:8" x14ac:dyDescent="0.2">
      <c r="A36" s="65"/>
      <c r="B36" s="4">
        <v>39</v>
      </c>
      <c r="C36" s="4" t="s">
        <v>115</v>
      </c>
      <c r="D36" s="4">
        <v>0</v>
      </c>
      <c r="E36" s="4">
        <v>42</v>
      </c>
      <c r="F36" s="70">
        <f t="shared" si="1"/>
        <v>0</v>
      </c>
      <c r="G36" s="4">
        <f t="shared" si="0"/>
        <v>1</v>
      </c>
      <c r="H36" s="4"/>
    </row>
    <row r="37" spans="1:8" x14ac:dyDescent="0.2">
      <c r="A37" s="65"/>
      <c r="B37" s="4">
        <v>40</v>
      </c>
      <c r="C37" s="4" t="s">
        <v>116</v>
      </c>
      <c r="D37" s="4">
        <v>0</v>
      </c>
      <c r="E37" s="4">
        <v>40</v>
      </c>
      <c r="F37" s="70">
        <f t="shared" si="1"/>
        <v>0</v>
      </c>
      <c r="G37" s="4">
        <f t="shared" si="0"/>
        <v>1</v>
      </c>
      <c r="H37" s="4"/>
    </row>
    <row r="38" spans="1:8" x14ac:dyDescent="0.2">
      <c r="A38" s="65"/>
      <c r="B38" s="4">
        <v>41</v>
      </c>
      <c r="C38" s="4" t="s">
        <v>117</v>
      </c>
      <c r="D38" s="4">
        <v>0</v>
      </c>
      <c r="E38" s="4">
        <v>40</v>
      </c>
      <c r="F38" s="70">
        <f t="shared" si="1"/>
        <v>0</v>
      </c>
      <c r="G38" s="4">
        <f t="shared" si="0"/>
        <v>1</v>
      </c>
      <c r="H38" s="4"/>
    </row>
    <row r="39" spans="1:8" x14ac:dyDescent="0.2">
      <c r="A39" s="65"/>
      <c r="B39" s="4">
        <v>42</v>
      </c>
      <c r="C39" s="4" t="s">
        <v>118</v>
      </c>
      <c r="D39" s="4">
        <v>1</v>
      </c>
      <c r="E39" s="4">
        <v>41</v>
      </c>
      <c r="F39" s="70">
        <f t="shared" si="1"/>
        <v>2.4390243902439025E-2</v>
      </c>
      <c r="G39" s="4">
        <f t="shared" si="0"/>
        <v>36</v>
      </c>
      <c r="H39" s="4"/>
    </row>
    <row r="40" spans="1:8" x14ac:dyDescent="0.2">
      <c r="A40" s="65"/>
      <c r="B40" s="4">
        <v>43</v>
      </c>
      <c r="C40" s="4" t="s">
        <v>119</v>
      </c>
      <c r="D40" s="4">
        <v>0</v>
      </c>
      <c r="E40" s="4">
        <v>41</v>
      </c>
      <c r="F40" s="70">
        <f t="shared" si="1"/>
        <v>0</v>
      </c>
      <c r="G40" s="4">
        <f t="shared" si="0"/>
        <v>1</v>
      </c>
      <c r="H40" s="4"/>
    </row>
    <row r="41" spans="1:8" x14ac:dyDescent="0.2">
      <c r="A41" s="65"/>
      <c r="B41" s="4">
        <v>44</v>
      </c>
      <c r="C41" s="4" t="s">
        <v>120</v>
      </c>
      <c r="D41" s="4">
        <v>2</v>
      </c>
      <c r="E41" s="4">
        <v>39</v>
      </c>
      <c r="F41" s="70">
        <f t="shared" si="1"/>
        <v>5.128205128205128E-2</v>
      </c>
      <c r="G41" s="4">
        <f t="shared" si="0"/>
        <v>38</v>
      </c>
      <c r="H41" s="4"/>
    </row>
    <row r="42" spans="1:8" x14ac:dyDescent="0.2">
      <c r="A42" s="65" t="s">
        <v>2</v>
      </c>
      <c r="B42" s="4">
        <v>40</v>
      </c>
      <c r="C42" s="4" t="s">
        <v>35</v>
      </c>
      <c r="D42" s="4">
        <v>1</v>
      </c>
      <c r="E42" s="4" t="s">
        <v>121</v>
      </c>
      <c r="F42" s="70">
        <f t="shared" si="1"/>
        <v>2.564102564102564E-2</v>
      </c>
      <c r="G42" s="4">
        <f>RANK(F42,$F$42:$F$69,1)</f>
        <v>14</v>
      </c>
      <c r="H42" s="4"/>
    </row>
    <row r="43" spans="1:8" x14ac:dyDescent="0.2">
      <c r="A43" s="65"/>
      <c r="B43" s="4">
        <v>41</v>
      </c>
      <c r="C43" s="4" t="s">
        <v>122</v>
      </c>
      <c r="D43" s="4">
        <v>0</v>
      </c>
      <c r="E43" s="4" t="s">
        <v>123</v>
      </c>
      <c r="F43" s="70">
        <f t="shared" si="1"/>
        <v>0</v>
      </c>
      <c r="G43" s="4">
        <f t="shared" ref="G43:G69" si="2">RANK(F43,$F$42:$F$69,1)</f>
        <v>1</v>
      </c>
      <c r="H43" s="4"/>
    </row>
    <row r="44" spans="1:8" x14ac:dyDescent="0.2">
      <c r="A44" s="65"/>
      <c r="B44" s="4">
        <v>42</v>
      </c>
      <c r="C44" s="4" t="s">
        <v>36</v>
      </c>
      <c r="D44" s="4">
        <v>3</v>
      </c>
      <c r="E44" s="4" t="s">
        <v>124</v>
      </c>
      <c r="F44" s="70">
        <f t="shared" si="1"/>
        <v>7.4999999999999997E-2</v>
      </c>
      <c r="G44" s="4">
        <f t="shared" si="2"/>
        <v>19</v>
      </c>
      <c r="H44" s="4"/>
    </row>
    <row r="45" spans="1:8" x14ac:dyDescent="0.2">
      <c r="A45" s="65"/>
      <c r="B45" s="4">
        <v>43</v>
      </c>
      <c r="C45" s="4" t="s">
        <v>37</v>
      </c>
      <c r="D45" s="4">
        <v>14</v>
      </c>
      <c r="E45" s="4" t="s">
        <v>124</v>
      </c>
      <c r="F45" s="70">
        <f t="shared" si="1"/>
        <v>0.35</v>
      </c>
      <c r="G45" s="4">
        <f t="shared" si="2"/>
        <v>28</v>
      </c>
      <c r="H45" s="4"/>
    </row>
    <row r="46" spans="1:8" x14ac:dyDescent="0.2">
      <c r="A46" s="65"/>
      <c r="B46" s="4">
        <v>44</v>
      </c>
      <c r="C46" s="4" t="s">
        <v>125</v>
      </c>
      <c r="D46" s="4">
        <v>0</v>
      </c>
      <c r="E46" s="4" t="s">
        <v>126</v>
      </c>
      <c r="F46" s="70">
        <f t="shared" si="1"/>
        <v>0</v>
      </c>
      <c r="G46" s="4">
        <f t="shared" si="2"/>
        <v>1</v>
      </c>
      <c r="H46" s="4"/>
    </row>
    <row r="47" spans="1:8" x14ac:dyDescent="0.2">
      <c r="A47" s="65"/>
      <c r="B47" s="4">
        <v>45</v>
      </c>
      <c r="C47" s="4" t="s">
        <v>42</v>
      </c>
      <c r="D47" s="4">
        <v>6</v>
      </c>
      <c r="E47" s="4" t="s">
        <v>127</v>
      </c>
      <c r="F47" s="70">
        <f t="shared" si="1"/>
        <v>0.13636363636363635</v>
      </c>
      <c r="G47" s="4">
        <f t="shared" si="2"/>
        <v>21</v>
      </c>
      <c r="H47" s="4"/>
    </row>
    <row r="48" spans="1:8" x14ac:dyDescent="0.2">
      <c r="A48" s="65"/>
      <c r="B48" s="4">
        <v>46</v>
      </c>
      <c r="C48" s="4" t="s">
        <v>43</v>
      </c>
      <c r="D48" s="4">
        <v>6</v>
      </c>
      <c r="E48" s="4" t="s">
        <v>128</v>
      </c>
      <c r="F48" s="70">
        <f t="shared" si="1"/>
        <v>0.13953488372093023</v>
      </c>
      <c r="G48" s="4">
        <f t="shared" si="2"/>
        <v>22</v>
      </c>
      <c r="H48" s="4"/>
    </row>
    <row r="49" spans="1:8" x14ac:dyDescent="0.2">
      <c r="A49" s="65"/>
      <c r="B49" s="4">
        <v>47</v>
      </c>
      <c r="C49" s="4" t="s">
        <v>38</v>
      </c>
      <c r="D49" s="4">
        <v>13</v>
      </c>
      <c r="E49" s="4" t="s">
        <v>129</v>
      </c>
      <c r="F49" s="70">
        <f t="shared" si="1"/>
        <v>0.28888888888888886</v>
      </c>
      <c r="G49" s="4">
        <f t="shared" si="2"/>
        <v>26</v>
      </c>
      <c r="H49" s="4"/>
    </row>
    <row r="50" spans="1:8" x14ac:dyDescent="0.2">
      <c r="A50" s="65"/>
      <c r="B50" s="4">
        <v>48</v>
      </c>
      <c r="C50" s="4" t="s">
        <v>39</v>
      </c>
      <c r="D50" s="4">
        <v>3</v>
      </c>
      <c r="E50" s="4" t="s">
        <v>129</v>
      </c>
      <c r="F50" s="70">
        <f t="shared" si="1"/>
        <v>6.6666666666666666E-2</v>
      </c>
      <c r="G50" s="4">
        <f t="shared" si="2"/>
        <v>18</v>
      </c>
      <c r="H50" s="4"/>
    </row>
    <row r="51" spans="1:8" x14ac:dyDescent="0.2">
      <c r="A51" s="65"/>
      <c r="B51" s="4">
        <v>49</v>
      </c>
      <c r="C51" s="4" t="s">
        <v>130</v>
      </c>
      <c r="D51" s="4">
        <v>0</v>
      </c>
      <c r="E51" s="4" t="s">
        <v>129</v>
      </c>
      <c r="F51" s="70">
        <f t="shared" si="1"/>
        <v>0</v>
      </c>
      <c r="G51" s="4">
        <f t="shared" si="2"/>
        <v>1</v>
      </c>
      <c r="H51" s="4"/>
    </row>
    <row r="52" spans="1:8" x14ac:dyDescent="0.2">
      <c r="A52" s="65"/>
      <c r="B52" s="4">
        <v>50</v>
      </c>
      <c r="C52" s="4" t="s">
        <v>131</v>
      </c>
      <c r="D52" s="4">
        <v>0</v>
      </c>
      <c r="E52" s="4" t="s">
        <v>124</v>
      </c>
      <c r="F52" s="70">
        <f t="shared" si="1"/>
        <v>0</v>
      </c>
      <c r="G52" s="4">
        <f t="shared" si="2"/>
        <v>1</v>
      </c>
      <c r="H52" s="4"/>
    </row>
    <row r="53" spans="1:8" x14ac:dyDescent="0.2">
      <c r="A53" s="65"/>
      <c r="B53" s="4">
        <v>51</v>
      </c>
      <c r="C53" s="4" t="s">
        <v>29</v>
      </c>
      <c r="D53" s="4">
        <v>0</v>
      </c>
      <c r="E53" s="4" t="s">
        <v>124</v>
      </c>
      <c r="F53" s="70">
        <f t="shared" si="1"/>
        <v>0</v>
      </c>
      <c r="G53" s="4">
        <f t="shared" si="2"/>
        <v>1</v>
      </c>
      <c r="H53" s="4"/>
    </row>
    <row r="54" spans="1:8" x14ac:dyDescent="0.2">
      <c r="A54" s="65"/>
      <c r="B54" s="4">
        <v>52</v>
      </c>
      <c r="C54" s="4" t="s">
        <v>40</v>
      </c>
      <c r="D54" s="4">
        <v>1</v>
      </c>
      <c r="E54" s="4">
        <v>43</v>
      </c>
      <c r="F54" s="70">
        <f t="shared" si="1"/>
        <v>2.3255813953488372E-2</v>
      </c>
      <c r="G54" s="4">
        <f t="shared" si="2"/>
        <v>12</v>
      </c>
      <c r="H54" s="4"/>
    </row>
    <row r="55" spans="1:8" x14ac:dyDescent="0.2">
      <c r="A55" s="65"/>
      <c r="B55" s="4">
        <v>53</v>
      </c>
      <c r="C55" s="4" t="s">
        <v>41</v>
      </c>
      <c r="D55" s="4">
        <v>1</v>
      </c>
      <c r="E55" s="4">
        <v>42</v>
      </c>
      <c r="F55" s="70">
        <f t="shared" si="1"/>
        <v>2.3809523809523808E-2</v>
      </c>
      <c r="G55" s="4">
        <f t="shared" si="2"/>
        <v>13</v>
      </c>
      <c r="H55" s="4"/>
    </row>
    <row r="56" spans="1:8" x14ac:dyDescent="0.2">
      <c r="A56" s="65"/>
      <c r="B56" s="4">
        <v>54</v>
      </c>
      <c r="C56" s="4" t="s">
        <v>50</v>
      </c>
      <c r="D56" s="4">
        <v>9</v>
      </c>
      <c r="E56" s="4">
        <v>43</v>
      </c>
      <c r="F56" s="70">
        <f t="shared" si="1"/>
        <v>0.20930232558139536</v>
      </c>
      <c r="G56" s="4">
        <f t="shared" si="2"/>
        <v>25</v>
      </c>
      <c r="H56" s="4"/>
    </row>
    <row r="57" spans="1:8" x14ac:dyDescent="0.2">
      <c r="A57" s="65"/>
      <c r="B57" s="4">
        <v>55</v>
      </c>
      <c r="C57" s="4" t="s">
        <v>132</v>
      </c>
      <c r="D57" s="4">
        <v>0</v>
      </c>
      <c r="E57" s="4">
        <v>42</v>
      </c>
      <c r="F57" s="70">
        <f t="shared" si="1"/>
        <v>0</v>
      </c>
      <c r="G57" s="4">
        <f t="shared" si="2"/>
        <v>1</v>
      </c>
      <c r="H57" s="4"/>
    </row>
    <row r="58" spans="1:8" x14ac:dyDescent="0.2">
      <c r="A58" s="65"/>
      <c r="B58" s="4">
        <v>56</v>
      </c>
      <c r="C58" s="4" t="s">
        <v>133</v>
      </c>
      <c r="D58" s="4">
        <v>0</v>
      </c>
      <c r="E58" s="4">
        <v>45</v>
      </c>
      <c r="F58" s="70">
        <f t="shared" si="1"/>
        <v>0</v>
      </c>
      <c r="G58" s="4">
        <f t="shared" si="2"/>
        <v>1</v>
      </c>
      <c r="H58" s="4"/>
    </row>
    <row r="59" spans="1:8" x14ac:dyDescent="0.2">
      <c r="A59" s="65"/>
      <c r="B59" s="4">
        <v>57</v>
      </c>
      <c r="C59" s="4" t="s">
        <v>134</v>
      </c>
      <c r="D59" s="4">
        <v>0</v>
      </c>
      <c r="E59" s="4">
        <v>45</v>
      </c>
      <c r="F59" s="70">
        <f t="shared" si="1"/>
        <v>0</v>
      </c>
      <c r="G59" s="4">
        <f t="shared" si="2"/>
        <v>1</v>
      </c>
      <c r="H59" s="4"/>
    </row>
    <row r="60" spans="1:8" x14ac:dyDescent="0.2">
      <c r="A60" s="65"/>
      <c r="B60" s="4">
        <v>58</v>
      </c>
      <c r="C60" s="4" t="s">
        <v>49</v>
      </c>
      <c r="D60" s="4">
        <v>7</v>
      </c>
      <c r="E60" s="4">
        <v>45</v>
      </c>
      <c r="F60" s="70">
        <f t="shared" si="1"/>
        <v>0.15555555555555556</v>
      </c>
      <c r="G60" s="4">
        <f t="shared" si="2"/>
        <v>23</v>
      </c>
      <c r="H60" s="4"/>
    </row>
    <row r="61" spans="1:8" x14ac:dyDescent="0.2">
      <c r="A61" s="65"/>
      <c r="B61" s="4">
        <v>59</v>
      </c>
      <c r="C61" s="4" t="s">
        <v>46</v>
      </c>
      <c r="D61" s="4">
        <v>5</v>
      </c>
      <c r="E61" s="4">
        <v>43</v>
      </c>
      <c r="F61" s="70">
        <f t="shared" si="1"/>
        <v>0.11627906976744186</v>
      </c>
      <c r="G61" s="4">
        <f t="shared" si="2"/>
        <v>20</v>
      </c>
      <c r="H61" s="4"/>
    </row>
    <row r="62" spans="1:8" x14ac:dyDescent="0.2">
      <c r="A62" s="65"/>
      <c r="B62" s="4">
        <v>60</v>
      </c>
      <c r="C62" s="4" t="s">
        <v>47</v>
      </c>
      <c r="D62" s="4">
        <v>13</v>
      </c>
      <c r="E62" s="4">
        <v>42</v>
      </c>
      <c r="F62" s="70">
        <f t="shared" si="1"/>
        <v>0.30952380952380953</v>
      </c>
      <c r="G62" s="4">
        <f t="shared" si="2"/>
        <v>27</v>
      </c>
      <c r="H62" s="4"/>
    </row>
    <row r="63" spans="1:8" x14ac:dyDescent="0.2">
      <c r="A63" s="65"/>
      <c r="B63" s="4">
        <v>61</v>
      </c>
      <c r="C63" s="4" t="s">
        <v>44</v>
      </c>
      <c r="D63" s="4">
        <v>2</v>
      </c>
      <c r="E63" s="4">
        <v>40</v>
      </c>
      <c r="F63" s="70">
        <f t="shared" si="1"/>
        <v>0.05</v>
      </c>
      <c r="G63" s="4">
        <f t="shared" si="2"/>
        <v>17</v>
      </c>
      <c r="H63" s="4"/>
    </row>
    <row r="64" spans="1:8" x14ac:dyDescent="0.2">
      <c r="A64" s="65"/>
      <c r="B64" s="4">
        <v>62</v>
      </c>
      <c r="C64" s="4" t="s">
        <v>135</v>
      </c>
      <c r="D64" s="4">
        <v>0</v>
      </c>
      <c r="E64" s="4">
        <v>39</v>
      </c>
      <c r="F64" s="70">
        <f t="shared" si="1"/>
        <v>0</v>
      </c>
      <c r="G64" s="4">
        <f t="shared" si="2"/>
        <v>1</v>
      </c>
      <c r="H64" s="4"/>
    </row>
    <row r="65" spans="1:8" x14ac:dyDescent="0.2">
      <c r="A65" s="65"/>
      <c r="B65" s="4">
        <v>63</v>
      </c>
      <c r="C65" s="4" t="s">
        <v>51</v>
      </c>
      <c r="D65" s="4">
        <v>1</v>
      </c>
      <c r="E65" s="4">
        <v>39</v>
      </c>
      <c r="F65" s="70">
        <f t="shared" si="1"/>
        <v>2.564102564102564E-2</v>
      </c>
      <c r="G65" s="4">
        <f t="shared" si="2"/>
        <v>14</v>
      </c>
      <c r="H65" s="4"/>
    </row>
    <row r="66" spans="1:8" x14ac:dyDescent="0.2">
      <c r="A66" s="65"/>
      <c r="B66" s="4">
        <v>64</v>
      </c>
      <c r="C66" s="4" t="s">
        <v>136</v>
      </c>
      <c r="D66" s="4">
        <v>0</v>
      </c>
      <c r="E66" s="4">
        <v>30</v>
      </c>
      <c r="F66" s="70">
        <f t="shared" si="1"/>
        <v>0</v>
      </c>
      <c r="G66" s="4">
        <f t="shared" si="2"/>
        <v>1</v>
      </c>
      <c r="H66" s="4"/>
    </row>
    <row r="67" spans="1:8" x14ac:dyDescent="0.2">
      <c r="A67" s="65"/>
      <c r="B67" s="4">
        <v>65</v>
      </c>
      <c r="C67" s="4" t="s">
        <v>137</v>
      </c>
      <c r="D67" s="4">
        <v>0</v>
      </c>
      <c r="E67" s="4">
        <v>30</v>
      </c>
      <c r="F67" s="70">
        <f t="shared" si="1"/>
        <v>0</v>
      </c>
      <c r="G67" s="4">
        <f t="shared" si="2"/>
        <v>1</v>
      </c>
      <c r="H67" s="4"/>
    </row>
    <row r="68" spans="1:8" x14ac:dyDescent="0.2">
      <c r="A68" s="65"/>
      <c r="B68" s="4">
        <v>66</v>
      </c>
      <c r="C68" s="4" t="s">
        <v>45</v>
      </c>
      <c r="D68" s="4">
        <v>8</v>
      </c>
      <c r="E68" s="4">
        <v>44</v>
      </c>
      <c r="F68" s="70">
        <f t="shared" ref="F68:F82" si="3">D68/E68</f>
        <v>0.18181818181818182</v>
      </c>
      <c r="G68" s="4">
        <f t="shared" si="2"/>
        <v>24</v>
      </c>
      <c r="H68" s="4"/>
    </row>
    <row r="69" spans="1:8" x14ac:dyDescent="0.2">
      <c r="A69" s="65"/>
      <c r="B69" s="4">
        <v>67</v>
      </c>
      <c r="C69" s="4" t="s">
        <v>48</v>
      </c>
      <c r="D69" s="4">
        <v>2</v>
      </c>
      <c r="E69" s="4">
        <v>43</v>
      </c>
      <c r="F69" s="70">
        <f t="shared" si="3"/>
        <v>4.6511627906976744E-2</v>
      </c>
      <c r="G69" s="4">
        <f t="shared" si="2"/>
        <v>16</v>
      </c>
      <c r="H69" s="4"/>
    </row>
    <row r="70" spans="1:8" x14ac:dyDescent="0.2">
      <c r="A70" s="65" t="s">
        <v>138</v>
      </c>
      <c r="B70" s="4">
        <v>68</v>
      </c>
      <c r="C70" s="4" t="s">
        <v>139</v>
      </c>
      <c r="D70" s="4">
        <v>0</v>
      </c>
      <c r="E70" s="4">
        <v>41</v>
      </c>
      <c r="F70" s="70">
        <f t="shared" si="3"/>
        <v>0</v>
      </c>
      <c r="G70" s="4">
        <f>RANK(F70,$F$70:$F$82,1)</f>
        <v>1</v>
      </c>
      <c r="H70" s="4"/>
    </row>
    <row r="71" spans="1:8" x14ac:dyDescent="0.2">
      <c r="A71" s="65"/>
      <c r="B71" s="4">
        <v>69</v>
      </c>
      <c r="C71" s="4" t="s">
        <v>53</v>
      </c>
      <c r="D71" s="4">
        <v>0</v>
      </c>
      <c r="E71" s="4">
        <v>35</v>
      </c>
      <c r="F71" s="70">
        <f t="shared" si="3"/>
        <v>0</v>
      </c>
      <c r="G71" s="4">
        <f t="shared" ref="G71:G82" si="4">RANK(F71,$F$70:$F$82,1)</f>
        <v>1</v>
      </c>
      <c r="H71" s="4"/>
    </row>
    <row r="72" spans="1:8" x14ac:dyDescent="0.2">
      <c r="A72" s="65"/>
      <c r="B72" s="4">
        <v>70</v>
      </c>
      <c r="C72" s="4" t="s">
        <v>56</v>
      </c>
      <c r="D72" s="4">
        <v>0</v>
      </c>
      <c r="E72" s="4">
        <v>51</v>
      </c>
      <c r="F72" s="70">
        <f t="shared" si="3"/>
        <v>0</v>
      </c>
      <c r="G72" s="4">
        <f t="shared" si="4"/>
        <v>1</v>
      </c>
      <c r="H72" s="4"/>
    </row>
    <row r="73" spans="1:8" x14ac:dyDescent="0.2">
      <c r="A73" s="65"/>
      <c r="B73" s="4">
        <v>71</v>
      </c>
      <c r="C73" s="4" t="s">
        <v>55</v>
      </c>
      <c r="D73" s="4">
        <v>0</v>
      </c>
      <c r="E73" s="4">
        <v>40</v>
      </c>
      <c r="F73" s="70">
        <f t="shared" si="3"/>
        <v>0</v>
      </c>
      <c r="G73" s="4">
        <f t="shared" si="4"/>
        <v>1</v>
      </c>
      <c r="H73" s="4"/>
    </row>
    <row r="74" spans="1:8" x14ac:dyDescent="0.2">
      <c r="A74" s="65"/>
      <c r="B74" s="4">
        <v>72</v>
      </c>
      <c r="C74" s="4" t="s">
        <v>140</v>
      </c>
      <c r="D74" s="4">
        <v>0</v>
      </c>
      <c r="E74" s="4">
        <v>33</v>
      </c>
      <c r="F74" s="70">
        <f t="shared" si="3"/>
        <v>0</v>
      </c>
      <c r="G74" s="4">
        <f t="shared" si="4"/>
        <v>1</v>
      </c>
      <c r="H74" s="4"/>
    </row>
    <row r="75" spans="1:8" x14ac:dyDescent="0.2">
      <c r="A75" s="65"/>
      <c r="B75" s="4">
        <v>73</v>
      </c>
      <c r="C75" s="4" t="s">
        <v>141</v>
      </c>
      <c r="D75" s="4">
        <v>0</v>
      </c>
      <c r="E75" s="4">
        <v>42</v>
      </c>
      <c r="F75" s="70">
        <f t="shared" si="3"/>
        <v>0</v>
      </c>
      <c r="G75" s="4">
        <f t="shared" si="4"/>
        <v>1</v>
      </c>
      <c r="H75" s="4"/>
    </row>
    <row r="76" spans="1:8" x14ac:dyDescent="0.2">
      <c r="A76" s="65"/>
      <c r="B76" s="4">
        <v>74</v>
      </c>
      <c r="C76" s="4" t="s">
        <v>54</v>
      </c>
      <c r="D76" s="4">
        <v>0</v>
      </c>
      <c r="E76" s="4">
        <v>33</v>
      </c>
      <c r="F76" s="70">
        <f t="shared" si="3"/>
        <v>0</v>
      </c>
      <c r="G76" s="4">
        <f t="shared" si="4"/>
        <v>1</v>
      </c>
      <c r="H76" s="4"/>
    </row>
    <row r="77" spans="1:8" x14ac:dyDescent="0.2">
      <c r="A77" s="65"/>
      <c r="B77" s="4">
        <v>75</v>
      </c>
      <c r="C77" s="4" t="s">
        <v>52</v>
      </c>
      <c r="D77" s="4">
        <v>0</v>
      </c>
      <c r="E77" s="4">
        <v>33</v>
      </c>
      <c r="F77" s="70">
        <f t="shared" si="3"/>
        <v>0</v>
      </c>
      <c r="G77" s="4">
        <f t="shared" si="4"/>
        <v>1</v>
      </c>
      <c r="H77" s="4"/>
    </row>
    <row r="78" spans="1:8" x14ac:dyDescent="0.2">
      <c r="A78" s="65"/>
      <c r="B78" s="4">
        <v>76</v>
      </c>
      <c r="C78" s="4" t="s">
        <v>57</v>
      </c>
      <c r="D78" s="4">
        <v>0</v>
      </c>
      <c r="E78" s="4">
        <v>38</v>
      </c>
      <c r="F78" s="70">
        <f t="shared" si="3"/>
        <v>0</v>
      </c>
      <c r="G78" s="4">
        <f t="shared" si="4"/>
        <v>1</v>
      </c>
      <c r="H78" s="4"/>
    </row>
    <row r="79" spans="1:8" x14ac:dyDescent="0.2">
      <c r="A79" s="65"/>
      <c r="B79" s="4">
        <v>77</v>
      </c>
      <c r="C79" s="4" t="s">
        <v>142</v>
      </c>
      <c r="D79" s="4">
        <v>0</v>
      </c>
      <c r="E79" s="4">
        <v>45</v>
      </c>
      <c r="F79" s="70">
        <f t="shared" si="3"/>
        <v>0</v>
      </c>
      <c r="G79" s="4">
        <f t="shared" si="4"/>
        <v>1</v>
      </c>
      <c r="H79" s="4"/>
    </row>
    <row r="80" spans="1:8" x14ac:dyDescent="0.2">
      <c r="A80" s="65"/>
      <c r="B80" s="4">
        <v>78</v>
      </c>
      <c r="C80" s="4" t="s">
        <v>58</v>
      </c>
      <c r="D80" s="4">
        <v>0</v>
      </c>
      <c r="E80" s="4">
        <v>38</v>
      </c>
      <c r="F80" s="70">
        <f t="shared" si="3"/>
        <v>0</v>
      </c>
      <c r="G80" s="4">
        <f t="shared" si="4"/>
        <v>1</v>
      </c>
      <c r="H80" s="4"/>
    </row>
    <row r="81" spans="1:8" x14ac:dyDescent="0.2">
      <c r="A81" s="65"/>
      <c r="B81" s="4">
        <v>79</v>
      </c>
      <c r="C81" s="4" t="s">
        <v>59</v>
      </c>
      <c r="D81" s="4">
        <v>0</v>
      </c>
      <c r="E81" s="4">
        <v>43</v>
      </c>
      <c r="F81" s="70">
        <f t="shared" si="3"/>
        <v>0</v>
      </c>
      <c r="G81" s="4">
        <f t="shared" si="4"/>
        <v>1</v>
      </c>
      <c r="H81" s="4"/>
    </row>
    <row r="82" spans="1:8" x14ac:dyDescent="0.2">
      <c r="A82" s="65"/>
      <c r="B82" s="4">
        <v>80</v>
      </c>
      <c r="C82" s="4" t="s">
        <v>60</v>
      </c>
      <c r="D82" s="4">
        <v>0</v>
      </c>
      <c r="E82" s="4">
        <v>40</v>
      </c>
      <c r="F82" s="70">
        <f t="shared" si="3"/>
        <v>0</v>
      </c>
      <c r="G82" s="4">
        <f t="shared" si="4"/>
        <v>1</v>
      </c>
      <c r="H82" s="4"/>
    </row>
    <row r="83" spans="1:8" x14ac:dyDescent="0.2">
      <c r="A83" s="66" t="s">
        <v>4</v>
      </c>
      <c r="B83" s="5">
        <v>1</v>
      </c>
      <c r="C83" s="5" t="s">
        <v>143</v>
      </c>
      <c r="D83" s="5">
        <v>1</v>
      </c>
      <c r="E83" s="5">
        <v>28</v>
      </c>
      <c r="F83" s="80">
        <f t="shared" ref="F83:F113" si="5">D92/E83</f>
        <v>3.5714285714285712E-2</v>
      </c>
      <c r="G83" s="4">
        <f>RANK(F83,$F$83:$F$123,1)</f>
        <v>37</v>
      </c>
      <c r="H83" s="5"/>
    </row>
    <row r="84" spans="1:8" x14ac:dyDescent="0.2">
      <c r="A84" s="66"/>
      <c r="B84" s="5">
        <f>B83+1</f>
        <v>2</v>
      </c>
      <c r="C84" s="5" t="s">
        <v>144</v>
      </c>
      <c r="D84" s="5">
        <v>8</v>
      </c>
      <c r="E84" s="81">
        <v>31</v>
      </c>
      <c r="F84" s="80">
        <f t="shared" si="5"/>
        <v>0</v>
      </c>
      <c r="G84" s="4">
        <f t="shared" ref="G84:G123" si="6">RANK(F84,$F$83:$F$123,1)</f>
        <v>1</v>
      </c>
      <c r="H84" s="5"/>
    </row>
    <row r="85" spans="1:8" x14ac:dyDescent="0.2">
      <c r="A85" s="66"/>
      <c r="B85" s="5">
        <f t="shared" ref="B85:B122" si="7">B84+1</f>
        <v>3</v>
      </c>
      <c r="C85" s="5" t="s">
        <v>145</v>
      </c>
      <c r="D85" s="5">
        <v>0</v>
      </c>
      <c r="E85" s="81">
        <v>36</v>
      </c>
      <c r="F85" s="80">
        <f t="shared" si="5"/>
        <v>2.7777777777777776E-2</v>
      </c>
      <c r="G85" s="4">
        <f t="shared" si="6"/>
        <v>35</v>
      </c>
      <c r="H85" s="5"/>
    </row>
    <row r="86" spans="1:8" x14ac:dyDescent="0.2">
      <c r="A86" s="66"/>
      <c r="B86" s="5">
        <f t="shared" si="7"/>
        <v>4</v>
      </c>
      <c r="C86" s="5" t="s">
        <v>146</v>
      </c>
      <c r="D86" s="5">
        <v>2</v>
      </c>
      <c r="E86" s="81">
        <v>37</v>
      </c>
      <c r="F86" s="80">
        <f t="shared" si="5"/>
        <v>0</v>
      </c>
      <c r="G86" s="4">
        <f t="shared" si="6"/>
        <v>1</v>
      </c>
      <c r="H86" s="5"/>
    </row>
    <row r="87" spans="1:8" x14ac:dyDescent="0.2">
      <c r="A87" s="66"/>
      <c r="B87" s="5">
        <f t="shared" si="7"/>
        <v>5</v>
      </c>
      <c r="C87" s="5" t="s">
        <v>147</v>
      </c>
      <c r="D87" s="5">
        <v>0</v>
      </c>
      <c r="E87" s="81">
        <v>37</v>
      </c>
      <c r="F87" s="80">
        <f t="shared" si="5"/>
        <v>0</v>
      </c>
      <c r="G87" s="4">
        <f t="shared" si="6"/>
        <v>1</v>
      </c>
      <c r="H87" s="5"/>
    </row>
    <row r="88" spans="1:8" x14ac:dyDescent="0.2">
      <c r="A88" s="66"/>
      <c r="B88" s="5">
        <f t="shared" si="7"/>
        <v>6</v>
      </c>
      <c r="C88" s="5" t="s">
        <v>148</v>
      </c>
      <c r="D88" s="5">
        <v>0</v>
      </c>
      <c r="E88" s="5">
        <v>36</v>
      </c>
      <c r="F88" s="80">
        <f t="shared" si="5"/>
        <v>2.7777777777777776E-2</v>
      </c>
      <c r="G88" s="4">
        <f t="shared" si="6"/>
        <v>35</v>
      </c>
      <c r="H88" s="5"/>
    </row>
    <row r="89" spans="1:8" x14ac:dyDescent="0.2">
      <c r="A89" s="66"/>
      <c r="B89" s="5">
        <f t="shared" si="7"/>
        <v>7</v>
      </c>
      <c r="C89" s="5" t="s">
        <v>149</v>
      </c>
      <c r="D89" s="5">
        <v>0</v>
      </c>
      <c r="E89" s="5">
        <v>29</v>
      </c>
      <c r="F89" s="80">
        <f t="shared" si="5"/>
        <v>0</v>
      </c>
      <c r="G89" s="4">
        <f t="shared" si="6"/>
        <v>1</v>
      </c>
      <c r="H89" s="5"/>
    </row>
    <row r="90" spans="1:8" x14ac:dyDescent="0.2">
      <c r="A90" s="66"/>
      <c r="B90" s="5">
        <f t="shared" si="7"/>
        <v>8</v>
      </c>
      <c r="C90" s="5" t="s">
        <v>150</v>
      </c>
      <c r="D90" s="5">
        <v>0</v>
      </c>
      <c r="E90" s="5">
        <v>35</v>
      </c>
      <c r="F90" s="80">
        <f t="shared" si="5"/>
        <v>0</v>
      </c>
      <c r="G90" s="4">
        <f t="shared" si="6"/>
        <v>1</v>
      </c>
      <c r="H90" s="5"/>
    </row>
    <row r="91" spans="1:8" x14ac:dyDescent="0.2">
      <c r="A91" s="66"/>
      <c r="B91" s="5">
        <f t="shared" si="7"/>
        <v>9</v>
      </c>
      <c r="C91" s="5" t="s">
        <v>151</v>
      </c>
      <c r="D91" s="5">
        <v>0</v>
      </c>
      <c r="E91" s="5">
        <v>10</v>
      </c>
      <c r="F91" s="80">
        <f t="shared" si="5"/>
        <v>0</v>
      </c>
      <c r="G91" s="4">
        <f t="shared" si="6"/>
        <v>1</v>
      </c>
      <c r="H91" s="5"/>
    </row>
    <row r="92" spans="1:8" x14ac:dyDescent="0.2">
      <c r="A92" s="66"/>
      <c r="B92" s="5">
        <f t="shared" si="7"/>
        <v>10</v>
      </c>
      <c r="C92" s="5" t="s">
        <v>152</v>
      </c>
      <c r="D92" s="5">
        <v>1</v>
      </c>
      <c r="E92" s="5">
        <v>10</v>
      </c>
      <c r="F92" s="80">
        <f t="shared" si="5"/>
        <v>0</v>
      </c>
      <c r="G92" s="4">
        <f t="shared" si="6"/>
        <v>1</v>
      </c>
      <c r="H92" s="5"/>
    </row>
    <row r="93" spans="1:8" x14ac:dyDescent="0.2">
      <c r="A93" s="66"/>
      <c r="B93" s="5">
        <f t="shared" si="7"/>
        <v>11</v>
      </c>
      <c r="C93" s="5" t="s">
        <v>153</v>
      </c>
      <c r="D93" s="5">
        <v>0</v>
      </c>
      <c r="E93" s="5">
        <v>9</v>
      </c>
      <c r="F93" s="80">
        <f t="shared" si="5"/>
        <v>0</v>
      </c>
      <c r="G93" s="4">
        <f t="shared" si="6"/>
        <v>1</v>
      </c>
      <c r="H93" s="5"/>
    </row>
    <row r="94" spans="1:8" x14ac:dyDescent="0.2">
      <c r="A94" s="66"/>
      <c r="B94" s="5">
        <f t="shared" si="7"/>
        <v>12</v>
      </c>
      <c r="C94" s="5" t="s">
        <v>62</v>
      </c>
      <c r="D94" s="5">
        <v>1</v>
      </c>
      <c r="E94" s="5">
        <v>37</v>
      </c>
      <c r="F94" s="80">
        <f t="shared" si="5"/>
        <v>0</v>
      </c>
      <c r="G94" s="4">
        <f t="shared" si="6"/>
        <v>1</v>
      </c>
      <c r="H94" s="5"/>
    </row>
    <row r="95" spans="1:8" x14ac:dyDescent="0.2">
      <c r="A95" s="66"/>
      <c r="B95" s="5">
        <f t="shared" si="7"/>
        <v>13</v>
      </c>
      <c r="C95" s="5" t="s">
        <v>154</v>
      </c>
      <c r="D95" s="5">
        <v>0</v>
      </c>
      <c r="E95" s="5">
        <v>38</v>
      </c>
      <c r="F95" s="80">
        <f t="shared" si="5"/>
        <v>0</v>
      </c>
      <c r="G95" s="4">
        <f t="shared" si="6"/>
        <v>1</v>
      </c>
      <c r="H95" s="5"/>
    </row>
    <row r="96" spans="1:8" x14ac:dyDescent="0.2">
      <c r="A96" s="66"/>
      <c r="B96" s="5">
        <f t="shared" si="7"/>
        <v>14</v>
      </c>
      <c r="C96" s="5" t="s">
        <v>155</v>
      </c>
      <c r="D96" s="5">
        <v>0</v>
      </c>
      <c r="E96" s="5">
        <v>29</v>
      </c>
      <c r="F96" s="80">
        <f t="shared" si="5"/>
        <v>0</v>
      </c>
      <c r="G96" s="4">
        <f t="shared" si="6"/>
        <v>1</v>
      </c>
      <c r="H96" s="5"/>
    </row>
    <row r="97" spans="1:8" x14ac:dyDescent="0.2">
      <c r="A97" s="66"/>
      <c r="B97" s="5">
        <f t="shared" si="7"/>
        <v>15</v>
      </c>
      <c r="C97" s="5" t="s">
        <v>156</v>
      </c>
      <c r="D97" s="5">
        <v>1</v>
      </c>
      <c r="E97" s="5">
        <v>37</v>
      </c>
      <c r="F97" s="80">
        <f t="shared" si="5"/>
        <v>0</v>
      </c>
      <c r="G97" s="4">
        <f t="shared" si="6"/>
        <v>1</v>
      </c>
      <c r="H97" s="5"/>
    </row>
    <row r="98" spans="1:8" x14ac:dyDescent="0.2">
      <c r="A98" s="66"/>
      <c r="B98" s="5">
        <f t="shared" si="7"/>
        <v>16</v>
      </c>
      <c r="C98" s="5" t="s">
        <v>157</v>
      </c>
      <c r="D98" s="5">
        <v>0</v>
      </c>
      <c r="E98" s="5">
        <v>36</v>
      </c>
      <c r="F98" s="80">
        <f t="shared" si="5"/>
        <v>0</v>
      </c>
      <c r="G98" s="4">
        <f t="shared" si="6"/>
        <v>1</v>
      </c>
      <c r="H98" s="5"/>
    </row>
    <row r="99" spans="1:8" x14ac:dyDescent="0.2">
      <c r="A99" s="66"/>
      <c r="B99" s="5">
        <f t="shared" si="7"/>
        <v>17</v>
      </c>
      <c r="C99" s="5" t="s">
        <v>158</v>
      </c>
      <c r="D99" s="5">
        <v>0</v>
      </c>
      <c r="E99" s="5">
        <v>29</v>
      </c>
      <c r="F99" s="80">
        <f t="shared" si="5"/>
        <v>0</v>
      </c>
      <c r="G99" s="4">
        <f t="shared" si="6"/>
        <v>1</v>
      </c>
      <c r="H99" s="5"/>
    </row>
    <row r="100" spans="1:8" x14ac:dyDescent="0.2">
      <c r="A100" s="66"/>
      <c r="B100" s="5">
        <f t="shared" si="7"/>
        <v>18</v>
      </c>
      <c r="C100" s="5" t="s">
        <v>159</v>
      </c>
      <c r="D100" s="5">
        <v>0</v>
      </c>
      <c r="E100" s="5">
        <v>34</v>
      </c>
      <c r="F100" s="80">
        <f t="shared" si="5"/>
        <v>0</v>
      </c>
      <c r="G100" s="4">
        <f t="shared" si="6"/>
        <v>1</v>
      </c>
      <c r="H100" s="5"/>
    </row>
    <row r="101" spans="1:8" x14ac:dyDescent="0.2">
      <c r="A101" s="66"/>
      <c r="B101" s="5">
        <f t="shared" si="7"/>
        <v>19</v>
      </c>
      <c r="C101" s="5" t="s">
        <v>160</v>
      </c>
      <c r="D101" s="5">
        <v>0</v>
      </c>
      <c r="E101" s="5">
        <v>42</v>
      </c>
      <c r="F101" s="80">
        <f t="shared" si="5"/>
        <v>0</v>
      </c>
      <c r="G101" s="4">
        <f t="shared" si="6"/>
        <v>1</v>
      </c>
      <c r="H101" s="5"/>
    </row>
    <row r="102" spans="1:8" x14ac:dyDescent="0.2">
      <c r="A102" s="66"/>
      <c r="B102" s="5">
        <f t="shared" si="7"/>
        <v>20</v>
      </c>
      <c r="C102" s="5" t="s">
        <v>161</v>
      </c>
      <c r="D102" s="5">
        <v>0</v>
      </c>
      <c r="E102" s="5">
        <v>42</v>
      </c>
      <c r="F102" s="80">
        <f t="shared" si="5"/>
        <v>0</v>
      </c>
      <c r="G102" s="4">
        <f t="shared" si="6"/>
        <v>1</v>
      </c>
      <c r="H102" s="5"/>
    </row>
    <row r="103" spans="1:8" x14ac:dyDescent="0.2">
      <c r="A103" s="66"/>
      <c r="B103" s="5">
        <f t="shared" si="7"/>
        <v>21</v>
      </c>
      <c r="C103" s="5" t="s">
        <v>162</v>
      </c>
      <c r="D103" s="5">
        <v>0</v>
      </c>
      <c r="E103" s="5">
        <v>45</v>
      </c>
      <c r="F103" s="80">
        <f t="shared" si="5"/>
        <v>0</v>
      </c>
      <c r="G103" s="4">
        <f t="shared" si="6"/>
        <v>1</v>
      </c>
      <c r="H103" s="5"/>
    </row>
    <row r="104" spans="1:8" x14ac:dyDescent="0.2">
      <c r="A104" s="66"/>
      <c r="B104" s="5">
        <f t="shared" si="7"/>
        <v>22</v>
      </c>
      <c r="C104" s="5" t="s">
        <v>163</v>
      </c>
      <c r="D104" s="5">
        <v>0</v>
      </c>
      <c r="E104" s="5">
        <v>44</v>
      </c>
      <c r="F104" s="80">
        <f t="shared" si="5"/>
        <v>0</v>
      </c>
      <c r="G104" s="4">
        <f t="shared" si="6"/>
        <v>1</v>
      </c>
      <c r="H104" s="5"/>
    </row>
    <row r="105" spans="1:8" x14ac:dyDescent="0.2">
      <c r="A105" s="66"/>
      <c r="B105" s="5">
        <f t="shared" si="7"/>
        <v>23</v>
      </c>
      <c r="C105" s="5" t="s">
        <v>164</v>
      </c>
      <c r="D105" s="5">
        <v>0</v>
      </c>
      <c r="E105" s="5">
        <v>40</v>
      </c>
      <c r="F105" s="80">
        <f t="shared" si="5"/>
        <v>0</v>
      </c>
      <c r="G105" s="4">
        <f t="shared" si="6"/>
        <v>1</v>
      </c>
      <c r="H105" s="5"/>
    </row>
    <row r="106" spans="1:8" x14ac:dyDescent="0.2">
      <c r="A106" s="66"/>
      <c r="B106" s="5">
        <f t="shared" si="7"/>
        <v>24</v>
      </c>
      <c r="C106" s="5" t="s">
        <v>165</v>
      </c>
      <c r="D106" s="5">
        <v>0</v>
      </c>
      <c r="E106" s="5">
        <v>40</v>
      </c>
      <c r="F106" s="80">
        <f t="shared" si="5"/>
        <v>0</v>
      </c>
      <c r="G106" s="4">
        <f t="shared" si="6"/>
        <v>1</v>
      </c>
      <c r="H106" s="5"/>
    </row>
    <row r="107" spans="1:8" x14ac:dyDescent="0.2">
      <c r="A107" s="66"/>
      <c r="B107" s="5">
        <f t="shared" si="7"/>
        <v>25</v>
      </c>
      <c r="C107" s="5" t="s">
        <v>166</v>
      </c>
      <c r="D107" s="5">
        <v>0</v>
      </c>
      <c r="E107" s="5">
        <v>40</v>
      </c>
      <c r="F107" s="80">
        <f t="shared" si="5"/>
        <v>2.5000000000000001E-2</v>
      </c>
      <c r="G107" s="4">
        <f t="shared" si="6"/>
        <v>31</v>
      </c>
      <c r="H107" s="5"/>
    </row>
    <row r="108" spans="1:8" x14ac:dyDescent="0.2">
      <c r="A108" s="66"/>
      <c r="B108" s="5">
        <f t="shared" si="7"/>
        <v>26</v>
      </c>
      <c r="C108" s="5" t="s">
        <v>167</v>
      </c>
      <c r="D108" s="5">
        <v>0</v>
      </c>
      <c r="E108" s="5">
        <v>40</v>
      </c>
      <c r="F108" s="80">
        <f t="shared" si="5"/>
        <v>0.17499999999999999</v>
      </c>
      <c r="G108" s="4">
        <f t="shared" si="6"/>
        <v>40</v>
      </c>
      <c r="H108" s="5"/>
    </row>
    <row r="109" spans="1:8" x14ac:dyDescent="0.2">
      <c r="A109" s="66"/>
      <c r="B109" s="5">
        <f t="shared" si="7"/>
        <v>27</v>
      </c>
      <c r="C109" s="5" t="s">
        <v>168</v>
      </c>
      <c r="D109" s="5">
        <v>0</v>
      </c>
      <c r="E109" s="5">
        <v>40</v>
      </c>
      <c r="F109" s="80">
        <f t="shared" si="5"/>
        <v>0.05</v>
      </c>
      <c r="G109" s="4">
        <f t="shared" si="6"/>
        <v>39</v>
      </c>
      <c r="H109" s="5"/>
    </row>
    <row r="110" spans="1:8" x14ac:dyDescent="0.2">
      <c r="A110" s="66"/>
      <c r="B110" s="5">
        <f t="shared" si="7"/>
        <v>28</v>
      </c>
      <c r="C110" s="5" t="s">
        <v>169</v>
      </c>
      <c r="D110" s="5">
        <v>0</v>
      </c>
      <c r="E110" s="5">
        <v>45</v>
      </c>
      <c r="F110" s="80">
        <f t="shared" si="5"/>
        <v>2.2222222222222223E-2</v>
      </c>
      <c r="G110" s="4">
        <f t="shared" si="6"/>
        <v>29</v>
      </c>
      <c r="H110" s="5"/>
    </row>
    <row r="111" spans="1:8" x14ac:dyDescent="0.2">
      <c r="A111" s="66"/>
      <c r="B111" s="5">
        <f t="shared" si="7"/>
        <v>29</v>
      </c>
      <c r="C111" s="5" t="s">
        <v>170</v>
      </c>
      <c r="D111" s="5">
        <v>0</v>
      </c>
      <c r="E111" s="5">
        <v>51</v>
      </c>
      <c r="F111" s="80">
        <f t="shared" si="5"/>
        <v>1.9607843137254902E-2</v>
      </c>
      <c r="G111" s="4">
        <f t="shared" si="6"/>
        <v>28</v>
      </c>
      <c r="H111" s="5"/>
    </row>
    <row r="112" spans="1:8" x14ac:dyDescent="0.2">
      <c r="A112" s="66"/>
      <c r="B112" s="5">
        <f t="shared" si="7"/>
        <v>30</v>
      </c>
      <c r="C112" s="5" t="s">
        <v>61</v>
      </c>
      <c r="D112" s="5">
        <v>0</v>
      </c>
      <c r="E112" s="5">
        <v>51</v>
      </c>
      <c r="F112" s="80">
        <f t="shared" si="5"/>
        <v>0</v>
      </c>
      <c r="G112" s="4">
        <f t="shared" si="6"/>
        <v>1</v>
      </c>
      <c r="H112" s="5"/>
    </row>
    <row r="113" spans="1:8" x14ac:dyDescent="0.2">
      <c r="A113" s="66"/>
      <c r="B113" s="5">
        <f t="shared" si="7"/>
        <v>31</v>
      </c>
      <c r="C113" s="5" t="s">
        <v>171</v>
      </c>
      <c r="D113" s="5">
        <v>0</v>
      </c>
      <c r="E113" s="5">
        <v>35</v>
      </c>
      <c r="F113" s="80">
        <f t="shared" si="5"/>
        <v>0</v>
      </c>
      <c r="G113" s="4">
        <f t="shared" si="6"/>
        <v>1</v>
      </c>
      <c r="H113" s="5"/>
    </row>
    <row r="114" spans="1:8" x14ac:dyDescent="0.2">
      <c r="A114" s="66"/>
      <c r="B114" s="5">
        <f t="shared" si="7"/>
        <v>32</v>
      </c>
      <c r="C114" s="5" t="s">
        <v>476</v>
      </c>
      <c r="D114" s="5">
        <v>0</v>
      </c>
      <c r="E114" s="5">
        <v>35</v>
      </c>
      <c r="F114" s="82">
        <f t="shared" ref="F114:F123" si="8">D114/E114</f>
        <v>0</v>
      </c>
      <c r="G114" s="4">
        <f t="shared" si="6"/>
        <v>1</v>
      </c>
      <c r="H114" s="5"/>
    </row>
    <row r="115" spans="1:8" x14ac:dyDescent="0.2">
      <c r="A115" s="66"/>
      <c r="B115" s="5">
        <f t="shared" si="7"/>
        <v>33</v>
      </c>
      <c r="C115" s="5" t="s">
        <v>477</v>
      </c>
      <c r="D115" s="5">
        <v>0</v>
      </c>
      <c r="E115" s="5">
        <v>39</v>
      </c>
      <c r="F115" s="82">
        <f t="shared" si="8"/>
        <v>0</v>
      </c>
      <c r="G115" s="4">
        <f t="shared" si="6"/>
        <v>1</v>
      </c>
      <c r="H115" s="5"/>
    </row>
    <row r="116" spans="1:8" x14ac:dyDescent="0.2">
      <c r="A116" s="66"/>
      <c r="B116" s="5">
        <f t="shared" si="7"/>
        <v>34</v>
      </c>
      <c r="C116" s="5" t="s">
        <v>478</v>
      </c>
      <c r="D116" s="5">
        <v>1</v>
      </c>
      <c r="E116" s="5">
        <v>40</v>
      </c>
      <c r="F116" s="82">
        <f t="shared" si="8"/>
        <v>2.5000000000000001E-2</v>
      </c>
      <c r="G116" s="4">
        <f t="shared" si="6"/>
        <v>31</v>
      </c>
      <c r="H116" s="5"/>
    </row>
    <row r="117" spans="1:8" x14ac:dyDescent="0.2">
      <c r="A117" s="66"/>
      <c r="B117" s="5">
        <f t="shared" si="7"/>
        <v>35</v>
      </c>
      <c r="C117" s="5" t="s">
        <v>479</v>
      </c>
      <c r="D117" s="5">
        <v>7</v>
      </c>
      <c r="E117" s="5">
        <v>40</v>
      </c>
      <c r="F117" s="82">
        <f t="shared" si="8"/>
        <v>0.17499999999999999</v>
      </c>
      <c r="G117" s="4">
        <f t="shared" si="6"/>
        <v>40</v>
      </c>
      <c r="H117" s="5"/>
    </row>
    <row r="118" spans="1:8" x14ac:dyDescent="0.2">
      <c r="A118" s="66"/>
      <c r="B118" s="5">
        <f t="shared" si="7"/>
        <v>36</v>
      </c>
      <c r="C118" s="5" t="s">
        <v>480</v>
      </c>
      <c r="D118" s="5">
        <v>2</v>
      </c>
      <c r="E118" s="5">
        <v>44</v>
      </c>
      <c r="F118" s="82">
        <f t="shared" si="8"/>
        <v>4.5454545454545456E-2</v>
      </c>
      <c r="G118" s="4">
        <f t="shared" si="6"/>
        <v>38</v>
      </c>
      <c r="H118" s="5"/>
    </row>
    <row r="119" spans="1:8" x14ac:dyDescent="0.2">
      <c r="A119" s="66"/>
      <c r="B119" s="5">
        <f t="shared" si="7"/>
        <v>37</v>
      </c>
      <c r="C119" s="5" t="s">
        <v>481</v>
      </c>
      <c r="D119" s="5">
        <v>1</v>
      </c>
      <c r="E119" s="5">
        <v>39</v>
      </c>
      <c r="F119" s="82">
        <f t="shared" si="8"/>
        <v>2.564102564102564E-2</v>
      </c>
      <c r="G119" s="4">
        <f t="shared" si="6"/>
        <v>34</v>
      </c>
      <c r="H119" s="5"/>
    </row>
    <row r="120" spans="1:8" x14ac:dyDescent="0.2">
      <c r="A120" s="66"/>
      <c r="B120" s="5">
        <f t="shared" si="7"/>
        <v>38</v>
      </c>
      <c r="C120" s="5" t="s">
        <v>482</v>
      </c>
      <c r="D120" s="5">
        <v>1</v>
      </c>
      <c r="E120" s="5">
        <v>40</v>
      </c>
      <c r="F120" s="82">
        <f t="shared" si="8"/>
        <v>2.5000000000000001E-2</v>
      </c>
      <c r="G120" s="4">
        <f t="shared" si="6"/>
        <v>31</v>
      </c>
      <c r="H120" s="5"/>
    </row>
    <row r="121" spans="1:8" x14ac:dyDescent="0.2">
      <c r="A121" s="66"/>
      <c r="B121" s="5">
        <f t="shared" si="7"/>
        <v>39</v>
      </c>
      <c r="C121" s="5" t="s">
        <v>483</v>
      </c>
      <c r="D121" s="5">
        <v>0</v>
      </c>
      <c r="E121" s="5">
        <v>41</v>
      </c>
      <c r="F121" s="82">
        <f t="shared" si="8"/>
        <v>0</v>
      </c>
      <c r="G121" s="4">
        <f t="shared" si="6"/>
        <v>1</v>
      </c>
      <c r="H121" s="5"/>
    </row>
    <row r="122" spans="1:8" x14ac:dyDescent="0.2">
      <c r="A122" s="66"/>
      <c r="B122" s="5">
        <f t="shared" si="7"/>
        <v>40</v>
      </c>
      <c r="C122" s="5" t="s">
        <v>484</v>
      </c>
      <c r="D122" s="5">
        <v>0</v>
      </c>
      <c r="E122" s="5">
        <v>41</v>
      </c>
      <c r="F122" s="82">
        <f t="shared" si="8"/>
        <v>0</v>
      </c>
      <c r="G122" s="4">
        <f t="shared" si="6"/>
        <v>1</v>
      </c>
      <c r="H122" s="5"/>
    </row>
    <row r="123" spans="1:8" x14ac:dyDescent="0.2">
      <c r="A123" s="66"/>
      <c r="B123" s="5">
        <v>41</v>
      </c>
      <c r="C123" s="5" t="s">
        <v>485</v>
      </c>
      <c r="D123" s="5">
        <v>1</v>
      </c>
      <c r="E123" s="5">
        <v>41</v>
      </c>
      <c r="F123" s="82">
        <f t="shared" si="8"/>
        <v>2.4390243902439025E-2</v>
      </c>
      <c r="G123" s="4">
        <f t="shared" si="6"/>
        <v>30</v>
      </c>
      <c r="H123" s="5"/>
    </row>
    <row r="124" spans="1:8" x14ac:dyDescent="0.2">
      <c r="A124" s="65" t="s">
        <v>5</v>
      </c>
      <c r="B124" s="4">
        <v>1</v>
      </c>
      <c r="C124" s="5" t="s">
        <v>172</v>
      </c>
      <c r="D124" s="4">
        <v>2</v>
      </c>
      <c r="E124" s="4">
        <v>50</v>
      </c>
      <c r="F124" s="70">
        <f t="shared" ref="F124:F166" si="9">D124/E124</f>
        <v>0.04</v>
      </c>
      <c r="G124" s="4">
        <f>RANK(F124,$F$124:$F$166,1)</f>
        <v>30</v>
      </c>
      <c r="H124" s="4"/>
    </row>
    <row r="125" spans="1:8" x14ac:dyDescent="0.2">
      <c r="A125" s="65"/>
      <c r="B125" s="4">
        <v>2</v>
      </c>
      <c r="C125" s="5" t="s">
        <v>63</v>
      </c>
      <c r="D125" s="4">
        <v>6</v>
      </c>
      <c r="E125" s="4">
        <v>50</v>
      </c>
      <c r="F125" s="70">
        <f t="shared" si="9"/>
        <v>0.12</v>
      </c>
      <c r="G125" s="4">
        <f t="shared" ref="G125:G166" si="10">RANK(F125,$F$124:$F$166,1)</f>
        <v>36</v>
      </c>
      <c r="H125" s="4"/>
    </row>
    <row r="126" spans="1:8" x14ac:dyDescent="0.2">
      <c r="A126" s="65"/>
      <c r="B126" s="4">
        <v>3</v>
      </c>
      <c r="C126" s="5" t="s">
        <v>173</v>
      </c>
      <c r="D126" s="4">
        <v>3</v>
      </c>
      <c r="E126" s="4">
        <v>49</v>
      </c>
      <c r="F126" s="70">
        <f t="shared" si="9"/>
        <v>6.1224489795918366E-2</v>
      </c>
      <c r="G126" s="4">
        <f t="shared" si="10"/>
        <v>31</v>
      </c>
      <c r="H126" s="4"/>
    </row>
    <row r="127" spans="1:8" x14ac:dyDescent="0.2">
      <c r="A127" s="65"/>
      <c r="B127" s="4">
        <v>4</v>
      </c>
      <c r="C127" s="5" t="s">
        <v>64</v>
      </c>
      <c r="D127" s="4">
        <v>4</v>
      </c>
      <c r="E127" s="4">
        <v>49</v>
      </c>
      <c r="F127" s="70">
        <f t="shared" si="9"/>
        <v>8.1632653061224483E-2</v>
      </c>
      <c r="G127" s="4">
        <f t="shared" si="10"/>
        <v>32</v>
      </c>
      <c r="H127" s="4"/>
    </row>
    <row r="128" spans="1:8" x14ac:dyDescent="0.2">
      <c r="A128" s="65"/>
      <c r="B128" s="4">
        <v>5</v>
      </c>
      <c r="C128" s="5" t="s">
        <v>65</v>
      </c>
      <c r="D128" s="4">
        <v>24</v>
      </c>
      <c r="E128" s="4">
        <v>49</v>
      </c>
      <c r="F128" s="70">
        <f t="shared" si="9"/>
        <v>0.48979591836734693</v>
      </c>
      <c r="G128" s="4">
        <f t="shared" si="10"/>
        <v>42</v>
      </c>
      <c r="H128" s="4"/>
    </row>
    <row r="129" spans="1:8" x14ac:dyDescent="0.2">
      <c r="A129" s="65"/>
      <c r="B129" s="4">
        <v>6</v>
      </c>
      <c r="C129" s="5" t="s">
        <v>174</v>
      </c>
      <c r="D129" s="4">
        <v>3</v>
      </c>
      <c r="E129" s="4">
        <v>33</v>
      </c>
      <c r="F129" s="70">
        <f t="shared" si="9"/>
        <v>9.0909090909090912E-2</v>
      </c>
      <c r="G129" s="4">
        <f t="shared" si="10"/>
        <v>33</v>
      </c>
      <c r="H129" s="5"/>
    </row>
    <row r="130" spans="1:8" x14ac:dyDescent="0.2">
      <c r="A130" s="65"/>
      <c r="B130" s="4">
        <v>7</v>
      </c>
      <c r="C130" s="5" t="s">
        <v>175</v>
      </c>
      <c r="D130" s="4">
        <v>1</v>
      </c>
      <c r="E130" s="4">
        <v>35</v>
      </c>
      <c r="F130" s="70">
        <f t="shared" si="9"/>
        <v>2.8571428571428571E-2</v>
      </c>
      <c r="G130" s="4">
        <f t="shared" si="10"/>
        <v>26</v>
      </c>
      <c r="H130" s="5"/>
    </row>
    <row r="131" spans="1:8" x14ac:dyDescent="0.2">
      <c r="A131" s="65"/>
      <c r="B131" s="4">
        <v>8</v>
      </c>
      <c r="C131" s="5" t="s">
        <v>176</v>
      </c>
      <c r="D131" s="4">
        <v>1</v>
      </c>
      <c r="E131" s="4">
        <v>30</v>
      </c>
      <c r="F131" s="70">
        <f t="shared" si="9"/>
        <v>3.3333333333333333E-2</v>
      </c>
      <c r="G131" s="4">
        <f t="shared" si="10"/>
        <v>28</v>
      </c>
      <c r="H131" s="4"/>
    </row>
    <row r="132" spans="1:8" x14ac:dyDescent="0.2">
      <c r="A132" s="65"/>
      <c r="B132" s="4">
        <v>9</v>
      </c>
      <c r="C132" s="5" t="s">
        <v>177</v>
      </c>
      <c r="D132" s="4">
        <v>0</v>
      </c>
      <c r="E132" s="4">
        <v>39</v>
      </c>
      <c r="F132" s="70">
        <f t="shared" si="9"/>
        <v>0</v>
      </c>
      <c r="G132" s="4">
        <f t="shared" si="10"/>
        <v>1</v>
      </c>
      <c r="H132" s="4"/>
    </row>
    <row r="133" spans="1:8" x14ac:dyDescent="0.2">
      <c r="A133" s="65"/>
      <c r="B133" s="4">
        <v>10</v>
      </c>
      <c r="C133" s="5" t="s">
        <v>66</v>
      </c>
      <c r="D133" s="4">
        <v>19</v>
      </c>
      <c r="E133" s="4">
        <v>27</v>
      </c>
      <c r="F133" s="70">
        <f t="shared" si="9"/>
        <v>0.70370370370370372</v>
      </c>
      <c r="G133" s="4">
        <f t="shared" si="10"/>
        <v>43</v>
      </c>
      <c r="H133" s="4"/>
    </row>
    <row r="134" spans="1:8" x14ac:dyDescent="0.2">
      <c r="A134" s="65"/>
      <c r="B134" s="4">
        <v>11</v>
      </c>
      <c r="C134" s="5" t="s">
        <v>178</v>
      </c>
      <c r="D134" s="4"/>
      <c r="E134" s="4">
        <v>34</v>
      </c>
      <c r="F134" s="70">
        <f t="shared" si="9"/>
        <v>0</v>
      </c>
      <c r="G134" s="4">
        <f t="shared" si="10"/>
        <v>1</v>
      </c>
      <c r="H134" s="4"/>
    </row>
    <row r="135" spans="1:8" x14ac:dyDescent="0.2">
      <c r="A135" s="65"/>
      <c r="B135" s="4">
        <v>12</v>
      </c>
      <c r="C135" s="5" t="s">
        <v>179</v>
      </c>
      <c r="D135" s="4">
        <v>1</v>
      </c>
      <c r="E135" s="4">
        <v>34</v>
      </c>
      <c r="F135" s="70">
        <f t="shared" si="9"/>
        <v>2.9411764705882353E-2</v>
      </c>
      <c r="G135" s="4">
        <f t="shared" si="10"/>
        <v>27</v>
      </c>
      <c r="H135" s="4"/>
    </row>
    <row r="136" spans="1:8" x14ac:dyDescent="0.2">
      <c r="A136" s="65"/>
      <c r="B136" s="4">
        <v>13</v>
      </c>
      <c r="C136" s="5" t="s">
        <v>180</v>
      </c>
      <c r="D136" s="4">
        <v>6</v>
      </c>
      <c r="E136" s="4">
        <v>34</v>
      </c>
      <c r="F136" s="70">
        <f t="shared" si="9"/>
        <v>0.17647058823529413</v>
      </c>
      <c r="G136" s="4">
        <f t="shared" si="10"/>
        <v>39</v>
      </c>
      <c r="H136" s="4"/>
    </row>
    <row r="137" spans="1:8" x14ac:dyDescent="0.2">
      <c r="A137" s="65"/>
      <c r="B137" s="4">
        <v>14</v>
      </c>
      <c r="C137" s="5" t="s">
        <v>181</v>
      </c>
      <c r="D137" s="4"/>
      <c r="E137" s="4">
        <v>33</v>
      </c>
      <c r="F137" s="70">
        <f t="shared" si="9"/>
        <v>0</v>
      </c>
      <c r="G137" s="4">
        <f t="shared" si="10"/>
        <v>1</v>
      </c>
      <c r="H137" s="4"/>
    </row>
    <row r="138" spans="1:8" x14ac:dyDescent="0.2">
      <c r="A138" s="65"/>
      <c r="B138" s="4">
        <v>15</v>
      </c>
      <c r="C138" s="5" t="s">
        <v>182</v>
      </c>
      <c r="D138" s="4"/>
      <c r="E138" s="4">
        <v>45</v>
      </c>
      <c r="F138" s="70">
        <f t="shared" si="9"/>
        <v>0</v>
      </c>
      <c r="G138" s="4">
        <f t="shared" si="10"/>
        <v>1</v>
      </c>
      <c r="H138" s="4"/>
    </row>
    <row r="139" spans="1:8" x14ac:dyDescent="0.2">
      <c r="A139" s="65"/>
      <c r="B139" s="4">
        <v>16</v>
      </c>
      <c r="C139" s="5" t="s">
        <v>183</v>
      </c>
      <c r="D139" s="4">
        <v>11</v>
      </c>
      <c r="E139" s="4">
        <v>45</v>
      </c>
      <c r="F139" s="70">
        <f t="shared" si="9"/>
        <v>0.24444444444444444</v>
      </c>
      <c r="G139" s="4">
        <f t="shared" si="10"/>
        <v>41</v>
      </c>
      <c r="H139" s="4"/>
    </row>
    <row r="140" spans="1:8" x14ac:dyDescent="0.2">
      <c r="A140" s="65"/>
      <c r="B140" s="4">
        <v>17</v>
      </c>
      <c r="C140" s="5" t="s">
        <v>184</v>
      </c>
      <c r="D140" s="4">
        <v>8</v>
      </c>
      <c r="E140" s="4">
        <v>35</v>
      </c>
      <c r="F140" s="70">
        <f t="shared" si="9"/>
        <v>0.22857142857142856</v>
      </c>
      <c r="G140" s="4">
        <f t="shared" si="10"/>
        <v>40</v>
      </c>
      <c r="H140" s="4"/>
    </row>
    <row r="141" spans="1:8" x14ac:dyDescent="0.2">
      <c r="A141" s="65"/>
      <c r="B141" s="4">
        <v>18</v>
      </c>
      <c r="C141" s="5" t="s">
        <v>185</v>
      </c>
      <c r="D141" s="4">
        <v>6</v>
      </c>
      <c r="E141" s="4">
        <v>35</v>
      </c>
      <c r="F141" s="70">
        <f t="shared" si="9"/>
        <v>0.17142857142857143</v>
      </c>
      <c r="G141" s="4">
        <f t="shared" si="10"/>
        <v>38</v>
      </c>
      <c r="H141" s="4"/>
    </row>
    <row r="142" spans="1:8" x14ac:dyDescent="0.2">
      <c r="A142" s="65"/>
      <c r="B142" s="4">
        <v>19</v>
      </c>
      <c r="C142" s="5" t="s">
        <v>186</v>
      </c>
      <c r="D142" s="4"/>
      <c r="E142" s="4">
        <v>35</v>
      </c>
      <c r="F142" s="70">
        <f t="shared" si="9"/>
        <v>0</v>
      </c>
      <c r="G142" s="4">
        <f t="shared" si="10"/>
        <v>1</v>
      </c>
      <c r="H142" s="4"/>
    </row>
    <row r="143" spans="1:8" x14ac:dyDescent="0.2">
      <c r="A143" s="65"/>
      <c r="B143" s="4">
        <v>20</v>
      </c>
      <c r="C143" s="5" t="s">
        <v>187</v>
      </c>
      <c r="D143" s="4">
        <v>3</v>
      </c>
      <c r="E143" s="4">
        <v>30</v>
      </c>
      <c r="F143" s="70">
        <f t="shared" si="9"/>
        <v>0.1</v>
      </c>
      <c r="G143" s="4">
        <f t="shared" si="10"/>
        <v>34</v>
      </c>
      <c r="H143" s="4"/>
    </row>
    <row r="144" spans="1:8" x14ac:dyDescent="0.2">
      <c r="A144" s="65"/>
      <c r="B144" s="4">
        <v>21</v>
      </c>
      <c r="C144" s="5" t="s">
        <v>67</v>
      </c>
      <c r="D144" s="4">
        <v>1</v>
      </c>
      <c r="E144" s="4">
        <v>30</v>
      </c>
      <c r="F144" s="70">
        <f t="shared" si="9"/>
        <v>3.3333333333333333E-2</v>
      </c>
      <c r="G144" s="4">
        <f t="shared" si="10"/>
        <v>28</v>
      </c>
      <c r="H144" s="4"/>
    </row>
    <row r="145" spans="1:8" x14ac:dyDescent="0.2">
      <c r="A145" s="65"/>
      <c r="B145" s="4">
        <v>22</v>
      </c>
      <c r="C145" s="5" t="s">
        <v>188</v>
      </c>
      <c r="D145" s="4"/>
      <c r="E145" s="4">
        <v>30</v>
      </c>
      <c r="F145" s="70">
        <f t="shared" si="9"/>
        <v>0</v>
      </c>
      <c r="G145" s="4">
        <f t="shared" si="10"/>
        <v>1</v>
      </c>
      <c r="H145" s="4"/>
    </row>
    <row r="146" spans="1:8" x14ac:dyDescent="0.2">
      <c r="A146" s="65"/>
      <c r="B146" s="4">
        <v>23</v>
      </c>
      <c r="C146" s="5" t="s">
        <v>68</v>
      </c>
      <c r="D146" s="4"/>
      <c r="E146" s="4">
        <v>30</v>
      </c>
      <c r="F146" s="70">
        <f t="shared" si="9"/>
        <v>0</v>
      </c>
      <c r="G146" s="4">
        <f t="shared" si="10"/>
        <v>1</v>
      </c>
      <c r="H146" s="4"/>
    </row>
    <row r="147" spans="1:8" x14ac:dyDescent="0.2">
      <c r="A147" s="65"/>
      <c r="B147" s="4">
        <v>24</v>
      </c>
      <c r="C147" s="5" t="s">
        <v>69</v>
      </c>
      <c r="D147" s="4"/>
      <c r="E147" s="4">
        <v>30</v>
      </c>
      <c r="F147" s="70">
        <f t="shared" si="9"/>
        <v>0</v>
      </c>
      <c r="G147" s="4">
        <f t="shared" si="10"/>
        <v>1</v>
      </c>
      <c r="H147" s="4"/>
    </row>
    <row r="148" spans="1:8" x14ac:dyDescent="0.2">
      <c r="A148" s="65"/>
      <c r="B148" s="4">
        <v>25</v>
      </c>
      <c r="C148" s="5" t="s">
        <v>70</v>
      </c>
      <c r="D148" s="4">
        <v>3</v>
      </c>
      <c r="E148" s="4">
        <v>30</v>
      </c>
      <c r="F148" s="70">
        <f t="shared" si="9"/>
        <v>0.1</v>
      </c>
      <c r="G148" s="4">
        <f t="shared" si="10"/>
        <v>34</v>
      </c>
      <c r="H148" s="4"/>
    </row>
    <row r="149" spans="1:8" x14ac:dyDescent="0.2">
      <c r="A149" s="65"/>
      <c r="B149" s="4">
        <v>26</v>
      </c>
      <c r="C149" s="5" t="s">
        <v>189</v>
      </c>
      <c r="D149" s="4"/>
      <c r="E149" s="4">
        <v>30</v>
      </c>
      <c r="F149" s="70">
        <f t="shared" si="9"/>
        <v>0</v>
      </c>
      <c r="G149" s="4">
        <f t="shared" si="10"/>
        <v>1</v>
      </c>
      <c r="H149" s="4"/>
    </row>
    <row r="150" spans="1:8" x14ac:dyDescent="0.2">
      <c r="A150" s="65"/>
      <c r="B150" s="4">
        <v>27</v>
      </c>
      <c r="C150" s="5" t="s">
        <v>190</v>
      </c>
      <c r="D150" s="4"/>
      <c r="E150" s="4">
        <v>30</v>
      </c>
      <c r="F150" s="70">
        <f t="shared" si="9"/>
        <v>0</v>
      </c>
      <c r="G150" s="4">
        <f t="shared" si="10"/>
        <v>1</v>
      </c>
      <c r="H150" s="4"/>
    </row>
    <row r="151" spans="1:8" x14ac:dyDescent="0.2">
      <c r="A151" s="65"/>
      <c r="B151" s="4">
        <v>28</v>
      </c>
      <c r="C151" s="4" t="s">
        <v>71</v>
      </c>
      <c r="D151" s="4">
        <v>1</v>
      </c>
      <c r="E151" s="4">
        <v>42</v>
      </c>
      <c r="F151" s="70">
        <f t="shared" si="9"/>
        <v>2.3809523809523808E-2</v>
      </c>
      <c r="G151" s="4">
        <f t="shared" si="10"/>
        <v>25</v>
      </c>
      <c r="H151" s="4"/>
    </row>
    <row r="152" spans="1:8" x14ac:dyDescent="0.2">
      <c r="A152" s="65"/>
      <c r="B152" s="4">
        <v>29</v>
      </c>
      <c r="C152" s="5" t="s">
        <v>191</v>
      </c>
      <c r="D152" s="4"/>
      <c r="E152" s="4">
        <v>42</v>
      </c>
      <c r="F152" s="70">
        <f t="shared" si="9"/>
        <v>0</v>
      </c>
      <c r="G152" s="4">
        <f t="shared" si="10"/>
        <v>1</v>
      </c>
      <c r="H152" s="4"/>
    </row>
    <row r="153" spans="1:8" x14ac:dyDescent="0.2">
      <c r="A153" s="65"/>
      <c r="B153" s="4">
        <v>30</v>
      </c>
      <c r="C153" s="5" t="s">
        <v>192</v>
      </c>
      <c r="D153" s="4">
        <v>4</v>
      </c>
      <c r="E153" s="4">
        <v>30</v>
      </c>
      <c r="F153" s="70">
        <f t="shared" si="9"/>
        <v>0.13333333333333333</v>
      </c>
      <c r="G153" s="4">
        <f t="shared" si="10"/>
        <v>37</v>
      </c>
      <c r="H153" s="4"/>
    </row>
    <row r="154" spans="1:8" x14ac:dyDescent="0.2">
      <c r="A154" s="65"/>
      <c r="B154" s="4">
        <v>31</v>
      </c>
      <c r="C154" s="5" t="s">
        <v>72</v>
      </c>
      <c r="D154" s="4">
        <v>0</v>
      </c>
      <c r="E154" s="4">
        <v>30</v>
      </c>
      <c r="F154" s="70">
        <f t="shared" si="9"/>
        <v>0</v>
      </c>
      <c r="G154" s="4">
        <f t="shared" si="10"/>
        <v>1</v>
      </c>
      <c r="H154" s="4"/>
    </row>
    <row r="155" spans="1:8" x14ac:dyDescent="0.2">
      <c r="A155" s="65"/>
      <c r="B155" s="4">
        <v>32</v>
      </c>
      <c r="C155" s="4" t="s">
        <v>193</v>
      </c>
      <c r="D155" s="4">
        <v>0</v>
      </c>
      <c r="E155" s="4">
        <v>28</v>
      </c>
      <c r="F155" s="70">
        <f t="shared" si="9"/>
        <v>0</v>
      </c>
      <c r="G155" s="4">
        <f t="shared" si="10"/>
        <v>1</v>
      </c>
      <c r="H155" s="4"/>
    </row>
    <row r="156" spans="1:8" x14ac:dyDescent="0.2">
      <c r="A156" s="65"/>
      <c r="B156" s="4">
        <v>33</v>
      </c>
      <c r="C156" s="4" t="s">
        <v>194</v>
      </c>
      <c r="D156" s="4">
        <v>0</v>
      </c>
      <c r="E156" s="4">
        <v>32</v>
      </c>
      <c r="F156" s="70">
        <f t="shared" si="9"/>
        <v>0</v>
      </c>
      <c r="G156" s="4">
        <f t="shared" si="10"/>
        <v>1</v>
      </c>
      <c r="H156" s="4"/>
    </row>
    <row r="157" spans="1:8" x14ac:dyDescent="0.2">
      <c r="A157" s="65"/>
      <c r="B157" s="4">
        <v>34</v>
      </c>
      <c r="C157" s="4" t="s">
        <v>195</v>
      </c>
      <c r="D157" s="4">
        <v>0</v>
      </c>
      <c r="E157" s="4">
        <v>32</v>
      </c>
      <c r="F157" s="70">
        <f t="shared" si="9"/>
        <v>0</v>
      </c>
      <c r="G157" s="4">
        <f t="shared" si="10"/>
        <v>1</v>
      </c>
      <c r="H157" s="4"/>
    </row>
    <row r="158" spans="1:8" x14ac:dyDescent="0.2">
      <c r="A158" s="65"/>
      <c r="B158" s="4">
        <v>35</v>
      </c>
      <c r="C158" s="4" t="s">
        <v>196</v>
      </c>
      <c r="D158" s="4">
        <v>0</v>
      </c>
      <c r="E158" s="4">
        <v>32</v>
      </c>
      <c r="F158" s="70">
        <f t="shared" si="9"/>
        <v>0</v>
      </c>
      <c r="G158" s="4">
        <f t="shared" si="10"/>
        <v>1</v>
      </c>
      <c r="H158" s="4"/>
    </row>
    <row r="159" spans="1:8" x14ac:dyDescent="0.2">
      <c r="A159" s="65"/>
      <c r="B159" s="4">
        <v>36</v>
      </c>
      <c r="C159" s="4" t="s">
        <v>197</v>
      </c>
      <c r="D159" s="4">
        <v>0</v>
      </c>
      <c r="E159" s="4">
        <v>38</v>
      </c>
      <c r="F159" s="70">
        <f t="shared" si="9"/>
        <v>0</v>
      </c>
      <c r="G159" s="4">
        <f t="shared" si="10"/>
        <v>1</v>
      </c>
      <c r="H159" s="4"/>
    </row>
    <row r="160" spans="1:8" x14ac:dyDescent="0.2">
      <c r="A160" s="65"/>
      <c r="B160" s="4">
        <v>37</v>
      </c>
      <c r="C160" s="4" t="s">
        <v>198</v>
      </c>
      <c r="D160" s="4">
        <v>0</v>
      </c>
      <c r="E160" s="4">
        <v>37</v>
      </c>
      <c r="F160" s="70">
        <f t="shared" si="9"/>
        <v>0</v>
      </c>
      <c r="G160" s="4">
        <f t="shared" si="10"/>
        <v>1</v>
      </c>
      <c r="H160" s="4"/>
    </row>
    <row r="161" spans="1:8" x14ac:dyDescent="0.2">
      <c r="A161" s="65"/>
      <c r="B161" s="4">
        <v>38</v>
      </c>
      <c r="C161" s="4" t="s">
        <v>199</v>
      </c>
      <c r="D161" s="4">
        <v>0</v>
      </c>
      <c r="E161" s="4">
        <v>30</v>
      </c>
      <c r="F161" s="70">
        <f t="shared" si="9"/>
        <v>0</v>
      </c>
      <c r="G161" s="4">
        <f t="shared" si="10"/>
        <v>1</v>
      </c>
      <c r="H161" s="4"/>
    </row>
    <row r="162" spans="1:8" x14ac:dyDescent="0.2">
      <c r="A162" s="65"/>
      <c r="B162" s="4">
        <v>39</v>
      </c>
      <c r="C162" s="4" t="s">
        <v>200</v>
      </c>
      <c r="D162" s="4">
        <v>0</v>
      </c>
      <c r="E162" s="4">
        <v>30</v>
      </c>
      <c r="F162" s="70">
        <f t="shared" si="9"/>
        <v>0</v>
      </c>
      <c r="G162" s="4">
        <f t="shared" si="10"/>
        <v>1</v>
      </c>
      <c r="H162" s="4"/>
    </row>
    <row r="163" spans="1:8" x14ac:dyDescent="0.2">
      <c r="A163" s="65"/>
      <c r="B163" s="4">
        <v>40</v>
      </c>
      <c r="C163" s="4" t="s">
        <v>201</v>
      </c>
      <c r="D163" s="4">
        <v>0</v>
      </c>
      <c r="E163" s="4">
        <v>30</v>
      </c>
      <c r="F163" s="70">
        <f t="shared" si="9"/>
        <v>0</v>
      </c>
      <c r="G163" s="4">
        <f t="shared" si="10"/>
        <v>1</v>
      </c>
      <c r="H163" s="4"/>
    </row>
    <row r="164" spans="1:8" x14ac:dyDescent="0.2">
      <c r="A164" s="65"/>
      <c r="B164" s="4">
        <v>41</v>
      </c>
      <c r="C164" s="4" t="s">
        <v>202</v>
      </c>
      <c r="D164" s="4">
        <v>0</v>
      </c>
      <c r="E164" s="4">
        <v>45</v>
      </c>
      <c r="F164" s="70">
        <f t="shared" si="9"/>
        <v>0</v>
      </c>
      <c r="G164" s="4">
        <f t="shared" si="10"/>
        <v>1</v>
      </c>
      <c r="H164" s="4"/>
    </row>
    <row r="165" spans="1:8" x14ac:dyDescent="0.2">
      <c r="A165" s="65"/>
      <c r="B165" s="4">
        <v>42</v>
      </c>
      <c r="C165" s="4" t="s">
        <v>203</v>
      </c>
      <c r="D165" s="4">
        <v>0</v>
      </c>
      <c r="E165" s="4">
        <v>35</v>
      </c>
      <c r="F165" s="70">
        <f t="shared" si="9"/>
        <v>0</v>
      </c>
      <c r="G165" s="4">
        <f t="shared" si="10"/>
        <v>1</v>
      </c>
      <c r="H165" s="4"/>
    </row>
    <row r="166" spans="1:8" x14ac:dyDescent="0.2">
      <c r="A166" s="65"/>
      <c r="B166" s="4">
        <v>43</v>
      </c>
      <c r="C166" s="4" t="s">
        <v>204</v>
      </c>
      <c r="D166" s="4">
        <v>0</v>
      </c>
      <c r="E166" s="4">
        <v>35</v>
      </c>
      <c r="F166" s="70">
        <f t="shared" si="9"/>
        <v>0</v>
      </c>
      <c r="G166" s="4">
        <f t="shared" si="10"/>
        <v>1</v>
      </c>
      <c r="H166" s="4"/>
    </row>
    <row r="167" spans="1:8" x14ac:dyDescent="0.2">
      <c r="A167" s="65" t="s">
        <v>6</v>
      </c>
      <c r="B167" s="4">
        <v>1</v>
      </c>
      <c r="C167" s="5" t="s">
        <v>205</v>
      </c>
      <c r="D167" s="4">
        <v>0</v>
      </c>
      <c r="E167" s="5">
        <v>40</v>
      </c>
      <c r="F167" s="70">
        <f t="shared" ref="F167:F192" si="11">D167/E167</f>
        <v>0</v>
      </c>
      <c r="G167" s="4">
        <f>RANK(F167,$F$167:$F$189,1)</f>
        <v>1</v>
      </c>
      <c r="H167" s="5"/>
    </row>
    <row r="168" spans="1:8" x14ac:dyDescent="0.2">
      <c r="A168" s="65"/>
      <c r="B168" s="4">
        <v>2</v>
      </c>
      <c r="C168" s="5" t="s">
        <v>206</v>
      </c>
      <c r="D168" s="4">
        <v>0</v>
      </c>
      <c r="E168" s="5">
        <v>41</v>
      </c>
      <c r="F168" s="70">
        <f t="shared" si="11"/>
        <v>0</v>
      </c>
      <c r="G168" s="4">
        <f t="shared" ref="G168:G189" si="12">RANK(F168,$F$167:$F$189,1)</f>
        <v>1</v>
      </c>
      <c r="H168" s="4"/>
    </row>
    <row r="169" spans="1:8" x14ac:dyDescent="0.2">
      <c r="A169" s="65"/>
      <c r="B169" s="4">
        <v>3</v>
      </c>
      <c r="C169" s="5" t="s">
        <v>207</v>
      </c>
      <c r="D169" s="4">
        <v>0</v>
      </c>
      <c r="E169" s="5">
        <v>41</v>
      </c>
      <c r="F169" s="70">
        <f t="shared" si="11"/>
        <v>0</v>
      </c>
      <c r="G169" s="4">
        <f t="shared" si="12"/>
        <v>1</v>
      </c>
      <c r="H169" s="4"/>
    </row>
    <row r="170" spans="1:8" x14ac:dyDescent="0.2">
      <c r="A170" s="65"/>
      <c r="B170" s="4">
        <v>4</v>
      </c>
      <c r="C170" s="5" t="s">
        <v>208</v>
      </c>
      <c r="D170" s="4">
        <v>0</v>
      </c>
      <c r="E170" s="5">
        <v>39</v>
      </c>
      <c r="F170" s="70">
        <f t="shared" si="11"/>
        <v>0</v>
      </c>
      <c r="G170" s="4">
        <f t="shared" si="12"/>
        <v>1</v>
      </c>
      <c r="H170" s="4"/>
    </row>
    <row r="171" spans="1:8" x14ac:dyDescent="0.2">
      <c r="A171" s="65"/>
      <c r="B171" s="4">
        <v>5</v>
      </c>
      <c r="C171" s="5" t="s">
        <v>209</v>
      </c>
      <c r="D171" s="4">
        <v>0</v>
      </c>
      <c r="E171" s="5">
        <v>36</v>
      </c>
      <c r="F171" s="70">
        <f t="shared" si="11"/>
        <v>0</v>
      </c>
      <c r="G171" s="4">
        <f t="shared" si="12"/>
        <v>1</v>
      </c>
      <c r="H171" s="4"/>
    </row>
    <row r="172" spans="1:8" x14ac:dyDescent="0.2">
      <c r="A172" s="65"/>
      <c r="B172" s="4">
        <v>6</v>
      </c>
      <c r="C172" s="5" t="s">
        <v>210</v>
      </c>
      <c r="D172" s="4">
        <v>2</v>
      </c>
      <c r="E172" s="5">
        <v>36</v>
      </c>
      <c r="F172" s="70">
        <f t="shared" si="11"/>
        <v>5.5555555555555552E-2</v>
      </c>
      <c r="G172" s="4">
        <f t="shared" si="12"/>
        <v>22</v>
      </c>
      <c r="H172" s="4"/>
    </row>
    <row r="173" spans="1:8" x14ac:dyDescent="0.2">
      <c r="A173" s="65"/>
      <c r="B173" s="4">
        <v>7</v>
      </c>
      <c r="C173" s="5" t="s">
        <v>211</v>
      </c>
      <c r="D173" s="4">
        <v>0</v>
      </c>
      <c r="E173" s="5">
        <v>36</v>
      </c>
      <c r="F173" s="70">
        <f t="shared" si="11"/>
        <v>0</v>
      </c>
      <c r="G173" s="4">
        <f t="shared" si="12"/>
        <v>1</v>
      </c>
      <c r="H173" s="5"/>
    </row>
    <row r="174" spans="1:8" x14ac:dyDescent="0.2">
      <c r="A174" s="65"/>
      <c r="B174" s="4">
        <v>8</v>
      </c>
      <c r="C174" s="5" t="s">
        <v>212</v>
      </c>
      <c r="D174" s="4">
        <v>0</v>
      </c>
      <c r="E174" s="5">
        <v>36</v>
      </c>
      <c r="F174" s="70">
        <f t="shared" si="11"/>
        <v>0</v>
      </c>
      <c r="G174" s="4">
        <f t="shared" si="12"/>
        <v>1</v>
      </c>
      <c r="H174" s="4"/>
    </row>
    <row r="175" spans="1:8" x14ac:dyDescent="0.2">
      <c r="A175" s="65"/>
      <c r="B175" s="4">
        <v>9</v>
      </c>
      <c r="C175" s="5" t="s">
        <v>213</v>
      </c>
      <c r="D175" s="4">
        <v>0</v>
      </c>
      <c r="E175" s="5">
        <v>35</v>
      </c>
      <c r="F175" s="70">
        <f t="shared" si="11"/>
        <v>0</v>
      </c>
      <c r="G175" s="4">
        <f t="shared" si="12"/>
        <v>1</v>
      </c>
      <c r="H175" s="4"/>
    </row>
    <row r="176" spans="1:8" x14ac:dyDescent="0.2">
      <c r="A176" s="65"/>
      <c r="B176" s="4">
        <v>10</v>
      </c>
      <c r="C176" s="5" t="s">
        <v>214</v>
      </c>
      <c r="D176" s="4">
        <v>0</v>
      </c>
      <c r="E176" s="5">
        <v>44</v>
      </c>
      <c r="F176" s="70">
        <f t="shared" si="11"/>
        <v>0</v>
      </c>
      <c r="G176" s="4">
        <f t="shared" si="12"/>
        <v>1</v>
      </c>
      <c r="H176" s="4"/>
    </row>
    <row r="177" spans="1:8" x14ac:dyDescent="0.2">
      <c r="A177" s="65"/>
      <c r="B177" s="4">
        <v>11</v>
      </c>
      <c r="C177" s="5" t="s">
        <v>215</v>
      </c>
      <c r="D177" s="4">
        <v>0</v>
      </c>
      <c r="E177" s="5">
        <v>37</v>
      </c>
      <c r="F177" s="70">
        <f t="shared" si="11"/>
        <v>0</v>
      </c>
      <c r="G177" s="4">
        <f t="shared" si="12"/>
        <v>1</v>
      </c>
      <c r="H177" s="5"/>
    </row>
    <row r="178" spans="1:8" x14ac:dyDescent="0.2">
      <c r="A178" s="65"/>
      <c r="B178" s="4">
        <v>12</v>
      </c>
      <c r="C178" s="5" t="s">
        <v>73</v>
      </c>
      <c r="D178" s="4">
        <v>0</v>
      </c>
      <c r="E178" s="5">
        <v>34</v>
      </c>
      <c r="F178" s="70">
        <f t="shared" si="11"/>
        <v>0</v>
      </c>
      <c r="G178" s="4">
        <f t="shared" si="12"/>
        <v>1</v>
      </c>
      <c r="H178" s="4"/>
    </row>
    <row r="179" spans="1:8" x14ac:dyDescent="0.2">
      <c r="A179" s="65"/>
      <c r="B179" s="4">
        <v>13</v>
      </c>
      <c r="C179" s="5" t="s">
        <v>74</v>
      </c>
      <c r="D179" s="4">
        <v>1</v>
      </c>
      <c r="E179" s="5">
        <v>33</v>
      </c>
      <c r="F179" s="70">
        <f t="shared" si="11"/>
        <v>3.0303030303030304E-2</v>
      </c>
      <c r="G179" s="4">
        <f t="shared" si="12"/>
        <v>19</v>
      </c>
      <c r="H179" s="4"/>
    </row>
    <row r="180" spans="1:8" x14ac:dyDescent="0.2">
      <c r="A180" s="65"/>
      <c r="B180" s="4">
        <v>14</v>
      </c>
      <c r="C180" s="5" t="s">
        <v>216</v>
      </c>
      <c r="D180" s="4">
        <v>0</v>
      </c>
      <c r="E180" s="5">
        <v>32</v>
      </c>
      <c r="F180" s="70">
        <f t="shared" si="11"/>
        <v>0</v>
      </c>
      <c r="G180" s="4">
        <f t="shared" si="12"/>
        <v>1</v>
      </c>
      <c r="H180" s="4"/>
    </row>
    <row r="181" spans="1:8" x14ac:dyDescent="0.2">
      <c r="A181" s="65"/>
      <c r="B181" s="4">
        <v>15</v>
      </c>
      <c r="C181" s="5" t="s">
        <v>217</v>
      </c>
      <c r="D181" s="4">
        <v>0</v>
      </c>
      <c r="E181" s="5">
        <v>33</v>
      </c>
      <c r="F181" s="70">
        <f t="shared" si="11"/>
        <v>0</v>
      </c>
      <c r="G181" s="4">
        <f t="shared" si="12"/>
        <v>1</v>
      </c>
      <c r="H181" s="4"/>
    </row>
    <row r="182" spans="1:8" x14ac:dyDescent="0.2">
      <c r="A182" s="65"/>
      <c r="B182" s="4">
        <v>16</v>
      </c>
      <c r="C182" s="5" t="s">
        <v>218</v>
      </c>
      <c r="D182" s="4">
        <v>2</v>
      </c>
      <c r="E182" s="5">
        <v>34</v>
      </c>
      <c r="F182" s="70">
        <f t="shared" si="11"/>
        <v>5.8823529411764705E-2</v>
      </c>
      <c r="G182" s="4">
        <f t="shared" si="12"/>
        <v>23</v>
      </c>
      <c r="H182" s="4"/>
    </row>
    <row r="183" spans="1:8" x14ac:dyDescent="0.2">
      <c r="A183" s="65"/>
      <c r="B183" s="4">
        <v>17</v>
      </c>
      <c r="C183" s="5" t="s">
        <v>75</v>
      </c>
      <c r="D183" s="4">
        <v>1</v>
      </c>
      <c r="E183" s="5">
        <v>31</v>
      </c>
      <c r="F183" s="70">
        <f t="shared" si="11"/>
        <v>3.2258064516129031E-2</v>
      </c>
      <c r="G183" s="4">
        <f t="shared" si="12"/>
        <v>21</v>
      </c>
      <c r="H183" s="4"/>
    </row>
    <row r="184" spans="1:8" x14ac:dyDescent="0.2">
      <c r="A184" s="65"/>
      <c r="B184" s="4">
        <v>18</v>
      </c>
      <c r="C184" s="4" t="s">
        <v>334</v>
      </c>
      <c r="D184" s="4">
        <v>0</v>
      </c>
      <c r="E184" s="5">
        <v>34</v>
      </c>
      <c r="F184" s="70">
        <f t="shared" si="11"/>
        <v>0</v>
      </c>
      <c r="G184" s="4">
        <f t="shared" si="12"/>
        <v>1</v>
      </c>
      <c r="H184" s="4"/>
    </row>
    <row r="185" spans="1:8" x14ac:dyDescent="0.2">
      <c r="A185" s="65"/>
      <c r="B185" s="4">
        <v>19</v>
      </c>
      <c r="C185" s="4" t="s">
        <v>335</v>
      </c>
      <c r="D185" s="4">
        <v>0</v>
      </c>
      <c r="E185" s="5">
        <v>33</v>
      </c>
      <c r="F185" s="70">
        <f t="shared" si="11"/>
        <v>0</v>
      </c>
      <c r="G185" s="4">
        <f t="shared" si="12"/>
        <v>1</v>
      </c>
      <c r="H185" s="4"/>
    </row>
    <row r="186" spans="1:8" x14ac:dyDescent="0.2">
      <c r="A186" s="65"/>
      <c r="B186" s="4">
        <v>20</v>
      </c>
      <c r="C186" s="4" t="s">
        <v>336</v>
      </c>
      <c r="D186" s="4">
        <v>0</v>
      </c>
      <c r="E186" s="5">
        <v>33</v>
      </c>
      <c r="F186" s="70">
        <f t="shared" si="11"/>
        <v>0</v>
      </c>
      <c r="G186" s="4">
        <f t="shared" si="12"/>
        <v>1</v>
      </c>
      <c r="H186" s="4"/>
    </row>
    <row r="187" spans="1:8" x14ac:dyDescent="0.2">
      <c r="A187" s="65"/>
      <c r="B187" s="4">
        <v>21</v>
      </c>
      <c r="C187" s="4" t="s">
        <v>337</v>
      </c>
      <c r="D187" s="4">
        <v>0</v>
      </c>
      <c r="E187" s="5">
        <v>33</v>
      </c>
      <c r="F187" s="70">
        <f t="shared" si="11"/>
        <v>0</v>
      </c>
      <c r="G187" s="4">
        <f t="shared" si="12"/>
        <v>1</v>
      </c>
      <c r="H187" s="4"/>
    </row>
    <row r="188" spans="1:8" x14ac:dyDescent="0.2">
      <c r="A188" s="65"/>
      <c r="B188" s="4">
        <v>22</v>
      </c>
      <c r="C188" s="4" t="s">
        <v>338</v>
      </c>
      <c r="D188" s="4">
        <v>1</v>
      </c>
      <c r="E188" s="5">
        <v>32</v>
      </c>
      <c r="F188" s="70">
        <f t="shared" si="11"/>
        <v>3.125E-2</v>
      </c>
      <c r="G188" s="4">
        <f t="shared" si="12"/>
        <v>20</v>
      </c>
      <c r="H188" s="4"/>
    </row>
    <row r="189" spans="1:8" x14ac:dyDescent="0.2">
      <c r="A189" s="65"/>
      <c r="B189" s="4">
        <v>23</v>
      </c>
      <c r="C189" s="4" t="s">
        <v>339</v>
      </c>
      <c r="D189" s="4">
        <v>1</v>
      </c>
      <c r="E189" s="5">
        <v>35</v>
      </c>
      <c r="F189" s="70">
        <f t="shared" si="11"/>
        <v>2.8571428571428571E-2</v>
      </c>
      <c r="G189" s="4">
        <f t="shared" si="12"/>
        <v>18</v>
      </c>
      <c r="H189" s="4"/>
    </row>
    <row r="190" spans="1:8" x14ac:dyDescent="0.2">
      <c r="A190" s="65" t="s">
        <v>7</v>
      </c>
      <c r="B190" s="4">
        <v>1</v>
      </c>
      <c r="C190" s="4" t="s">
        <v>219</v>
      </c>
      <c r="D190" s="4">
        <v>1</v>
      </c>
      <c r="E190" s="4">
        <v>46</v>
      </c>
      <c r="F190" s="70">
        <f t="shared" si="11"/>
        <v>2.1739130434782608E-2</v>
      </c>
      <c r="G190" s="4">
        <f>RANK(F190,$F$190:$F$192,1)</f>
        <v>1</v>
      </c>
      <c r="H190" s="4"/>
    </row>
    <row r="191" spans="1:8" x14ac:dyDescent="0.2">
      <c r="A191" s="65"/>
      <c r="B191" s="4">
        <v>2</v>
      </c>
      <c r="C191" s="4" t="s">
        <v>76</v>
      </c>
      <c r="D191" s="4">
        <v>1</v>
      </c>
      <c r="E191" s="4">
        <v>45</v>
      </c>
      <c r="F191" s="70">
        <f t="shared" si="11"/>
        <v>2.2222222222222223E-2</v>
      </c>
      <c r="G191" s="4">
        <f t="shared" ref="G191:G192" si="13">RANK(F191,$F$190:$F$192,1)</f>
        <v>2</v>
      </c>
      <c r="H191" s="4"/>
    </row>
    <row r="192" spans="1:8" x14ac:dyDescent="0.2">
      <c r="A192" s="65"/>
      <c r="B192" s="4">
        <v>3</v>
      </c>
      <c r="C192" s="4" t="s">
        <v>367</v>
      </c>
      <c r="D192" s="4">
        <v>3</v>
      </c>
      <c r="E192" s="4">
        <v>44</v>
      </c>
      <c r="F192" s="70">
        <f t="shared" si="11"/>
        <v>6.8181818181818177E-2</v>
      </c>
      <c r="G192" s="4">
        <f t="shared" si="13"/>
        <v>3</v>
      </c>
      <c r="H192" s="4"/>
    </row>
  </sheetData>
  <mergeCells count="8">
    <mergeCell ref="A83:A123"/>
    <mergeCell ref="A190:A192"/>
    <mergeCell ref="A124:A166"/>
    <mergeCell ref="A1:H1"/>
    <mergeCell ref="A3:A41"/>
    <mergeCell ref="A42:A69"/>
    <mergeCell ref="A70:A82"/>
    <mergeCell ref="A167:A189"/>
  </mergeCells>
  <phoneticPr fontId="17" type="noConversion"/>
  <pageMargins left="0.7" right="0.7" top="0.75" bottom="0.75" header="0.3" footer="0.3"/>
  <ignoredErrors>
    <ignoredError sqref="E42:E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71"/>
  <sheetViews>
    <sheetView zoomScale="70" zoomScaleNormal="70" workbookViewId="0">
      <selection activeCell="E35" sqref="E35"/>
    </sheetView>
  </sheetViews>
  <sheetFormatPr defaultColWidth="9" defaultRowHeight="14.25" x14ac:dyDescent="0.2"/>
  <cols>
    <col min="1" max="1" width="20.25" style="29" bestFit="1" customWidth="1"/>
    <col min="2" max="2" width="17.625" style="29" bestFit="1" customWidth="1"/>
    <col min="3" max="3" width="15.5" style="29" bestFit="1" customWidth="1"/>
    <col min="4" max="4" width="9.625" style="29" bestFit="1" customWidth="1"/>
    <col min="5" max="5" width="19.75" style="29" customWidth="1"/>
    <col min="6" max="6" width="29.625" style="29" bestFit="1" customWidth="1"/>
    <col min="7" max="8" width="15.25" style="29" bestFit="1" customWidth="1"/>
    <col min="9" max="9" width="15.5" style="29" bestFit="1" customWidth="1"/>
    <col min="10" max="16384" width="9" style="29"/>
  </cols>
  <sheetData>
    <row r="1" spans="1:9" ht="22.5" x14ac:dyDescent="0.2">
      <c r="A1" s="48" t="s">
        <v>220</v>
      </c>
      <c r="B1" s="48"/>
      <c r="C1" s="48"/>
      <c r="D1" s="48"/>
      <c r="E1" s="48"/>
      <c r="F1" s="48"/>
      <c r="G1" s="48"/>
      <c r="H1" s="48"/>
      <c r="I1" s="48"/>
    </row>
    <row r="2" spans="1:9" s="24" customFormat="1" ht="20.25" x14ac:dyDescent="0.2">
      <c r="A2" s="14" t="s">
        <v>21</v>
      </c>
      <c r="B2" s="14" t="s">
        <v>31</v>
      </c>
      <c r="C2" s="14" t="s">
        <v>23</v>
      </c>
      <c r="D2" s="14" t="s">
        <v>24</v>
      </c>
      <c r="E2" s="14" t="s">
        <v>25</v>
      </c>
      <c r="F2" s="25" t="s">
        <v>221</v>
      </c>
      <c r="G2" s="14" t="s">
        <v>33</v>
      </c>
      <c r="H2" s="14" t="s">
        <v>222</v>
      </c>
      <c r="I2" s="14" t="s">
        <v>223</v>
      </c>
    </row>
    <row r="3" spans="1:9" s="28" customFormat="1" ht="18.75" x14ac:dyDescent="0.2">
      <c r="A3" s="5" t="s">
        <v>1</v>
      </c>
      <c r="B3" s="68" t="s">
        <v>489</v>
      </c>
      <c r="C3" s="73"/>
      <c r="D3" s="73"/>
      <c r="E3" s="73"/>
      <c r="F3" s="73"/>
      <c r="G3" s="73"/>
      <c r="H3" s="73"/>
      <c r="I3" s="74"/>
    </row>
    <row r="4" spans="1:9" ht="18.75" x14ac:dyDescent="0.2">
      <c r="A4" s="76" t="s">
        <v>2</v>
      </c>
      <c r="B4" s="76" t="s">
        <v>47</v>
      </c>
      <c r="C4" s="77">
        <v>2023283718</v>
      </c>
      <c r="D4" s="77" t="s">
        <v>603</v>
      </c>
      <c r="E4" s="77" t="s">
        <v>588</v>
      </c>
      <c r="F4" s="77" t="s">
        <v>371</v>
      </c>
      <c r="G4" s="44">
        <v>3</v>
      </c>
      <c r="H4" s="77" t="s">
        <v>604</v>
      </c>
      <c r="I4" s="77"/>
    </row>
    <row r="5" spans="1:9" ht="18.75" x14ac:dyDescent="0.2">
      <c r="A5" s="76"/>
      <c r="B5" s="76"/>
      <c r="C5" s="77">
        <v>2023283723</v>
      </c>
      <c r="D5" s="77" t="s">
        <v>605</v>
      </c>
      <c r="E5" s="77" t="s">
        <v>588</v>
      </c>
      <c r="F5" s="77" t="s">
        <v>371</v>
      </c>
      <c r="G5" s="44">
        <v>3</v>
      </c>
      <c r="H5" s="77" t="s">
        <v>604</v>
      </c>
      <c r="I5" s="77"/>
    </row>
    <row r="6" spans="1:9" ht="18.75" x14ac:dyDescent="0.2">
      <c r="A6" s="76"/>
      <c r="B6" s="76" t="s">
        <v>37</v>
      </c>
      <c r="C6" s="77">
        <v>2022273114</v>
      </c>
      <c r="D6" s="77" t="s">
        <v>606</v>
      </c>
      <c r="E6" s="77" t="s">
        <v>574</v>
      </c>
      <c r="F6" s="77" t="s">
        <v>298</v>
      </c>
      <c r="G6" s="44">
        <v>2</v>
      </c>
      <c r="H6" s="77" t="s">
        <v>604</v>
      </c>
      <c r="I6" s="77"/>
    </row>
    <row r="7" spans="1:9" ht="18.75" customHeight="1" x14ac:dyDescent="0.2">
      <c r="A7" s="76"/>
      <c r="B7" s="76"/>
      <c r="C7" s="77">
        <v>2022273114</v>
      </c>
      <c r="D7" s="77" t="s">
        <v>606</v>
      </c>
      <c r="E7" s="77" t="s">
        <v>575</v>
      </c>
      <c r="F7" s="77" t="s">
        <v>298</v>
      </c>
      <c r="G7" s="44">
        <v>2</v>
      </c>
      <c r="H7" s="77" t="s">
        <v>604</v>
      </c>
      <c r="I7" s="77"/>
    </row>
    <row r="8" spans="1:9" ht="18.75" customHeight="1" x14ac:dyDescent="0.2">
      <c r="A8" s="76"/>
      <c r="B8" s="76" t="s">
        <v>125</v>
      </c>
      <c r="C8" s="77">
        <v>2022273225</v>
      </c>
      <c r="D8" s="77" t="s">
        <v>607</v>
      </c>
      <c r="E8" s="77" t="s">
        <v>577</v>
      </c>
      <c r="F8" s="77" t="s">
        <v>295</v>
      </c>
      <c r="G8" s="44">
        <v>2</v>
      </c>
      <c r="H8" s="77" t="s">
        <v>608</v>
      </c>
      <c r="I8" s="77"/>
    </row>
    <row r="9" spans="1:9" ht="18.75" customHeight="1" x14ac:dyDescent="0.2">
      <c r="A9" s="76"/>
      <c r="B9" s="76"/>
      <c r="C9" s="77">
        <v>2022273226</v>
      </c>
      <c r="D9" s="77" t="s">
        <v>609</v>
      </c>
      <c r="E9" s="77" t="s">
        <v>577</v>
      </c>
      <c r="F9" s="77" t="s">
        <v>295</v>
      </c>
      <c r="G9" s="44">
        <v>2</v>
      </c>
      <c r="H9" s="77" t="s">
        <v>608</v>
      </c>
      <c r="I9" s="77"/>
    </row>
    <row r="10" spans="1:9" ht="18.75" customHeight="1" x14ac:dyDescent="0.2">
      <c r="A10" s="76"/>
      <c r="B10" s="76"/>
      <c r="C10" s="77">
        <v>2022273237</v>
      </c>
      <c r="D10" s="77" t="s">
        <v>610</v>
      </c>
      <c r="E10" s="77" t="s">
        <v>577</v>
      </c>
      <c r="F10" s="77" t="s">
        <v>295</v>
      </c>
      <c r="G10" s="44">
        <v>2</v>
      </c>
      <c r="H10" s="77" t="s">
        <v>608</v>
      </c>
      <c r="I10" s="77"/>
    </row>
    <row r="11" spans="1:9" ht="18.75" x14ac:dyDescent="0.2">
      <c r="A11" s="76"/>
      <c r="B11" s="77" t="s">
        <v>132</v>
      </c>
      <c r="C11" s="77">
        <v>2023283225</v>
      </c>
      <c r="D11" s="77" t="s">
        <v>611</v>
      </c>
      <c r="E11" s="4" t="s">
        <v>493</v>
      </c>
      <c r="F11" s="77" t="s">
        <v>298</v>
      </c>
      <c r="G11" s="77">
        <v>2</v>
      </c>
      <c r="H11" s="77" t="s">
        <v>604</v>
      </c>
      <c r="I11" s="77"/>
    </row>
    <row r="12" spans="1:9" ht="18.75" x14ac:dyDescent="0.2">
      <c r="A12" s="76"/>
      <c r="B12" s="78" t="s">
        <v>135</v>
      </c>
      <c r="C12" s="77">
        <v>2023284204</v>
      </c>
      <c r="D12" s="77" t="s">
        <v>613</v>
      </c>
      <c r="E12" s="77" t="s">
        <v>612</v>
      </c>
      <c r="F12" s="77" t="s">
        <v>298</v>
      </c>
      <c r="G12" s="44">
        <v>2</v>
      </c>
      <c r="H12" s="77" t="s">
        <v>604</v>
      </c>
      <c r="I12" s="77"/>
    </row>
    <row r="13" spans="1:9" ht="18.75" x14ac:dyDescent="0.2">
      <c r="A13" s="76"/>
      <c r="B13" s="79"/>
      <c r="C13" s="77">
        <v>2023284219</v>
      </c>
      <c r="D13" s="77" t="s">
        <v>614</v>
      </c>
      <c r="E13" s="77" t="s">
        <v>612</v>
      </c>
      <c r="F13" s="77" t="s">
        <v>298</v>
      </c>
      <c r="G13" s="44">
        <v>2</v>
      </c>
      <c r="H13" s="77" t="s">
        <v>604</v>
      </c>
      <c r="I13" s="4"/>
    </row>
    <row r="14" spans="1:9" s="28" customFormat="1" ht="18.75" x14ac:dyDescent="0.2">
      <c r="A14" s="65" t="s">
        <v>322</v>
      </c>
      <c r="B14" s="4" t="s">
        <v>323</v>
      </c>
      <c r="C14" s="4">
        <v>2023293211</v>
      </c>
      <c r="D14" s="4" t="s">
        <v>325</v>
      </c>
      <c r="E14" s="4" t="s">
        <v>324</v>
      </c>
      <c r="F14" s="4" t="s">
        <v>326</v>
      </c>
      <c r="G14" s="4">
        <v>3</v>
      </c>
      <c r="H14" s="4" t="s">
        <v>327</v>
      </c>
      <c r="I14" s="4" t="s">
        <v>328</v>
      </c>
    </row>
    <row r="15" spans="1:9" ht="18.75" x14ac:dyDescent="0.2">
      <c r="A15" s="65"/>
      <c r="B15" s="4" t="s">
        <v>323</v>
      </c>
      <c r="C15" s="4">
        <v>2023293230</v>
      </c>
      <c r="D15" s="4" t="s">
        <v>329</v>
      </c>
      <c r="E15" s="4" t="s">
        <v>324</v>
      </c>
      <c r="F15" s="4" t="s">
        <v>326</v>
      </c>
      <c r="G15" s="4">
        <v>3</v>
      </c>
      <c r="H15" s="4" t="s">
        <v>327</v>
      </c>
      <c r="I15" s="4" t="s">
        <v>328</v>
      </c>
    </row>
    <row r="16" spans="1:9" ht="18.75" x14ac:dyDescent="0.2">
      <c r="A16" s="4" t="s">
        <v>490</v>
      </c>
      <c r="B16" s="53" t="s">
        <v>489</v>
      </c>
      <c r="C16" s="54"/>
      <c r="D16" s="54"/>
      <c r="E16" s="54"/>
      <c r="F16" s="54"/>
      <c r="G16" s="54"/>
      <c r="H16" s="54"/>
      <c r="I16" s="55"/>
    </row>
    <row r="17" spans="1:9" ht="18.75" x14ac:dyDescent="0.2">
      <c r="A17" s="4" t="s">
        <v>381</v>
      </c>
      <c r="B17" s="56"/>
      <c r="C17" s="75"/>
      <c r="D17" s="75"/>
      <c r="E17" s="75"/>
      <c r="F17" s="75"/>
      <c r="G17" s="75"/>
      <c r="H17" s="75"/>
      <c r="I17" s="58"/>
    </row>
    <row r="18" spans="1:9" ht="18.75" x14ac:dyDescent="0.2">
      <c r="A18" s="4" t="s">
        <v>366</v>
      </c>
      <c r="B18" s="56"/>
      <c r="C18" s="75"/>
      <c r="D18" s="75"/>
      <c r="E18" s="75"/>
      <c r="F18" s="75"/>
      <c r="G18" s="75"/>
      <c r="H18" s="75"/>
      <c r="I18" s="58"/>
    </row>
    <row r="19" spans="1:9" ht="18.75" x14ac:dyDescent="0.2">
      <c r="A19" s="4" t="s">
        <v>368</v>
      </c>
      <c r="B19" s="59"/>
      <c r="C19" s="60"/>
      <c r="D19" s="60"/>
      <c r="E19" s="60"/>
      <c r="F19" s="60"/>
      <c r="G19" s="60"/>
      <c r="H19" s="60"/>
      <c r="I19" s="61"/>
    </row>
    <row r="66" spans="13:21" ht="18.75" x14ac:dyDescent="0.2">
      <c r="M66" s="49" t="s">
        <v>322</v>
      </c>
      <c r="N66" s="39" t="s">
        <v>323</v>
      </c>
      <c r="O66" s="39">
        <v>2023293211</v>
      </c>
      <c r="P66" s="39" t="s">
        <v>324</v>
      </c>
      <c r="Q66" s="39" t="s">
        <v>325</v>
      </c>
      <c r="R66" s="39" t="s">
        <v>326</v>
      </c>
      <c r="S66" s="39">
        <v>3</v>
      </c>
      <c r="T66" s="41" t="s">
        <v>327</v>
      </c>
      <c r="U66" s="43" t="s">
        <v>328</v>
      </c>
    </row>
    <row r="67" spans="13:21" ht="18.75" x14ac:dyDescent="0.2">
      <c r="M67" s="49"/>
      <c r="N67" s="39" t="s">
        <v>323</v>
      </c>
      <c r="O67" s="40">
        <v>2023293230</v>
      </c>
      <c r="P67" s="40" t="s">
        <v>324</v>
      </c>
      <c r="Q67" s="40" t="s">
        <v>329</v>
      </c>
      <c r="R67" s="40" t="s">
        <v>326</v>
      </c>
      <c r="S67" s="40">
        <v>3</v>
      </c>
      <c r="T67" s="40" t="s">
        <v>327</v>
      </c>
      <c r="U67" s="42" t="s">
        <v>328</v>
      </c>
    </row>
    <row r="68" spans="13:21" ht="18.75" x14ac:dyDescent="0.2">
      <c r="M68" s="39" t="s">
        <v>490</v>
      </c>
      <c r="N68" s="39"/>
      <c r="O68" s="39"/>
      <c r="P68" s="39"/>
      <c r="Q68" s="39"/>
      <c r="R68" s="39"/>
      <c r="S68" s="39"/>
      <c r="T68" s="39"/>
      <c r="U68" s="39"/>
    </row>
    <row r="69" spans="13:21" ht="18.75" x14ac:dyDescent="0.2">
      <c r="M69" s="39" t="s">
        <v>381</v>
      </c>
      <c r="N69" s="39"/>
      <c r="O69" s="39"/>
      <c r="P69" s="39"/>
      <c r="Q69" s="39"/>
      <c r="R69" s="39"/>
      <c r="S69" s="39"/>
      <c r="T69" s="39"/>
      <c r="U69" s="39"/>
    </row>
    <row r="70" spans="13:21" ht="18.75" x14ac:dyDescent="0.2">
      <c r="M70" s="39" t="s">
        <v>366</v>
      </c>
      <c r="N70" s="39"/>
      <c r="O70" s="39"/>
      <c r="P70" s="39"/>
      <c r="Q70" s="39"/>
      <c r="R70" s="39"/>
      <c r="S70" s="39"/>
      <c r="T70" s="39"/>
      <c r="U70" s="39"/>
    </row>
    <row r="71" spans="13:21" ht="18.75" x14ac:dyDescent="0.2">
      <c r="M71" s="39" t="s">
        <v>368</v>
      </c>
      <c r="N71" s="39"/>
      <c r="O71" s="39"/>
      <c r="P71" s="39"/>
      <c r="Q71" s="39"/>
      <c r="R71" s="39"/>
      <c r="S71" s="39"/>
      <c r="T71" s="39"/>
      <c r="U71" s="39"/>
    </row>
  </sheetData>
  <mergeCells count="10">
    <mergeCell ref="A1:I1"/>
    <mergeCell ref="M66:M67"/>
    <mergeCell ref="A4:A13"/>
    <mergeCell ref="B4:B5"/>
    <mergeCell ref="B6:B7"/>
    <mergeCell ref="B8:B10"/>
    <mergeCell ref="B12:B13"/>
    <mergeCell ref="A14:A15"/>
    <mergeCell ref="B3:I3"/>
    <mergeCell ref="B16:I19"/>
  </mergeCells>
  <phoneticPr fontId="1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92"/>
  <sheetViews>
    <sheetView topLeftCell="A25" zoomScale="70" zoomScaleNormal="70" workbookViewId="0">
      <selection activeCell="K41" sqref="K41"/>
    </sheetView>
  </sheetViews>
  <sheetFormatPr defaultColWidth="8.625" defaultRowHeight="18.75" x14ac:dyDescent="0.2"/>
  <cols>
    <col min="1" max="1" width="20.375" style="2" customWidth="1"/>
    <col min="2" max="2" width="14.875" style="2" customWidth="1"/>
    <col min="3" max="4" width="18.125" style="2" customWidth="1"/>
    <col min="5" max="5" width="25.125" style="2" customWidth="1"/>
    <col min="6" max="6" width="18.125" style="2" customWidth="1"/>
    <col min="7" max="7" width="22.625" style="2" customWidth="1"/>
    <col min="8" max="8" width="16.625" style="2" customWidth="1"/>
    <col min="9" max="16384" width="8.625" style="2"/>
  </cols>
  <sheetData>
    <row r="1" spans="1:8" s="26" customFormat="1" ht="22.5" x14ac:dyDescent="0.2">
      <c r="A1" s="51" t="s">
        <v>224</v>
      </c>
      <c r="B1" s="51"/>
      <c r="C1" s="51"/>
      <c r="D1" s="51"/>
      <c r="E1" s="51"/>
      <c r="F1" s="51"/>
      <c r="G1" s="51"/>
      <c r="H1" s="51"/>
    </row>
    <row r="2" spans="1:8" s="1" customFormat="1" ht="20.25" x14ac:dyDescent="0.2">
      <c r="A2" s="3" t="s">
        <v>21</v>
      </c>
      <c r="B2" s="3" t="s">
        <v>78</v>
      </c>
      <c r="C2" s="3" t="s">
        <v>22</v>
      </c>
      <c r="D2" s="3" t="s">
        <v>225</v>
      </c>
      <c r="E2" s="3" t="s">
        <v>80</v>
      </c>
      <c r="F2" s="27" t="s">
        <v>226</v>
      </c>
      <c r="G2" s="3" t="s">
        <v>227</v>
      </c>
      <c r="H2" s="3" t="s">
        <v>28</v>
      </c>
    </row>
    <row r="3" spans="1:8" x14ac:dyDescent="0.2">
      <c r="A3" s="65" t="s">
        <v>1</v>
      </c>
      <c r="B3" s="4">
        <v>1</v>
      </c>
      <c r="C3" s="4" t="s">
        <v>83</v>
      </c>
      <c r="D3" s="4">
        <v>0</v>
      </c>
      <c r="E3" s="4">
        <v>43</v>
      </c>
      <c r="F3" s="70">
        <f t="shared" ref="F3:F29" si="0">D3/E3</f>
        <v>0</v>
      </c>
      <c r="G3" s="4">
        <f>RANK(F3,$F$3:$F$41,1)</f>
        <v>1</v>
      </c>
      <c r="H3" s="4"/>
    </row>
    <row r="4" spans="1:8" x14ac:dyDescent="0.2">
      <c r="A4" s="65"/>
      <c r="B4" s="4">
        <v>7</v>
      </c>
      <c r="C4" s="4" t="s">
        <v>84</v>
      </c>
      <c r="D4" s="4">
        <v>0</v>
      </c>
      <c r="E4" s="4">
        <v>42</v>
      </c>
      <c r="F4" s="70">
        <f t="shared" si="0"/>
        <v>0</v>
      </c>
      <c r="G4" s="4">
        <f t="shared" ref="G4:G41" si="1">RANK(F4,$F$3:$F$41,1)</f>
        <v>1</v>
      </c>
      <c r="H4" s="4"/>
    </row>
    <row r="5" spans="1:8" x14ac:dyDescent="0.2">
      <c r="A5" s="65"/>
      <c r="B5" s="4">
        <v>8</v>
      </c>
      <c r="C5" s="4" t="s">
        <v>85</v>
      </c>
      <c r="D5" s="4">
        <v>0</v>
      </c>
      <c r="E5" s="4">
        <v>45</v>
      </c>
      <c r="F5" s="70">
        <f t="shared" si="0"/>
        <v>0</v>
      </c>
      <c r="G5" s="4">
        <f t="shared" si="1"/>
        <v>1</v>
      </c>
      <c r="H5" s="4"/>
    </row>
    <row r="6" spans="1:8" x14ac:dyDescent="0.2">
      <c r="A6" s="65"/>
      <c r="B6" s="4">
        <v>9</v>
      </c>
      <c r="C6" s="4" t="s">
        <v>86</v>
      </c>
      <c r="D6" s="4">
        <v>0</v>
      </c>
      <c r="E6" s="4">
        <v>45</v>
      </c>
      <c r="F6" s="70">
        <f t="shared" si="0"/>
        <v>0</v>
      </c>
      <c r="G6" s="4">
        <f t="shared" si="1"/>
        <v>1</v>
      </c>
      <c r="H6" s="4"/>
    </row>
    <row r="7" spans="1:8" x14ac:dyDescent="0.2">
      <c r="A7" s="65"/>
      <c r="B7" s="4">
        <v>10</v>
      </c>
      <c r="C7" s="4" t="s">
        <v>87</v>
      </c>
      <c r="D7" s="4">
        <v>0</v>
      </c>
      <c r="E7" s="4">
        <v>39</v>
      </c>
      <c r="F7" s="70">
        <f t="shared" si="0"/>
        <v>0</v>
      </c>
      <c r="G7" s="4">
        <f t="shared" si="1"/>
        <v>1</v>
      </c>
      <c r="H7" s="4"/>
    </row>
    <row r="8" spans="1:8" x14ac:dyDescent="0.2">
      <c r="A8" s="65"/>
      <c r="B8" s="4">
        <v>11</v>
      </c>
      <c r="C8" s="4" t="s">
        <v>88</v>
      </c>
      <c r="D8" s="4">
        <v>0</v>
      </c>
      <c r="E8" s="4">
        <v>39</v>
      </c>
      <c r="F8" s="70">
        <f t="shared" si="0"/>
        <v>0</v>
      </c>
      <c r="G8" s="4">
        <f t="shared" si="1"/>
        <v>1</v>
      </c>
      <c r="H8" s="4"/>
    </row>
    <row r="9" spans="1:8" x14ac:dyDescent="0.2">
      <c r="A9" s="65"/>
      <c r="B9" s="4">
        <v>12</v>
      </c>
      <c r="C9" s="4" t="s">
        <v>89</v>
      </c>
      <c r="D9" s="4">
        <v>0</v>
      </c>
      <c r="E9" s="4">
        <v>40</v>
      </c>
      <c r="F9" s="70">
        <f t="shared" si="0"/>
        <v>0</v>
      </c>
      <c r="G9" s="4">
        <f t="shared" si="1"/>
        <v>1</v>
      </c>
      <c r="H9" s="4"/>
    </row>
    <row r="10" spans="1:8" x14ac:dyDescent="0.2">
      <c r="A10" s="65"/>
      <c r="B10" s="4">
        <v>13</v>
      </c>
      <c r="C10" s="4" t="s">
        <v>90</v>
      </c>
      <c r="D10" s="4">
        <v>0</v>
      </c>
      <c r="E10" s="4">
        <v>42</v>
      </c>
      <c r="F10" s="70">
        <f t="shared" si="0"/>
        <v>0</v>
      </c>
      <c r="G10" s="4">
        <f t="shared" si="1"/>
        <v>1</v>
      </c>
      <c r="H10" s="4"/>
    </row>
    <row r="11" spans="1:8" x14ac:dyDescent="0.2">
      <c r="A11" s="65"/>
      <c r="B11" s="4">
        <v>14</v>
      </c>
      <c r="C11" s="4" t="s">
        <v>91</v>
      </c>
      <c r="D11" s="4">
        <v>0</v>
      </c>
      <c r="E11" s="4">
        <v>40</v>
      </c>
      <c r="F11" s="70">
        <f t="shared" si="0"/>
        <v>0</v>
      </c>
      <c r="G11" s="4">
        <f t="shared" si="1"/>
        <v>1</v>
      </c>
      <c r="H11" s="4"/>
    </row>
    <row r="12" spans="1:8" x14ac:dyDescent="0.2">
      <c r="A12" s="65"/>
      <c r="B12" s="4">
        <v>15</v>
      </c>
      <c r="C12" s="4" t="s">
        <v>92</v>
      </c>
      <c r="D12" s="4">
        <v>0</v>
      </c>
      <c r="E12" s="4">
        <v>43</v>
      </c>
      <c r="F12" s="70">
        <f t="shared" si="0"/>
        <v>0</v>
      </c>
      <c r="G12" s="4">
        <f t="shared" si="1"/>
        <v>1</v>
      </c>
      <c r="H12" s="4"/>
    </row>
    <row r="13" spans="1:8" x14ac:dyDescent="0.2">
      <c r="A13" s="65"/>
      <c r="B13" s="4">
        <v>16</v>
      </c>
      <c r="C13" s="4" t="s">
        <v>93</v>
      </c>
      <c r="D13" s="4">
        <v>0</v>
      </c>
      <c r="E13" s="4">
        <v>43</v>
      </c>
      <c r="F13" s="70">
        <f t="shared" si="0"/>
        <v>0</v>
      </c>
      <c r="G13" s="4">
        <f t="shared" si="1"/>
        <v>1</v>
      </c>
      <c r="H13" s="4"/>
    </row>
    <row r="14" spans="1:8" x14ac:dyDescent="0.2">
      <c r="A14" s="65"/>
      <c r="B14" s="4">
        <v>17</v>
      </c>
      <c r="C14" s="4" t="s">
        <v>34</v>
      </c>
      <c r="D14" s="4">
        <v>0</v>
      </c>
      <c r="E14" s="4">
        <v>41</v>
      </c>
      <c r="F14" s="70">
        <f t="shared" si="0"/>
        <v>0</v>
      </c>
      <c r="G14" s="4">
        <f t="shared" si="1"/>
        <v>1</v>
      </c>
      <c r="H14" s="4"/>
    </row>
    <row r="15" spans="1:8" x14ac:dyDescent="0.2">
      <c r="A15" s="65"/>
      <c r="B15" s="4">
        <v>18</v>
      </c>
      <c r="C15" s="4" t="s">
        <v>94</v>
      </c>
      <c r="D15" s="4">
        <v>0</v>
      </c>
      <c r="E15" s="4">
        <v>44</v>
      </c>
      <c r="F15" s="70">
        <f t="shared" si="0"/>
        <v>0</v>
      </c>
      <c r="G15" s="4">
        <f t="shared" si="1"/>
        <v>1</v>
      </c>
      <c r="H15" s="4"/>
    </row>
    <row r="16" spans="1:8" x14ac:dyDescent="0.2">
      <c r="A16" s="65"/>
      <c r="B16" s="4">
        <v>19</v>
      </c>
      <c r="C16" s="4" t="s">
        <v>95</v>
      </c>
      <c r="D16" s="4">
        <v>0</v>
      </c>
      <c r="E16" s="4">
        <v>44</v>
      </c>
      <c r="F16" s="70">
        <f t="shared" si="0"/>
        <v>0</v>
      </c>
      <c r="G16" s="4">
        <f t="shared" si="1"/>
        <v>1</v>
      </c>
      <c r="H16" s="4"/>
    </row>
    <row r="17" spans="1:8" x14ac:dyDescent="0.2">
      <c r="A17" s="65"/>
      <c r="B17" s="4">
        <v>20</v>
      </c>
      <c r="C17" s="4" t="s">
        <v>96</v>
      </c>
      <c r="D17" s="4">
        <v>0</v>
      </c>
      <c r="E17" s="4">
        <v>44</v>
      </c>
      <c r="F17" s="70">
        <f t="shared" si="0"/>
        <v>0</v>
      </c>
      <c r="G17" s="4">
        <f t="shared" si="1"/>
        <v>1</v>
      </c>
      <c r="H17" s="4"/>
    </row>
    <row r="18" spans="1:8" x14ac:dyDescent="0.2">
      <c r="A18" s="65"/>
      <c r="B18" s="4">
        <v>21</v>
      </c>
      <c r="C18" s="4" t="s">
        <v>97</v>
      </c>
      <c r="D18" s="4">
        <v>0</v>
      </c>
      <c r="E18" s="4">
        <v>43</v>
      </c>
      <c r="F18" s="70">
        <f t="shared" si="0"/>
        <v>0</v>
      </c>
      <c r="G18" s="4">
        <f t="shared" si="1"/>
        <v>1</v>
      </c>
      <c r="H18" s="4"/>
    </row>
    <row r="19" spans="1:8" x14ac:dyDescent="0.2">
      <c r="A19" s="65"/>
      <c r="B19" s="4">
        <v>22</v>
      </c>
      <c r="C19" s="4" t="s">
        <v>98</v>
      </c>
      <c r="D19" s="4">
        <v>0</v>
      </c>
      <c r="E19" s="4">
        <v>42</v>
      </c>
      <c r="F19" s="70">
        <f t="shared" si="0"/>
        <v>0</v>
      </c>
      <c r="G19" s="4">
        <f t="shared" si="1"/>
        <v>1</v>
      </c>
      <c r="H19" s="4"/>
    </row>
    <row r="20" spans="1:8" x14ac:dyDescent="0.2">
      <c r="A20" s="65"/>
      <c r="B20" s="4">
        <v>23</v>
      </c>
      <c r="C20" s="4" t="s">
        <v>99</v>
      </c>
      <c r="D20" s="4">
        <v>0</v>
      </c>
      <c r="E20" s="4">
        <v>43</v>
      </c>
      <c r="F20" s="70">
        <f t="shared" si="0"/>
        <v>0</v>
      </c>
      <c r="G20" s="4">
        <f t="shared" si="1"/>
        <v>1</v>
      </c>
      <c r="H20" s="4"/>
    </row>
    <row r="21" spans="1:8" x14ac:dyDescent="0.2">
      <c r="A21" s="65"/>
      <c r="B21" s="4">
        <v>24</v>
      </c>
      <c r="C21" s="4" t="s">
        <v>100</v>
      </c>
      <c r="D21" s="4">
        <v>0</v>
      </c>
      <c r="E21" s="4">
        <v>42</v>
      </c>
      <c r="F21" s="70">
        <f t="shared" si="0"/>
        <v>0</v>
      </c>
      <c r="G21" s="4">
        <f t="shared" si="1"/>
        <v>1</v>
      </c>
      <c r="H21" s="4"/>
    </row>
    <row r="22" spans="1:8" x14ac:dyDescent="0.2">
      <c r="A22" s="65"/>
      <c r="B22" s="4">
        <v>25</v>
      </c>
      <c r="C22" s="4" t="s">
        <v>101</v>
      </c>
      <c r="D22" s="4">
        <v>0</v>
      </c>
      <c r="E22" s="4">
        <v>45</v>
      </c>
      <c r="F22" s="70">
        <f t="shared" si="0"/>
        <v>0</v>
      </c>
      <c r="G22" s="4">
        <f t="shared" si="1"/>
        <v>1</v>
      </c>
      <c r="H22" s="4"/>
    </row>
    <row r="23" spans="1:8" x14ac:dyDescent="0.2">
      <c r="A23" s="65"/>
      <c r="B23" s="4">
        <v>26</v>
      </c>
      <c r="C23" s="4" t="s">
        <v>102</v>
      </c>
      <c r="D23" s="4">
        <v>0</v>
      </c>
      <c r="E23" s="4">
        <v>43</v>
      </c>
      <c r="F23" s="70">
        <f t="shared" si="0"/>
        <v>0</v>
      </c>
      <c r="G23" s="4">
        <f t="shared" si="1"/>
        <v>1</v>
      </c>
      <c r="H23" s="4"/>
    </row>
    <row r="24" spans="1:8" x14ac:dyDescent="0.2">
      <c r="A24" s="65"/>
      <c r="B24" s="4">
        <v>27</v>
      </c>
      <c r="C24" s="4" t="s">
        <v>103</v>
      </c>
      <c r="D24" s="4">
        <v>0</v>
      </c>
      <c r="E24" s="4">
        <v>42</v>
      </c>
      <c r="F24" s="70">
        <f t="shared" si="0"/>
        <v>0</v>
      </c>
      <c r="G24" s="4">
        <f t="shared" si="1"/>
        <v>1</v>
      </c>
      <c r="H24" s="4"/>
    </row>
    <row r="25" spans="1:8" x14ac:dyDescent="0.2">
      <c r="A25" s="65"/>
      <c r="B25" s="4">
        <v>28</v>
      </c>
      <c r="C25" s="4" t="s">
        <v>104</v>
      </c>
      <c r="D25" s="4">
        <v>0</v>
      </c>
      <c r="E25" s="4">
        <v>40</v>
      </c>
      <c r="F25" s="70">
        <f t="shared" si="0"/>
        <v>0</v>
      </c>
      <c r="G25" s="4">
        <f t="shared" si="1"/>
        <v>1</v>
      </c>
      <c r="H25" s="4"/>
    </row>
    <row r="26" spans="1:8" x14ac:dyDescent="0.2">
      <c r="A26" s="65"/>
      <c r="B26" s="4">
        <v>29</v>
      </c>
      <c r="C26" s="4" t="s">
        <v>105</v>
      </c>
      <c r="D26" s="4">
        <v>0</v>
      </c>
      <c r="E26" s="4">
        <v>42</v>
      </c>
      <c r="F26" s="70">
        <f t="shared" si="0"/>
        <v>0</v>
      </c>
      <c r="G26" s="4">
        <f t="shared" si="1"/>
        <v>1</v>
      </c>
      <c r="H26" s="4"/>
    </row>
    <row r="27" spans="1:8" x14ac:dyDescent="0.2">
      <c r="A27" s="65"/>
      <c r="B27" s="4">
        <v>30</v>
      </c>
      <c r="C27" s="4" t="s">
        <v>106</v>
      </c>
      <c r="D27" s="4">
        <v>0</v>
      </c>
      <c r="E27" s="4">
        <v>42</v>
      </c>
      <c r="F27" s="70">
        <f t="shared" si="0"/>
        <v>0</v>
      </c>
      <c r="G27" s="4">
        <f t="shared" si="1"/>
        <v>1</v>
      </c>
      <c r="H27" s="4"/>
    </row>
    <row r="28" spans="1:8" x14ac:dyDescent="0.2">
      <c r="A28" s="65"/>
      <c r="B28" s="4">
        <v>31</v>
      </c>
      <c r="C28" s="4" t="s">
        <v>107</v>
      </c>
      <c r="D28" s="4">
        <v>0</v>
      </c>
      <c r="E28" s="4">
        <v>41</v>
      </c>
      <c r="F28" s="70">
        <f t="shared" si="0"/>
        <v>0</v>
      </c>
      <c r="G28" s="4">
        <f t="shared" si="1"/>
        <v>1</v>
      </c>
      <c r="H28" s="4"/>
    </row>
    <row r="29" spans="1:8" x14ac:dyDescent="0.2">
      <c r="A29" s="65"/>
      <c r="B29" s="4">
        <v>32</v>
      </c>
      <c r="C29" s="4" t="s">
        <v>108</v>
      </c>
      <c r="D29" s="4">
        <v>0</v>
      </c>
      <c r="E29" s="4">
        <v>43</v>
      </c>
      <c r="F29" s="70">
        <f t="shared" si="0"/>
        <v>0</v>
      </c>
      <c r="G29" s="4">
        <f t="shared" si="1"/>
        <v>1</v>
      </c>
      <c r="H29" s="4"/>
    </row>
    <row r="30" spans="1:8" x14ac:dyDescent="0.2">
      <c r="A30" s="65"/>
      <c r="B30" s="4">
        <v>33</v>
      </c>
      <c r="C30" s="4" t="s">
        <v>109</v>
      </c>
      <c r="D30" s="4">
        <v>0</v>
      </c>
      <c r="E30" s="4">
        <v>43</v>
      </c>
      <c r="F30" s="70">
        <v>0</v>
      </c>
      <c r="G30" s="4">
        <f t="shared" si="1"/>
        <v>1</v>
      </c>
      <c r="H30" s="4"/>
    </row>
    <row r="31" spans="1:8" x14ac:dyDescent="0.2">
      <c r="A31" s="65"/>
      <c r="B31" s="4">
        <v>34</v>
      </c>
      <c r="C31" s="4" t="s">
        <v>110</v>
      </c>
      <c r="D31" s="4">
        <v>0</v>
      </c>
      <c r="E31" s="4">
        <v>40</v>
      </c>
      <c r="F31" s="70">
        <v>0</v>
      </c>
      <c r="G31" s="4">
        <f t="shared" si="1"/>
        <v>1</v>
      </c>
      <c r="H31" s="4"/>
    </row>
    <row r="32" spans="1:8" x14ac:dyDescent="0.2">
      <c r="A32" s="65"/>
      <c r="B32" s="4">
        <v>35</v>
      </c>
      <c r="C32" s="4" t="s">
        <v>111</v>
      </c>
      <c r="D32" s="4">
        <v>0</v>
      </c>
      <c r="E32" s="4">
        <v>43</v>
      </c>
      <c r="F32" s="70">
        <v>0</v>
      </c>
      <c r="G32" s="4">
        <f t="shared" si="1"/>
        <v>1</v>
      </c>
      <c r="H32" s="4"/>
    </row>
    <row r="33" spans="1:8" x14ac:dyDescent="0.2">
      <c r="A33" s="65"/>
      <c r="B33" s="4">
        <v>36</v>
      </c>
      <c r="C33" s="4" t="s">
        <v>112</v>
      </c>
      <c r="D33" s="4">
        <v>0</v>
      </c>
      <c r="E33" s="4">
        <v>41</v>
      </c>
      <c r="F33" s="70">
        <v>0</v>
      </c>
      <c r="G33" s="4">
        <f t="shared" si="1"/>
        <v>1</v>
      </c>
      <c r="H33" s="4"/>
    </row>
    <row r="34" spans="1:8" x14ac:dyDescent="0.2">
      <c r="A34" s="65"/>
      <c r="B34" s="4">
        <v>37</v>
      </c>
      <c r="C34" s="4" t="s">
        <v>113</v>
      </c>
      <c r="D34" s="4">
        <v>0</v>
      </c>
      <c r="E34" s="4">
        <v>42</v>
      </c>
      <c r="F34" s="70">
        <v>0</v>
      </c>
      <c r="G34" s="4">
        <f t="shared" si="1"/>
        <v>1</v>
      </c>
      <c r="H34" s="4"/>
    </row>
    <row r="35" spans="1:8" x14ac:dyDescent="0.2">
      <c r="A35" s="65"/>
      <c r="B35" s="4">
        <v>38</v>
      </c>
      <c r="C35" s="4" t="s">
        <v>114</v>
      </c>
      <c r="D35" s="4">
        <v>0</v>
      </c>
      <c r="E35" s="4">
        <v>42</v>
      </c>
      <c r="F35" s="70">
        <v>0</v>
      </c>
      <c r="G35" s="4">
        <f t="shared" si="1"/>
        <v>1</v>
      </c>
      <c r="H35" s="4"/>
    </row>
    <row r="36" spans="1:8" x14ac:dyDescent="0.2">
      <c r="A36" s="65"/>
      <c r="B36" s="4">
        <v>39</v>
      </c>
      <c r="C36" s="4" t="s">
        <v>115</v>
      </c>
      <c r="D36" s="4">
        <v>0</v>
      </c>
      <c r="E36" s="4">
        <v>42</v>
      </c>
      <c r="F36" s="70">
        <v>0</v>
      </c>
      <c r="G36" s="4">
        <f t="shared" si="1"/>
        <v>1</v>
      </c>
      <c r="H36" s="4"/>
    </row>
    <row r="37" spans="1:8" x14ac:dyDescent="0.2">
      <c r="A37" s="65"/>
      <c r="B37" s="4">
        <v>40</v>
      </c>
      <c r="C37" s="4" t="s">
        <v>116</v>
      </c>
      <c r="D37" s="4">
        <v>0</v>
      </c>
      <c r="E37" s="4">
        <v>40</v>
      </c>
      <c r="F37" s="70">
        <v>0</v>
      </c>
      <c r="G37" s="4">
        <f t="shared" si="1"/>
        <v>1</v>
      </c>
      <c r="H37" s="4"/>
    </row>
    <row r="38" spans="1:8" x14ac:dyDescent="0.2">
      <c r="A38" s="65"/>
      <c r="B38" s="4">
        <v>41</v>
      </c>
      <c r="C38" s="4" t="s">
        <v>117</v>
      </c>
      <c r="D38" s="4">
        <v>0</v>
      </c>
      <c r="E38" s="4">
        <v>40</v>
      </c>
      <c r="F38" s="70">
        <v>0</v>
      </c>
      <c r="G38" s="4">
        <f t="shared" si="1"/>
        <v>1</v>
      </c>
      <c r="H38" s="4"/>
    </row>
    <row r="39" spans="1:8" x14ac:dyDescent="0.2">
      <c r="A39" s="65"/>
      <c r="B39" s="4">
        <v>42</v>
      </c>
      <c r="C39" s="4" t="s">
        <v>118</v>
      </c>
      <c r="D39" s="4">
        <v>0</v>
      </c>
      <c r="E39" s="4">
        <v>41</v>
      </c>
      <c r="F39" s="70">
        <v>0</v>
      </c>
      <c r="G39" s="4">
        <f t="shared" si="1"/>
        <v>1</v>
      </c>
      <c r="H39" s="4"/>
    </row>
    <row r="40" spans="1:8" x14ac:dyDescent="0.2">
      <c r="A40" s="65"/>
      <c r="B40" s="4">
        <v>43</v>
      </c>
      <c r="C40" s="4" t="s">
        <v>119</v>
      </c>
      <c r="D40" s="4">
        <v>0</v>
      </c>
      <c r="E40" s="4">
        <v>41</v>
      </c>
      <c r="F40" s="70">
        <v>0</v>
      </c>
      <c r="G40" s="4">
        <f t="shared" si="1"/>
        <v>1</v>
      </c>
      <c r="H40" s="4"/>
    </row>
    <row r="41" spans="1:8" x14ac:dyDescent="0.2">
      <c r="A41" s="65"/>
      <c r="B41" s="4">
        <v>44</v>
      </c>
      <c r="C41" s="4" t="s">
        <v>120</v>
      </c>
      <c r="D41" s="4">
        <v>0</v>
      </c>
      <c r="E41" s="4">
        <v>39</v>
      </c>
      <c r="F41" s="70">
        <v>0</v>
      </c>
      <c r="G41" s="4">
        <f t="shared" si="1"/>
        <v>1</v>
      </c>
      <c r="H41" s="4"/>
    </row>
    <row r="42" spans="1:8" x14ac:dyDescent="0.2">
      <c r="A42" s="65" t="s">
        <v>2</v>
      </c>
      <c r="B42" s="4">
        <v>1</v>
      </c>
      <c r="C42" s="4" t="s">
        <v>35</v>
      </c>
      <c r="D42" s="4">
        <v>0</v>
      </c>
      <c r="E42" s="4">
        <v>38</v>
      </c>
      <c r="F42" s="70">
        <f t="shared" ref="F42:F82" si="2">D42/E42</f>
        <v>0</v>
      </c>
      <c r="G42" s="4">
        <f>RANK(F42,$F$42:$F$82,1)</f>
        <v>1</v>
      </c>
      <c r="H42" s="4"/>
    </row>
    <row r="43" spans="1:8" x14ac:dyDescent="0.2">
      <c r="A43" s="65"/>
      <c r="B43" s="4">
        <v>2</v>
      </c>
      <c r="C43" s="4" t="s">
        <v>122</v>
      </c>
      <c r="D43" s="4">
        <v>0</v>
      </c>
      <c r="E43" s="4">
        <v>47</v>
      </c>
      <c r="F43" s="70">
        <f t="shared" si="2"/>
        <v>0</v>
      </c>
      <c r="G43" s="4">
        <f t="shared" ref="G43:G82" si="3">RANK(F43,$F$42:$F$82,1)</f>
        <v>1</v>
      </c>
      <c r="H43" s="4"/>
    </row>
    <row r="44" spans="1:8" x14ac:dyDescent="0.2">
      <c r="A44" s="65"/>
      <c r="B44" s="4">
        <v>3</v>
      </c>
      <c r="C44" s="4" t="s">
        <v>36</v>
      </c>
      <c r="D44" s="4">
        <v>0</v>
      </c>
      <c r="E44" s="4">
        <v>41</v>
      </c>
      <c r="F44" s="70">
        <f t="shared" si="2"/>
        <v>0</v>
      </c>
      <c r="G44" s="4">
        <f t="shared" si="3"/>
        <v>1</v>
      </c>
      <c r="H44" s="4"/>
    </row>
    <row r="45" spans="1:8" x14ac:dyDescent="0.2">
      <c r="A45" s="65"/>
      <c r="B45" s="4">
        <v>4</v>
      </c>
      <c r="C45" s="4" t="s">
        <v>37</v>
      </c>
      <c r="D45" s="4">
        <v>2</v>
      </c>
      <c r="E45" s="4">
        <v>36</v>
      </c>
      <c r="F45" s="70">
        <f t="shared" si="2"/>
        <v>5.5555555555555552E-2</v>
      </c>
      <c r="G45" s="4">
        <f t="shared" si="3"/>
        <v>40</v>
      </c>
      <c r="H45" s="4"/>
    </row>
    <row r="46" spans="1:8" x14ac:dyDescent="0.2">
      <c r="A46" s="65"/>
      <c r="B46" s="4">
        <v>5</v>
      </c>
      <c r="C46" s="4" t="s">
        <v>125</v>
      </c>
      <c r="D46" s="4">
        <v>3</v>
      </c>
      <c r="E46" s="4">
        <v>38</v>
      </c>
      <c r="F46" s="70">
        <f t="shared" si="2"/>
        <v>7.8947368421052627E-2</v>
      </c>
      <c r="G46" s="4">
        <f t="shared" si="3"/>
        <v>41</v>
      </c>
      <c r="H46" s="4"/>
    </row>
    <row r="47" spans="1:8" x14ac:dyDescent="0.2">
      <c r="A47" s="65"/>
      <c r="B47" s="4">
        <v>6</v>
      </c>
      <c r="C47" s="4" t="s">
        <v>42</v>
      </c>
      <c r="D47" s="4">
        <v>0</v>
      </c>
      <c r="E47" s="4">
        <v>48</v>
      </c>
      <c r="F47" s="70">
        <f t="shared" si="2"/>
        <v>0</v>
      </c>
      <c r="G47" s="4">
        <f t="shared" si="3"/>
        <v>1</v>
      </c>
      <c r="H47" s="4"/>
    </row>
    <row r="48" spans="1:8" x14ac:dyDescent="0.2">
      <c r="A48" s="65"/>
      <c r="B48" s="4">
        <v>7</v>
      </c>
      <c r="C48" s="4" t="s">
        <v>43</v>
      </c>
      <c r="D48" s="4">
        <v>0</v>
      </c>
      <c r="E48" s="4">
        <v>49</v>
      </c>
      <c r="F48" s="70">
        <f t="shared" si="2"/>
        <v>0</v>
      </c>
      <c r="G48" s="4">
        <f t="shared" si="3"/>
        <v>1</v>
      </c>
      <c r="H48" s="4"/>
    </row>
    <row r="49" spans="1:8" x14ac:dyDescent="0.2">
      <c r="A49" s="65"/>
      <c r="B49" s="4">
        <v>8</v>
      </c>
      <c r="C49" s="4" t="s">
        <v>38</v>
      </c>
      <c r="D49" s="4">
        <v>0</v>
      </c>
      <c r="E49" s="4">
        <v>45</v>
      </c>
      <c r="F49" s="70">
        <f t="shared" si="2"/>
        <v>0</v>
      </c>
      <c r="G49" s="4">
        <f t="shared" si="3"/>
        <v>1</v>
      </c>
      <c r="H49" s="4"/>
    </row>
    <row r="50" spans="1:8" x14ac:dyDescent="0.2">
      <c r="A50" s="65"/>
      <c r="B50" s="4">
        <v>9</v>
      </c>
      <c r="C50" s="4" t="s">
        <v>39</v>
      </c>
      <c r="D50" s="4">
        <v>0</v>
      </c>
      <c r="E50" s="4">
        <v>43</v>
      </c>
      <c r="F50" s="70">
        <f t="shared" si="2"/>
        <v>0</v>
      </c>
      <c r="G50" s="4">
        <f t="shared" si="3"/>
        <v>1</v>
      </c>
      <c r="H50" s="4"/>
    </row>
    <row r="51" spans="1:8" x14ac:dyDescent="0.2">
      <c r="A51" s="65"/>
      <c r="B51" s="4">
        <v>10</v>
      </c>
      <c r="C51" s="4" t="s">
        <v>130</v>
      </c>
      <c r="D51" s="4">
        <v>0</v>
      </c>
      <c r="E51" s="4">
        <v>41</v>
      </c>
      <c r="F51" s="70">
        <f t="shared" si="2"/>
        <v>0</v>
      </c>
      <c r="G51" s="4">
        <f t="shared" si="3"/>
        <v>1</v>
      </c>
      <c r="H51" s="4"/>
    </row>
    <row r="52" spans="1:8" x14ac:dyDescent="0.2">
      <c r="A52" s="65"/>
      <c r="B52" s="4">
        <v>11</v>
      </c>
      <c r="C52" s="4" t="s">
        <v>131</v>
      </c>
      <c r="D52" s="4">
        <v>0</v>
      </c>
      <c r="E52" s="4">
        <v>42</v>
      </c>
      <c r="F52" s="70">
        <f t="shared" si="2"/>
        <v>0</v>
      </c>
      <c r="G52" s="4">
        <f t="shared" si="3"/>
        <v>1</v>
      </c>
      <c r="H52" s="4"/>
    </row>
    <row r="53" spans="1:8" x14ac:dyDescent="0.2">
      <c r="A53" s="65"/>
      <c r="B53" s="4">
        <v>12</v>
      </c>
      <c r="C53" s="4" t="s">
        <v>29</v>
      </c>
      <c r="D53" s="4">
        <v>0</v>
      </c>
      <c r="E53" s="4">
        <v>42</v>
      </c>
      <c r="F53" s="70">
        <f t="shared" si="2"/>
        <v>0</v>
      </c>
      <c r="G53" s="4">
        <f t="shared" si="3"/>
        <v>1</v>
      </c>
      <c r="H53" s="4"/>
    </row>
    <row r="54" spans="1:8" x14ac:dyDescent="0.2">
      <c r="A54" s="65"/>
      <c r="B54" s="4">
        <v>13</v>
      </c>
      <c r="C54" s="4" t="s">
        <v>40</v>
      </c>
      <c r="D54" s="4">
        <v>0</v>
      </c>
      <c r="E54" s="4">
        <v>40</v>
      </c>
      <c r="F54" s="70">
        <f t="shared" si="2"/>
        <v>0</v>
      </c>
      <c r="G54" s="4">
        <f t="shared" si="3"/>
        <v>1</v>
      </c>
      <c r="H54" s="4"/>
    </row>
    <row r="55" spans="1:8" x14ac:dyDescent="0.2">
      <c r="A55" s="65"/>
      <c r="B55" s="4">
        <v>14</v>
      </c>
      <c r="C55" s="4" t="s">
        <v>41</v>
      </c>
      <c r="D55" s="4">
        <v>0</v>
      </c>
      <c r="E55" s="4">
        <v>41</v>
      </c>
      <c r="F55" s="70">
        <f t="shared" si="2"/>
        <v>0</v>
      </c>
      <c r="G55" s="4">
        <f t="shared" si="3"/>
        <v>1</v>
      </c>
      <c r="H55" s="4"/>
    </row>
    <row r="56" spans="1:8" x14ac:dyDescent="0.2">
      <c r="A56" s="65"/>
      <c r="B56" s="4">
        <v>15</v>
      </c>
      <c r="C56" s="4" t="s">
        <v>50</v>
      </c>
      <c r="D56" s="4">
        <v>0</v>
      </c>
      <c r="E56" s="4">
        <v>46</v>
      </c>
      <c r="F56" s="70">
        <f t="shared" si="2"/>
        <v>0</v>
      </c>
      <c r="G56" s="4">
        <f t="shared" si="3"/>
        <v>1</v>
      </c>
      <c r="H56" s="4"/>
    </row>
    <row r="57" spans="1:8" x14ac:dyDescent="0.2">
      <c r="A57" s="65"/>
      <c r="B57" s="4">
        <v>16</v>
      </c>
      <c r="C57" s="4" t="s">
        <v>132</v>
      </c>
      <c r="D57" s="4">
        <v>1</v>
      </c>
      <c r="E57" s="4">
        <v>42</v>
      </c>
      <c r="F57" s="70">
        <f t="shared" si="2"/>
        <v>2.3809523809523808E-2</v>
      </c>
      <c r="G57" s="4">
        <f t="shared" si="3"/>
        <v>37</v>
      </c>
      <c r="H57" s="4"/>
    </row>
    <row r="58" spans="1:8" x14ac:dyDescent="0.2">
      <c r="A58" s="65"/>
      <c r="B58" s="4">
        <v>17</v>
      </c>
      <c r="C58" s="4" t="s">
        <v>133</v>
      </c>
      <c r="D58" s="4">
        <v>0</v>
      </c>
      <c r="E58" s="4">
        <v>46</v>
      </c>
      <c r="F58" s="70">
        <f t="shared" si="2"/>
        <v>0</v>
      </c>
      <c r="G58" s="4">
        <f t="shared" si="3"/>
        <v>1</v>
      </c>
      <c r="H58" s="4"/>
    </row>
    <row r="59" spans="1:8" x14ac:dyDescent="0.2">
      <c r="A59" s="65"/>
      <c r="B59" s="4">
        <v>18</v>
      </c>
      <c r="C59" s="4" t="s">
        <v>134</v>
      </c>
      <c r="D59" s="4">
        <v>0</v>
      </c>
      <c r="E59" s="4">
        <v>46</v>
      </c>
      <c r="F59" s="70">
        <f t="shared" si="2"/>
        <v>0</v>
      </c>
      <c r="G59" s="4">
        <f t="shared" si="3"/>
        <v>1</v>
      </c>
      <c r="H59" s="4"/>
    </row>
    <row r="60" spans="1:8" x14ac:dyDescent="0.2">
      <c r="A60" s="65"/>
      <c r="B60" s="4">
        <v>19</v>
      </c>
      <c r="C60" s="4" t="s">
        <v>49</v>
      </c>
      <c r="D60" s="4">
        <v>0</v>
      </c>
      <c r="E60" s="4">
        <v>45</v>
      </c>
      <c r="F60" s="70">
        <f t="shared" si="2"/>
        <v>0</v>
      </c>
      <c r="G60" s="4">
        <f t="shared" si="3"/>
        <v>1</v>
      </c>
      <c r="H60" s="4"/>
    </row>
    <row r="61" spans="1:8" x14ac:dyDescent="0.2">
      <c r="A61" s="65"/>
      <c r="B61" s="4">
        <v>20</v>
      </c>
      <c r="C61" s="4" t="s">
        <v>46</v>
      </c>
      <c r="D61" s="4">
        <v>0</v>
      </c>
      <c r="E61" s="4">
        <v>45</v>
      </c>
      <c r="F61" s="70">
        <f t="shared" si="2"/>
        <v>0</v>
      </c>
      <c r="G61" s="4">
        <f t="shared" si="3"/>
        <v>1</v>
      </c>
      <c r="H61" s="4"/>
    </row>
    <row r="62" spans="1:8" x14ac:dyDescent="0.2">
      <c r="A62" s="65"/>
      <c r="B62" s="4">
        <v>21</v>
      </c>
      <c r="C62" s="4" t="s">
        <v>47</v>
      </c>
      <c r="D62" s="4">
        <v>2</v>
      </c>
      <c r="E62" s="4">
        <v>42</v>
      </c>
      <c r="F62" s="70">
        <f t="shared" si="2"/>
        <v>4.7619047619047616E-2</v>
      </c>
      <c r="G62" s="4">
        <f t="shared" si="3"/>
        <v>38</v>
      </c>
      <c r="H62" s="4"/>
    </row>
    <row r="63" spans="1:8" x14ac:dyDescent="0.2">
      <c r="A63" s="65"/>
      <c r="B63" s="4">
        <v>22</v>
      </c>
      <c r="C63" s="4" t="s">
        <v>44</v>
      </c>
      <c r="D63" s="4">
        <v>0</v>
      </c>
      <c r="E63" s="4">
        <v>41</v>
      </c>
      <c r="F63" s="70">
        <f t="shared" si="2"/>
        <v>0</v>
      </c>
      <c r="G63" s="4">
        <f t="shared" si="3"/>
        <v>1</v>
      </c>
      <c r="H63" s="4"/>
    </row>
    <row r="64" spans="1:8" x14ac:dyDescent="0.2">
      <c r="A64" s="65"/>
      <c r="B64" s="4">
        <v>23</v>
      </c>
      <c r="C64" s="4" t="s">
        <v>135</v>
      </c>
      <c r="D64" s="4">
        <v>0</v>
      </c>
      <c r="E64" s="4">
        <v>37</v>
      </c>
      <c r="F64" s="70">
        <f t="shared" si="2"/>
        <v>0</v>
      </c>
      <c r="G64" s="4">
        <f t="shared" si="3"/>
        <v>1</v>
      </c>
      <c r="H64" s="4"/>
    </row>
    <row r="65" spans="1:8" x14ac:dyDescent="0.2">
      <c r="A65" s="65"/>
      <c r="B65" s="4">
        <v>24</v>
      </c>
      <c r="C65" s="4" t="s">
        <v>51</v>
      </c>
      <c r="D65" s="4">
        <v>0</v>
      </c>
      <c r="E65" s="4">
        <v>39</v>
      </c>
      <c r="F65" s="70">
        <f t="shared" si="2"/>
        <v>0</v>
      </c>
      <c r="G65" s="4">
        <f t="shared" si="3"/>
        <v>1</v>
      </c>
      <c r="H65" s="4"/>
    </row>
    <row r="66" spans="1:8" x14ac:dyDescent="0.2">
      <c r="A66" s="65"/>
      <c r="B66" s="4">
        <v>25</v>
      </c>
      <c r="C66" s="4" t="s">
        <v>136</v>
      </c>
      <c r="D66" s="4">
        <v>0</v>
      </c>
      <c r="E66" s="4">
        <v>28</v>
      </c>
      <c r="F66" s="70">
        <f t="shared" si="2"/>
        <v>0</v>
      </c>
      <c r="G66" s="4">
        <f t="shared" si="3"/>
        <v>1</v>
      </c>
      <c r="H66" s="4"/>
    </row>
    <row r="67" spans="1:8" x14ac:dyDescent="0.2">
      <c r="A67" s="65"/>
      <c r="B67" s="4">
        <v>26</v>
      </c>
      <c r="C67" s="4" t="s">
        <v>137</v>
      </c>
      <c r="D67" s="4">
        <v>0</v>
      </c>
      <c r="E67" s="4">
        <v>27</v>
      </c>
      <c r="F67" s="70">
        <f t="shared" si="2"/>
        <v>0</v>
      </c>
      <c r="G67" s="4">
        <f t="shared" si="3"/>
        <v>1</v>
      </c>
      <c r="H67" s="4"/>
    </row>
    <row r="68" spans="1:8" x14ac:dyDescent="0.2">
      <c r="A68" s="65"/>
      <c r="B68" s="4">
        <v>27</v>
      </c>
      <c r="C68" s="4" t="s">
        <v>45</v>
      </c>
      <c r="D68" s="4">
        <v>0</v>
      </c>
      <c r="E68" s="4">
        <v>43</v>
      </c>
      <c r="F68" s="70">
        <f t="shared" si="2"/>
        <v>0</v>
      </c>
      <c r="G68" s="4">
        <f t="shared" si="3"/>
        <v>1</v>
      </c>
      <c r="H68" s="4"/>
    </row>
    <row r="69" spans="1:8" x14ac:dyDescent="0.2">
      <c r="A69" s="65"/>
      <c r="B69" s="4">
        <v>28</v>
      </c>
      <c r="C69" s="4" t="s">
        <v>48</v>
      </c>
      <c r="D69" s="4">
        <v>2</v>
      </c>
      <c r="E69" s="4">
        <v>42</v>
      </c>
      <c r="F69" s="70">
        <f t="shared" si="2"/>
        <v>4.7619047619047616E-2</v>
      </c>
      <c r="G69" s="4">
        <f t="shared" si="3"/>
        <v>38</v>
      </c>
      <c r="H69" s="4"/>
    </row>
    <row r="70" spans="1:8" x14ac:dyDescent="0.2">
      <c r="A70" s="65"/>
      <c r="B70" s="4">
        <v>29</v>
      </c>
      <c r="C70" s="4" t="s">
        <v>615</v>
      </c>
      <c r="D70" s="4">
        <v>0</v>
      </c>
      <c r="E70" s="4">
        <v>42</v>
      </c>
      <c r="F70" s="70">
        <f t="shared" si="2"/>
        <v>0</v>
      </c>
      <c r="G70" s="4">
        <f t="shared" si="3"/>
        <v>1</v>
      </c>
      <c r="H70" s="4"/>
    </row>
    <row r="71" spans="1:8" x14ac:dyDescent="0.2">
      <c r="A71" s="65"/>
      <c r="B71" s="4">
        <v>30</v>
      </c>
      <c r="C71" s="4" t="s">
        <v>592</v>
      </c>
      <c r="D71" s="4">
        <v>0</v>
      </c>
      <c r="E71" s="4">
        <v>41</v>
      </c>
      <c r="F71" s="70">
        <f t="shared" si="2"/>
        <v>0</v>
      </c>
      <c r="G71" s="4">
        <f t="shared" si="3"/>
        <v>1</v>
      </c>
      <c r="H71" s="4"/>
    </row>
    <row r="72" spans="1:8" x14ac:dyDescent="0.2">
      <c r="A72" s="65"/>
      <c r="B72" s="4">
        <v>31</v>
      </c>
      <c r="C72" s="4" t="s">
        <v>616</v>
      </c>
      <c r="D72" s="4">
        <v>0</v>
      </c>
      <c r="E72" s="4">
        <v>50</v>
      </c>
      <c r="F72" s="70">
        <f t="shared" si="2"/>
        <v>0</v>
      </c>
      <c r="G72" s="4">
        <f t="shared" si="3"/>
        <v>1</v>
      </c>
      <c r="H72" s="4"/>
    </row>
    <row r="73" spans="1:8" x14ac:dyDescent="0.2">
      <c r="A73" s="65"/>
      <c r="B73" s="4">
        <v>32</v>
      </c>
      <c r="C73" s="4" t="s">
        <v>553</v>
      </c>
      <c r="D73" s="4">
        <v>0</v>
      </c>
      <c r="E73" s="4">
        <v>41</v>
      </c>
      <c r="F73" s="70">
        <f t="shared" si="2"/>
        <v>0</v>
      </c>
      <c r="G73" s="4">
        <f t="shared" si="3"/>
        <v>1</v>
      </c>
      <c r="H73" s="4"/>
    </row>
    <row r="74" spans="1:8" x14ac:dyDescent="0.2">
      <c r="A74" s="65"/>
      <c r="B74" s="4">
        <v>33</v>
      </c>
      <c r="C74" s="4" t="s">
        <v>617</v>
      </c>
      <c r="D74" s="4">
        <v>0</v>
      </c>
      <c r="E74" s="4">
        <v>42</v>
      </c>
      <c r="F74" s="70">
        <f t="shared" si="2"/>
        <v>0</v>
      </c>
      <c r="G74" s="4">
        <f t="shared" si="3"/>
        <v>1</v>
      </c>
      <c r="H74" s="4"/>
    </row>
    <row r="75" spans="1:8" x14ac:dyDescent="0.2">
      <c r="A75" s="65"/>
      <c r="B75" s="4">
        <v>34</v>
      </c>
      <c r="C75" s="4" t="s">
        <v>557</v>
      </c>
      <c r="D75" s="4">
        <v>0</v>
      </c>
      <c r="E75" s="4">
        <v>42</v>
      </c>
      <c r="F75" s="70">
        <f t="shared" si="2"/>
        <v>0</v>
      </c>
      <c r="G75" s="4">
        <f t="shared" si="3"/>
        <v>1</v>
      </c>
      <c r="H75" s="4"/>
    </row>
    <row r="76" spans="1:8" x14ac:dyDescent="0.2">
      <c r="A76" s="65"/>
      <c r="B76" s="4">
        <v>35</v>
      </c>
      <c r="C76" s="4" t="s">
        <v>534</v>
      </c>
      <c r="D76" s="4">
        <v>0</v>
      </c>
      <c r="E76" s="4">
        <v>39</v>
      </c>
      <c r="F76" s="70">
        <f t="shared" si="2"/>
        <v>0</v>
      </c>
      <c r="G76" s="4">
        <f t="shared" si="3"/>
        <v>1</v>
      </c>
      <c r="H76" s="4"/>
    </row>
    <row r="77" spans="1:8" x14ac:dyDescent="0.2">
      <c r="A77" s="65"/>
      <c r="B77" s="4">
        <v>36</v>
      </c>
      <c r="C77" s="4" t="s">
        <v>528</v>
      </c>
      <c r="D77" s="4">
        <v>0</v>
      </c>
      <c r="E77" s="4">
        <v>44</v>
      </c>
      <c r="F77" s="70">
        <f t="shared" si="2"/>
        <v>0</v>
      </c>
      <c r="G77" s="4">
        <f t="shared" si="3"/>
        <v>1</v>
      </c>
      <c r="H77" s="4"/>
    </row>
    <row r="78" spans="1:8" x14ac:dyDescent="0.2">
      <c r="A78" s="65"/>
      <c r="B78" s="4">
        <v>37</v>
      </c>
      <c r="C78" s="4" t="s">
        <v>531</v>
      </c>
      <c r="D78" s="4">
        <v>0</v>
      </c>
      <c r="E78" s="4">
        <v>44</v>
      </c>
      <c r="F78" s="70">
        <f t="shared" si="2"/>
        <v>0</v>
      </c>
      <c r="G78" s="4">
        <f t="shared" si="3"/>
        <v>1</v>
      </c>
      <c r="H78" s="4"/>
    </row>
    <row r="79" spans="1:8" x14ac:dyDescent="0.2">
      <c r="A79" s="65"/>
      <c r="B79" s="4">
        <v>38</v>
      </c>
      <c r="C79" s="4" t="s">
        <v>540</v>
      </c>
      <c r="D79" s="4">
        <v>0</v>
      </c>
      <c r="E79" s="4">
        <v>44</v>
      </c>
      <c r="F79" s="70">
        <f t="shared" si="2"/>
        <v>0</v>
      </c>
      <c r="G79" s="4">
        <f t="shared" si="3"/>
        <v>1</v>
      </c>
      <c r="H79" s="4"/>
    </row>
    <row r="80" spans="1:8" x14ac:dyDescent="0.2">
      <c r="A80" s="65"/>
      <c r="B80" s="4">
        <v>39</v>
      </c>
      <c r="C80" s="4" t="s">
        <v>618</v>
      </c>
      <c r="D80" s="4">
        <v>0</v>
      </c>
      <c r="E80" s="4">
        <v>46</v>
      </c>
      <c r="F80" s="70">
        <f t="shared" si="2"/>
        <v>0</v>
      </c>
      <c r="G80" s="4">
        <f t="shared" si="3"/>
        <v>1</v>
      </c>
      <c r="H80" s="4"/>
    </row>
    <row r="81" spans="1:8" x14ac:dyDescent="0.2">
      <c r="A81" s="65"/>
      <c r="B81" s="4">
        <v>40</v>
      </c>
      <c r="C81" s="4" t="s">
        <v>619</v>
      </c>
      <c r="D81" s="4">
        <v>0</v>
      </c>
      <c r="E81" s="4">
        <v>43</v>
      </c>
      <c r="F81" s="70">
        <f t="shared" si="2"/>
        <v>0</v>
      </c>
      <c r="G81" s="4">
        <f t="shared" si="3"/>
        <v>1</v>
      </c>
      <c r="H81" s="4"/>
    </row>
    <row r="82" spans="1:8" x14ac:dyDescent="0.2">
      <c r="A82" s="65"/>
      <c r="B82" s="4">
        <v>41</v>
      </c>
      <c r="C82" s="4" t="s">
        <v>620</v>
      </c>
      <c r="D82" s="4">
        <v>0</v>
      </c>
      <c r="E82" s="4">
        <v>43</v>
      </c>
      <c r="F82" s="70">
        <f t="shared" si="2"/>
        <v>0</v>
      </c>
      <c r="G82" s="4">
        <f t="shared" si="3"/>
        <v>1</v>
      </c>
      <c r="H82" s="4"/>
    </row>
    <row r="83" spans="1:8" x14ac:dyDescent="0.2">
      <c r="A83" s="65" t="s">
        <v>4</v>
      </c>
      <c r="B83" s="4">
        <v>1</v>
      </c>
      <c r="C83" s="4" t="s">
        <v>143</v>
      </c>
      <c r="D83" s="4">
        <v>0</v>
      </c>
      <c r="E83" s="4">
        <v>28</v>
      </c>
      <c r="F83" s="71">
        <f t="shared" ref="F83:F123" si="4">D83/E83</f>
        <v>0</v>
      </c>
      <c r="G83" s="4">
        <f>RANK(F83,$F$83:$F$123,1)</f>
        <v>1</v>
      </c>
      <c r="H83" s="4"/>
    </row>
    <row r="84" spans="1:8" x14ac:dyDescent="0.2">
      <c r="A84" s="65"/>
      <c r="B84" s="4">
        <f>B83+1</f>
        <v>2</v>
      </c>
      <c r="C84" s="4" t="s">
        <v>144</v>
      </c>
      <c r="D84" s="4">
        <v>0</v>
      </c>
      <c r="E84" s="72">
        <v>31</v>
      </c>
      <c r="F84" s="71">
        <f t="shared" si="4"/>
        <v>0</v>
      </c>
      <c r="G84" s="4">
        <f t="shared" ref="G84:G123" si="5">RANK(F84,$F$83:$F$123,1)</f>
        <v>1</v>
      </c>
      <c r="H84" s="4"/>
    </row>
    <row r="85" spans="1:8" x14ac:dyDescent="0.2">
      <c r="A85" s="65"/>
      <c r="B85" s="4">
        <f t="shared" ref="B85:B122" si="6">B84+1</f>
        <v>3</v>
      </c>
      <c r="C85" s="4" t="s">
        <v>145</v>
      </c>
      <c r="D85" s="4">
        <v>0</v>
      </c>
      <c r="E85" s="72">
        <v>36</v>
      </c>
      <c r="F85" s="71">
        <f t="shared" si="4"/>
        <v>0</v>
      </c>
      <c r="G85" s="4">
        <f t="shared" si="5"/>
        <v>1</v>
      </c>
      <c r="H85" s="4"/>
    </row>
    <row r="86" spans="1:8" x14ac:dyDescent="0.2">
      <c r="A86" s="65"/>
      <c r="B86" s="4">
        <f t="shared" si="6"/>
        <v>4</v>
      </c>
      <c r="C86" s="4" t="s">
        <v>146</v>
      </c>
      <c r="D86" s="4">
        <v>0</v>
      </c>
      <c r="E86" s="72">
        <v>35</v>
      </c>
      <c r="F86" s="71">
        <f t="shared" si="4"/>
        <v>0</v>
      </c>
      <c r="G86" s="4">
        <f t="shared" si="5"/>
        <v>1</v>
      </c>
      <c r="H86" s="4"/>
    </row>
    <row r="87" spans="1:8" x14ac:dyDescent="0.2">
      <c r="A87" s="65"/>
      <c r="B87" s="4">
        <f t="shared" si="6"/>
        <v>5</v>
      </c>
      <c r="C87" s="4" t="s">
        <v>147</v>
      </c>
      <c r="D87" s="4">
        <v>0</v>
      </c>
      <c r="E87" s="72">
        <v>37</v>
      </c>
      <c r="F87" s="71">
        <f t="shared" si="4"/>
        <v>0</v>
      </c>
      <c r="G87" s="4">
        <f t="shared" si="5"/>
        <v>1</v>
      </c>
      <c r="H87" s="4"/>
    </row>
    <row r="88" spans="1:8" x14ac:dyDescent="0.2">
      <c r="A88" s="65"/>
      <c r="B88" s="4">
        <f t="shared" si="6"/>
        <v>6</v>
      </c>
      <c r="C88" s="4" t="s">
        <v>148</v>
      </c>
      <c r="D88" s="4">
        <v>0</v>
      </c>
      <c r="E88" s="4">
        <v>36</v>
      </c>
      <c r="F88" s="71">
        <f t="shared" si="4"/>
        <v>0</v>
      </c>
      <c r="G88" s="4">
        <f t="shared" si="5"/>
        <v>1</v>
      </c>
      <c r="H88" s="4"/>
    </row>
    <row r="89" spans="1:8" x14ac:dyDescent="0.2">
      <c r="A89" s="65"/>
      <c r="B89" s="4">
        <f t="shared" si="6"/>
        <v>7</v>
      </c>
      <c r="C89" s="4" t="s">
        <v>149</v>
      </c>
      <c r="D89" s="4">
        <v>0</v>
      </c>
      <c r="E89" s="4">
        <v>29</v>
      </c>
      <c r="F89" s="71">
        <f t="shared" si="4"/>
        <v>0</v>
      </c>
      <c r="G89" s="4">
        <f t="shared" si="5"/>
        <v>1</v>
      </c>
      <c r="H89" s="4"/>
    </row>
    <row r="90" spans="1:8" x14ac:dyDescent="0.2">
      <c r="A90" s="65"/>
      <c r="B90" s="4">
        <f t="shared" si="6"/>
        <v>8</v>
      </c>
      <c r="C90" s="4" t="s">
        <v>150</v>
      </c>
      <c r="D90" s="4">
        <v>0</v>
      </c>
      <c r="E90" s="4">
        <v>35</v>
      </c>
      <c r="F90" s="71">
        <f t="shared" si="4"/>
        <v>0</v>
      </c>
      <c r="G90" s="4">
        <f t="shared" si="5"/>
        <v>1</v>
      </c>
      <c r="H90" s="4"/>
    </row>
    <row r="91" spans="1:8" x14ac:dyDescent="0.2">
      <c r="A91" s="65"/>
      <c r="B91" s="4">
        <f t="shared" si="6"/>
        <v>9</v>
      </c>
      <c r="C91" s="4" t="s">
        <v>151</v>
      </c>
      <c r="D91" s="4">
        <v>0</v>
      </c>
      <c r="E91" s="4">
        <v>10</v>
      </c>
      <c r="F91" s="71">
        <f t="shared" si="4"/>
        <v>0</v>
      </c>
      <c r="G91" s="4">
        <f t="shared" si="5"/>
        <v>1</v>
      </c>
      <c r="H91" s="4"/>
    </row>
    <row r="92" spans="1:8" x14ac:dyDescent="0.2">
      <c r="A92" s="65"/>
      <c r="B92" s="4">
        <f t="shared" si="6"/>
        <v>10</v>
      </c>
      <c r="C92" s="4" t="s">
        <v>152</v>
      </c>
      <c r="D92" s="4">
        <v>0</v>
      </c>
      <c r="E92" s="4">
        <v>10</v>
      </c>
      <c r="F92" s="71">
        <f t="shared" si="4"/>
        <v>0</v>
      </c>
      <c r="G92" s="4">
        <f t="shared" si="5"/>
        <v>1</v>
      </c>
      <c r="H92" s="4"/>
    </row>
    <row r="93" spans="1:8" x14ac:dyDescent="0.2">
      <c r="A93" s="65"/>
      <c r="B93" s="4">
        <f t="shared" si="6"/>
        <v>11</v>
      </c>
      <c r="C93" s="4" t="s">
        <v>153</v>
      </c>
      <c r="D93" s="4">
        <v>0</v>
      </c>
      <c r="E93" s="4">
        <v>9</v>
      </c>
      <c r="F93" s="71">
        <f t="shared" si="4"/>
        <v>0</v>
      </c>
      <c r="G93" s="4">
        <f t="shared" si="5"/>
        <v>1</v>
      </c>
      <c r="H93" s="4"/>
    </row>
    <row r="94" spans="1:8" x14ac:dyDescent="0.2">
      <c r="A94" s="65"/>
      <c r="B94" s="4">
        <f t="shared" si="6"/>
        <v>12</v>
      </c>
      <c r="C94" s="4" t="s">
        <v>62</v>
      </c>
      <c r="D94" s="4">
        <v>0</v>
      </c>
      <c r="E94" s="4">
        <v>41</v>
      </c>
      <c r="F94" s="71">
        <f t="shared" si="4"/>
        <v>0</v>
      </c>
      <c r="G94" s="4">
        <f t="shared" si="5"/>
        <v>1</v>
      </c>
      <c r="H94" s="4"/>
    </row>
    <row r="95" spans="1:8" x14ac:dyDescent="0.2">
      <c r="A95" s="65"/>
      <c r="B95" s="4">
        <f t="shared" si="6"/>
        <v>13</v>
      </c>
      <c r="C95" s="4" t="s">
        <v>154</v>
      </c>
      <c r="D95" s="4">
        <v>0</v>
      </c>
      <c r="E95" s="4">
        <v>38</v>
      </c>
      <c r="F95" s="71">
        <f t="shared" si="4"/>
        <v>0</v>
      </c>
      <c r="G95" s="4">
        <f t="shared" si="5"/>
        <v>1</v>
      </c>
      <c r="H95" s="4"/>
    </row>
    <row r="96" spans="1:8" x14ac:dyDescent="0.2">
      <c r="A96" s="65"/>
      <c r="B96" s="4">
        <f t="shared" si="6"/>
        <v>14</v>
      </c>
      <c r="C96" s="4" t="s">
        <v>155</v>
      </c>
      <c r="D96" s="4">
        <v>0</v>
      </c>
      <c r="E96" s="4">
        <v>29</v>
      </c>
      <c r="F96" s="71">
        <f t="shared" si="4"/>
        <v>0</v>
      </c>
      <c r="G96" s="4">
        <f t="shared" si="5"/>
        <v>1</v>
      </c>
      <c r="H96" s="4"/>
    </row>
    <row r="97" spans="1:8" x14ac:dyDescent="0.2">
      <c r="A97" s="65"/>
      <c r="B97" s="4">
        <f t="shared" si="6"/>
        <v>15</v>
      </c>
      <c r="C97" s="4" t="s">
        <v>156</v>
      </c>
      <c r="D97" s="4">
        <v>0</v>
      </c>
      <c r="E97" s="4">
        <v>37</v>
      </c>
      <c r="F97" s="71">
        <f t="shared" si="4"/>
        <v>0</v>
      </c>
      <c r="G97" s="4">
        <f t="shared" si="5"/>
        <v>1</v>
      </c>
      <c r="H97" s="4"/>
    </row>
    <row r="98" spans="1:8" x14ac:dyDescent="0.2">
      <c r="A98" s="65"/>
      <c r="B98" s="4">
        <f t="shared" si="6"/>
        <v>16</v>
      </c>
      <c r="C98" s="4" t="s">
        <v>157</v>
      </c>
      <c r="D98" s="4">
        <v>0</v>
      </c>
      <c r="E98" s="4">
        <v>36</v>
      </c>
      <c r="F98" s="71">
        <f t="shared" si="4"/>
        <v>0</v>
      </c>
      <c r="G98" s="4">
        <f t="shared" si="5"/>
        <v>1</v>
      </c>
      <c r="H98" s="4"/>
    </row>
    <row r="99" spans="1:8" x14ac:dyDescent="0.2">
      <c r="A99" s="65"/>
      <c r="B99" s="4">
        <f t="shared" si="6"/>
        <v>17</v>
      </c>
      <c r="C99" s="4" t="s">
        <v>158</v>
      </c>
      <c r="D99" s="4">
        <v>0</v>
      </c>
      <c r="E99" s="4">
        <v>29</v>
      </c>
      <c r="F99" s="71">
        <f t="shared" si="4"/>
        <v>0</v>
      </c>
      <c r="G99" s="4">
        <f t="shared" si="5"/>
        <v>1</v>
      </c>
      <c r="H99" s="4"/>
    </row>
    <row r="100" spans="1:8" x14ac:dyDescent="0.2">
      <c r="A100" s="65"/>
      <c r="B100" s="4">
        <f t="shared" si="6"/>
        <v>18</v>
      </c>
      <c r="C100" s="4" t="s">
        <v>159</v>
      </c>
      <c r="D100" s="4">
        <v>0</v>
      </c>
      <c r="E100" s="4">
        <v>34</v>
      </c>
      <c r="F100" s="71">
        <f t="shared" si="4"/>
        <v>0</v>
      </c>
      <c r="G100" s="4">
        <f t="shared" si="5"/>
        <v>1</v>
      </c>
      <c r="H100" s="4"/>
    </row>
    <row r="101" spans="1:8" x14ac:dyDescent="0.2">
      <c r="A101" s="65"/>
      <c r="B101" s="4">
        <f t="shared" si="6"/>
        <v>19</v>
      </c>
      <c r="C101" s="4" t="s">
        <v>160</v>
      </c>
      <c r="D101" s="4">
        <v>0</v>
      </c>
      <c r="E101" s="4">
        <v>42</v>
      </c>
      <c r="F101" s="71">
        <f t="shared" si="4"/>
        <v>0</v>
      </c>
      <c r="G101" s="4">
        <f t="shared" si="5"/>
        <v>1</v>
      </c>
      <c r="H101" s="4"/>
    </row>
    <row r="102" spans="1:8" x14ac:dyDescent="0.2">
      <c r="A102" s="65"/>
      <c r="B102" s="4">
        <f t="shared" si="6"/>
        <v>20</v>
      </c>
      <c r="C102" s="4" t="s">
        <v>161</v>
      </c>
      <c r="D102" s="4">
        <v>0</v>
      </c>
      <c r="E102" s="4">
        <v>42</v>
      </c>
      <c r="F102" s="71">
        <f t="shared" si="4"/>
        <v>0</v>
      </c>
      <c r="G102" s="4">
        <f t="shared" si="5"/>
        <v>1</v>
      </c>
      <c r="H102" s="4"/>
    </row>
    <row r="103" spans="1:8" x14ac:dyDescent="0.2">
      <c r="A103" s="65"/>
      <c r="B103" s="4">
        <f t="shared" si="6"/>
        <v>21</v>
      </c>
      <c r="C103" s="4" t="s">
        <v>162</v>
      </c>
      <c r="D103" s="4">
        <v>0</v>
      </c>
      <c r="E103" s="4">
        <v>45</v>
      </c>
      <c r="F103" s="71">
        <f t="shared" si="4"/>
        <v>0</v>
      </c>
      <c r="G103" s="4">
        <f t="shared" si="5"/>
        <v>1</v>
      </c>
      <c r="H103" s="4"/>
    </row>
    <row r="104" spans="1:8" x14ac:dyDescent="0.2">
      <c r="A104" s="65"/>
      <c r="B104" s="4">
        <f t="shared" si="6"/>
        <v>22</v>
      </c>
      <c r="C104" s="4" t="s">
        <v>163</v>
      </c>
      <c r="D104" s="4">
        <v>0</v>
      </c>
      <c r="E104" s="4">
        <v>44</v>
      </c>
      <c r="F104" s="71">
        <f t="shared" si="4"/>
        <v>0</v>
      </c>
      <c r="G104" s="4">
        <f t="shared" si="5"/>
        <v>1</v>
      </c>
      <c r="H104" s="4"/>
    </row>
    <row r="105" spans="1:8" x14ac:dyDescent="0.2">
      <c r="A105" s="65"/>
      <c r="B105" s="4">
        <f t="shared" si="6"/>
        <v>23</v>
      </c>
      <c r="C105" s="4" t="s">
        <v>164</v>
      </c>
      <c r="D105" s="4">
        <v>0</v>
      </c>
      <c r="E105" s="4">
        <v>40</v>
      </c>
      <c r="F105" s="71">
        <f t="shared" si="4"/>
        <v>0</v>
      </c>
      <c r="G105" s="4">
        <f t="shared" si="5"/>
        <v>1</v>
      </c>
      <c r="H105" s="4"/>
    </row>
    <row r="106" spans="1:8" x14ac:dyDescent="0.2">
      <c r="A106" s="65"/>
      <c r="B106" s="4">
        <f t="shared" si="6"/>
        <v>24</v>
      </c>
      <c r="C106" s="4" t="s">
        <v>165</v>
      </c>
      <c r="D106" s="4">
        <v>0</v>
      </c>
      <c r="E106" s="4">
        <v>40</v>
      </c>
      <c r="F106" s="71">
        <f t="shared" si="4"/>
        <v>0</v>
      </c>
      <c r="G106" s="4">
        <f t="shared" si="5"/>
        <v>1</v>
      </c>
      <c r="H106" s="4"/>
    </row>
    <row r="107" spans="1:8" x14ac:dyDescent="0.2">
      <c r="A107" s="65"/>
      <c r="B107" s="4">
        <f t="shared" si="6"/>
        <v>25</v>
      </c>
      <c r="C107" s="4" t="s">
        <v>166</v>
      </c>
      <c r="D107" s="4">
        <v>0</v>
      </c>
      <c r="E107" s="4">
        <v>40</v>
      </c>
      <c r="F107" s="71">
        <f t="shared" si="4"/>
        <v>0</v>
      </c>
      <c r="G107" s="4">
        <f t="shared" si="5"/>
        <v>1</v>
      </c>
      <c r="H107" s="4"/>
    </row>
    <row r="108" spans="1:8" x14ac:dyDescent="0.2">
      <c r="A108" s="65"/>
      <c r="B108" s="4">
        <f t="shared" si="6"/>
        <v>26</v>
      </c>
      <c r="C108" s="4" t="s">
        <v>167</v>
      </c>
      <c r="D108" s="4">
        <v>0</v>
      </c>
      <c r="E108" s="4">
        <v>40</v>
      </c>
      <c r="F108" s="71">
        <f t="shared" si="4"/>
        <v>0</v>
      </c>
      <c r="G108" s="4">
        <f t="shared" si="5"/>
        <v>1</v>
      </c>
      <c r="H108" s="4"/>
    </row>
    <row r="109" spans="1:8" x14ac:dyDescent="0.2">
      <c r="A109" s="65"/>
      <c r="B109" s="4">
        <f t="shared" si="6"/>
        <v>27</v>
      </c>
      <c r="C109" s="4" t="s">
        <v>168</v>
      </c>
      <c r="D109" s="4">
        <v>0</v>
      </c>
      <c r="E109" s="4">
        <v>40</v>
      </c>
      <c r="F109" s="71">
        <f t="shared" si="4"/>
        <v>0</v>
      </c>
      <c r="G109" s="4">
        <f t="shared" si="5"/>
        <v>1</v>
      </c>
      <c r="H109" s="4"/>
    </row>
    <row r="110" spans="1:8" x14ac:dyDescent="0.2">
      <c r="A110" s="65"/>
      <c r="B110" s="4">
        <f t="shared" si="6"/>
        <v>28</v>
      </c>
      <c r="C110" s="4" t="s">
        <v>169</v>
      </c>
      <c r="D110" s="4">
        <v>0</v>
      </c>
      <c r="E110" s="4">
        <v>45</v>
      </c>
      <c r="F110" s="71">
        <f t="shared" si="4"/>
        <v>0</v>
      </c>
      <c r="G110" s="4">
        <f t="shared" si="5"/>
        <v>1</v>
      </c>
      <c r="H110" s="4"/>
    </row>
    <row r="111" spans="1:8" x14ac:dyDescent="0.2">
      <c r="A111" s="65"/>
      <c r="B111" s="4">
        <f t="shared" si="6"/>
        <v>29</v>
      </c>
      <c r="C111" s="4" t="s">
        <v>170</v>
      </c>
      <c r="D111" s="4">
        <v>0</v>
      </c>
      <c r="E111" s="4">
        <v>51</v>
      </c>
      <c r="F111" s="71">
        <f t="shared" si="4"/>
        <v>0</v>
      </c>
      <c r="G111" s="4">
        <f t="shared" si="5"/>
        <v>1</v>
      </c>
      <c r="H111" s="4"/>
    </row>
    <row r="112" spans="1:8" x14ac:dyDescent="0.2">
      <c r="A112" s="65"/>
      <c r="B112" s="4">
        <f t="shared" si="6"/>
        <v>30</v>
      </c>
      <c r="C112" s="4" t="s">
        <v>61</v>
      </c>
      <c r="D112" s="4">
        <v>0</v>
      </c>
      <c r="E112" s="4">
        <v>51</v>
      </c>
      <c r="F112" s="71">
        <f t="shared" si="4"/>
        <v>0</v>
      </c>
      <c r="G112" s="4">
        <f t="shared" si="5"/>
        <v>1</v>
      </c>
      <c r="H112" s="4"/>
    </row>
    <row r="113" spans="1:8" x14ac:dyDescent="0.2">
      <c r="A113" s="65"/>
      <c r="B113" s="4">
        <f t="shared" si="6"/>
        <v>31</v>
      </c>
      <c r="C113" s="4" t="s">
        <v>171</v>
      </c>
      <c r="D113" s="4">
        <v>0</v>
      </c>
      <c r="E113" s="4">
        <v>35</v>
      </c>
      <c r="F113" s="71">
        <f t="shared" si="4"/>
        <v>0</v>
      </c>
      <c r="G113" s="4">
        <f t="shared" si="5"/>
        <v>1</v>
      </c>
      <c r="H113" s="4"/>
    </row>
    <row r="114" spans="1:8" x14ac:dyDescent="0.2">
      <c r="A114" s="65"/>
      <c r="B114" s="4">
        <f t="shared" si="6"/>
        <v>32</v>
      </c>
      <c r="C114" s="4" t="s">
        <v>476</v>
      </c>
      <c r="D114" s="4">
        <v>0</v>
      </c>
      <c r="E114" s="5">
        <v>35</v>
      </c>
      <c r="F114" s="70">
        <f t="shared" si="4"/>
        <v>0</v>
      </c>
      <c r="G114" s="4">
        <f t="shared" si="5"/>
        <v>1</v>
      </c>
      <c r="H114" s="4"/>
    </row>
    <row r="115" spans="1:8" x14ac:dyDescent="0.2">
      <c r="A115" s="65"/>
      <c r="B115" s="4">
        <f t="shared" si="6"/>
        <v>33</v>
      </c>
      <c r="C115" s="4" t="s">
        <v>477</v>
      </c>
      <c r="D115" s="4">
        <v>0</v>
      </c>
      <c r="E115" s="5">
        <v>39</v>
      </c>
      <c r="F115" s="70">
        <f t="shared" si="4"/>
        <v>0</v>
      </c>
      <c r="G115" s="4">
        <f t="shared" si="5"/>
        <v>1</v>
      </c>
      <c r="H115" s="4"/>
    </row>
    <row r="116" spans="1:8" x14ac:dyDescent="0.2">
      <c r="A116" s="65"/>
      <c r="B116" s="4">
        <f t="shared" si="6"/>
        <v>34</v>
      </c>
      <c r="C116" s="4" t="s">
        <v>478</v>
      </c>
      <c r="D116" s="4">
        <v>0</v>
      </c>
      <c r="E116" s="5">
        <v>40</v>
      </c>
      <c r="F116" s="70">
        <f t="shared" si="4"/>
        <v>0</v>
      </c>
      <c r="G116" s="4">
        <f t="shared" si="5"/>
        <v>1</v>
      </c>
      <c r="H116" s="4"/>
    </row>
    <row r="117" spans="1:8" x14ac:dyDescent="0.2">
      <c r="A117" s="65"/>
      <c r="B117" s="4">
        <f t="shared" si="6"/>
        <v>35</v>
      </c>
      <c r="C117" s="4" t="s">
        <v>479</v>
      </c>
      <c r="D117" s="4">
        <v>0</v>
      </c>
      <c r="E117" s="5">
        <v>40</v>
      </c>
      <c r="F117" s="70">
        <f t="shared" si="4"/>
        <v>0</v>
      </c>
      <c r="G117" s="4">
        <f t="shared" si="5"/>
        <v>1</v>
      </c>
      <c r="H117" s="4"/>
    </row>
    <row r="118" spans="1:8" x14ac:dyDescent="0.2">
      <c r="A118" s="65"/>
      <c r="B118" s="4">
        <f t="shared" si="6"/>
        <v>36</v>
      </c>
      <c r="C118" s="4" t="s">
        <v>480</v>
      </c>
      <c r="D118" s="4">
        <v>0</v>
      </c>
      <c r="E118" s="5">
        <v>44</v>
      </c>
      <c r="F118" s="70">
        <f t="shared" si="4"/>
        <v>0</v>
      </c>
      <c r="G118" s="4">
        <f t="shared" si="5"/>
        <v>1</v>
      </c>
      <c r="H118" s="4"/>
    </row>
    <row r="119" spans="1:8" x14ac:dyDescent="0.2">
      <c r="A119" s="65"/>
      <c r="B119" s="4">
        <f t="shared" si="6"/>
        <v>37</v>
      </c>
      <c r="C119" s="4" t="s">
        <v>481</v>
      </c>
      <c r="D119" s="4">
        <v>0</v>
      </c>
      <c r="E119" s="5">
        <v>39</v>
      </c>
      <c r="F119" s="70">
        <f t="shared" si="4"/>
        <v>0</v>
      </c>
      <c r="G119" s="4">
        <f t="shared" si="5"/>
        <v>1</v>
      </c>
      <c r="H119" s="4"/>
    </row>
    <row r="120" spans="1:8" x14ac:dyDescent="0.2">
      <c r="A120" s="65"/>
      <c r="B120" s="4">
        <f t="shared" si="6"/>
        <v>38</v>
      </c>
      <c r="C120" s="4" t="s">
        <v>482</v>
      </c>
      <c r="D120" s="4">
        <v>0</v>
      </c>
      <c r="E120" s="5">
        <v>40</v>
      </c>
      <c r="F120" s="70">
        <f t="shared" si="4"/>
        <v>0</v>
      </c>
      <c r="G120" s="4">
        <f t="shared" si="5"/>
        <v>1</v>
      </c>
      <c r="H120" s="4"/>
    </row>
    <row r="121" spans="1:8" x14ac:dyDescent="0.2">
      <c r="A121" s="65"/>
      <c r="B121" s="4">
        <f t="shared" si="6"/>
        <v>39</v>
      </c>
      <c r="C121" s="4" t="s">
        <v>483</v>
      </c>
      <c r="D121" s="4">
        <v>0</v>
      </c>
      <c r="E121" s="5">
        <v>41</v>
      </c>
      <c r="F121" s="70">
        <f t="shared" si="4"/>
        <v>0</v>
      </c>
      <c r="G121" s="4">
        <f t="shared" si="5"/>
        <v>1</v>
      </c>
      <c r="H121" s="4"/>
    </row>
    <row r="122" spans="1:8" x14ac:dyDescent="0.2">
      <c r="A122" s="65"/>
      <c r="B122" s="4">
        <f t="shared" si="6"/>
        <v>40</v>
      </c>
      <c r="C122" s="4" t="s">
        <v>484</v>
      </c>
      <c r="D122" s="4">
        <v>0</v>
      </c>
      <c r="E122" s="5">
        <v>41</v>
      </c>
      <c r="F122" s="70">
        <f t="shared" si="4"/>
        <v>0</v>
      </c>
      <c r="G122" s="4">
        <f t="shared" si="5"/>
        <v>1</v>
      </c>
      <c r="H122" s="4"/>
    </row>
    <row r="123" spans="1:8" x14ac:dyDescent="0.2">
      <c r="A123" s="65"/>
      <c r="B123" s="4">
        <v>41</v>
      </c>
      <c r="C123" s="4" t="s">
        <v>485</v>
      </c>
      <c r="D123" s="4">
        <v>0</v>
      </c>
      <c r="E123" s="5">
        <v>41</v>
      </c>
      <c r="F123" s="70">
        <f t="shared" si="4"/>
        <v>0</v>
      </c>
      <c r="G123" s="4">
        <f t="shared" si="5"/>
        <v>1</v>
      </c>
      <c r="H123" s="4"/>
    </row>
    <row r="124" spans="1:8" x14ac:dyDescent="0.2">
      <c r="A124" s="65" t="s">
        <v>5</v>
      </c>
      <c r="B124" s="4">
        <v>1</v>
      </c>
      <c r="C124" s="5" t="s">
        <v>172</v>
      </c>
      <c r="D124" s="4">
        <v>0</v>
      </c>
      <c r="E124" s="4">
        <v>50</v>
      </c>
      <c r="F124" s="70">
        <f t="shared" ref="F124:F156" si="7">D124/E124</f>
        <v>0</v>
      </c>
      <c r="G124" s="4">
        <f>RANK(F124,$F$124:$F$166,1)</f>
        <v>1</v>
      </c>
      <c r="H124" s="4"/>
    </row>
    <row r="125" spans="1:8" x14ac:dyDescent="0.2">
      <c r="A125" s="65"/>
      <c r="B125" s="4">
        <v>2</v>
      </c>
      <c r="C125" s="5" t="s">
        <v>63</v>
      </c>
      <c r="D125" s="4">
        <v>0</v>
      </c>
      <c r="E125" s="4">
        <v>50</v>
      </c>
      <c r="F125" s="70">
        <f t="shared" si="7"/>
        <v>0</v>
      </c>
      <c r="G125" s="4">
        <f t="shared" ref="G125:G166" si="8">RANK(F125,$F$124:$F$166,1)</f>
        <v>1</v>
      </c>
      <c r="H125" s="4"/>
    </row>
    <row r="126" spans="1:8" x14ac:dyDescent="0.2">
      <c r="A126" s="65"/>
      <c r="B126" s="4">
        <v>3</v>
      </c>
      <c r="C126" s="5" t="s">
        <v>173</v>
      </c>
      <c r="D126" s="4">
        <v>0</v>
      </c>
      <c r="E126" s="4">
        <v>49</v>
      </c>
      <c r="F126" s="70">
        <f t="shared" si="7"/>
        <v>0</v>
      </c>
      <c r="G126" s="4">
        <f t="shared" si="8"/>
        <v>1</v>
      </c>
      <c r="H126" s="4"/>
    </row>
    <row r="127" spans="1:8" x14ac:dyDescent="0.2">
      <c r="A127" s="65"/>
      <c r="B127" s="4">
        <v>4</v>
      </c>
      <c r="C127" s="5" t="s">
        <v>64</v>
      </c>
      <c r="D127" s="4">
        <v>0</v>
      </c>
      <c r="E127" s="4">
        <v>49</v>
      </c>
      <c r="F127" s="70">
        <f t="shared" si="7"/>
        <v>0</v>
      </c>
      <c r="G127" s="4">
        <f t="shared" si="8"/>
        <v>1</v>
      </c>
      <c r="H127" s="4"/>
    </row>
    <row r="128" spans="1:8" x14ac:dyDescent="0.2">
      <c r="A128" s="65"/>
      <c r="B128" s="4">
        <v>5</v>
      </c>
      <c r="C128" s="5" t="s">
        <v>65</v>
      </c>
      <c r="D128" s="4">
        <v>0</v>
      </c>
      <c r="E128" s="4">
        <v>49</v>
      </c>
      <c r="F128" s="70">
        <f t="shared" si="7"/>
        <v>0</v>
      </c>
      <c r="G128" s="4">
        <f t="shared" si="8"/>
        <v>1</v>
      </c>
      <c r="H128" s="4"/>
    </row>
    <row r="129" spans="1:8" x14ac:dyDescent="0.2">
      <c r="A129" s="65"/>
      <c r="B129" s="4">
        <v>6</v>
      </c>
      <c r="C129" s="5" t="s">
        <v>174</v>
      </c>
      <c r="D129" s="4">
        <v>0</v>
      </c>
      <c r="E129" s="4">
        <v>33</v>
      </c>
      <c r="F129" s="70">
        <f t="shared" si="7"/>
        <v>0</v>
      </c>
      <c r="G129" s="4">
        <f t="shared" si="8"/>
        <v>1</v>
      </c>
      <c r="H129" s="4"/>
    </row>
    <row r="130" spans="1:8" x14ac:dyDescent="0.2">
      <c r="A130" s="65"/>
      <c r="B130" s="4">
        <v>7</v>
      </c>
      <c r="C130" s="5" t="s">
        <v>175</v>
      </c>
      <c r="D130" s="4">
        <v>0</v>
      </c>
      <c r="E130" s="4">
        <v>35</v>
      </c>
      <c r="F130" s="70">
        <f t="shared" si="7"/>
        <v>0</v>
      </c>
      <c r="G130" s="4">
        <f t="shared" si="8"/>
        <v>1</v>
      </c>
      <c r="H130" s="4"/>
    </row>
    <row r="131" spans="1:8" x14ac:dyDescent="0.2">
      <c r="A131" s="65"/>
      <c r="B131" s="4">
        <v>8</v>
      </c>
      <c r="C131" s="5" t="s">
        <v>176</v>
      </c>
      <c r="D131" s="4">
        <v>0</v>
      </c>
      <c r="E131" s="4">
        <v>30</v>
      </c>
      <c r="F131" s="70">
        <f t="shared" si="7"/>
        <v>0</v>
      </c>
      <c r="G131" s="4">
        <f t="shared" si="8"/>
        <v>1</v>
      </c>
      <c r="H131" s="4"/>
    </row>
    <row r="132" spans="1:8" x14ac:dyDescent="0.2">
      <c r="A132" s="65"/>
      <c r="B132" s="4">
        <v>9</v>
      </c>
      <c r="C132" s="5" t="s">
        <v>177</v>
      </c>
      <c r="D132" s="4">
        <v>0</v>
      </c>
      <c r="E132" s="4">
        <v>39</v>
      </c>
      <c r="F132" s="70">
        <f t="shared" si="7"/>
        <v>0</v>
      </c>
      <c r="G132" s="4">
        <f t="shared" si="8"/>
        <v>1</v>
      </c>
      <c r="H132" s="4"/>
    </row>
    <row r="133" spans="1:8" x14ac:dyDescent="0.2">
      <c r="A133" s="65"/>
      <c r="B133" s="4">
        <v>10</v>
      </c>
      <c r="C133" s="5" t="s">
        <v>66</v>
      </c>
      <c r="D133" s="4">
        <v>0</v>
      </c>
      <c r="E133" s="4">
        <v>27</v>
      </c>
      <c r="F133" s="70">
        <f t="shared" si="7"/>
        <v>0</v>
      </c>
      <c r="G133" s="4">
        <f t="shared" si="8"/>
        <v>1</v>
      </c>
      <c r="H133" s="4"/>
    </row>
    <row r="134" spans="1:8" x14ac:dyDescent="0.2">
      <c r="A134" s="65"/>
      <c r="B134" s="4">
        <v>11</v>
      </c>
      <c r="C134" s="5" t="s">
        <v>178</v>
      </c>
      <c r="D134" s="4">
        <v>0</v>
      </c>
      <c r="E134" s="4">
        <v>34</v>
      </c>
      <c r="F134" s="70">
        <f t="shared" si="7"/>
        <v>0</v>
      </c>
      <c r="G134" s="4">
        <f t="shared" si="8"/>
        <v>1</v>
      </c>
      <c r="H134" s="4"/>
    </row>
    <row r="135" spans="1:8" x14ac:dyDescent="0.2">
      <c r="A135" s="65"/>
      <c r="B135" s="4">
        <v>12</v>
      </c>
      <c r="C135" s="5" t="s">
        <v>179</v>
      </c>
      <c r="D135" s="4">
        <v>0</v>
      </c>
      <c r="E135" s="4">
        <v>34</v>
      </c>
      <c r="F135" s="70">
        <f t="shared" si="7"/>
        <v>0</v>
      </c>
      <c r="G135" s="4">
        <f t="shared" si="8"/>
        <v>1</v>
      </c>
      <c r="H135" s="4"/>
    </row>
    <row r="136" spans="1:8" x14ac:dyDescent="0.2">
      <c r="A136" s="65"/>
      <c r="B136" s="4">
        <v>13</v>
      </c>
      <c r="C136" s="5" t="s">
        <v>180</v>
      </c>
      <c r="D136" s="4">
        <v>0</v>
      </c>
      <c r="E136" s="4">
        <v>34</v>
      </c>
      <c r="F136" s="70">
        <f t="shared" si="7"/>
        <v>0</v>
      </c>
      <c r="G136" s="4">
        <f t="shared" si="8"/>
        <v>1</v>
      </c>
      <c r="H136" s="4"/>
    </row>
    <row r="137" spans="1:8" x14ac:dyDescent="0.2">
      <c r="A137" s="65"/>
      <c r="B137" s="4">
        <v>14</v>
      </c>
      <c r="C137" s="5" t="s">
        <v>181</v>
      </c>
      <c r="D137" s="4">
        <v>0</v>
      </c>
      <c r="E137" s="4">
        <v>33</v>
      </c>
      <c r="F137" s="70">
        <f t="shared" si="7"/>
        <v>0</v>
      </c>
      <c r="G137" s="4">
        <f t="shared" si="8"/>
        <v>1</v>
      </c>
      <c r="H137" s="4"/>
    </row>
    <row r="138" spans="1:8" x14ac:dyDescent="0.2">
      <c r="A138" s="65"/>
      <c r="B138" s="4">
        <v>15</v>
      </c>
      <c r="C138" s="5" t="s">
        <v>182</v>
      </c>
      <c r="D138" s="4">
        <v>0</v>
      </c>
      <c r="E138" s="4">
        <v>45</v>
      </c>
      <c r="F138" s="70">
        <f t="shared" si="7"/>
        <v>0</v>
      </c>
      <c r="G138" s="4">
        <f t="shared" si="8"/>
        <v>1</v>
      </c>
      <c r="H138" s="4"/>
    </row>
    <row r="139" spans="1:8" x14ac:dyDescent="0.2">
      <c r="A139" s="65"/>
      <c r="B139" s="4">
        <v>16</v>
      </c>
      <c r="C139" s="5" t="s">
        <v>183</v>
      </c>
      <c r="D139" s="4">
        <v>0</v>
      </c>
      <c r="E139" s="4">
        <v>45</v>
      </c>
      <c r="F139" s="70">
        <f t="shared" si="7"/>
        <v>0</v>
      </c>
      <c r="G139" s="4">
        <f t="shared" si="8"/>
        <v>1</v>
      </c>
      <c r="H139" s="4"/>
    </row>
    <row r="140" spans="1:8" x14ac:dyDescent="0.2">
      <c r="A140" s="65"/>
      <c r="B140" s="4">
        <v>17</v>
      </c>
      <c r="C140" s="5" t="s">
        <v>184</v>
      </c>
      <c r="D140" s="4">
        <v>0</v>
      </c>
      <c r="E140" s="4">
        <v>35</v>
      </c>
      <c r="F140" s="70">
        <f t="shared" si="7"/>
        <v>0</v>
      </c>
      <c r="G140" s="4">
        <f t="shared" si="8"/>
        <v>1</v>
      </c>
      <c r="H140" s="4"/>
    </row>
    <row r="141" spans="1:8" x14ac:dyDescent="0.2">
      <c r="A141" s="65"/>
      <c r="B141" s="4">
        <v>18</v>
      </c>
      <c r="C141" s="5" t="s">
        <v>185</v>
      </c>
      <c r="D141" s="4">
        <v>0</v>
      </c>
      <c r="E141" s="4">
        <v>35</v>
      </c>
      <c r="F141" s="70">
        <f t="shared" si="7"/>
        <v>0</v>
      </c>
      <c r="G141" s="4">
        <f t="shared" si="8"/>
        <v>1</v>
      </c>
      <c r="H141" s="4"/>
    </row>
    <row r="142" spans="1:8" x14ac:dyDescent="0.2">
      <c r="A142" s="65"/>
      <c r="B142" s="4">
        <v>19</v>
      </c>
      <c r="C142" s="5" t="s">
        <v>186</v>
      </c>
      <c r="D142" s="4">
        <v>0</v>
      </c>
      <c r="E142" s="4">
        <v>35</v>
      </c>
      <c r="F142" s="70">
        <f t="shared" si="7"/>
        <v>0</v>
      </c>
      <c r="G142" s="4">
        <f t="shared" si="8"/>
        <v>1</v>
      </c>
      <c r="H142" s="4"/>
    </row>
    <row r="143" spans="1:8" x14ac:dyDescent="0.2">
      <c r="A143" s="65"/>
      <c r="B143" s="4">
        <v>20</v>
      </c>
      <c r="C143" s="5" t="s">
        <v>187</v>
      </c>
      <c r="D143" s="4">
        <v>0</v>
      </c>
      <c r="E143" s="4">
        <v>30</v>
      </c>
      <c r="F143" s="70">
        <f t="shared" si="7"/>
        <v>0</v>
      </c>
      <c r="G143" s="4">
        <f t="shared" si="8"/>
        <v>1</v>
      </c>
      <c r="H143" s="4"/>
    </row>
    <row r="144" spans="1:8" x14ac:dyDescent="0.2">
      <c r="A144" s="65"/>
      <c r="B144" s="4">
        <v>21</v>
      </c>
      <c r="C144" s="5" t="s">
        <v>67</v>
      </c>
      <c r="D144" s="4">
        <v>0</v>
      </c>
      <c r="E144" s="4">
        <v>30</v>
      </c>
      <c r="F144" s="70">
        <f t="shared" si="7"/>
        <v>0</v>
      </c>
      <c r="G144" s="4">
        <f t="shared" si="8"/>
        <v>1</v>
      </c>
      <c r="H144" s="4"/>
    </row>
    <row r="145" spans="1:8" x14ac:dyDescent="0.2">
      <c r="A145" s="65"/>
      <c r="B145" s="4">
        <v>22</v>
      </c>
      <c r="C145" s="5" t="s">
        <v>188</v>
      </c>
      <c r="D145" s="4">
        <v>0</v>
      </c>
      <c r="E145" s="4">
        <v>30</v>
      </c>
      <c r="F145" s="70">
        <f t="shared" si="7"/>
        <v>0</v>
      </c>
      <c r="G145" s="4">
        <f t="shared" si="8"/>
        <v>1</v>
      </c>
      <c r="H145" s="4"/>
    </row>
    <row r="146" spans="1:8" x14ac:dyDescent="0.2">
      <c r="A146" s="65"/>
      <c r="B146" s="4">
        <v>23</v>
      </c>
      <c r="C146" s="5" t="s">
        <v>68</v>
      </c>
      <c r="D146" s="4">
        <v>0</v>
      </c>
      <c r="E146" s="4">
        <v>30</v>
      </c>
      <c r="F146" s="70">
        <f t="shared" si="7"/>
        <v>0</v>
      </c>
      <c r="G146" s="4">
        <f t="shared" si="8"/>
        <v>1</v>
      </c>
      <c r="H146" s="4"/>
    </row>
    <row r="147" spans="1:8" x14ac:dyDescent="0.2">
      <c r="A147" s="65"/>
      <c r="B147" s="4">
        <v>24</v>
      </c>
      <c r="C147" s="5" t="s">
        <v>69</v>
      </c>
      <c r="D147" s="4">
        <v>0</v>
      </c>
      <c r="E147" s="4">
        <v>30</v>
      </c>
      <c r="F147" s="70">
        <f t="shared" si="7"/>
        <v>0</v>
      </c>
      <c r="G147" s="4">
        <f t="shared" si="8"/>
        <v>1</v>
      </c>
      <c r="H147" s="4"/>
    </row>
    <row r="148" spans="1:8" x14ac:dyDescent="0.2">
      <c r="A148" s="65"/>
      <c r="B148" s="4">
        <v>25</v>
      </c>
      <c r="C148" s="5" t="s">
        <v>70</v>
      </c>
      <c r="D148" s="4">
        <v>0</v>
      </c>
      <c r="E148" s="4">
        <v>30</v>
      </c>
      <c r="F148" s="70">
        <f t="shared" si="7"/>
        <v>0</v>
      </c>
      <c r="G148" s="4">
        <f t="shared" si="8"/>
        <v>1</v>
      </c>
      <c r="H148" s="4"/>
    </row>
    <row r="149" spans="1:8" x14ac:dyDescent="0.2">
      <c r="A149" s="65"/>
      <c r="B149" s="4">
        <v>26</v>
      </c>
      <c r="C149" s="5" t="s">
        <v>189</v>
      </c>
      <c r="D149" s="4">
        <v>0</v>
      </c>
      <c r="E149" s="4">
        <v>30</v>
      </c>
      <c r="F149" s="70">
        <f t="shared" si="7"/>
        <v>0</v>
      </c>
      <c r="G149" s="4">
        <f t="shared" si="8"/>
        <v>1</v>
      </c>
      <c r="H149" s="4"/>
    </row>
    <row r="150" spans="1:8" x14ac:dyDescent="0.2">
      <c r="A150" s="65"/>
      <c r="B150" s="4">
        <v>27</v>
      </c>
      <c r="C150" s="5" t="s">
        <v>190</v>
      </c>
      <c r="D150" s="4">
        <v>0</v>
      </c>
      <c r="E150" s="4">
        <v>30</v>
      </c>
      <c r="F150" s="70">
        <f t="shared" si="7"/>
        <v>0</v>
      </c>
      <c r="G150" s="4">
        <f t="shared" si="8"/>
        <v>1</v>
      </c>
      <c r="H150" s="4"/>
    </row>
    <row r="151" spans="1:8" x14ac:dyDescent="0.2">
      <c r="A151" s="65"/>
      <c r="B151" s="4">
        <v>28</v>
      </c>
      <c r="C151" s="4" t="s">
        <v>71</v>
      </c>
      <c r="D151" s="4">
        <v>0</v>
      </c>
      <c r="E151" s="4">
        <v>42</v>
      </c>
      <c r="F151" s="70">
        <f t="shared" si="7"/>
        <v>0</v>
      </c>
      <c r="G151" s="4">
        <f t="shared" si="8"/>
        <v>1</v>
      </c>
      <c r="H151" s="4"/>
    </row>
    <row r="152" spans="1:8" x14ac:dyDescent="0.2">
      <c r="A152" s="65"/>
      <c r="B152" s="4">
        <v>29</v>
      </c>
      <c r="C152" s="5" t="s">
        <v>191</v>
      </c>
      <c r="D152" s="4">
        <v>0</v>
      </c>
      <c r="E152" s="4">
        <v>42</v>
      </c>
      <c r="F152" s="70">
        <f t="shared" si="7"/>
        <v>0</v>
      </c>
      <c r="G152" s="4">
        <f t="shared" si="8"/>
        <v>1</v>
      </c>
      <c r="H152" s="4"/>
    </row>
    <row r="153" spans="1:8" x14ac:dyDescent="0.2">
      <c r="A153" s="65"/>
      <c r="B153" s="4">
        <v>30</v>
      </c>
      <c r="C153" s="5" t="s">
        <v>192</v>
      </c>
      <c r="D153" s="4">
        <v>0</v>
      </c>
      <c r="E153" s="4">
        <v>30</v>
      </c>
      <c r="F153" s="70">
        <f t="shared" si="7"/>
        <v>0</v>
      </c>
      <c r="G153" s="4">
        <f t="shared" si="8"/>
        <v>1</v>
      </c>
      <c r="H153" s="4"/>
    </row>
    <row r="154" spans="1:8" x14ac:dyDescent="0.2">
      <c r="A154" s="65"/>
      <c r="B154" s="4">
        <v>31</v>
      </c>
      <c r="C154" s="5" t="s">
        <v>72</v>
      </c>
      <c r="D154" s="4">
        <v>0</v>
      </c>
      <c r="E154" s="4">
        <v>30</v>
      </c>
      <c r="F154" s="70">
        <f t="shared" si="7"/>
        <v>0</v>
      </c>
      <c r="G154" s="4">
        <f t="shared" si="8"/>
        <v>1</v>
      </c>
      <c r="H154" s="4"/>
    </row>
    <row r="155" spans="1:8" x14ac:dyDescent="0.2">
      <c r="A155" s="65"/>
      <c r="B155" s="4">
        <v>32</v>
      </c>
      <c r="C155" s="4" t="s">
        <v>193</v>
      </c>
      <c r="D155" s="4">
        <v>0</v>
      </c>
      <c r="E155" s="4">
        <v>28</v>
      </c>
      <c r="F155" s="70">
        <f t="shared" si="7"/>
        <v>0</v>
      </c>
      <c r="G155" s="4">
        <f t="shared" si="8"/>
        <v>1</v>
      </c>
      <c r="H155" s="4"/>
    </row>
    <row r="156" spans="1:8" x14ac:dyDescent="0.2">
      <c r="A156" s="65"/>
      <c r="B156" s="4">
        <v>33</v>
      </c>
      <c r="C156" s="4" t="s">
        <v>194</v>
      </c>
      <c r="D156" s="4">
        <v>0</v>
      </c>
      <c r="E156" s="4">
        <v>32</v>
      </c>
      <c r="F156" s="70">
        <f t="shared" si="7"/>
        <v>0</v>
      </c>
      <c r="G156" s="4">
        <f t="shared" si="8"/>
        <v>1</v>
      </c>
      <c r="H156" s="4"/>
    </row>
    <row r="157" spans="1:8" x14ac:dyDescent="0.2">
      <c r="A157" s="65"/>
      <c r="B157" s="4">
        <v>34</v>
      </c>
      <c r="C157" s="4" t="s">
        <v>195</v>
      </c>
      <c r="D157" s="4">
        <v>0</v>
      </c>
      <c r="E157" s="4">
        <v>32</v>
      </c>
      <c r="F157" s="70">
        <f t="shared" ref="F157:F166" si="9">D157/E157</f>
        <v>0</v>
      </c>
      <c r="G157" s="4">
        <f t="shared" si="8"/>
        <v>1</v>
      </c>
      <c r="H157" s="4"/>
    </row>
    <row r="158" spans="1:8" x14ac:dyDescent="0.2">
      <c r="A158" s="65"/>
      <c r="B158" s="4">
        <v>35</v>
      </c>
      <c r="C158" s="4" t="s">
        <v>196</v>
      </c>
      <c r="D158" s="4">
        <v>0</v>
      </c>
      <c r="E158" s="4">
        <v>32</v>
      </c>
      <c r="F158" s="70">
        <f t="shared" si="9"/>
        <v>0</v>
      </c>
      <c r="G158" s="4">
        <f t="shared" si="8"/>
        <v>1</v>
      </c>
      <c r="H158" s="4"/>
    </row>
    <row r="159" spans="1:8" x14ac:dyDescent="0.2">
      <c r="A159" s="65"/>
      <c r="B159" s="4">
        <v>36</v>
      </c>
      <c r="C159" s="4" t="s">
        <v>197</v>
      </c>
      <c r="D159" s="4">
        <v>0</v>
      </c>
      <c r="E159" s="4">
        <v>38</v>
      </c>
      <c r="F159" s="70">
        <f t="shared" si="9"/>
        <v>0</v>
      </c>
      <c r="G159" s="4">
        <f t="shared" si="8"/>
        <v>1</v>
      </c>
      <c r="H159" s="4"/>
    </row>
    <row r="160" spans="1:8" x14ac:dyDescent="0.2">
      <c r="A160" s="65"/>
      <c r="B160" s="4">
        <v>37</v>
      </c>
      <c r="C160" s="4" t="s">
        <v>198</v>
      </c>
      <c r="D160" s="4">
        <v>0</v>
      </c>
      <c r="E160" s="4">
        <v>37</v>
      </c>
      <c r="F160" s="70">
        <f t="shared" si="9"/>
        <v>0</v>
      </c>
      <c r="G160" s="4">
        <f t="shared" si="8"/>
        <v>1</v>
      </c>
      <c r="H160" s="4"/>
    </row>
    <row r="161" spans="1:8" x14ac:dyDescent="0.2">
      <c r="A161" s="65"/>
      <c r="B161" s="4">
        <v>38</v>
      </c>
      <c r="C161" s="4" t="s">
        <v>199</v>
      </c>
      <c r="D161" s="4">
        <v>0</v>
      </c>
      <c r="E161" s="4">
        <v>30</v>
      </c>
      <c r="F161" s="70">
        <f t="shared" si="9"/>
        <v>0</v>
      </c>
      <c r="G161" s="4">
        <f t="shared" si="8"/>
        <v>1</v>
      </c>
      <c r="H161" s="4"/>
    </row>
    <row r="162" spans="1:8" x14ac:dyDescent="0.2">
      <c r="A162" s="65"/>
      <c r="B162" s="4">
        <v>39</v>
      </c>
      <c r="C162" s="4" t="s">
        <v>200</v>
      </c>
      <c r="D162" s="4">
        <v>0</v>
      </c>
      <c r="E162" s="4">
        <v>30</v>
      </c>
      <c r="F162" s="70">
        <f t="shared" si="9"/>
        <v>0</v>
      </c>
      <c r="G162" s="4">
        <f t="shared" si="8"/>
        <v>1</v>
      </c>
      <c r="H162" s="4"/>
    </row>
    <row r="163" spans="1:8" x14ac:dyDescent="0.2">
      <c r="A163" s="65"/>
      <c r="B163" s="4">
        <v>40</v>
      </c>
      <c r="C163" s="4" t="s">
        <v>201</v>
      </c>
      <c r="D163" s="4">
        <v>0</v>
      </c>
      <c r="E163" s="4">
        <v>30</v>
      </c>
      <c r="F163" s="70">
        <f t="shared" si="9"/>
        <v>0</v>
      </c>
      <c r="G163" s="4">
        <f t="shared" si="8"/>
        <v>1</v>
      </c>
      <c r="H163" s="4"/>
    </row>
    <row r="164" spans="1:8" x14ac:dyDescent="0.2">
      <c r="A164" s="65"/>
      <c r="B164" s="4">
        <v>41</v>
      </c>
      <c r="C164" s="4" t="s">
        <v>202</v>
      </c>
      <c r="D164" s="4">
        <v>0</v>
      </c>
      <c r="E164" s="4">
        <v>45</v>
      </c>
      <c r="F164" s="70">
        <f t="shared" si="9"/>
        <v>0</v>
      </c>
      <c r="G164" s="4">
        <f t="shared" si="8"/>
        <v>1</v>
      </c>
      <c r="H164" s="4"/>
    </row>
    <row r="165" spans="1:8" x14ac:dyDescent="0.2">
      <c r="A165" s="65"/>
      <c r="B165" s="4">
        <v>42</v>
      </c>
      <c r="C165" s="4" t="s">
        <v>203</v>
      </c>
      <c r="D165" s="4">
        <v>0</v>
      </c>
      <c r="E165" s="4">
        <v>35</v>
      </c>
      <c r="F165" s="70">
        <f t="shared" si="9"/>
        <v>0</v>
      </c>
      <c r="G165" s="4">
        <f t="shared" si="8"/>
        <v>1</v>
      </c>
      <c r="H165" s="4"/>
    </row>
    <row r="166" spans="1:8" x14ac:dyDescent="0.2">
      <c r="A166" s="65"/>
      <c r="B166" s="4">
        <v>43</v>
      </c>
      <c r="C166" s="4" t="s">
        <v>204</v>
      </c>
      <c r="D166" s="4">
        <v>0</v>
      </c>
      <c r="E166" s="4">
        <v>35</v>
      </c>
      <c r="F166" s="70">
        <f t="shared" si="9"/>
        <v>0</v>
      </c>
      <c r="G166" s="4">
        <f t="shared" si="8"/>
        <v>1</v>
      </c>
      <c r="H166" s="4"/>
    </row>
    <row r="167" spans="1:8" x14ac:dyDescent="0.2">
      <c r="A167" s="65" t="s">
        <v>6</v>
      </c>
      <c r="B167" s="4">
        <v>1</v>
      </c>
      <c r="C167" s="5" t="s">
        <v>205</v>
      </c>
      <c r="D167" s="4">
        <v>0</v>
      </c>
      <c r="E167" s="5">
        <v>40</v>
      </c>
      <c r="F167" s="70">
        <f t="shared" ref="F167:F189" si="10">D167/E167</f>
        <v>0</v>
      </c>
      <c r="G167" s="4">
        <f>RANK(F167,$F$167:$F$189,1)</f>
        <v>1</v>
      </c>
      <c r="H167" s="4"/>
    </row>
    <row r="168" spans="1:8" x14ac:dyDescent="0.2">
      <c r="A168" s="65"/>
      <c r="B168" s="4">
        <v>2</v>
      </c>
      <c r="C168" s="5" t="s">
        <v>206</v>
      </c>
      <c r="D168" s="4">
        <v>0</v>
      </c>
      <c r="E168" s="5">
        <v>41</v>
      </c>
      <c r="F168" s="70">
        <f t="shared" si="10"/>
        <v>0</v>
      </c>
      <c r="G168" s="4">
        <f t="shared" ref="G168:G189" si="11">RANK(F168,$F$167:$F$189,1)</f>
        <v>1</v>
      </c>
      <c r="H168" s="4"/>
    </row>
    <row r="169" spans="1:8" x14ac:dyDescent="0.2">
      <c r="A169" s="65"/>
      <c r="B169" s="4">
        <v>3</v>
      </c>
      <c r="C169" s="5" t="s">
        <v>207</v>
      </c>
      <c r="D169" s="4">
        <v>0</v>
      </c>
      <c r="E169" s="5">
        <v>41</v>
      </c>
      <c r="F169" s="70">
        <f t="shared" si="10"/>
        <v>0</v>
      </c>
      <c r="G169" s="4">
        <f t="shared" si="11"/>
        <v>1</v>
      </c>
      <c r="H169" s="4"/>
    </row>
    <row r="170" spans="1:8" x14ac:dyDescent="0.2">
      <c r="A170" s="65"/>
      <c r="B170" s="4">
        <v>4</v>
      </c>
      <c r="C170" s="5" t="s">
        <v>208</v>
      </c>
      <c r="D170" s="4">
        <v>0</v>
      </c>
      <c r="E170" s="5">
        <v>39</v>
      </c>
      <c r="F170" s="70">
        <f t="shared" si="10"/>
        <v>0</v>
      </c>
      <c r="G170" s="4">
        <f t="shared" si="11"/>
        <v>1</v>
      </c>
      <c r="H170" s="4"/>
    </row>
    <row r="171" spans="1:8" x14ac:dyDescent="0.2">
      <c r="A171" s="65"/>
      <c r="B171" s="4">
        <v>5</v>
      </c>
      <c r="C171" s="5" t="s">
        <v>209</v>
      </c>
      <c r="D171" s="4">
        <v>0</v>
      </c>
      <c r="E171" s="5">
        <v>36</v>
      </c>
      <c r="F171" s="70">
        <f t="shared" si="10"/>
        <v>0</v>
      </c>
      <c r="G171" s="4">
        <f t="shared" si="11"/>
        <v>1</v>
      </c>
      <c r="H171" s="4"/>
    </row>
    <row r="172" spans="1:8" x14ac:dyDescent="0.2">
      <c r="A172" s="65"/>
      <c r="B172" s="4">
        <v>6</v>
      </c>
      <c r="C172" s="5" t="s">
        <v>210</v>
      </c>
      <c r="D172" s="4">
        <v>0</v>
      </c>
      <c r="E172" s="5">
        <v>36</v>
      </c>
      <c r="F172" s="70">
        <f t="shared" si="10"/>
        <v>0</v>
      </c>
      <c r="G172" s="4">
        <f t="shared" si="11"/>
        <v>1</v>
      </c>
      <c r="H172" s="4"/>
    </row>
    <row r="173" spans="1:8" x14ac:dyDescent="0.2">
      <c r="A173" s="65"/>
      <c r="B173" s="4">
        <v>7</v>
      </c>
      <c r="C173" s="5" t="s">
        <v>211</v>
      </c>
      <c r="D173" s="4">
        <v>0</v>
      </c>
      <c r="E173" s="5">
        <v>36</v>
      </c>
      <c r="F173" s="70">
        <f t="shared" si="10"/>
        <v>0</v>
      </c>
      <c r="G173" s="4">
        <f t="shared" si="11"/>
        <v>1</v>
      </c>
      <c r="H173" s="4"/>
    </row>
    <row r="174" spans="1:8" x14ac:dyDescent="0.2">
      <c r="A174" s="65"/>
      <c r="B174" s="4">
        <v>8</v>
      </c>
      <c r="C174" s="5" t="s">
        <v>212</v>
      </c>
      <c r="D174" s="4">
        <v>0</v>
      </c>
      <c r="E174" s="5">
        <v>36</v>
      </c>
      <c r="F174" s="70">
        <f t="shared" si="10"/>
        <v>0</v>
      </c>
      <c r="G174" s="4">
        <f t="shared" si="11"/>
        <v>1</v>
      </c>
      <c r="H174" s="4"/>
    </row>
    <row r="175" spans="1:8" x14ac:dyDescent="0.2">
      <c r="A175" s="65"/>
      <c r="B175" s="4">
        <v>9</v>
      </c>
      <c r="C175" s="5" t="s">
        <v>213</v>
      </c>
      <c r="D175" s="4">
        <v>0</v>
      </c>
      <c r="E175" s="5">
        <v>35</v>
      </c>
      <c r="F175" s="70">
        <f t="shared" si="10"/>
        <v>0</v>
      </c>
      <c r="G175" s="4">
        <f t="shared" si="11"/>
        <v>1</v>
      </c>
      <c r="H175" s="4"/>
    </row>
    <row r="176" spans="1:8" x14ac:dyDescent="0.2">
      <c r="A176" s="65"/>
      <c r="B176" s="4">
        <v>10</v>
      </c>
      <c r="C176" s="5" t="s">
        <v>214</v>
      </c>
      <c r="D176" s="4">
        <v>0</v>
      </c>
      <c r="E176" s="5">
        <v>44</v>
      </c>
      <c r="F176" s="70">
        <f t="shared" si="10"/>
        <v>0</v>
      </c>
      <c r="G176" s="4">
        <f t="shared" si="11"/>
        <v>1</v>
      </c>
      <c r="H176" s="4"/>
    </row>
    <row r="177" spans="1:8" x14ac:dyDescent="0.2">
      <c r="A177" s="65"/>
      <c r="B177" s="4">
        <v>11</v>
      </c>
      <c r="C177" s="5" t="s">
        <v>215</v>
      </c>
      <c r="D177" s="4">
        <v>0</v>
      </c>
      <c r="E177" s="5">
        <v>37</v>
      </c>
      <c r="F177" s="70">
        <f t="shared" si="10"/>
        <v>0</v>
      </c>
      <c r="G177" s="4">
        <f t="shared" si="11"/>
        <v>1</v>
      </c>
      <c r="H177" s="4"/>
    </row>
    <row r="178" spans="1:8" x14ac:dyDescent="0.2">
      <c r="A178" s="65"/>
      <c r="B178" s="4">
        <v>12</v>
      </c>
      <c r="C178" s="5" t="s">
        <v>73</v>
      </c>
      <c r="D178" s="5">
        <v>0</v>
      </c>
      <c r="E178" s="5">
        <v>34</v>
      </c>
      <c r="F178" s="70">
        <f t="shared" si="10"/>
        <v>0</v>
      </c>
      <c r="G178" s="4">
        <f t="shared" si="11"/>
        <v>1</v>
      </c>
      <c r="H178" s="4"/>
    </row>
    <row r="179" spans="1:8" x14ac:dyDescent="0.2">
      <c r="A179" s="65"/>
      <c r="B179" s="4">
        <v>13</v>
      </c>
      <c r="C179" s="5" t="s">
        <v>74</v>
      </c>
      <c r="D179" s="5">
        <v>0</v>
      </c>
      <c r="E179" s="5">
        <v>33</v>
      </c>
      <c r="F179" s="70">
        <f t="shared" si="10"/>
        <v>0</v>
      </c>
      <c r="G179" s="4">
        <f t="shared" si="11"/>
        <v>1</v>
      </c>
      <c r="H179" s="4"/>
    </row>
    <row r="180" spans="1:8" x14ac:dyDescent="0.2">
      <c r="A180" s="65"/>
      <c r="B180" s="4">
        <v>14</v>
      </c>
      <c r="C180" s="5" t="s">
        <v>216</v>
      </c>
      <c r="D180" s="5">
        <v>0</v>
      </c>
      <c r="E180" s="5">
        <v>32</v>
      </c>
      <c r="F180" s="70">
        <f t="shared" si="10"/>
        <v>0</v>
      </c>
      <c r="G180" s="4">
        <f t="shared" si="11"/>
        <v>1</v>
      </c>
      <c r="H180" s="4"/>
    </row>
    <row r="181" spans="1:8" x14ac:dyDescent="0.2">
      <c r="A181" s="65"/>
      <c r="B181" s="4">
        <v>15</v>
      </c>
      <c r="C181" s="5" t="s">
        <v>217</v>
      </c>
      <c r="D181" s="5">
        <v>0</v>
      </c>
      <c r="E181" s="5">
        <v>33</v>
      </c>
      <c r="F181" s="70">
        <f t="shared" si="10"/>
        <v>0</v>
      </c>
      <c r="G181" s="4">
        <f t="shared" si="11"/>
        <v>1</v>
      </c>
      <c r="H181" s="4"/>
    </row>
    <row r="182" spans="1:8" x14ac:dyDescent="0.2">
      <c r="A182" s="65"/>
      <c r="B182" s="4">
        <v>16</v>
      </c>
      <c r="C182" s="5" t="s">
        <v>218</v>
      </c>
      <c r="D182" s="5">
        <v>0</v>
      </c>
      <c r="E182" s="5">
        <v>34</v>
      </c>
      <c r="F182" s="70">
        <f t="shared" si="10"/>
        <v>0</v>
      </c>
      <c r="G182" s="4">
        <f t="shared" si="11"/>
        <v>1</v>
      </c>
      <c r="H182" s="4"/>
    </row>
    <row r="183" spans="1:8" x14ac:dyDescent="0.2">
      <c r="A183" s="65"/>
      <c r="B183" s="4">
        <v>17</v>
      </c>
      <c r="C183" s="5" t="s">
        <v>333</v>
      </c>
      <c r="D183" s="5">
        <v>0</v>
      </c>
      <c r="E183" s="5">
        <v>31</v>
      </c>
      <c r="F183" s="70">
        <f t="shared" si="10"/>
        <v>0</v>
      </c>
      <c r="G183" s="4">
        <f t="shared" si="11"/>
        <v>1</v>
      </c>
      <c r="H183" s="4"/>
    </row>
    <row r="184" spans="1:8" x14ac:dyDescent="0.2">
      <c r="A184" s="65"/>
      <c r="B184" s="4">
        <v>18</v>
      </c>
      <c r="C184" s="5" t="s">
        <v>334</v>
      </c>
      <c r="D184" s="5">
        <v>0</v>
      </c>
      <c r="E184" s="5">
        <v>34</v>
      </c>
      <c r="F184" s="70">
        <f t="shared" si="10"/>
        <v>0</v>
      </c>
      <c r="G184" s="4">
        <f t="shared" si="11"/>
        <v>1</v>
      </c>
      <c r="H184" s="4"/>
    </row>
    <row r="185" spans="1:8" x14ac:dyDescent="0.2">
      <c r="A185" s="65"/>
      <c r="B185" s="4">
        <v>19</v>
      </c>
      <c r="C185" s="5" t="s">
        <v>335</v>
      </c>
      <c r="D185" s="5">
        <v>0</v>
      </c>
      <c r="E185" s="5">
        <v>33</v>
      </c>
      <c r="F185" s="70">
        <f t="shared" si="10"/>
        <v>0</v>
      </c>
      <c r="G185" s="4">
        <f t="shared" si="11"/>
        <v>1</v>
      </c>
      <c r="H185" s="4"/>
    </row>
    <row r="186" spans="1:8" x14ac:dyDescent="0.2">
      <c r="A186" s="65"/>
      <c r="B186" s="4">
        <v>20</v>
      </c>
      <c r="C186" s="5" t="s">
        <v>336</v>
      </c>
      <c r="D186" s="5">
        <v>0</v>
      </c>
      <c r="E186" s="5">
        <v>33</v>
      </c>
      <c r="F186" s="70">
        <f t="shared" si="10"/>
        <v>0</v>
      </c>
      <c r="G186" s="4">
        <f t="shared" si="11"/>
        <v>1</v>
      </c>
      <c r="H186" s="4"/>
    </row>
    <row r="187" spans="1:8" x14ac:dyDescent="0.2">
      <c r="A187" s="65"/>
      <c r="B187" s="4">
        <v>21</v>
      </c>
      <c r="C187" s="5" t="s">
        <v>337</v>
      </c>
      <c r="D187" s="5">
        <v>0</v>
      </c>
      <c r="E187" s="5">
        <v>33</v>
      </c>
      <c r="F187" s="70">
        <f t="shared" si="10"/>
        <v>0</v>
      </c>
      <c r="G187" s="4">
        <f t="shared" si="11"/>
        <v>1</v>
      </c>
      <c r="H187" s="4"/>
    </row>
    <row r="188" spans="1:8" x14ac:dyDescent="0.2">
      <c r="A188" s="65"/>
      <c r="B188" s="4">
        <v>22</v>
      </c>
      <c r="C188" s="5" t="s">
        <v>338</v>
      </c>
      <c r="D188" s="5">
        <v>0</v>
      </c>
      <c r="E188" s="5">
        <v>32</v>
      </c>
      <c r="F188" s="70">
        <f t="shared" si="10"/>
        <v>0</v>
      </c>
      <c r="G188" s="4">
        <f t="shared" si="11"/>
        <v>1</v>
      </c>
      <c r="H188" s="4"/>
    </row>
    <row r="189" spans="1:8" x14ac:dyDescent="0.2">
      <c r="A189" s="65"/>
      <c r="B189" s="4">
        <v>23</v>
      </c>
      <c r="C189" s="5" t="s">
        <v>339</v>
      </c>
      <c r="D189" s="5">
        <v>0</v>
      </c>
      <c r="E189" s="5">
        <v>35</v>
      </c>
      <c r="F189" s="70">
        <f t="shared" si="10"/>
        <v>0</v>
      </c>
      <c r="G189" s="4">
        <f t="shared" si="11"/>
        <v>1</v>
      </c>
      <c r="H189" s="4"/>
    </row>
    <row r="190" spans="1:8" x14ac:dyDescent="0.2">
      <c r="A190" s="65" t="s">
        <v>7</v>
      </c>
      <c r="B190" s="4">
        <v>1</v>
      </c>
      <c r="C190" s="4" t="s">
        <v>219</v>
      </c>
      <c r="D190" s="4">
        <v>0</v>
      </c>
      <c r="E190" s="4">
        <v>46</v>
      </c>
      <c r="F190" s="71">
        <f>D190/E190</f>
        <v>0</v>
      </c>
      <c r="G190" s="4">
        <f>RANK(F190,$F$190:$F$192,1)</f>
        <v>1</v>
      </c>
      <c r="H190" s="4"/>
    </row>
    <row r="191" spans="1:8" x14ac:dyDescent="0.2">
      <c r="A191" s="65"/>
      <c r="B191" s="4">
        <v>2</v>
      </c>
      <c r="C191" s="4" t="s">
        <v>76</v>
      </c>
      <c r="D191" s="4">
        <v>0</v>
      </c>
      <c r="E191" s="4">
        <v>45</v>
      </c>
      <c r="F191" s="71">
        <f>D191/E191</f>
        <v>0</v>
      </c>
      <c r="G191" s="4">
        <f t="shared" ref="G191:G192" si="12">RANK(F191,$F$190:$F$192,1)</f>
        <v>1</v>
      </c>
      <c r="H191" s="4"/>
    </row>
    <row r="192" spans="1:8" x14ac:dyDescent="0.2">
      <c r="A192" s="65"/>
      <c r="B192" s="4">
        <v>3</v>
      </c>
      <c r="C192" s="4" t="s">
        <v>367</v>
      </c>
      <c r="D192" s="4">
        <v>0</v>
      </c>
      <c r="E192" s="4">
        <v>44</v>
      </c>
      <c r="F192" s="70">
        <v>0</v>
      </c>
      <c r="G192" s="4">
        <f t="shared" si="12"/>
        <v>1</v>
      </c>
      <c r="H192" s="4"/>
    </row>
  </sheetData>
  <mergeCells count="7">
    <mergeCell ref="A83:A123"/>
    <mergeCell ref="A190:A192"/>
    <mergeCell ref="A124:A166"/>
    <mergeCell ref="A1:H1"/>
    <mergeCell ref="A3:A41"/>
    <mergeCell ref="A167:A189"/>
    <mergeCell ref="A42:A82"/>
  </mergeCells>
  <phoneticPr fontId="1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"/>
  <sheetViews>
    <sheetView zoomScale="70" zoomScaleNormal="70" workbookViewId="0">
      <selection activeCell="I24" sqref="I24:J24"/>
    </sheetView>
  </sheetViews>
  <sheetFormatPr defaultColWidth="8.25" defaultRowHeight="18.75" x14ac:dyDescent="0.2"/>
  <cols>
    <col min="1" max="1" width="19.5" style="7" customWidth="1"/>
    <col min="2" max="2" width="18.25" style="7" customWidth="1"/>
    <col min="3" max="3" width="8.375" style="7" customWidth="1"/>
    <col min="4" max="4" width="15.75" style="7" bestFit="1" customWidth="1"/>
    <col min="5" max="5" width="12.125" style="7" customWidth="1"/>
    <col min="6" max="6" width="6.625" style="7" customWidth="1"/>
    <col min="7" max="16384" width="8.25" style="7"/>
  </cols>
  <sheetData>
    <row r="1" spans="1:6" ht="22.5" x14ac:dyDescent="0.2">
      <c r="A1" s="48" t="s">
        <v>228</v>
      </c>
      <c r="B1" s="48"/>
      <c r="C1" s="48"/>
      <c r="D1" s="48"/>
      <c r="E1" s="48"/>
      <c r="F1" s="48"/>
    </row>
    <row r="2" spans="1:6" s="24" customFormat="1" ht="20.25" x14ac:dyDescent="0.2">
      <c r="A2" s="14" t="s">
        <v>21</v>
      </c>
      <c r="B2" s="14" t="s">
        <v>31</v>
      </c>
      <c r="C2" s="14" t="s">
        <v>24</v>
      </c>
      <c r="D2" s="25" t="s">
        <v>229</v>
      </c>
      <c r="E2" s="14" t="s">
        <v>33</v>
      </c>
      <c r="F2" s="14" t="s">
        <v>28</v>
      </c>
    </row>
  </sheetData>
  <mergeCells count="1">
    <mergeCell ref="A1:F1"/>
  </mergeCells>
  <phoneticPr fontId="1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workbookViewId="0">
      <selection activeCell="B3" sqref="B3:F9"/>
    </sheetView>
  </sheetViews>
  <sheetFormatPr defaultColWidth="9" defaultRowHeight="14.25" x14ac:dyDescent="0.2"/>
  <cols>
    <col min="1" max="1" width="21.375" customWidth="1"/>
    <col min="2" max="2" width="16.875" customWidth="1"/>
    <col min="3" max="3" width="14.875" customWidth="1"/>
    <col min="4" max="4" width="18.25" customWidth="1"/>
    <col min="5" max="5" width="23.625" customWidth="1"/>
    <col min="6" max="6" width="20.625" customWidth="1"/>
  </cols>
  <sheetData>
    <row r="1" spans="1:6" ht="22.5" x14ac:dyDescent="0.2">
      <c r="A1" s="52" t="s">
        <v>230</v>
      </c>
      <c r="B1" s="52"/>
      <c r="C1" s="52"/>
      <c r="D1" s="52"/>
      <c r="E1" s="52"/>
      <c r="F1" s="52"/>
    </row>
    <row r="2" spans="1:6" s="22" customFormat="1" ht="20.25" x14ac:dyDescent="0.15">
      <c r="A2" s="23" t="s">
        <v>21</v>
      </c>
      <c r="B2" s="23" t="s">
        <v>22</v>
      </c>
      <c r="C2" s="23" t="s">
        <v>24</v>
      </c>
      <c r="D2" s="23" t="s">
        <v>26</v>
      </c>
      <c r="E2" s="23" t="s">
        <v>27</v>
      </c>
      <c r="F2" s="23" t="s">
        <v>28</v>
      </c>
    </row>
    <row r="3" spans="1:6" ht="18" customHeight="1" x14ac:dyDescent="0.2">
      <c r="A3" s="4" t="s">
        <v>1</v>
      </c>
      <c r="B3" s="53"/>
      <c r="C3" s="54"/>
      <c r="D3" s="54"/>
      <c r="E3" s="54"/>
      <c r="F3" s="55"/>
    </row>
    <row r="4" spans="1:6" ht="18" customHeight="1" x14ac:dyDescent="0.2">
      <c r="A4" s="4" t="s">
        <v>2</v>
      </c>
      <c r="B4" s="56"/>
      <c r="C4" s="57"/>
      <c r="D4" s="57"/>
      <c r="E4" s="57"/>
      <c r="F4" s="58"/>
    </row>
    <row r="5" spans="1:6" ht="18" customHeight="1" x14ac:dyDescent="0.2">
      <c r="A5" s="4" t="s">
        <v>3</v>
      </c>
      <c r="B5" s="56"/>
      <c r="C5" s="57"/>
      <c r="D5" s="57"/>
      <c r="E5" s="57"/>
      <c r="F5" s="58"/>
    </row>
    <row r="6" spans="1:6" ht="18" customHeight="1" x14ac:dyDescent="0.2">
      <c r="A6" s="4" t="s">
        <v>4</v>
      </c>
      <c r="B6" s="56"/>
      <c r="C6" s="57"/>
      <c r="D6" s="57"/>
      <c r="E6" s="57"/>
      <c r="F6" s="58"/>
    </row>
    <row r="7" spans="1:6" ht="18" customHeight="1" x14ac:dyDescent="0.2">
      <c r="A7" s="4" t="s">
        <v>5</v>
      </c>
      <c r="B7" s="56"/>
      <c r="C7" s="57"/>
      <c r="D7" s="57"/>
      <c r="E7" s="57"/>
      <c r="F7" s="58"/>
    </row>
    <row r="8" spans="1:6" ht="18" customHeight="1" x14ac:dyDescent="0.2">
      <c r="A8" s="4" t="s">
        <v>6</v>
      </c>
      <c r="B8" s="56"/>
      <c r="C8" s="57"/>
      <c r="D8" s="57"/>
      <c r="E8" s="57"/>
      <c r="F8" s="58"/>
    </row>
    <row r="9" spans="1:6" ht="18" customHeight="1" x14ac:dyDescent="0.2">
      <c r="A9" s="4" t="s">
        <v>7</v>
      </c>
      <c r="B9" s="59"/>
      <c r="C9" s="60"/>
      <c r="D9" s="60"/>
      <c r="E9" s="60"/>
      <c r="F9" s="61"/>
    </row>
    <row r="10" spans="1:6" ht="14.1" customHeight="1" x14ac:dyDescent="0.2"/>
  </sheetData>
  <mergeCells count="2">
    <mergeCell ref="A1:F1"/>
    <mergeCell ref="B3:F9"/>
  </mergeCells>
  <phoneticPr fontId="1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51"/>
  <sheetViews>
    <sheetView topLeftCell="A8" zoomScale="85" zoomScaleNormal="85" workbookViewId="0">
      <selection activeCell="A34" sqref="A34:A44"/>
    </sheetView>
  </sheetViews>
  <sheetFormatPr defaultColWidth="8.625" defaultRowHeight="18.75" x14ac:dyDescent="0.25"/>
  <cols>
    <col min="1" max="1" width="20.875" style="12" customWidth="1"/>
    <col min="2" max="2" width="11.75" style="12" customWidth="1"/>
    <col min="3" max="3" width="17.75" style="12" customWidth="1"/>
    <col min="4" max="6" width="7" style="12" customWidth="1"/>
    <col min="7" max="14" width="8.625" style="12"/>
    <col min="15" max="15" width="14.625" style="12" customWidth="1"/>
    <col min="16" max="16" width="8.625" style="12"/>
    <col min="17" max="17" width="24.625" style="12" customWidth="1"/>
    <col min="18" max="18" width="75.5" style="12" customWidth="1"/>
    <col min="19" max="16384" width="8.625" style="12"/>
  </cols>
  <sheetData>
    <row r="1" spans="1:18" ht="22.5" x14ac:dyDescent="0.25">
      <c r="A1" s="48" t="s">
        <v>231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s="13" customFormat="1" ht="60.75" x14ac:dyDescent="0.25">
      <c r="A2" s="14" t="s">
        <v>21</v>
      </c>
      <c r="B2" s="14" t="s">
        <v>78</v>
      </c>
      <c r="C2" s="14" t="s">
        <v>22</v>
      </c>
      <c r="D2" s="15" t="s">
        <v>232</v>
      </c>
      <c r="E2" s="15" t="s">
        <v>233</v>
      </c>
      <c r="F2" s="15" t="s">
        <v>234</v>
      </c>
      <c r="G2" s="15" t="s">
        <v>235</v>
      </c>
      <c r="H2" s="15" t="s">
        <v>236</v>
      </c>
      <c r="I2" s="15" t="s">
        <v>237</v>
      </c>
      <c r="J2" s="15" t="s">
        <v>238</v>
      </c>
      <c r="K2" s="15" t="s">
        <v>239</v>
      </c>
      <c r="L2" s="15" t="s">
        <v>240</v>
      </c>
      <c r="M2" s="15" t="s">
        <v>241</v>
      </c>
      <c r="N2" s="15" t="s">
        <v>242</v>
      </c>
      <c r="O2" s="18" t="s">
        <v>243</v>
      </c>
      <c r="P2" s="15" t="s">
        <v>244</v>
      </c>
      <c r="Q2" s="14" t="s">
        <v>28</v>
      </c>
      <c r="R2" s="8" t="s">
        <v>245</v>
      </c>
    </row>
    <row r="3" spans="1:18" x14ac:dyDescent="0.25">
      <c r="A3" s="65" t="s">
        <v>1</v>
      </c>
      <c r="B3" s="4">
        <v>1</v>
      </c>
      <c r="C3" s="4" t="s">
        <v>97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63"/>
      <c r="R3" s="4"/>
    </row>
    <row r="4" spans="1:18" x14ac:dyDescent="0.25">
      <c r="A4" s="65"/>
      <c r="B4" s="4">
        <v>2</v>
      </c>
      <c r="C4" s="4" t="s">
        <v>98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4"/>
      <c r="R4" s="4"/>
    </row>
    <row r="5" spans="1:18" x14ac:dyDescent="0.25">
      <c r="A5" s="65"/>
      <c r="B5" s="4">
        <v>3</v>
      </c>
      <c r="C5" s="4" t="s">
        <v>99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64"/>
      <c r="R5" s="4"/>
    </row>
    <row r="6" spans="1:18" x14ac:dyDescent="0.25">
      <c r="A6" s="65"/>
      <c r="B6" s="4">
        <v>4</v>
      </c>
      <c r="C6" s="4" t="s">
        <v>100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64"/>
      <c r="R6" s="4"/>
    </row>
    <row r="7" spans="1:18" x14ac:dyDescent="0.25">
      <c r="A7" s="65"/>
      <c r="B7" s="4">
        <v>5</v>
      </c>
      <c r="C7" s="4" t="s">
        <v>101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64"/>
      <c r="R7" s="4"/>
    </row>
    <row r="8" spans="1:18" x14ac:dyDescent="0.25">
      <c r="A8" s="65"/>
      <c r="B8" s="4">
        <v>6</v>
      </c>
      <c r="C8" s="4" t="s">
        <v>102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64"/>
      <c r="R8" s="4"/>
    </row>
    <row r="9" spans="1:18" x14ac:dyDescent="0.25">
      <c r="A9" s="65"/>
      <c r="B9" s="4">
        <v>7</v>
      </c>
      <c r="C9" s="4" t="s">
        <v>103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64"/>
      <c r="R9" s="4"/>
    </row>
    <row r="10" spans="1:18" x14ac:dyDescent="0.25">
      <c r="A10" s="65"/>
      <c r="B10" s="4">
        <v>8</v>
      </c>
      <c r="C10" s="4" t="s">
        <v>104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64"/>
      <c r="R10" s="4"/>
    </row>
    <row r="11" spans="1:18" x14ac:dyDescent="0.25">
      <c r="A11" s="66" t="s">
        <v>2</v>
      </c>
      <c r="B11" s="5">
        <v>1</v>
      </c>
      <c r="C11" s="4" t="s">
        <v>40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9"/>
      <c r="P11" s="4"/>
      <c r="Q11" s="4"/>
      <c r="R11" s="4"/>
    </row>
    <row r="12" spans="1:18" x14ac:dyDescent="0.25">
      <c r="A12" s="66"/>
      <c r="B12" s="5">
        <v>2</v>
      </c>
      <c r="C12" s="4" t="s">
        <v>41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9"/>
      <c r="P12" s="4"/>
      <c r="Q12" s="4"/>
      <c r="R12" s="4"/>
    </row>
    <row r="13" spans="1:18" x14ac:dyDescent="0.25">
      <c r="A13" s="66"/>
      <c r="B13" s="5">
        <v>3</v>
      </c>
      <c r="C13" s="4" t="s">
        <v>50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9"/>
      <c r="P13" s="4"/>
      <c r="Q13" s="4"/>
      <c r="R13" s="4"/>
    </row>
    <row r="14" spans="1:18" x14ac:dyDescent="0.25">
      <c r="A14" s="66"/>
      <c r="B14" s="5">
        <v>4</v>
      </c>
      <c r="C14" s="4" t="s">
        <v>132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19"/>
      <c r="P14" s="4"/>
      <c r="Q14" s="4"/>
      <c r="R14" s="4"/>
    </row>
    <row r="15" spans="1:18" x14ac:dyDescent="0.25">
      <c r="A15" s="66"/>
      <c r="B15" s="5">
        <v>5</v>
      </c>
      <c r="C15" s="4" t="s">
        <v>133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9"/>
      <c r="P15" s="4"/>
      <c r="Q15" s="4"/>
      <c r="R15" s="4"/>
    </row>
    <row r="16" spans="1:18" x14ac:dyDescent="0.25">
      <c r="A16" s="66"/>
      <c r="B16" s="5">
        <v>6</v>
      </c>
      <c r="C16" s="4" t="s">
        <v>134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9"/>
      <c r="P16" s="4"/>
      <c r="Q16" s="4"/>
      <c r="R16" s="4"/>
    </row>
    <row r="17" spans="1:18" x14ac:dyDescent="0.25">
      <c r="A17" s="66"/>
      <c r="B17" s="5">
        <v>7</v>
      </c>
      <c r="C17" s="4" t="s">
        <v>49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9"/>
      <c r="P17" s="4"/>
      <c r="Q17" s="4"/>
      <c r="R17" s="5"/>
    </row>
    <row r="18" spans="1:18" x14ac:dyDescent="0.25">
      <c r="A18" s="66"/>
      <c r="B18" s="5">
        <v>8</v>
      </c>
      <c r="C18" s="4" t="s">
        <v>46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9"/>
      <c r="P18" s="4"/>
      <c r="Q18" s="4"/>
      <c r="R18" s="4"/>
    </row>
    <row r="19" spans="1:18" x14ac:dyDescent="0.25">
      <c r="A19" s="66"/>
      <c r="B19" s="5">
        <v>9</v>
      </c>
      <c r="C19" s="4" t="s">
        <v>47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9"/>
      <c r="P19" s="4"/>
      <c r="Q19" s="4"/>
      <c r="R19" s="4"/>
    </row>
    <row r="20" spans="1:18" x14ac:dyDescent="0.25">
      <c r="A20" s="66" t="s">
        <v>3</v>
      </c>
      <c r="B20" s="5">
        <v>1</v>
      </c>
      <c r="C20" s="4" t="s">
        <v>54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20"/>
      <c r="O20" s="19"/>
      <c r="P20" s="4"/>
      <c r="Q20" s="4"/>
      <c r="R20" s="4"/>
    </row>
    <row r="21" spans="1:18" x14ac:dyDescent="0.25">
      <c r="A21" s="66"/>
      <c r="B21" s="5">
        <v>2</v>
      </c>
      <c r="C21" s="4" t="s">
        <v>52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20"/>
      <c r="O21" s="19"/>
      <c r="P21" s="4"/>
      <c r="Q21" s="4"/>
      <c r="R21" s="4"/>
    </row>
    <row r="22" spans="1:18" x14ac:dyDescent="0.25">
      <c r="A22" s="66"/>
      <c r="B22" s="5">
        <v>3</v>
      </c>
      <c r="C22" s="4" t="s">
        <v>57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20"/>
      <c r="O22" s="19"/>
      <c r="P22" s="4"/>
      <c r="Q22" s="4"/>
      <c r="R22" s="4"/>
    </row>
    <row r="23" spans="1:18" x14ac:dyDescent="0.25">
      <c r="A23" s="66"/>
      <c r="B23" s="5">
        <v>4</v>
      </c>
      <c r="C23" s="4" t="s">
        <v>141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20"/>
      <c r="O23" s="19"/>
      <c r="P23" s="4"/>
      <c r="Q23" s="4"/>
      <c r="R23" s="4"/>
    </row>
    <row r="24" spans="1:18" x14ac:dyDescent="0.25">
      <c r="A24" s="66"/>
      <c r="B24" s="5">
        <v>5</v>
      </c>
      <c r="C24" s="4" t="s">
        <v>60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20"/>
      <c r="O24" s="19"/>
      <c r="P24" s="4"/>
      <c r="Q24" s="4"/>
      <c r="R24" s="4"/>
    </row>
    <row r="25" spans="1:18" x14ac:dyDescent="0.25">
      <c r="A25" s="66"/>
      <c r="B25" s="5">
        <v>7</v>
      </c>
      <c r="C25" s="4" t="s">
        <v>246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20"/>
      <c r="O25" s="19"/>
      <c r="P25" s="4"/>
      <c r="Q25" s="4"/>
      <c r="R25" s="4"/>
    </row>
    <row r="26" spans="1:18" x14ac:dyDescent="0.25">
      <c r="A26" s="66"/>
      <c r="B26" s="5">
        <v>8</v>
      </c>
      <c r="C26" s="4" t="s">
        <v>247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20"/>
      <c r="O26" s="19"/>
      <c r="P26" s="4"/>
      <c r="Q26" s="4"/>
      <c r="R26" s="4"/>
    </row>
    <row r="27" spans="1:18" x14ac:dyDescent="0.25">
      <c r="A27" s="66"/>
      <c r="B27" s="5">
        <v>9</v>
      </c>
      <c r="C27" s="4" t="s">
        <v>142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20"/>
      <c r="O27" s="19"/>
      <c r="P27" s="4"/>
      <c r="Q27" s="4"/>
      <c r="R27" s="4"/>
    </row>
    <row r="28" spans="1:18" x14ac:dyDescent="0.25">
      <c r="A28" s="67" t="s">
        <v>4</v>
      </c>
      <c r="B28" s="16">
        <v>1</v>
      </c>
      <c r="C28" s="4" t="s">
        <v>164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9"/>
      <c r="P28" s="4"/>
      <c r="Q28" s="4"/>
      <c r="R28" s="4"/>
    </row>
    <row r="29" spans="1:18" x14ac:dyDescent="0.25">
      <c r="A29" s="67"/>
      <c r="B29" s="16">
        <v>2</v>
      </c>
      <c r="C29" s="4" t="s">
        <v>165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19"/>
      <c r="P29" s="4"/>
      <c r="Q29" s="4"/>
      <c r="R29" s="4"/>
    </row>
    <row r="30" spans="1:18" x14ac:dyDescent="0.25">
      <c r="A30" s="67"/>
      <c r="B30" s="16">
        <v>3</v>
      </c>
      <c r="C30" s="4" t="s">
        <v>166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19"/>
      <c r="P30" s="4"/>
      <c r="Q30" s="4"/>
      <c r="R30" s="4"/>
    </row>
    <row r="31" spans="1:18" x14ac:dyDescent="0.25">
      <c r="A31" s="67"/>
      <c r="B31" s="16">
        <v>4</v>
      </c>
      <c r="C31" s="4" t="s">
        <v>167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19"/>
      <c r="P31" s="4"/>
      <c r="Q31" s="4"/>
      <c r="R31" s="4"/>
    </row>
    <row r="32" spans="1:18" x14ac:dyDescent="0.25">
      <c r="A32" s="67"/>
      <c r="B32" s="16">
        <v>5</v>
      </c>
      <c r="C32" s="4" t="s">
        <v>168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19"/>
      <c r="P32" s="4"/>
      <c r="Q32" s="4"/>
      <c r="R32" s="4"/>
    </row>
    <row r="33" spans="1:18" x14ac:dyDescent="0.25">
      <c r="A33" s="67"/>
      <c r="B33" s="16">
        <v>6</v>
      </c>
      <c r="C33" s="4" t="s">
        <v>169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9"/>
      <c r="P33" s="4"/>
      <c r="Q33" s="4"/>
      <c r="R33" s="4"/>
    </row>
    <row r="34" spans="1:18" x14ac:dyDescent="0.25">
      <c r="A34" s="62" t="s">
        <v>5</v>
      </c>
      <c r="B34" s="17">
        <v>1</v>
      </c>
      <c r="C34" s="5" t="s">
        <v>187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9"/>
      <c r="P34" s="4"/>
      <c r="Q34" s="4"/>
      <c r="R34" s="4"/>
    </row>
    <row r="35" spans="1:18" x14ac:dyDescent="0.25">
      <c r="A35" s="62"/>
      <c r="B35" s="17">
        <v>2</v>
      </c>
      <c r="C35" s="5" t="s">
        <v>67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9"/>
      <c r="P35" s="4"/>
      <c r="Q35" s="4"/>
      <c r="R35" s="4"/>
    </row>
    <row r="36" spans="1:18" x14ac:dyDescent="0.25">
      <c r="A36" s="62"/>
      <c r="B36" s="17">
        <v>3</v>
      </c>
      <c r="C36" s="5" t="s">
        <v>188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19"/>
      <c r="P36" s="4"/>
      <c r="Q36" s="4"/>
      <c r="R36" s="4"/>
    </row>
    <row r="37" spans="1:18" x14ac:dyDescent="0.25">
      <c r="A37" s="62"/>
      <c r="B37" s="17">
        <v>4</v>
      </c>
      <c r="C37" s="5" t="s">
        <v>68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19"/>
      <c r="P37" s="4"/>
      <c r="Q37" s="4"/>
      <c r="R37" s="4"/>
    </row>
    <row r="38" spans="1:18" x14ac:dyDescent="0.25">
      <c r="A38" s="62"/>
      <c r="B38" s="17">
        <v>5</v>
      </c>
      <c r="C38" s="5" t="s">
        <v>69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19"/>
      <c r="P38" s="4"/>
      <c r="Q38" s="4"/>
      <c r="R38" s="4"/>
    </row>
    <row r="39" spans="1:18" x14ac:dyDescent="0.25">
      <c r="A39" s="62"/>
      <c r="B39" s="17">
        <v>6</v>
      </c>
      <c r="C39" s="5" t="s">
        <v>70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19"/>
      <c r="P39" s="4"/>
      <c r="Q39" s="4"/>
      <c r="R39" s="4"/>
    </row>
    <row r="40" spans="1:18" x14ac:dyDescent="0.25">
      <c r="A40" s="62"/>
      <c r="B40" s="17">
        <v>7</v>
      </c>
      <c r="C40" s="5" t="s">
        <v>189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19"/>
      <c r="P40" s="4"/>
      <c r="Q40" s="4"/>
      <c r="R40" s="4"/>
    </row>
    <row r="41" spans="1:18" x14ac:dyDescent="0.25">
      <c r="A41" s="62"/>
      <c r="B41" s="17">
        <v>8</v>
      </c>
      <c r="C41" s="5" t="s">
        <v>190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19"/>
      <c r="P41" s="4"/>
      <c r="Q41" s="4"/>
      <c r="R41" s="4"/>
    </row>
    <row r="42" spans="1:18" x14ac:dyDescent="0.25">
      <c r="A42" s="62"/>
      <c r="B42" s="17">
        <v>9</v>
      </c>
      <c r="C42" s="5" t="s">
        <v>191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19"/>
      <c r="P42" s="4"/>
      <c r="Q42" s="4"/>
      <c r="R42" s="4"/>
    </row>
    <row r="43" spans="1:18" x14ac:dyDescent="0.25">
      <c r="A43" s="62"/>
      <c r="B43" s="4">
        <v>10</v>
      </c>
      <c r="C43" s="5" t="s">
        <v>192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19"/>
      <c r="P43" s="4"/>
      <c r="Q43" s="4"/>
      <c r="R43" s="4"/>
    </row>
    <row r="44" spans="1:18" x14ac:dyDescent="0.25">
      <c r="A44" s="62"/>
      <c r="B44" s="4">
        <v>11</v>
      </c>
      <c r="C44" s="5" t="s">
        <v>72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19"/>
      <c r="P44" s="4"/>
      <c r="Q44" s="4"/>
      <c r="R44" s="4"/>
    </row>
    <row r="45" spans="1:18" x14ac:dyDescent="0.25">
      <c r="A45" s="62" t="s">
        <v>6</v>
      </c>
      <c r="B45" s="17">
        <v>1</v>
      </c>
      <c r="C45" s="16" t="s">
        <v>248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x14ac:dyDescent="0.25">
      <c r="A46" s="62"/>
      <c r="B46" s="17">
        <v>2</v>
      </c>
      <c r="C46" s="16" t="s">
        <v>249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x14ac:dyDescent="0.25">
      <c r="A47" s="62"/>
      <c r="B47" s="17">
        <v>3</v>
      </c>
      <c r="C47" s="16" t="s">
        <v>250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x14ac:dyDescent="0.25">
      <c r="A48" s="62"/>
      <c r="B48" s="17">
        <v>4</v>
      </c>
      <c r="C48" s="16" t="s">
        <v>251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x14ac:dyDescent="0.25">
      <c r="A49" s="62"/>
      <c r="B49" s="17">
        <v>5</v>
      </c>
      <c r="C49" s="16" t="s">
        <v>252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x14ac:dyDescent="0.25">
      <c r="A50" s="62"/>
      <c r="B50" s="17">
        <v>6</v>
      </c>
      <c r="C50" s="16" t="s">
        <v>253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x14ac:dyDescent="0.25">
      <c r="A51" s="4" t="s">
        <v>7</v>
      </c>
      <c r="B51" s="4">
        <v>1</v>
      </c>
      <c r="C51" s="4" t="s">
        <v>76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21"/>
      <c r="R51" s="4"/>
    </row>
  </sheetData>
  <mergeCells count="8">
    <mergeCell ref="A34:A44"/>
    <mergeCell ref="A45:A50"/>
    <mergeCell ref="Q3:Q10"/>
    <mergeCell ref="A1:R1"/>
    <mergeCell ref="A3:A10"/>
    <mergeCell ref="A11:A19"/>
    <mergeCell ref="A20:A27"/>
    <mergeCell ref="A28:A33"/>
  </mergeCells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日常请假名单</vt:lpstr>
      <vt:lpstr>日常请假率</vt:lpstr>
      <vt:lpstr>日常旷课名单</vt:lpstr>
      <vt:lpstr>日常旷课率</vt:lpstr>
      <vt:lpstr>晚自习请假名单</vt:lpstr>
      <vt:lpstr>晚自习迟到早退</vt:lpstr>
      <vt:lpstr>晚自修风气统计表</vt:lpstr>
      <vt:lpstr>晚自习旷课</vt:lpstr>
      <vt:lpstr>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顾加文</dc:creator>
  <cp:lastModifiedBy>Jia wen Gu</cp:lastModifiedBy>
  <dcterms:created xsi:type="dcterms:W3CDTF">2015-06-05T18:19:00Z</dcterms:created>
  <dcterms:modified xsi:type="dcterms:W3CDTF">2024-09-18T05:31:42Z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308F86442C7B4A838D3389E0C6E70400_13</vt:lpwstr>
  </property>
  <property fmtid="{D5CDD505-2E9C-101B-9397-08002B2CF9AE}" pid="3" name="KSOProductBuildVer">
    <vt:lpwstr>2052-12.1.0.17857</vt:lpwstr>
  </property>
</Properties>
</file>