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x15ac="http://schemas.microsoft.com/office/spreadsheetml/2010/11/ac" xmlns="http://schemas.openxmlformats.org/spreadsheetml/2006/main" xmlns:r="http://schemas.openxmlformats.org/officeDocument/2006/relationships" xmlns:mc="http://schemas.openxmlformats.org/markup-compatibility/2006" mc:Ignorable="x15ac">
  <workbookPr/>
  <x15ac:absPath url="C:\Users\asus\Desktop\"/>
  <bookViews>
    <workbookView activeTab="0"/>
  </bookViews>
  <sheets>
    <sheet name="学院学风反馈表" sheetId="1" r:id="rId3"/>
    <sheet name="日常迟到早退名单" sheetId="2" r:id="rId4"/>
    <sheet name="日常请假名单" sheetId="3" r:id="rId5"/>
    <sheet name="日常请假率" sheetId="4" r:id="rId6"/>
    <sheet name="日常旷课名单" sheetId="5" r:id="rId7"/>
    <sheet name="日常旷课率" sheetId="6" r:id="rId8"/>
    <sheet name="晚自修风气统计表" sheetId="7" r:id="rId9"/>
    <sheet name="晚自习请假名单" sheetId="8" r:id="rId10"/>
    <sheet name="晚自习旷课" sheetId="9" r:id="rId11"/>
    <sheet name="晚自习迟到早退" sheetId="10" r:id="rId12"/>
    <sheet name="统计表" sheetId="11" r:id="rId13"/>
  </sheets>
  <definedNames>
    <definedName name="_xlnm._FilterDatabase" localSheetId="10" hidden="true">统计表!$A$2:$E$41</definedName>
    <definedName name="_xlnm._FilterDatabase" localSheetId="5" hidden="true">日常旷课率!$A$2:$H$41</definedName>
  </definedNames>
  <calcPr calcId="191029"/>
</workbook>
</file>

<file path=xl/sharedStrings.xml><?xml version="1.0" encoding="utf-8"?>
<sst xmlns="http://schemas.openxmlformats.org/spreadsheetml/2006/main" count="773" uniqueCount="773">
  <si>
    <t/>
  </si>
  <si>
    <t>湖州学院晚自修旷课统计表</t>
  </si>
  <si>
    <t>系部</t>
  </si>
  <si>
    <t>班 级</t>
  </si>
  <si>
    <t>学号</t>
  </si>
  <si>
    <t>姓名</t>
  </si>
  <si>
    <t>详细节数（日期）</t>
  </si>
  <si>
    <t>累计节数</t>
  </si>
  <si>
    <t>旷课原因</t>
  </si>
  <si>
    <t>处理结果</t>
  </si>
  <si>
    <t>智能制造学院</t>
  </si>
  <si>
    <t>无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</si>
  <si>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</si>
  <si>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</si>
  <si>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</si>
  <si>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</si>
  <si>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</si>
  <si>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</si>
  <si>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湖州学院日常请假率排名</t>
  </si>
  <si>
    <t>学院</t>
  </si>
  <si>
    <t>序号</t>
  </si>
  <si>
    <t>班级</t>
  </si>
  <si>
    <t>请假人次</t>
  </si>
  <si>
    <t>班级总人数</t>
  </si>
  <si>
    <t>请假率</t>
  </si>
  <si>
    <t>请假率排名</t>
  </si>
  <si>
    <t>备注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</si>
  <si>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</si>
  <si>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</si>
  <si>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</si>
  <si>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</si>
  <si>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</si>
  <si>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</si>
  <si>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</si>
  <si>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</si>
  <si>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</si>
  <si>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</si>
  <si>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</si>
  <si>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</si>
  <si>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</si>
  <si>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</si>
  <si>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</si>
  <si>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</si>
  <si>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</si>
  <si>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</si>
  <si>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</si>
  <si>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</si>
  <si>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</si>
  <si>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</si>
  <si>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</si>
  <si>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</si>
  <si>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</si>
  <si>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</si>
  <si>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</si>
  <si>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</si>
  <si>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</si>
  <si>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</si>
  <si>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</si>
  <si>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</si>
  <si>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</si>
  <si>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</si>
  <si>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</si>
  <si>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高分子2401</t>
  </si>
  <si>
    <t>机械2411</t>
  </si>
  <si>
    <t>电气2411</t>
  </si>
  <si>
    <t>材化2411</t>
  </si>
  <si>
    <t>光电信息2101</t>
  </si>
  <si>
    <t>实习</t>
  </si>
  <si>
    <t>计算机2101</t>
  </si>
  <si>
    <t>电子信息2101</t>
  </si>
  <si>
    <t>光电信息2201</t>
  </si>
  <si>
    <t>光电信息2202</t>
  </si>
  <si>
    <t>计算机2201</t>
  </si>
  <si>
    <t>计算机2202</t>
  </si>
  <si>
    <t>电子信息2201</t>
  </si>
  <si>
    <t>电子信息2202</t>
  </si>
  <si>
    <t>电子信息2203</t>
  </si>
  <si>
    <t>软件工程2201</t>
  </si>
  <si>
    <t>软件工程2202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</si>
  <si>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</si>
  <si>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</si>
  <si>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</si>
  <si>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</si>
  <si>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</si>
  <si>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</si>
  <si>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</si>
  <si>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</si>
  <si>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</si>
  <si>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</si>
  <si>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</si>
  <si>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</si>
  <si>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</si>
  <si>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</si>
  <si>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</si>
  <si>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</si>
  <si>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光电信息2401</t>
  </si>
  <si>
    <t>光电信息2402</t>
  </si>
  <si>
    <t>计算机2401</t>
  </si>
  <si>
    <t>电子信息2401</t>
  </si>
  <si>
    <t>电子信息2402</t>
  </si>
  <si>
    <t>软件工程2401</t>
  </si>
  <si>
    <t>软件工程2402</t>
  </si>
  <si>
    <t>计算机2411</t>
  </si>
  <si>
    <t>计算机2412</t>
  </si>
  <si>
    <t>计算机2413</t>
  </si>
  <si>
    <t>计算机2414</t>
  </si>
  <si>
    <t>电子信息2411</t>
  </si>
  <si>
    <t>电子信息2412</t>
  </si>
  <si>
    <t>社体2401</t>
  </si>
  <si>
    <t>社体2402</t>
  </si>
  <si>
    <t>生物2401</t>
  </si>
  <si>
    <t>制药2401</t>
  </si>
  <si>
    <t>制药2421</t>
  </si>
  <si>
    <t>护理2401</t>
  </si>
  <si>
    <t>护理2421</t>
  </si>
  <si>
    <t>护理2422</t>
  </si>
  <si>
    <t>社体2302</t>
  </si>
  <si>
    <t>社体2301</t>
  </si>
  <si>
    <t>制药2301</t>
  </si>
  <si>
    <t>制药2321</t>
  </si>
  <si>
    <t>制药2311</t>
  </si>
  <si>
    <t>生物2301</t>
  </si>
  <si>
    <t>护理2301</t>
  </si>
  <si>
    <t>护理2321</t>
  </si>
  <si>
    <t>护理2322</t>
  </si>
  <si>
    <t>护理2221</t>
  </si>
  <si>
    <t>护理2201</t>
  </si>
  <si>
    <t>护理2222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</si>
  <si>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</si>
  <si>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</si>
  <si>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</si>
  <si>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</si>
  <si>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</si>
  <si>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</si>
  <si>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</si>
  <si>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</si>
  <si>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</si>
  <si>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</si>
  <si>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</si>
  <si>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</si>
  <si>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</si>
  <si>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</si>
  <si>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</si>
  <si>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</si>
  <si>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</si>
  <si>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</si>
  <si>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</si>
  <si>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</si>
  <si>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</si>
  <si>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</si>
  <si>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</si>
  <si>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</si>
  <si>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</si>
  <si>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</si>
  <si>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</si>
  <si>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</si>
  <si>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</si>
  <si>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</si>
  <si>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</si>
  <si>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</si>
  <si>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</si>
  <si>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</si>
  <si>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</si>
  <si>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</si>
  <si>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</si>
  <si>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</si>
  <si>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</si>
  <si>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国贸2401</t>
  </si>
  <si>
    <t>经济与金融2401</t>
  </si>
  <si>
    <t>经济与金融2402</t>
  </si>
  <si>
    <t>跨境电商2401</t>
  </si>
  <si>
    <t>旅管2401</t>
  </si>
  <si>
    <t>供应链2401</t>
  </si>
  <si>
    <t>供应链2402</t>
  </si>
  <si>
    <t>国贸2411</t>
  </si>
  <si>
    <t>国贸2412</t>
  </si>
  <si>
    <t>国贸2413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</si>
  <si>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</si>
  <si>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</si>
  <si>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</si>
  <si>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</si>
  <si>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</si>
  <si>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</si>
  <si>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</si>
  <si>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</si>
  <si>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</si>
  <si>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</si>
  <si>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</si>
  <si>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</si>
  <si>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</si>
  <si>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</si>
  <si>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</si>
  <si>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</si>
  <si>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</si>
  <si>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</si>
  <si>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</si>
  <si>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</si>
  <si>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</si>
  <si>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</si>
  <si>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</si>
  <si>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</si>
  <si>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</si>
  <si>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</si>
  <si>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</si>
  <si>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</si>
  <si>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</si>
  <si>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</si>
  <si>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</si>
  <si>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</si>
  <si>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</si>
  <si>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</si>
  <si>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</si>
  <si>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</si>
  <si>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</si>
  <si>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</si>
  <si>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</si>
  <si>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</si>
  <si>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</si>
  <si>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</si>
  <si>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</si>
  <si>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</si>
  <si>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</si>
  <si>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</si>
  <si>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</si>
  <si>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</si>
  <si>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</si>
  <si>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</si>
  <si>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</si>
  <si>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</si>
  <si>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</si>
  <si>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</si>
  <si>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视传2301</t>
  </si>
  <si>
    <t>视传2302</t>
  </si>
  <si>
    <t>视传2303</t>
  </si>
  <si>
    <t>环设2301</t>
  </si>
  <si>
    <t>环设2302</t>
  </si>
  <si>
    <t>产设2301</t>
  </si>
  <si>
    <t>视传2401</t>
  </si>
  <si>
    <t>视传2402</t>
  </si>
  <si>
    <t>视传2403</t>
  </si>
  <si>
    <t>环设2401</t>
  </si>
  <si>
    <t>环设2402</t>
  </si>
  <si>
    <t>产设2401</t>
  </si>
  <si>
    <t>思政2201</t>
  </si>
  <si>
    <t>思政2301</t>
  </si>
  <si>
    <t>思政2401</t>
  </si>
  <si>
    <t>湖州学院2024-2025学年第二学期学风建设情况通报（第 3周 3月02日-3月8日 ）</t>
  </si>
  <si>
    <t>学风指标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</si>
  <si>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</si>
  <si>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</si>
  <si>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</si>
  <si>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</si>
  <si>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</si>
  <si>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</si>
  <si>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晚自习请假</t>
  </si>
  <si>
    <t>晚自习旷课</t>
  </si>
  <si>
    <t>晚自习迟到早退</t>
  </si>
  <si>
    <t>各学院统计表规范程度</t>
  </si>
  <si>
    <t>上交情况</t>
  </si>
  <si>
    <t>在外实习</t>
  </si>
  <si>
    <t>齐全</t>
  </si>
  <si>
    <t>毕业</t>
  </si>
  <si>
    <t>生物2101</t>
  </si>
  <si>
    <t>社体2101</t>
  </si>
  <si>
    <t>社体2102</t>
  </si>
  <si>
    <t>社体2103</t>
  </si>
  <si>
    <t>制药2101</t>
  </si>
  <si>
    <t>制药2121</t>
  </si>
  <si>
    <t>制药2111</t>
  </si>
  <si>
    <t>护理2101</t>
  </si>
  <si>
    <t>护理2121</t>
  </si>
  <si>
    <t>护理2122</t>
  </si>
  <si>
    <t>结课</t>
  </si>
  <si>
    <t>产品2301</t>
  </si>
  <si>
    <t>日常旷课率排名</t>
  </si>
  <si>
    <t>旷课人次</t>
  </si>
  <si>
    <t>旷课率</t>
  </si>
  <si>
    <t>旷课率排名</t>
  </si>
  <si>
    <t>湖州学院日常迟到早退统计表</t>
  </si>
  <si>
    <t>课程</t>
  </si>
  <si>
    <t>类别</t>
  </si>
  <si>
    <t>日期</t>
  </si>
  <si>
    <t>陈刘柳</t>
  </si>
  <si>
    <t>编译原理</t>
  </si>
  <si>
    <t>迟到</t>
  </si>
  <si>
    <t>吕丽嫣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</si>
  <si>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</si>
  <si>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</si>
  <si>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</si>
  <si>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</si>
  <si>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</si>
  <si>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</si>
  <si>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</si>
  <si>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</si>
  <si>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</si>
  <si>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</si>
  <si>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</si>
  <si>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</si>
  <si>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</si>
  <si>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</si>
  <si>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</si>
  <si>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</si>
  <si>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周一多人手机未交，周三2人讲话</t>
  </si>
  <si>
    <t>周一多人手机未交， 周二一人迟到，周三2人讲话</t>
  </si>
  <si>
    <t>周一多人手机未交</t>
  </si>
  <si>
    <t>周三一人未交手机</t>
  </si>
  <si>
    <t>周二班会</t>
  </si>
  <si>
    <t>周一少一部手机</t>
  </si>
  <si>
    <t>周二多人手机未交</t>
  </si>
  <si>
    <t>暂无晚自习</t>
  </si>
  <si>
    <t>湖州学院日常请假统计表</t>
  </si>
  <si>
    <t>王先达</t>
  </si>
  <si>
    <t>新能源汽车轻量化材料与工艺</t>
  </si>
  <si>
    <t>2（3.8）</t>
  </si>
  <si>
    <t>计算机科学</t>
  </si>
  <si>
    <t>2（3.7）</t>
  </si>
  <si>
    <t>半导体物理学</t>
  </si>
  <si>
    <t>2（3.6）</t>
  </si>
  <si>
    <t>陈政旭</t>
  </si>
  <si>
    <t>2（3.5）</t>
  </si>
  <si>
    <t>张凯</t>
  </si>
  <si>
    <t>2（3.4）</t>
  </si>
  <si>
    <t>专业英语</t>
  </si>
  <si>
    <t>2（3.3）</t>
  </si>
  <si>
    <t>2（3.2）</t>
  </si>
  <si>
    <t>膜科学与技术概论</t>
  </si>
  <si>
    <t>2（3.1）</t>
  </si>
  <si>
    <t>材料计算与模拟</t>
  </si>
  <si>
    <t>2（3.0）</t>
  </si>
  <si>
    <t>周易磊</t>
  </si>
  <si>
    <t>钟运炼</t>
  </si>
  <si>
    <t>大学生职业发展与就业指导</t>
  </si>
  <si>
    <t>莫皓辰</t>
  </si>
  <si>
    <t>张淋俊</t>
  </si>
  <si>
    <t>大学英语</t>
  </si>
  <si>
    <t>姜紫凝</t>
  </si>
  <si>
    <t>C程序设计</t>
  </si>
  <si>
    <t>劳动教育</t>
  </si>
  <si>
    <t>吴帮仪</t>
  </si>
  <si>
    <t>大学生职业发展就业指导</t>
  </si>
  <si>
    <t>朱潘圆</t>
  </si>
  <si>
    <t>工程流体力学</t>
  </si>
  <si>
    <t>阿依努尔·艾尔肯</t>
  </si>
  <si>
    <t>赵新颐</t>
  </si>
  <si>
    <t>电路原理</t>
  </si>
  <si>
    <t>张书铭</t>
  </si>
  <si>
    <t>机械原理</t>
  </si>
  <si>
    <t>孙彬妃</t>
  </si>
  <si>
    <t>材料滑雪</t>
  </si>
  <si>
    <t>廉智博</t>
  </si>
  <si>
    <t>文章检索与毕业论文</t>
  </si>
  <si>
    <t>3（3.04）</t>
  </si>
  <si>
    <t>概率论与数理统计B</t>
  </si>
  <si>
    <t>3（3.05）</t>
  </si>
  <si>
    <t>专利与项目申报指导</t>
  </si>
  <si>
    <t>3（3.06）</t>
  </si>
  <si>
    <t>胡佳敏</t>
  </si>
  <si>
    <t>计算机组成</t>
  </si>
  <si>
    <t>3（3.07）</t>
  </si>
  <si>
    <t>数据库原理</t>
  </si>
  <si>
    <t>2（3.07）</t>
  </si>
  <si>
    <t>数据结构</t>
  </si>
  <si>
    <t>面向对象程序设计</t>
  </si>
  <si>
    <t>2（3.06）</t>
  </si>
  <si>
    <t>计算机网络</t>
  </si>
  <si>
    <t>朱志航</t>
  </si>
  <si>
    <t>杨彩虹</t>
  </si>
  <si>
    <t>2（3.05）</t>
  </si>
  <si>
    <t>陈佳佳</t>
  </si>
  <si>
    <t>智能信息处理</t>
  </si>
  <si>
    <t>2（3.03）</t>
  </si>
  <si>
    <t>王鹏程</t>
  </si>
  <si>
    <t>嵌入式系统及应用</t>
  </si>
  <si>
    <t>2（3.04）</t>
  </si>
  <si>
    <t>廉晟</t>
  </si>
  <si>
    <t>王睿毅</t>
  </si>
  <si>
    <t xml:space="preserve">计算机2201 </t>
  </si>
  <si>
    <t>何腾</t>
  </si>
  <si>
    <t>祝光杰</t>
  </si>
  <si>
    <t>体育与健康（6）</t>
  </si>
  <si>
    <t>软件工程</t>
  </si>
  <si>
    <t>江姝琪</t>
  </si>
  <si>
    <t>徐佳威</t>
  </si>
  <si>
    <t>匡炜晔</t>
  </si>
  <si>
    <t>徐圣勇</t>
  </si>
  <si>
    <t>陈祯逸</t>
  </si>
  <si>
    <t>潘萧逸</t>
  </si>
  <si>
    <t>徐启骞</t>
  </si>
  <si>
    <t>金宇</t>
  </si>
  <si>
    <t>项霄鹏</t>
  </si>
  <si>
    <t>光纤技术与应用</t>
  </si>
  <si>
    <t>黄兵兵</t>
  </si>
  <si>
    <t>中国近代史纲要</t>
  </si>
  <si>
    <t>材料科学基础</t>
  </si>
  <si>
    <t>谌子萱</t>
  </si>
  <si>
    <t>刘蘅萱</t>
  </si>
  <si>
    <t>大学英语（跨文化交际）</t>
  </si>
  <si>
    <t>马磊</t>
  </si>
  <si>
    <t>杜飞鸿</t>
  </si>
  <si>
    <t>信号与系统</t>
  </si>
  <si>
    <t>固体物理学</t>
  </si>
  <si>
    <t>数字电子技术</t>
  </si>
  <si>
    <t>单片机原理与应用</t>
  </si>
  <si>
    <t>陈铭</t>
  </si>
  <si>
    <t>面对对象程序设计（Java）</t>
  </si>
  <si>
    <t>数据库系统理论</t>
  </si>
  <si>
    <t>人工智能导论</t>
  </si>
  <si>
    <t>计算机组成原理</t>
  </si>
  <si>
    <t>刘巍</t>
  </si>
  <si>
    <t>靳爽</t>
  </si>
  <si>
    <t>蒋康康</t>
  </si>
  <si>
    <t>概率论与数理统计</t>
  </si>
  <si>
    <t>3（3.03）</t>
  </si>
  <si>
    <t>黄可晴</t>
  </si>
  <si>
    <t>胡家晴</t>
  </si>
  <si>
    <t>电子线路CAD</t>
  </si>
  <si>
    <t>谭雅</t>
  </si>
  <si>
    <t>电子工艺学</t>
  </si>
  <si>
    <t>周宏州</t>
  </si>
  <si>
    <t>MATLAB程序设计</t>
  </si>
  <si>
    <t>吴贤明</t>
  </si>
  <si>
    <t>数据库系统原理</t>
  </si>
  <si>
    <t>刘鹏</t>
  </si>
  <si>
    <t>杨帅</t>
  </si>
  <si>
    <t>杜熙</t>
  </si>
  <si>
    <t>C语言程序设计</t>
  </si>
  <si>
    <t>马克思主义基本原理</t>
  </si>
  <si>
    <t>何仙荣</t>
  </si>
  <si>
    <t>高等数学</t>
  </si>
  <si>
    <t>电路分析基础</t>
  </si>
  <si>
    <t>白清</t>
  </si>
  <si>
    <t>基础物理学</t>
  </si>
  <si>
    <t>干浩南</t>
  </si>
  <si>
    <t>赵靓凯</t>
  </si>
  <si>
    <t>1（3.06）</t>
  </si>
  <si>
    <t>罗妍</t>
  </si>
  <si>
    <t>徐永澳</t>
  </si>
  <si>
    <t>马润泽</t>
  </si>
  <si>
    <t>徐乐乐</t>
  </si>
  <si>
    <t>操云天</t>
  </si>
  <si>
    <t>模拟电路基础</t>
  </si>
  <si>
    <t>电子电路CAD</t>
  </si>
  <si>
    <t>概率论统计</t>
  </si>
  <si>
    <t>电子测量</t>
  </si>
  <si>
    <t>胡海飞</t>
  </si>
  <si>
    <t>程俊龙</t>
  </si>
  <si>
    <t>网络攻防与对抗</t>
  </si>
  <si>
    <t>方少文</t>
  </si>
  <si>
    <t>李旭</t>
  </si>
  <si>
    <t>酶工程</t>
  </si>
  <si>
    <t>酿造学</t>
  </si>
  <si>
    <t>生物工程设备</t>
  </si>
  <si>
    <t>胡启烨</t>
  </si>
  <si>
    <t>李宇龙</t>
  </si>
  <si>
    <t>徐伟峰</t>
  </si>
  <si>
    <t>大学生职业规划</t>
  </si>
  <si>
    <t>陈今</t>
  </si>
  <si>
    <t>阿力亚</t>
  </si>
  <si>
    <t>发酵学</t>
  </si>
  <si>
    <t>发酵工艺学</t>
  </si>
  <si>
    <t>杨若冰</t>
  </si>
  <si>
    <t>许昵昵</t>
  </si>
  <si>
    <t>外科</t>
  </si>
  <si>
    <t>体育</t>
  </si>
  <si>
    <t>叶可淇</t>
  </si>
  <si>
    <t>外科护理学</t>
  </si>
  <si>
    <t>吴邦圆</t>
  </si>
  <si>
    <t>生理学</t>
  </si>
  <si>
    <t>李嘉美</t>
  </si>
  <si>
    <t>马克思主义</t>
  </si>
  <si>
    <t>王宇翔</t>
  </si>
  <si>
    <t>排球</t>
  </si>
  <si>
    <t>孔心如</t>
  </si>
  <si>
    <t>陈天怡</t>
  </si>
  <si>
    <t>护理教育学</t>
  </si>
  <si>
    <t>陈曼媛</t>
  </si>
  <si>
    <t>护理基础学</t>
  </si>
  <si>
    <t>刘嘉欣</t>
  </si>
  <si>
    <t>姜心语</t>
  </si>
  <si>
    <t>习近平</t>
  </si>
  <si>
    <t>社会主义发展史</t>
  </si>
  <si>
    <t>体育舞蹈</t>
  </si>
  <si>
    <t>运动处方</t>
  </si>
  <si>
    <t>3（3.5）</t>
  </si>
  <si>
    <t>体育统计</t>
  </si>
  <si>
    <t>运动训练</t>
  </si>
  <si>
    <t>英语</t>
  </si>
  <si>
    <t>3（3.7）</t>
  </si>
  <si>
    <t>陈浩轩</t>
  </si>
  <si>
    <t>谢叶青</t>
  </si>
  <si>
    <t>大学生心理健康教育</t>
  </si>
  <si>
    <t>翁文涵</t>
  </si>
  <si>
    <t>大学语文</t>
  </si>
  <si>
    <t>刘宇凡</t>
  </si>
  <si>
    <t>思想政治教育</t>
  </si>
  <si>
    <t>刘韵涵</t>
  </si>
  <si>
    <t>宋春泽</t>
  </si>
  <si>
    <t>毕瑜</t>
  </si>
  <si>
    <t>赵慧雯</t>
  </si>
  <si>
    <t>刘欣悦</t>
  </si>
  <si>
    <t>张宝艳</t>
  </si>
  <si>
    <t>裘魏</t>
  </si>
  <si>
    <t>国际贸易实务</t>
  </si>
  <si>
    <t>市场调查与预测</t>
  </si>
  <si>
    <t>政治经济学</t>
  </si>
  <si>
    <t>倪恒吉</t>
  </si>
  <si>
    <t>沈张瑞</t>
  </si>
  <si>
    <t>电子商务概论</t>
  </si>
  <si>
    <t>钱享楠</t>
  </si>
  <si>
    <t>钱叙浩</t>
  </si>
  <si>
    <t>卫维安</t>
  </si>
  <si>
    <t>线性代数</t>
  </si>
  <si>
    <t>陈卜凡</t>
  </si>
  <si>
    <t>现代汉语语法研究</t>
  </si>
  <si>
    <t>外国文学史</t>
  </si>
  <si>
    <t>袁馨仪</t>
  </si>
  <si>
    <t>网络舆情</t>
  </si>
  <si>
    <t>社会调查方法</t>
  </si>
  <si>
    <t>蔡佳妮</t>
  </si>
  <si>
    <t>新媒体数据分析与应用</t>
  </si>
  <si>
    <t>中外新闻史</t>
  </si>
  <si>
    <t>3（3.4）</t>
  </si>
  <si>
    <t>周诗婷</t>
  </si>
  <si>
    <t>王思盈</t>
  </si>
  <si>
    <t>大学生职业生涯规划</t>
  </si>
  <si>
    <t>江敏</t>
  </si>
  <si>
    <t>中外电影史</t>
  </si>
  <si>
    <t>杨颖姿</t>
  </si>
  <si>
    <t>西方美学史</t>
  </si>
  <si>
    <t>孙欣语</t>
  </si>
  <si>
    <t>经典电影赏析</t>
  </si>
  <si>
    <t>李永乐</t>
  </si>
  <si>
    <t>习近平新时代中国特色社会主义思想概论</t>
  </si>
  <si>
    <t>中国古代文学</t>
  </si>
  <si>
    <t>吴昕晨</t>
  </si>
  <si>
    <t>中国古典文献学</t>
  </si>
  <si>
    <t>习近平思想概论</t>
  </si>
  <si>
    <t>3（3.6）</t>
  </si>
  <si>
    <t>学术论文写作</t>
  </si>
  <si>
    <t>赵越</t>
  </si>
  <si>
    <t>广告法规</t>
  </si>
  <si>
    <t>市场调查与统计（2）</t>
  </si>
  <si>
    <t>秦弘奕</t>
  </si>
  <si>
    <t>微电影创作</t>
  </si>
  <si>
    <t>陈岩</t>
  </si>
  <si>
    <t>综合英语</t>
  </si>
  <si>
    <t>英语国家概况</t>
  </si>
  <si>
    <t>英国文学</t>
  </si>
  <si>
    <t>英汉/汉英笔译</t>
  </si>
  <si>
    <t>湖州地方文化对外译介与传播</t>
  </si>
  <si>
    <t>英语写作</t>
  </si>
  <si>
    <t>毛泽东思想和中国特色社会主义理论体系概论</t>
  </si>
  <si>
    <t>西方文明史</t>
  </si>
  <si>
    <t>综合技能培训</t>
  </si>
  <si>
    <t>魏富强</t>
  </si>
  <si>
    <t>林丝雨</t>
  </si>
  <si>
    <t>现代汉语（1）</t>
  </si>
  <si>
    <t>写作（2）</t>
  </si>
  <si>
    <t>中国现代文学（1）</t>
  </si>
  <si>
    <t>中国古代文学（1）</t>
  </si>
  <si>
    <t>大学摄影</t>
  </si>
  <si>
    <t>刘余涵</t>
  </si>
  <si>
    <t>写作</t>
  </si>
  <si>
    <t>经典文学作品选读</t>
  </si>
  <si>
    <t>思想道德与法治</t>
  </si>
  <si>
    <t>许东俊</t>
  </si>
  <si>
    <t>现代汉语</t>
  </si>
  <si>
    <t>3（3.3）</t>
  </si>
  <si>
    <t>心理健康教育</t>
  </si>
  <si>
    <t>中国现代文学</t>
  </si>
  <si>
    <t>徐悦婷</t>
  </si>
  <si>
    <t>1（3.4）</t>
  </si>
  <si>
    <t>周宝怡</t>
  </si>
  <si>
    <t>实用美术与广告设计</t>
  </si>
  <si>
    <t>邹婷</t>
  </si>
  <si>
    <t>思想道德与与法治</t>
  </si>
  <si>
    <t>黄怡</t>
  </si>
  <si>
    <t>项淑涵</t>
  </si>
  <si>
    <t>广告经典导读(2)</t>
  </si>
  <si>
    <t>思规道德与法治</t>
  </si>
  <si>
    <t>实用美术与广告设计(2)</t>
  </si>
  <si>
    <t>大学英语(2)</t>
  </si>
  <si>
    <t>传播学概论</t>
  </si>
  <si>
    <t>朱奕恬</t>
  </si>
  <si>
    <t>广告史</t>
  </si>
  <si>
    <t>刘哲</t>
  </si>
  <si>
    <t>肖钟意</t>
  </si>
  <si>
    <t>宋词研究</t>
  </si>
  <si>
    <t>国学概论</t>
  </si>
  <si>
    <t>张巧巧</t>
  </si>
  <si>
    <t>唐诗研究</t>
  </si>
  <si>
    <t>胡淏登</t>
  </si>
  <si>
    <t xml:space="preserve">陈子寒 </t>
  </si>
  <si>
    <t>项目实践1</t>
  </si>
  <si>
    <t>8（3.04）</t>
  </si>
  <si>
    <t>季静茹</t>
  </si>
  <si>
    <t>产品设计前沿</t>
  </si>
  <si>
    <t>刘子旭</t>
  </si>
  <si>
    <t>计算机cero</t>
  </si>
  <si>
    <t>5（3.06）</t>
  </si>
  <si>
    <t>吴建臻</t>
  </si>
  <si>
    <t>王弘仪</t>
  </si>
  <si>
    <t>大学英语4</t>
  </si>
  <si>
    <t>盛嘉怡</t>
  </si>
  <si>
    <t>数字建模与后期表现2</t>
  </si>
  <si>
    <t>8（3.06）</t>
  </si>
  <si>
    <t>吕晴</t>
  </si>
  <si>
    <t>计算机辅助设计（一）</t>
  </si>
  <si>
    <t>4（3.03）</t>
  </si>
  <si>
    <t>装饰图案</t>
  </si>
  <si>
    <t>夏昕倩</t>
  </si>
  <si>
    <t>设计制图SCAD</t>
  </si>
  <si>
    <t>8（3.07）</t>
  </si>
  <si>
    <t>金炳宇</t>
  </si>
  <si>
    <t>3.5（3）</t>
  </si>
  <si>
    <t>病假</t>
  </si>
  <si>
    <t>郑羽昕</t>
  </si>
  <si>
    <t>3.3（3）</t>
  </si>
  <si>
    <t>马克思主义经典著作选读</t>
  </si>
  <si>
    <t>3.3（2）</t>
  </si>
  <si>
    <t>韦伊敏</t>
  </si>
  <si>
    <t>万晟</t>
  </si>
  <si>
    <t>人力资源管理</t>
  </si>
  <si>
    <t>3.5（2）</t>
  </si>
  <si>
    <t>事假</t>
  </si>
  <si>
    <t>马克思主义政治经济学概论</t>
  </si>
  <si>
    <t>伦理学</t>
  </si>
  <si>
    <t>3.6（3）</t>
  </si>
  <si>
    <t>宋漫蝶</t>
  </si>
  <si>
    <t>3.7（2）</t>
  </si>
  <si>
    <t>教育心理学</t>
  </si>
  <si>
    <t>3.7（3）</t>
  </si>
  <si>
    <t>湖州学院晚自修请假统计表</t>
  </si>
  <si>
    <t>请假日期</t>
  </si>
  <si>
    <t>何致成</t>
  </si>
  <si>
    <t>贾飞扬</t>
  </si>
  <si>
    <t>朱雷诺</t>
  </si>
  <si>
    <t>王麒欢</t>
  </si>
  <si>
    <t>张浩然</t>
  </si>
  <si>
    <t>秦淑婷</t>
  </si>
  <si>
    <t>曾仪</t>
  </si>
  <si>
    <t>周小沛</t>
  </si>
  <si>
    <t>胡秋玲</t>
  </si>
  <si>
    <t>黄智毅</t>
  </si>
  <si>
    <t>韦康振</t>
  </si>
  <si>
    <t>张启盈</t>
  </si>
  <si>
    <t>杜欣远</t>
  </si>
  <si>
    <t>许欣沂</t>
  </si>
  <si>
    <t>晏于发</t>
  </si>
  <si>
    <t>宋成宇</t>
  </si>
  <si>
    <t>胡哲渊</t>
  </si>
  <si>
    <t>赵昱</t>
  </si>
  <si>
    <t>代彧豪</t>
  </si>
  <si>
    <t>王开业</t>
  </si>
  <si>
    <t>杨文俊</t>
  </si>
  <si>
    <t>陈勇全</t>
  </si>
  <si>
    <t>熊俊杰</t>
  </si>
  <si>
    <t>张哲豪</t>
  </si>
  <si>
    <t>刘健豪</t>
  </si>
  <si>
    <t>徐靖博</t>
  </si>
  <si>
    <t>吴昊煜</t>
  </si>
  <si>
    <t>赵如云</t>
  </si>
  <si>
    <t>训练</t>
  </si>
  <si>
    <t>陈玲玲</t>
  </si>
  <si>
    <t>陆丹阳</t>
  </si>
  <si>
    <t>傅钰颍</t>
  </si>
  <si>
    <t>吴彤彤</t>
  </si>
  <si>
    <t>琚梓琪</t>
  </si>
  <si>
    <t>胡高洁</t>
  </si>
  <si>
    <t>沈浩</t>
  </si>
  <si>
    <t>公假</t>
  </si>
  <si>
    <t>王周宇</t>
  </si>
  <si>
    <t>戴佳暄</t>
  </si>
  <si>
    <t xml:space="preserve">制药2421
</t>
  </si>
  <si>
    <t>王佳</t>
  </si>
  <si>
    <t>叶可欣</t>
  </si>
  <si>
    <t>方孙雯</t>
  </si>
  <si>
    <t>倪羽奕</t>
  </si>
  <si>
    <t>黄雨洁</t>
  </si>
  <si>
    <t>杨帆</t>
  </si>
  <si>
    <t>丁镐键</t>
  </si>
  <si>
    <t>吴恩琪</t>
  </si>
  <si>
    <t>陈雪</t>
  </si>
  <si>
    <t>刘芳芬</t>
  </si>
  <si>
    <t>袁妮</t>
  </si>
  <si>
    <t>蓝晔</t>
  </si>
  <si>
    <t>彭欣纯</t>
  </si>
  <si>
    <t>韦银峰</t>
  </si>
  <si>
    <t>郑许嘉</t>
  </si>
  <si>
    <t>洪汶溢</t>
  </si>
  <si>
    <t>湖州学院晚自修迟到早退统计表</t>
  </si>
  <si>
    <t>湖州学院日常旷课统计表</t>
  </si>
  <si>
    <t>旷课节数（日期）</t>
  </si>
  <si>
    <t>罗君</t>
  </si>
  <si>
    <t>张望</t>
  </si>
  <si>
    <t>柳明</t>
  </si>
  <si>
    <t>丁嘉</t>
  </si>
  <si>
    <t>朱龙驰</t>
  </si>
  <si>
    <t>皮羽丰</t>
  </si>
  <si>
    <t>崔铭岩</t>
  </si>
  <si>
    <t>李子涵</t>
  </si>
  <si>
    <t>余玉龙</t>
  </si>
  <si>
    <t>近代测试分析技术</t>
  </si>
  <si>
    <t>曹彬</t>
  </si>
  <si>
    <t>徐浩奕</t>
  </si>
  <si>
    <t>电工电子工艺学</t>
  </si>
  <si>
    <t>无故旷课</t>
  </si>
  <si>
    <t>概率论与数据统计</t>
  </si>
  <si>
    <t>3（2.24）</t>
  </si>
  <si>
    <t>2（2.24）</t>
  </si>
  <si>
    <t>王睿文</t>
  </si>
  <si>
    <t>黄俊哲</t>
  </si>
  <si>
    <t>杨国庆</t>
  </si>
  <si>
    <t>张明权</t>
  </si>
  <si>
    <t>吴家辉</t>
  </si>
  <si>
    <t>张志建</t>
  </si>
  <si>
    <t>李陈智</t>
  </si>
  <si>
    <t>睡过头</t>
  </si>
  <si>
    <t>上报辅导员</t>
  </si>
  <si>
    <t>王瑶</t>
  </si>
  <si>
    <t>陈帅江</t>
  </si>
  <si>
    <t>毛泽东</t>
  </si>
  <si>
    <t>睡过头了</t>
  </si>
  <si>
    <t>体育测量与评价</t>
  </si>
  <si>
    <t>余睿</t>
  </si>
  <si>
    <t>不想来</t>
  </si>
  <si>
    <t>陈浩</t>
  </si>
  <si>
    <t>朱涵宇</t>
  </si>
  <si>
    <t>胡秀喆</t>
  </si>
  <si>
    <t>李云超</t>
  </si>
  <si>
    <t>张宇旋</t>
  </si>
  <si>
    <t>袁可雷</t>
  </si>
  <si>
    <t>詹琪</t>
  </si>
  <si>
    <t>葛晨星</t>
  </si>
  <si>
    <t>徐宁</t>
  </si>
  <si>
    <r>
      <t>11</t>
    </r>
  </si>
  <si>
    <r>
      <t>12</t>
    </r>
  </si>
  <si>
    <r>
      <t>16</t>
    </r>
  </si>
  <si>
    <r>
      <t>1</t>
    </r>
  </si>
  <si>
    <r>
      <t>7</t>
    </r>
  </si>
  <si>
    <r>
      <t>24</t>
    </r>
  </si>
  <si>
    <r>
      <t>146</t>
    </r>
  </si>
  <si>
    <r>
      <t>35</t>
    </r>
  </si>
  <si>
    <r>
      <t>24</t>
    </r>
  </si>
  <si>
    <r>
      <t>89</t>
    </r>
  </si>
  <si>
    <r>
      <t>11</t>
    </r>
  </si>
  <si>
    <r>
      <t>9</t>
    </r>
  </si>
  <si>
    <r>
      <t>2</t>
    </r>
  </si>
  <si>
    <r>
      <t>班级明细</t>
    </r>
  </si>
  <si>
    <r>
      <t>班级明细</t>
    </r>
  </si>
  <si>
    <r>
      <t>班级明细</t>
    </r>
  </si>
  <si>
    <r>
      <t>班级明细</t>
    </r>
  </si>
  <si>
    <r>
      <t>班级明细</t>
    </r>
  </si>
  <si>
    <r>
      <t>班级明细</t>
    </r>
  </si>
  <si>
    <r>
      <t>班级明细</t>
    </r>
  </si>
  <si>
    <r>
      <t>29</t>
    </r>
  </si>
  <si>
    <r>
      <t>4</t>
    </r>
  </si>
  <si>
    <r>
      <t>25</t>
    </r>
  </si>
  <si>
    <r>
      <t>14</t>
    </r>
  </si>
  <si>
    <r>
      <t>2</t>
    </r>
  </si>
  <si>
    <r>
      <t>交齐且规范</t>
    </r>
  </si>
  <si>
    <r>
      <t>交齐且规范</t>
    </r>
  </si>
  <si>
    <r>
      <t>交齐且规范</t>
    </r>
  </si>
  <si>
    <r>
      <t>交齐且规范</t>
    </r>
  </si>
  <si>
    <r>
      <t>交齐且规范</t>
    </r>
  </si>
  <si>
    <r>
      <t>交齐且规范</t>
    </r>
  </si>
  <si>
    <r>
      <t>交齐且规范</t>
    </r>
  </si>
  <si>
    <r>
      <rPr>
        <rFont val="宋体"/>
        <charset val="134"/>
        <family val="3"/>
        <sz val="14"/>
      </rPr>
      <t>2</t>
    </r>
    <r>
      <rPr>
        <rFont val="仿宋GB2312"/>
        <charset val="134"/>
        <sz val="14"/>
      </rPr>
      <t>（3.04）</t>
    </r>
    <phoneticPr fontId="19" type="noConversion"/>
  </si>
  <si>
    <r>
      <rPr>
        <rFont val="宋体"/>
        <charset val="134"/>
        <family val="3"/>
        <sz val="14"/>
      </rPr>
      <t>2</t>
    </r>
    <r>
      <rPr>
        <rFont val="仿宋GB2312"/>
        <charset val="134"/>
        <sz val="14"/>
      </rPr>
      <t>（3.05）</t>
    </r>
    <phoneticPr fontId="19" type="noConversion"/>
  </si>
  <si>
    <r>
      <rPr>
        <rFont val="宋体"/>
        <charset val="134"/>
        <family val="3"/>
        <sz val="14"/>
      </rPr>
      <t>2</t>
    </r>
    <r>
      <rPr>
        <rFont val="仿宋GB2312"/>
        <charset val="134"/>
        <sz val="14"/>
      </rPr>
      <t>（3.06）</t>
    </r>
    <phoneticPr fontId="19" type="noConversion"/>
  </si>
  <si>
    <r>
      <rPr>
        <rFont val="宋体"/>
        <charset val="134"/>
        <family val="3"/>
        <sz val="14"/>
      </rPr>
      <t>2</t>
    </r>
    <r>
      <rPr>
        <rFont val="仿宋GB2312"/>
        <charset val="134"/>
        <sz val="14"/>
      </rPr>
      <t>（3.07）</t>
    </r>
    <phoneticPr fontId="19" type="noConversion"/>
  </si>
  <si>
    <r>
      <rPr>
        <rFont val="宋体"/>
        <charset val="134"/>
        <family val="3"/>
        <color rgb="FF000000"/>
        <sz val="14"/>
      </rPr>
      <t>2</t>
    </r>
    <r>
      <rPr>
        <rFont val="仿宋GB2312"/>
        <charset val="134"/>
        <color rgb="FF000000"/>
        <sz val="14"/>
      </rPr>
      <t>（3.05）</t>
    </r>
    <phoneticPr fontId="19" type="noConversion"/>
  </si>
  <si>
    <r>
      <t>张锐洋</t>
    </r>
    <r>
      <rPr>
        <rFont val="微软雅黑"/>
        <charset val="134"/>
        <family val="2"/>
        <color theme="1"/>
        <sz val="14"/>
      </rPr>
      <t>昳</t>
    </r>
    <phoneticPr fontId="19" type="noConversion"/>
  </si>
</sst>
</file>

<file path=xl/styles.xml><?xml version="1.0" encoding="utf-8"?>
<styleSheet xmlns="http://schemas.openxmlformats.org/spreadsheetml/2006/main">
  <numFmts count="5">
    <numFmt numFmtId="300" formatCode="0.00_);[Red]\(0.00\)"/>
    <numFmt numFmtId="301" formatCode="0.00_ "/>
    <numFmt numFmtId="302" formatCode="General"/>
    <numFmt numFmtId="303" formatCode="0.00%"/>
    <numFmt numFmtId="304" formatCode="0%"/>
  </numFmts>
  <fonts count="35">
    <font>
      <name val="等线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b val="true"/>
      <sz val="18"/>
    </font>
    <font>
      <name val="黑体"/>
      <charset val="134"/>
      <sz val="16"/>
    </font>
    <font>
      <name val="仿宋_GB2312"/>
      <charset val="134"/>
      <sz val="14"/>
    </font>
    <font>
      <name val="仿宋_GB2312"/>
      <charset val="134"/>
      <color rgb="FF000000"/>
      <sz val="14"/>
    </font>
    <font>
      <name val="仿宋_GB2312"/>
      <charset val="134"/>
      <color theme="1"/>
      <sz val="14"/>
    </font>
    <font>
      <name val="黑体"/>
      <charset val="134"/>
      <b val="true"/>
      <color theme="1"/>
      <sz val="18"/>
    </font>
    <font>
      <name val="黑体"/>
      <charset val="134"/>
      <b val="true"/>
      <color theme="1"/>
      <sz val="16"/>
    </font>
    <font>
      <name val="仿宋_GB2312"/>
      <charset val="134"/>
      <family val="3"/>
      <color theme="1"/>
      <sz val="14"/>
    </font>
    <font>
      <name val="黑体"/>
      <charset val="134"/>
      <family val="3"/>
      <b val="true"/>
      <sz val="18"/>
    </font>
    <font>
      <name val="黑体"/>
      <charset val="134"/>
      <b val="true"/>
      <sz val="16"/>
    </font>
    <font>
      <name val="仿宋_GB2312"/>
      <charset val="134"/>
      <family val="3"/>
      <sz val="14"/>
    </font>
    <font>
      <name val="仿宋_GB2312"/>
      <charset val="134"/>
      <family val="3"/>
      <sz val="14"/>
      <u/>
    </font>
    <font>
      <name val="仿宋_GB2312"/>
      <charset val="134"/>
      <family val="3"/>
      <b val="true"/>
      <color theme="1"/>
      <sz val="14"/>
    </font>
    <font>
      <name val="仿宋_GB2312"/>
      <charset val="134"/>
      <family val="3"/>
      <color rgb="FF000000"/>
      <sz val="14"/>
    </font>
    <font>
      <name val="仿宋GB2312"/>
      <charset val="134"/>
      <sz val="14"/>
    </font>
    <font>
      <name val="仿宋GB2312"/>
      <charset val="134"/>
      <color indexed="8"/>
      <sz val="14"/>
    </font>
    <font>
      <name val="仿宋GB2312"/>
      <charset val="134"/>
      <color rgb="FF000000"/>
      <sz val="14"/>
    </font>
    <font>
      <name val="仿宋"/>
      <charset val="134"/>
      <family val="3"/>
      <color rgb="FF000000"/>
      <sz val="14"/>
    </font>
    <font>
      <name val="仿宋"/>
      <charset val="134"/>
      <family val="3"/>
      <sz val="14"/>
    </font>
    <font>
      <name val="宋体"/>
      <charset val="134"/>
      <color rgb="FF000000"/>
      <sz val="12"/>
    </font>
    <font>
      <name val="黑体"/>
      <charset val="134"/>
      <color theme="1"/>
      <sz val="16"/>
    </font>
    <font>
      <name val="宋体"/>
      <charset val="134"/>
      <sz val="12"/>
    </font>
    <font>
      <name val="仿宋GB2312"/>
      <charset val="134"/>
      <family val="3"/>
      <sz val="14"/>
    </font>
    <font>
      <name val="仿宋GB2312"/>
      <charset val="134"/>
      <family val="3"/>
      <color rgb="FF000000"/>
      <sz val="14"/>
    </font>
    <font>
      <name val="黑体"/>
      <charset val="134"/>
      <b val="true"/>
      <color indexed="8"/>
      <sz val="18"/>
    </font>
    <font>
      <name val="黑体"/>
      <charset val="134"/>
      <b val="true"/>
      <color indexed="8"/>
      <sz val="16"/>
    </font>
    <font>
      <name val="宋体"/>
      <charset val="134"/>
      <family val="3"/>
      <sz val="12"/>
    </font>
    <font>
      <name val="黑体"/>
      <charset val="134"/>
      <sz val="18"/>
    </font>
    <font>
      <name val="黑体"/>
      <charset val="134"/>
      <color theme="1"/>
      <sz val="11"/>
    </font>
    <font>
      <name val="等线"/>
      <charset val="134"/>
      <color theme="1"/>
      <sz val="11"/>
      <scheme val="minor"/>
    </font>
    <font>
      <name val="Arial"/>
      <family val="2"/>
      <color indexed="8"/>
      <sz val="10"/>
    </font>
    <font>
      <name val="等线"/>
      <charset val="134"/>
      <color theme="10"/>
      <sz val="11"/>
      <u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none"/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/>
      <diagonal/>
    </border>
  </borders>
  <cellStyleXfs>
    <xf numFmtId="302" fontId="32" fillId="5" borderId="14" xfId="0"/>
    <xf numFmtId="302" fontId="32" fillId="5" borderId="14" xfId="0"/>
    <xf numFmtId="304" fontId="32" fillId="5" borderId="14" xfId="0" applyFont="false" applyFill="false" applyBorder="false" applyAlignment="false" applyProtection="false">
      <alignment vertical="center"/>
    </xf>
    <xf numFmtId="302" fontId="33" fillId="5" borderId="14" xfId="0" applyBorder="false">
      <protection locked="false"/>
    </xf>
    <xf numFmtId="302" fontId="32" fillId="5" borderId="14" xfId="0">
      <alignment vertical="center"/>
    </xf>
    <xf numFmtId="302" fontId="34" fillId="5" borderId="14" xfId="0" applyNumberFormat="false" applyFill="false" applyBorder="false" applyAlignment="false" applyProtection="false"/>
  </cellStyleXfs>
  <cellXfs count="12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/>
    <xf numFmtId="302" fontId="3" fillId="5" borderId="1" xfId="0" applyFont="true" applyBorder="true" applyAlignment="true">
      <alignment horizontal="center" vertical="center"/>
    </xf>
    <xf numFmtId="49" fontId="4" fillId="5" borderId="1" xfId="0" applyNumberFormat="true" applyFont="true" applyBorder="true" applyAlignment="true">
      <alignment horizontal="center" vertical="center"/>
    </xf>
    <xf numFmtId="300" fontId="4" fillId="5" borderId="1" xfId="0" applyNumberFormat="true" applyFont="true" applyBorder="true" applyAlignment="true">
      <alignment horizontal="center" vertical="center"/>
    </xf>
    <xf numFmtId="302" fontId="4" fillId="5" borderId="1" xfId="0" applyFont="true" applyBorder="true" applyAlignment="true">
      <alignment horizontal="center" vertical="center"/>
    </xf>
    <xf numFmtId="302" fontId="5" fillId="5" borderId="1" xfId="0" applyFont="true" applyBorder="true" applyAlignment="true">
      <alignment horizontal="center" vertical="center"/>
    </xf>
    <xf numFmtId="302" fontId="6" fillId="5" borderId="2" xfId="0" applyFont="true" applyBorder="true" applyAlignment="true">
      <alignment horizontal="center" vertical="center"/>
    </xf>
    <xf numFmtId="302" fontId="6" fillId="5" borderId="3" xfId="0" applyFont="true" applyBorder="true" applyAlignment="true">
      <alignment horizontal="center" vertical="center"/>
    </xf>
    <xf numFmtId="302" fontId="6" fillId="5" borderId="4" xfId="0" applyFont="true" applyBorder="true" applyAlignment="true">
      <alignment horizontal="center" vertical="center"/>
    </xf>
    <xf numFmtId="302" fontId="7" fillId="5" borderId="5" xfId="0" applyFont="true" applyBorder="true" applyAlignment="true">
      <alignment horizontal="center" vertical="center"/>
    </xf>
    <xf numFmtId="302" fontId="6" fillId="5" borderId="6" xfId="0" applyFont="true" applyBorder="true" applyAlignment="true">
      <alignment horizontal="center" vertical="center"/>
    </xf>
    <xf numFmtId="302" fontId="6" fillId="5" borderId="14" xfId="0" applyFont="true" applyAlignment="true">
      <alignment horizontal="center" vertical="center"/>
    </xf>
    <xf numFmtId="302" fontId="6" fillId="5" borderId="7" xfId="0" applyFont="true" applyBorder="true" applyAlignment="true">
      <alignment horizontal="center" vertical="center"/>
    </xf>
    <xf numFmtId="302" fontId="6" fillId="5" borderId="8" xfId="0" applyFont="true" applyBorder="true" applyAlignment="true">
      <alignment horizontal="center" vertical="center"/>
    </xf>
    <xf numFmtId="302" fontId="6" fillId="5" borderId="9" xfId="0" applyFont="true" applyBorder="true" applyAlignment="true">
      <alignment horizontal="center" vertical="center"/>
    </xf>
    <xf numFmtId="302" fontId="6" fillId="5" borderId="10" xfId="0" applyFont="true" applyBorder="true" applyAlignment="true">
      <alignment horizontal="center" vertical="center"/>
    </xf>
    <xf numFmtId="300" fontId="5" fillId="5" borderId="14" xfId="0" applyNumberFormat="true" applyFont="true" applyAlignment="true">
      <alignment horizontal="center" vertical="center"/>
    </xf>
    <xf numFmtId="302" fontId="8" fillId="5" borderId="1" xfId="0" applyFont="true" applyBorder="true" applyAlignment="true">
      <alignment horizontal="center" vertical="center"/>
    </xf>
    <xf numFmtId="302" fontId="9" fillId="5" borderId="1" xfId="0" applyFont="true" applyBorder="true" applyAlignment="true">
      <alignment horizontal="center" vertical="center"/>
    </xf>
    <xf numFmtId="10" fontId="9" fillId="5" borderId="1" xfId="0" applyNumberFormat="true" applyFont="true" applyBorder="true" applyAlignment="true">
      <alignment horizontal="center" vertical="center"/>
    </xf>
    <xf numFmtId="302" fontId="10" fillId="5" borderId="1" xfId="0" applyFont="true" applyBorder="true" applyAlignment="true">
      <alignment horizontal="center" vertical="center"/>
    </xf>
    <xf numFmtId="10" fontId="10" fillId="5" borderId="1" xfId="0" applyNumberFormat="true" applyFont="true" applyBorder="true" applyAlignment="true">
      <alignment horizontal="center" vertical="center"/>
    </xf>
    <xf numFmtId="302" fontId="10" fillId="2" borderId="1" xfId="0" applyFont="true" applyFill="true" applyBorder="true" applyAlignment="true">
      <alignment horizontal="center" vertical="center"/>
    </xf>
    <xf numFmtId="302" fontId="10" fillId="5" borderId="1" xfId="0" applyFont="true" applyBorder="true" applyAlignment="true">
      <alignment horizontal="center" vertical="center" wrapText="true"/>
    </xf>
    <xf numFmtId="10" fontId="10" fillId="5" borderId="1" xfId="2" applyNumberFormat="true" applyFont="true" applyBorder="true" applyAlignment="true">
      <alignment horizontal="center" vertical="center"/>
    </xf>
    <xf numFmtId="302" fontId="10" fillId="5" borderId="1" xfId="4" applyFont="true" applyBorder="true" applyAlignment="true">
      <alignment horizontal="center" vertical="center"/>
    </xf>
    <xf numFmtId="302" fontId="11" fillId="5" borderId="1" xfId="0" applyFont="true" applyBorder="true" applyAlignment="true">
      <alignment horizontal="center" vertical="center"/>
    </xf>
    <xf numFmtId="302" fontId="12" fillId="5" borderId="1" xfId="0" applyFont="true" applyBorder="true" applyAlignment="true">
      <alignment horizontal="center" vertical="center"/>
    </xf>
    <xf numFmtId="302" fontId="13" fillId="5" borderId="1" xfId="0" applyFont="true" applyBorder="true" applyAlignment="true">
      <alignment horizontal="center" vertical="center"/>
    </xf>
    <xf numFmtId="10" fontId="14" fillId="5" borderId="1" xfId="5" applyNumberFormat="true" applyFont="true" applyBorder="true" applyAlignment="true">
      <alignment horizontal="center" vertical="center"/>
    </xf>
    <xf numFmtId="10" fontId="13" fillId="5" borderId="1" xfId="0" applyNumberFormat="true" applyFont="true" applyBorder="true" applyAlignment="true">
      <alignment horizontal="center" vertical="center"/>
    </xf>
    <xf numFmtId="302" fontId="14" fillId="5" borderId="1" xfId="5" applyFont="true" applyBorder="true" applyAlignment="true">
      <alignment horizontal="center" vertical="center"/>
    </xf>
    <xf numFmtId="302" fontId="13" fillId="3" borderId="1" xfId="0" applyFont="true" applyFill="true" applyBorder="true" applyAlignment="true">
      <alignment horizontal="center" vertical="center"/>
    </xf>
    <xf numFmtId="302" fontId="14" fillId="3" borderId="1" xfId="5" applyFont="true" applyFill="true" applyBorder="true" applyAlignment="true">
      <alignment horizontal="center" vertical="center"/>
    </xf>
    <xf numFmtId="10" fontId="14" fillId="3" borderId="1" xfId="5" applyNumberFormat="true" applyFont="true" applyFill="true" applyBorder="true" applyAlignment="true">
      <alignment horizontal="center" vertical="center"/>
    </xf>
    <xf numFmtId="302" fontId="13" fillId="3" borderId="1" xfId="5" applyFont="true" applyFill="true" applyBorder="true" applyAlignment="true">
      <alignment horizontal="center" vertical="center"/>
    </xf>
    <xf numFmtId="302" fontId="13" fillId="5" borderId="14" xfId="0" applyFont="true" applyAlignment="true">
      <alignment horizontal="center" vertical="center"/>
    </xf>
    <xf numFmtId="302" fontId="3" fillId="3" borderId="1" xfId="0" applyFont="true" applyFill="true" applyBorder="true" applyAlignment="true">
      <alignment horizontal="center" vertical="center"/>
    </xf>
    <xf numFmtId="302" fontId="12" fillId="3" borderId="1" xfId="0" applyFont="true" applyFill="true" applyBorder="true" applyAlignment="true">
      <alignment horizontal="center" vertical="center"/>
    </xf>
    <xf numFmtId="302" fontId="10" fillId="3" borderId="1" xfId="0" applyFont="true" applyFill="true" applyBorder="true" applyAlignment="true">
      <alignment horizontal="center" vertical="center"/>
    </xf>
    <xf numFmtId="302" fontId="15" fillId="3" borderId="1" xfId="0" applyFont="true" applyFill="true" applyBorder="true" applyAlignment="true">
      <alignment horizontal="center" vertical="center"/>
    </xf>
    <xf numFmtId="302" fontId="16" fillId="5" borderId="1" xfId="0" applyFont="true" applyBorder="true" applyAlignment="true">
      <alignment horizontal="center" vertical="center"/>
    </xf>
    <xf numFmtId="302" fontId="13" fillId="5" borderId="1" xfId="0" applyFont="true" applyBorder="true" applyAlignment="true">
      <alignment horizontal="center" vertical="center" wrapText="true"/>
    </xf>
    <xf numFmtId="10" fontId="12" fillId="3" borderId="1" xfId="0" applyNumberFormat="true" applyFont="true" applyFill="true" applyBorder="true" applyAlignment="true">
      <alignment horizontal="center" vertical="center"/>
    </xf>
    <xf numFmtId="302" fontId="7" fillId="5" borderId="1" xfId="0" applyFont="true" applyBorder="true" applyAlignment="true">
      <alignment horizontal="center" vertical="center"/>
    </xf>
    <xf numFmtId="10" fontId="7" fillId="5" borderId="1" xfId="0" applyNumberFormat="true" applyFont="true" applyBorder="true" applyAlignment="true">
      <alignment horizontal="center" vertical="center"/>
    </xf>
    <xf numFmtId="302" fontId="7" fillId="3" borderId="1" xfId="0" applyFont="true" applyFill="true" applyBorder="true" applyAlignment="true">
      <alignment horizontal="center" vertical="center"/>
    </xf>
    <xf numFmtId="302" fontId="17" fillId="5" borderId="1" xfId="0" applyFont="true" applyBorder="true" applyAlignment="true">
      <alignment horizontal="center" vertical="center"/>
    </xf>
    <xf numFmtId="302" fontId="18" fillId="5" borderId="1" xfId="0" applyFont="true" applyBorder="true" applyAlignment="true">
      <alignment horizontal="center" vertical="center"/>
    </xf>
    <xf numFmtId="302" fontId="19" fillId="5" borderId="1" xfId="0" applyFont="true" applyBorder="true" applyAlignment="true">
      <alignment horizontal="center" vertical="center"/>
    </xf>
    <xf numFmtId="10" fontId="17" fillId="5" borderId="1" xfId="0" applyNumberFormat="true" applyFont="true" applyBorder="true" applyAlignment="true">
      <alignment horizontal="center" vertical="center"/>
    </xf>
    <xf numFmtId="302" fontId="7" fillId="5" borderId="1" xfId="0" applyFont="true" applyBorder="true" applyAlignment="true">
      <alignment horizontal="center" vertical="center" wrapText="true"/>
    </xf>
    <xf numFmtId="10" fontId="7" fillId="5" borderId="1" xfId="2" applyNumberFormat="true" applyFont="true" applyBorder="true" applyAlignment="true">
      <alignment horizontal="center" vertical="center"/>
    </xf>
    <xf numFmtId="302" fontId="7" fillId="5" borderId="1" xfId="4" applyFont="true" applyBorder="true" applyAlignment="true">
      <alignment horizontal="center" vertical="center"/>
    </xf>
    <xf numFmtId="302" fontId="20" fillId="5" borderId="1" xfId="0" applyFont="true" applyBorder="true" applyAlignment="true">
      <alignment horizontal="center" vertical="center"/>
    </xf>
    <xf numFmtId="302" fontId="21" fillId="5" borderId="1" xfId="0" applyFont="true" applyBorder="true" applyAlignment="true">
      <alignment horizontal="center" vertical="center" wrapText="true"/>
    </xf>
    <xf numFmtId="49" fontId="9" fillId="5" borderId="1" xfId="0" applyNumberFormat="true" applyFont="true" applyBorder="true" applyAlignment="true">
      <alignment horizontal="center" vertical="center"/>
    </xf>
    <xf numFmtId="302" fontId="10" fillId="5" borderId="1" xfId="0" applyFont="true" applyBorder="true" applyAlignment="true">
      <alignment vertical="center"/>
    </xf>
    <xf numFmtId="302" fontId="32" fillId="5" borderId="14" xfId="0" applyAlignment="true">
      <alignment horizontal="center"/>
    </xf>
    <xf numFmtId="302" fontId="12" fillId="5" borderId="1" xfId="0" applyFont="true" applyBorder="true" applyAlignment="true">
      <alignment horizontal="center" vertical="center" wrapText="true"/>
    </xf>
    <xf numFmtId="300" fontId="12" fillId="5" borderId="1" xfId="0" applyNumberFormat="true" applyFont="true" applyBorder="true" applyAlignment="true">
      <alignment horizontal="center" vertical="center" wrapText="true"/>
    </xf>
    <xf numFmtId="300" fontId="7" fillId="5" borderId="1" xfId="0" applyNumberFormat="true" applyFont="true" applyBorder="true" applyAlignment="true">
      <alignment horizontal="center" vertical="center"/>
    </xf>
    <xf numFmtId="300" fontId="7" fillId="5" borderId="1" xfId="0" applyNumberFormat="true" applyFont="true" applyBorder="true" applyAlignment="true">
      <alignment horizontal="center" vertical="center" wrapText="true"/>
    </xf>
    <xf numFmtId="301" fontId="7" fillId="5" borderId="1" xfId="0" applyNumberFormat="true" applyFont="true" applyBorder="true" applyAlignment="true">
      <alignment horizontal="center" vertical="center"/>
    </xf>
    <xf numFmtId="302" fontId="22" fillId="5" borderId="14" xfId="0" applyFont="true" applyAlignment="true">
      <alignment vertical="center"/>
    </xf>
    <xf numFmtId="300" fontId="7" fillId="5" borderId="1" xfId="3" applyNumberFormat="true" applyFont="true" applyBorder="true" applyAlignment="true">
      <alignment horizontal="center" vertical="center"/>
      <protection locked="false"/>
    </xf>
    <xf numFmtId="300" fontId="7" fillId="5" borderId="1" xfId="3" applyNumberFormat="true" applyFont="true" applyBorder="true" applyAlignment="true">
      <alignment horizontal="center" vertical="center" wrapText="true"/>
      <protection locked="false"/>
    </xf>
    <xf numFmtId="302" fontId="7" fillId="5" borderId="1" xfId="0" applyFont="true" applyBorder="true" applyAlignment="true">
      <alignment horizontal="center"/>
    </xf>
    <xf numFmtId="302" fontId="5" fillId="5" borderId="14" xfId="0" applyFont="true" applyAlignment="true">
      <alignment horizontal="center"/>
    </xf>
    <xf numFmtId="300" fontId="5" fillId="5" borderId="14" xfId="0" applyNumberFormat="true" applyFont="true" applyAlignment="true">
      <alignment horizontal="center"/>
    </xf>
    <xf numFmtId="0" fontId="8" fillId="5" borderId="1" xfId="0" applyNumberFormat="true" applyFont="true" applyBorder="true" applyAlignment="true">
      <alignment horizontal="center" vertical="center"/>
    </xf>
    <xf numFmtId="302" fontId="23" fillId="5" borderId="1" xfId="0" applyFont="true" applyBorder="true" applyAlignment="true">
      <alignment horizontal="center" vertical="center"/>
    </xf>
    <xf numFmtId="49" fontId="23" fillId="5" borderId="1" xfId="0" applyNumberFormat="true" applyFont="true" applyBorder="true" applyAlignment="true">
      <alignment horizontal="center" vertical="center"/>
    </xf>
    <xf numFmtId="49" fontId="10" fillId="5" borderId="1" xfId="0" applyNumberFormat="true" applyFont="true" applyBorder="true" applyAlignment="true">
      <alignment horizontal="center" vertical="center"/>
    </xf>
    <xf numFmtId="302" fontId="10" fillId="4" borderId="1" xfId="0" applyFont="true" applyFill="true" applyBorder="true" applyAlignment="true">
      <alignment horizontal="center" vertical="center"/>
    </xf>
    <xf numFmtId="49" fontId="10" fillId="5" borderId="1" xfId="0" applyNumberFormat="true" applyFont="true" applyBorder="true" applyAlignment="true">
      <alignment horizontal="center" vertical="center" wrapText="true"/>
    </xf>
    <xf numFmtId="49" fontId="12" fillId="5" borderId="1" xfId="0" applyNumberFormat="true" applyFont="true" applyBorder="true" applyAlignment="true">
      <alignment horizontal="center" vertical="center"/>
    </xf>
    <xf numFmtId="302" fontId="24" fillId="5" borderId="1" xfId="0" applyFont="true" applyBorder="true" applyAlignment="true">
      <alignment horizontal="center" vertical="center"/>
    </xf>
    <xf numFmtId="302" fontId="25" fillId="5" borderId="1" xfId="0" applyFont="true" applyBorder="true" applyAlignment="true">
      <alignment horizontal="center" vertical="center"/>
    </xf>
    <xf numFmtId="302" fontId="17" fillId="2" borderId="1" xfId="0" applyFont="true" applyFill="true" applyBorder="true" applyAlignment="true">
      <alignment horizontal="center" vertical="center"/>
    </xf>
    <xf numFmtId="302" fontId="19" fillId="2" borderId="1" xfId="0" applyFont="true" applyFill="true" applyBorder="true" applyAlignment="true">
      <alignment horizontal="center" vertical="center"/>
    </xf>
    <xf numFmtId="302" fontId="26" fillId="2" borderId="1" xfId="0" applyFont="true" applyFill="true" applyBorder="true" applyAlignment="true">
      <alignment horizontal="center" vertical="center"/>
    </xf>
    <xf numFmtId="302" fontId="25" fillId="2" borderId="1" xfId="0" applyFont="true" applyFill="true" applyBorder="true" applyAlignment="true">
      <alignment horizontal="center" vertical="center"/>
    </xf>
    <xf numFmtId="302" fontId="27" fillId="5" borderId="1" xfId="3" applyFont="true" applyBorder="true" applyAlignment="true">
      <alignment horizontal="center" vertical="center"/>
      <protection locked="false"/>
    </xf>
    <xf numFmtId="302" fontId="28" fillId="5" borderId="1" xfId="0" applyFont="true" applyBorder="true" applyAlignment="true">
      <alignment horizontal="center" vertical="center"/>
    </xf>
    <xf numFmtId="302" fontId="7" fillId="5" borderId="2" xfId="0" applyFont="true" applyBorder="true" applyAlignment="true">
      <alignment horizontal="center" vertical="center"/>
    </xf>
    <xf numFmtId="302" fontId="7" fillId="5" borderId="3" xfId="0" applyFont="true" applyBorder="true" applyAlignment="true">
      <alignment horizontal="center" vertical="center"/>
    </xf>
    <xf numFmtId="302" fontId="7" fillId="5" borderId="4" xfId="0" applyFont="true" applyBorder="true" applyAlignment="true">
      <alignment horizontal="center" vertical="center"/>
    </xf>
    <xf numFmtId="302" fontId="7" fillId="5" borderId="6" xfId="0" applyFont="true" applyBorder="true" applyAlignment="true">
      <alignment horizontal="center" vertical="center"/>
    </xf>
    <xf numFmtId="302" fontId="7" fillId="5" borderId="14" xfId="0" applyFont="true" applyAlignment="true">
      <alignment horizontal="center" vertical="center"/>
    </xf>
    <xf numFmtId="302" fontId="7" fillId="5" borderId="7" xfId="0" applyFont="true" applyBorder="true" applyAlignment="true">
      <alignment horizontal="center" vertical="center"/>
    </xf>
    <xf numFmtId="302" fontId="7" fillId="5" borderId="8" xfId="0" applyFont="true" applyBorder="true" applyAlignment="true">
      <alignment horizontal="center" vertical="center"/>
    </xf>
    <xf numFmtId="302" fontId="7" fillId="5" borderId="9" xfId="0" applyFont="true" applyBorder="true" applyAlignment="true">
      <alignment horizontal="center" vertical="center"/>
    </xf>
    <xf numFmtId="302" fontId="7" fillId="5" borderId="10" xfId="0" applyFont="true" applyBorder="true" applyAlignment="true">
      <alignment horizontal="center" vertical="center"/>
    </xf>
    <xf numFmtId="0" fontId="3" fillId="5" borderId="1" xfId="0" applyNumberFormat="true" applyFont="true" applyBorder="true" applyAlignment="true">
      <alignment horizontal="center" vertical="center"/>
    </xf>
    <xf numFmtId="302" fontId="10" fillId="2" borderId="1" xfId="0" applyFont="true" applyFill="true" applyBorder="true" applyAlignment="true">
      <alignment horizontal="center" vertical="center" wrapText="true"/>
    </xf>
    <xf numFmtId="302" fontId="10" fillId="5" borderId="11" xfId="0" applyFont="true" applyBorder="true" applyAlignment="true">
      <alignment horizontal="center" vertical="center"/>
    </xf>
    <xf numFmtId="302" fontId="10" fillId="5" borderId="12" xfId="0" applyFont="true" applyBorder="true" applyAlignment="true">
      <alignment horizontal="center" vertical="center"/>
    </xf>
    <xf numFmtId="302" fontId="10" fillId="5" borderId="13" xfId="0" applyFont="true" applyBorder="true" applyAlignment="true">
      <alignment horizontal="center" vertical="center"/>
    </xf>
    <xf numFmtId="302" fontId="10" fillId="5" borderId="1" xfId="0" applyFont="true" applyBorder="true" applyAlignment="true">
      <alignment vertical="center" wrapText="true"/>
    </xf>
    <xf numFmtId="302" fontId="29" fillId="5" borderId="1" xfId="0" applyFont="true" applyBorder="true" applyAlignment="true">
      <alignment horizontal="center" vertical="center"/>
    </xf>
    <xf numFmtId="302" fontId="29" fillId="5" borderId="11" xfId="0" applyFont="true" applyBorder="true" applyAlignment="true">
      <alignment horizontal="center" vertical="center"/>
    </xf>
    <xf numFmtId="302" fontId="29" fillId="5" borderId="12" xfId="0" applyFont="true" applyBorder="true" applyAlignment="true">
      <alignment horizontal="center" vertical="center"/>
    </xf>
    <xf numFmtId="302" fontId="29" fillId="5" borderId="13" xfId="0" applyFont="true" applyBorder="true" applyAlignment="true">
      <alignment horizontal="center" vertical="center"/>
    </xf>
    <xf numFmtId="302" fontId="30" fillId="5" borderId="14" xfId="0" applyNumberFormat="true" applyFont="true" applyFill="true" applyBorder="true" applyAlignment="true">
      <alignment horizontal="center" vertical="center"/>
    </xf>
    <xf numFmtId="302" fontId="4" fillId="5" borderId="14" xfId="0" applyNumberFormat="true" applyFont="true" applyFill="true" applyBorder="true" applyAlignment="true">
      <alignment horizontal="center" vertical="center"/>
    </xf>
    <xf numFmtId="302" fontId="5" fillId="5" borderId="14" xfId="0" applyNumberFormat="true" applyFont="true" applyFill="true" applyBorder="true" applyAlignment="true">
      <alignment horizontal="center" vertical="center"/>
    </xf>
    <xf numFmtId="302" fontId="31" fillId="5" borderId="14" xfId="0" applyNumberFormat="true" applyFont="true" applyFill="true" applyBorder="true"/>
    <xf numFmtId="302" fontId="23" fillId="5" borderId="14" xfId="0" applyNumberFormat="true" applyFont="true" applyFill="true" applyBorder="true"/>
    <xf numFmtId="302" fontId="23" fillId="5" borderId="14" xfId="0" applyNumberFormat="true" applyFont="true" applyFill="true" applyBorder="true" applyAlignment="true">
      <alignment horizontal="center" vertical="center"/>
    </xf>
    <xf numFmtId="302" fontId="7" fillId="5" borderId="14" xfId="0" applyNumberFormat="true" applyFont="true" applyFill="true" applyBorder="true" applyAlignment="true">
      <alignment horizontal="center" vertical="center"/>
    </xf>
    <xf numFmtId="302" fontId="12" fillId="5" borderId="14" xfId="0" applyNumberFormat="true" applyFont="true" applyFill="true" applyBorder="true" applyAlignment="true">
      <alignment horizontal="center" vertical="center"/>
    </xf>
    <xf numFmtId="302" fontId="32" fillId="5" borderId="14" xfId="0" applyNumberFormat="true" applyFill="true" applyBorder="true" applyAlignment="true">
      <alignment vertical="center"/>
    </xf>
    <xf numFmtId="302" fontId="24" fillId="5" borderId="14" xfId="0" applyNumberFormat="true" applyFont="true" applyFill="true" applyBorder="true" applyAlignment="true">
      <alignment horizontal="center" vertical="center"/>
    </xf>
    <xf numFmtId="302" fontId="30" fillId="3" borderId="14" xfId="0" applyNumberFormat="true" applyFont="true" applyFill="true" applyBorder="true" applyAlignment="true">
      <alignment horizontal="center" vertical="center"/>
    </xf>
    <xf numFmtId="302" fontId="4" fillId="3" borderId="14" xfId="0" applyNumberFormat="true" applyFont="true" applyFill="true" applyBorder="true" applyAlignment="true">
      <alignment horizontal="center" vertical="center"/>
    </xf>
    <xf numFmtId="302" fontId="5" fillId="3" borderId="14" xfId="0" applyNumberFormat="true" applyFont="true" applyFill="true" applyBorder="true" applyAlignment="true">
      <alignment horizontal="center" vertical="center"/>
    </xf>
    <xf numFmtId="303" fontId="5" fillId="3" borderId="14" xfId="0" applyNumberFormat="true" applyFont="true" applyFill="true" applyBorder="true" applyAlignment="true">
      <alignment horizontal="center" vertical="center"/>
    </xf>
    <xf numFmtId="302" fontId="4" fillId="5" borderId="14" xfId="0" applyNumberFormat="true" applyFont="true" applyFill="true" applyBorder="true"/>
    <xf numFmtId="302" fontId="5" fillId="5" borderId="14" xfId="0" applyNumberFormat="true" applyFont="true" applyFill="true" applyBorder="true"/>
    <xf numFmtId="300" fontId="5" fillId="5" borderId="14" xfId="0" applyNumberFormat="true" applyFont="true" applyFill="true" applyBorder="true"/>
  </cellXfs>
  <cellStyles>
    <cellStyle name="常规" xfId="0" builtinId="0"/>
    <cellStyle name="常规 4" xfId="1"/>
    <cellStyle name="百分比" xfId="2" builtinId="5"/>
    <cellStyle name="常规 2" xfId="3"/>
    <cellStyle name="常规 3" xfId="4"/>
    <cellStyle name="超链接" xfId="5" builtinId="8"/>
  </cellStyle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8" Type="http://schemas.openxmlformats.org/officeDocument/2006/relationships/worksheet" Target="worksheets/sheet6.xml" /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13" Type="http://schemas.openxmlformats.org/officeDocument/2006/relationships/worksheet" Target="worksheets/sheet11.xml" /><Relationship Id="rId10" Type="http://schemas.openxmlformats.org/officeDocument/2006/relationships/worksheet" Target="worksheets/sheet8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/>
  <dimension ref="AA13"/>
  <sheetViews>
    <sheetView showGridLines="true" tabSelected="false" workbookViewId="0"/>
  </sheetViews>
  <sheetFormatPr defaultColWidth="8.625" defaultRowHeight="18.75"/>
  <cols>
    <col min="1" max="1" width="28.5" style="109" customWidth="true"/>
    <col min="2" max="8" width="20.5" style="109" customWidth="true"/>
    <col min="9" max="26" width="8.625" style="109"/>
  </cols>
  <sheetData>
    <row r="1" spans="1:8" s="107" customFormat="true" ht="22.5">
      <c r="A1" s="29" t="s">
        <v>246</v>
      </c>
      <c r="B1" s="4" t="s"/>
      <c r="C1" s="4" t="s"/>
      <c r="D1" s="4" t="s"/>
      <c r="E1" s="4" t="s"/>
      <c r="F1" s="4" t="s"/>
      <c r="G1" s="4" t="s"/>
      <c r="H1" s="4" t="s"/>
    </row>
    <row r="2" spans="1:8" s="108" customFormat="true" ht="20.25">
      <c r="A2" s="30" t="s">
        <v>247</v>
      </c>
      <c r="B2" s="30" t="s">
        <v>10</v>
      </c>
      <c r="C2" s="30" t="s">
        <v>12</v>
      </c>
      <c r="D2" s="30" t="s">
        <v>13</v>
      </c>
      <c r="E2" s="30" t="s">
        <v>14</v>
      </c>
      <c r="F2" s="30" t="s">
        <v>15</v>
      </c>
      <c r="G2" s="30" t="s">
        <v>16</v>
      </c>
      <c r="H2" s="30" t="s">
        <v>17</v>
      </c>
    </row>
    <row r="3" spans="1:8">
      <c r="A3" s="31" t="s">
        <v>248</v>
      </c>
      <c r="B3" s="32">
        <f>=B4/1636</f>
        <v>0.006723716381418</v>
      </c>
      <c r="C3" s="32">
        <f>=C4/1444</f>
        <v>0.008310249307479</v>
      </c>
      <c r="D3" s="32">
        <f>=D4/1579</f>
        <v>0.010132995566814</v>
      </c>
      <c r="E3" s="32">
        <f>=E4/1445</f>
        <v>0</v>
      </c>
      <c r="F3" s="32">
        <f>=F4/1692</f>
        <v>0.000591016548463</v>
      </c>
      <c r="G3" s="33">
        <f>=G4/775</f>
        <v>0.009032258064516</v>
      </c>
      <c r="H3" s="33">
        <f>=H4/97</f>
        <v>0</v>
      </c>
    </row>
    <row r="4" spans="1:8">
      <c r="A4" s="31" t="s">
        <v>249</v>
      </c>
      <c r="B4" s="34" t="s">
        <v>735</v>
      </c>
      <c r="C4" s="34" t="s">
        <v>736</v>
      </c>
      <c r="D4" s="34" t="s">
        <v>737</v>
      </c>
      <c r="E4" s="35">
        <v>0</v>
      </c>
      <c r="F4" s="34" t="s">
        <v>738</v>
      </c>
      <c r="G4" s="36" t="s">
        <v>739</v>
      </c>
      <c r="H4" s="35">
        <v>0</v>
      </c>
    </row>
    <row r="5" spans="1:8">
      <c r="A5" s="31" t="s">
        <v>250</v>
      </c>
      <c r="B5" s="37">
        <f>=B6/1636</f>
        <v>0.014669926650367</v>
      </c>
      <c r="C5" s="37">
        <f>=C6/655</f>
        <v>0.222900763358779</v>
      </c>
      <c r="D5" s="37">
        <f>=D6/512</f>
        <v>0.068359375</v>
      </c>
      <c r="E5" s="37">
        <f>=E6/1093</f>
        <v>0.02195791399817</v>
      </c>
      <c r="F5" s="37">
        <f>=F6/1529</f>
        <v>0.058207979071288</v>
      </c>
      <c r="G5" s="37">
        <f>=G6/618</f>
        <v>0.017799352750809</v>
      </c>
      <c r="H5" s="37">
        <f>=H6/97</f>
        <v>0.092783505154639</v>
      </c>
    </row>
    <row r="6" spans="1:8">
      <c r="A6" s="31" t="s">
        <v>251</v>
      </c>
      <c r="B6" s="36" t="s">
        <v>740</v>
      </c>
      <c r="C6" s="36" t="s">
        <v>741</v>
      </c>
      <c r="D6" s="36" t="s">
        <v>742</v>
      </c>
      <c r="E6" s="36" t="s">
        <v>743</v>
      </c>
      <c r="F6" s="36" t="s">
        <v>744</v>
      </c>
      <c r="G6" s="36" t="s">
        <v>745</v>
      </c>
      <c r="H6" s="36" t="s">
        <v>746</v>
      </c>
    </row>
    <row r="7" spans="1:8" ht="17.1" customHeight="true">
      <c r="A7" s="31" t="s">
        <v>252</v>
      </c>
      <c r="B7" s="31">
        <v>0</v>
      </c>
      <c r="C7" s="36" t="s">
        <v>747</v>
      </c>
      <c r="D7" s="31">
        <v>0</v>
      </c>
      <c r="E7" s="35">
        <v>0</v>
      </c>
      <c r="F7" s="31">
        <v>0</v>
      </c>
      <c r="G7" s="35">
        <v>0</v>
      </c>
      <c r="H7" s="35">
        <v>0</v>
      </c>
    </row>
    <row r="8" spans="1:8">
      <c r="A8" s="31" t="s">
        <v>253</v>
      </c>
      <c r="B8" s="36" t="s">
        <v>748</v>
      </c>
      <c r="C8" s="36" t="s">
        <v>749</v>
      </c>
      <c r="D8" s="36" t="s">
        <v>750</v>
      </c>
      <c r="E8" s="36" t="s">
        <v>751</v>
      </c>
      <c r="F8" s="36" t="s">
        <v>752</v>
      </c>
      <c r="G8" s="36" t="s">
        <v>753</v>
      </c>
      <c r="H8" s="36" t="s">
        <v>754</v>
      </c>
    </row>
    <row r="9" spans="1:8">
      <c r="A9" s="31" t="s">
        <v>254</v>
      </c>
      <c r="B9" s="36" t="s">
        <v>755</v>
      </c>
      <c r="C9" s="36" t="s">
        <v>756</v>
      </c>
      <c r="D9" s="36" t="s">
        <v>757</v>
      </c>
      <c r="E9" s="35">
        <v>0</v>
      </c>
      <c r="F9" s="36" t="s">
        <v>758</v>
      </c>
      <c r="G9" s="36" t="s">
        <v>759</v>
      </c>
      <c r="H9" s="31">
        <v>0</v>
      </c>
    </row>
    <row r="10" spans="1:8">
      <c r="A10" s="31" t="s">
        <v>255</v>
      </c>
      <c r="B10" s="31">
        <v>0</v>
      </c>
      <c r="C10" s="35">
        <v>0</v>
      </c>
      <c r="D10" s="35">
        <v>0</v>
      </c>
      <c r="E10" s="35">
        <v>0</v>
      </c>
      <c r="F10" s="31">
        <v>0</v>
      </c>
      <c r="G10" s="35">
        <v>0</v>
      </c>
      <c r="H10" s="35">
        <v>0</v>
      </c>
    </row>
    <row r="11" spans="1:8">
      <c r="A11" s="31" t="s">
        <v>256</v>
      </c>
      <c r="B11" s="38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>
      <c r="A12" s="31" t="s">
        <v>257</v>
      </c>
      <c r="B12" s="34" t="s">
        <v>760</v>
      </c>
      <c r="C12" s="34" t="s">
        <v>761</v>
      </c>
      <c r="D12" s="34" t="s">
        <v>762</v>
      </c>
      <c r="E12" s="34" t="s">
        <v>763</v>
      </c>
      <c r="F12" s="34" t="s">
        <v>764</v>
      </c>
      <c r="G12" s="34" t="s">
        <v>765</v>
      </c>
      <c r="H12" s="34" t="s">
        <v>766</v>
      </c>
    </row>
    <row r="13" spans="1:8">
      <c r="A13" s="39" t="s"/>
      <c r="B13" s="39" t="s"/>
      <c r="C13" s="39" t="s"/>
      <c r="D13" s="39" t="s"/>
      <c r="E13" s="39" t="s"/>
      <c r="F13" s="39" t="s"/>
      <c r="G13" s="39" t="s"/>
      <c r="H13" s="39" t="s"/>
    </row>
  </sheetData>
  <mergeCells count="1">
    <mergeCell ref="A1:H1"/>
  </mergeCells>
  <hyperlinks>
    <hyperlink ref="B4" location="'日常旷课名单'!A2" display="日常旷课名单!A2"/>
    <hyperlink ref="C4" location="'日常旷课名单'!A20" display="日常旷课名单!A20"/>
    <hyperlink ref="D4" location="'日常旷课名单'!A30" display="日常旷课名单!A30"/>
    <hyperlink ref="F4" location="'日常旷课名单'!A47" display="日常旷课名单!A47"/>
    <hyperlink ref="G4" location="'日常旷课名单'!A50" display="日常旷课名单!A50"/>
    <hyperlink ref="B6" location="'日常请假名单'!A5" display="105"/>
    <hyperlink ref="C6" location="'日常请假名单'!A108" display="170"/>
    <hyperlink ref="D6" location="'日常请假名单'!A130" display="日常请假名单!A130"/>
    <hyperlink ref="E6" location="'日常请假名单'!A170" display="日常请假名单!A170"/>
    <hyperlink ref="F6" location="'日常请假名单'!A250" display="日常请假名单!A250"/>
    <hyperlink ref="G6" location="'日常请假名单'!A270" display="日常请假名单!A270"/>
    <hyperlink ref="H6" location="'日常请假名单'!A280" display="日常请假名单!A280"/>
    <hyperlink ref="C7" location="'日常迟到早退名单'!A4" display="1"/>
    <hyperlink ref="B8" location="'晚自修风气统计表'!A3" display="班级明细"/>
    <hyperlink ref="C8" location="'晚自修风气统计表'!A12" display="班级明细"/>
    <hyperlink ref="D8" location="'晚自修风气统计表'!A23" display="班级明细"/>
    <hyperlink ref="E8" location="'晚自修风气统计表'!A27" display="班级明细"/>
    <hyperlink ref="F8" location="'晚自修风气统计表'!A34" display="班级明细"/>
    <hyperlink ref="G8" location="'晚自修风气统计表'!A39" display="班级明细"/>
    <hyperlink ref="H8" location="'晚自修风气统计表'!A40" display="班级明细"/>
    <hyperlink ref="B9" location="'晚自习请假名单'!A3" display="29"/>
    <hyperlink ref="C9" location="'晚自习请假名单'!A32" display="4"/>
    <hyperlink ref="D9" location="'晚自习请假名单'!A30" display="25"/>
    <hyperlink ref="F9" location="'晚自习请假名单'!A63" display="14"/>
    <hyperlink ref="G9" location="'晚自习请假名单'!A76" display="2"/>
    <hyperlink ref="B12" location="'统计表'!A3" display="交齐且规范"/>
    <hyperlink ref="C12" location="'统计表'!A42" display="交齐且规范"/>
    <hyperlink ref="D12" location="'统计表'!A108" display="交齐且规范"/>
    <hyperlink ref="E12" location="'统计表'!A132" display="交齐且规范"/>
    <hyperlink ref="F12" location="'统计表'!A173" display="交齐且规范"/>
    <hyperlink ref="G12" location="'统计表'!A207" display="交齐且规范"/>
    <hyperlink ref="H12" location="'统计表'!A226" display="交齐且规范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>
  <sheetPr/>
  <dimension ref="G22"/>
  <sheetViews>
    <sheetView showGridLines="true" workbookViewId="0"/>
  </sheetViews>
  <sheetFormatPr defaultColWidth="9" defaultRowHeight="14.25"/>
  <cols>
    <col min="1" max="1" width="21.375" customWidth="true"/>
    <col min="2" max="2" width="20.25" customWidth="true"/>
    <col min="3" max="3" width="14.875" customWidth="true"/>
    <col min="4" max="4" width="18.25" customWidth="true"/>
    <col min="5" max="5" width="23.625" customWidth="true"/>
    <col min="6" max="6" width="20.625" customWidth="true"/>
  </cols>
  <sheetData>
    <row r="1" spans="1:6" ht="22.5">
      <c r="A1" s="86" t="s">
        <v>690</v>
      </c>
      <c r="B1" s="86" t="s"/>
      <c r="C1" s="86" t="s"/>
      <c r="D1" s="86" t="s"/>
      <c r="E1" s="86" t="s"/>
      <c r="F1" s="86" t="s"/>
    </row>
    <row r="2" spans="1:6" s="110" customFormat="true" ht="20.25">
      <c r="A2" s="87" t="s">
        <v>19</v>
      </c>
      <c r="B2" s="87" t="s">
        <v>21</v>
      </c>
      <c r="C2" s="87" t="s">
        <v>5</v>
      </c>
      <c r="D2" s="87" t="s">
        <v>280</v>
      </c>
      <c r="E2" s="87" t="s">
        <v>281</v>
      </c>
      <c r="F2" s="87" t="s">
        <v>26</v>
      </c>
    </row>
    <row r="3" spans="1:6" ht="18.75">
      <c r="A3" s="23" t="s">
        <v>10</v>
      </c>
      <c r="B3" s="88" t="s">
        <v>11</v>
      </c>
      <c r="C3" s="89" t="s"/>
      <c r="D3" s="89" t="s"/>
      <c r="E3" s="89" t="s"/>
      <c r="F3" s="90" t="s"/>
    </row>
    <row r="4" spans="1:6" ht="18.75">
      <c r="A4" s="23" t="s">
        <v>12</v>
      </c>
      <c r="B4" s="91" t="s"/>
      <c r="C4" s="92" t="s"/>
      <c r="D4" s="92" t="s"/>
      <c r="E4" s="92" t="s"/>
      <c r="F4" s="93" t="s"/>
    </row>
    <row r="5" spans="1:6" ht="18.75">
      <c r="A5" s="23" t="s">
        <v>13</v>
      </c>
      <c r="B5" s="91" t="s"/>
      <c r="C5" s="92" t="s"/>
      <c r="D5" s="92" t="s"/>
      <c r="E5" s="92" t="s"/>
      <c r="F5" s="93" t="s"/>
    </row>
    <row r="6" spans="1:6" ht="18.75">
      <c r="A6" s="23" t="s">
        <v>14</v>
      </c>
      <c r="B6" s="91" t="s"/>
      <c r="C6" s="92" t="s"/>
      <c r="D6" s="92" t="s"/>
      <c r="E6" s="92" t="s"/>
      <c r="F6" s="93" t="s"/>
    </row>
    <row r="7" spans="1:6" ht="18.75">
      <c r="A7" s="23" t="s">
        <v>15</v>
      </c>
      <c r="B7" s="91" t="s"/>
      <c r="C7" s="92" t="s"/>
      <c r="D7" s="92" t="s"/>
      <c r="E7" s="92" t="s"/>
      <c r="F7" s="93" t="s"/>
    </row>
    <row r="8" spans="1:6" ht="18.75">
      <c r="A8" s="23" t="s">
        <v>16</v>
      </c>
      <c r="B8" s="91" t="s"/>
      <c r="C8" s="92" t="s"/>
      <c r="D8" s="92" t="s"/>
      <c r="E8" s="92" t="s"/>
      <c r="F8" s="93" t="s"/>
    </row>
    <row r="9" spans="1:6" ht="18.75">
      <c r="A9" s="23" t="s">
        <v>17</v>
      </c>
      <c r="B9" s="94" t="s"/>
      <c r="C9" s="95" t="s"/>
      <c r="D9" s="95" t="s"/>
      <c r="E9" s="95" t="s"/>
      <c r="F9" s="96" t="s"/>
    </row>
    <row r="22" spans="3:3">
      <c r="C22" s="61" t="s"/>
    </row>
  </sheetData>
  <mergeCells count="2">
    <mergeCell ref="A1:F1"/>
    <mergeCell ref="B3:F9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>
  <sheetPr/>
  <dimension ref="AA230"/>
  <sheetViews>
    <sheetView showGridLines="true" zoomScale="85" zoomScaleNormal="85" workbookViewId="0"/>
  </sheetViews>
  <sheetFormatPr defaultColWidth="8.625" defaultRowHeight="18.75"/>
  <cols>
    <col min="1" max="1" width="20.25" style="119" bestFit="true" customWidth="true"/>
    <col min="2" max="2" width="7.625" style="119" bestFit="true" customWidth="true"/>
    <col min="3" max="3" width="20.25" style="119" bestFit="true" customWidth="true"/>
    <col min="4" max="4" width="13.75" style="119" bestFit="true" customWidth="true"/>
    <col min="5" max="5" width="11.875" style="119" bestFit="true" customWidth="true"/>
    <col min="6" max="26" width="8.625" style="119"/>
  </cols>
  <sheetData>
    <row r="1" spans="1:5" ht="22.5">
      <c r="A1" s="40" t="s">
        <v>258</v>
      </c>
      <c r="B1" s="40" t="s"/>
      <c r="C1" s="40" t="s"/>
      <c r="D1" s="40" t="s"/>
      <c r="E1" s="40" t="s"/>
    </row>
    <row r="2" spans="1:5" s="118" customFormat="true" ht="20.25">
      <c r="A2" s="41" t="s">
        <v>19</v>
      </c>
      <c r="B2" s="41" t="s">
        <v>20</v>
      </c>
      <c r="C2" s="41" t="s">
        <v>21</v>
      </c>
      <c r="D2" s="41" t="s">
        <v>258</v>
      </c>
      <c r="E2" s="41" t="s">
        <v>26</v>
      </c>
    </row>
    <row r="3" spans="1:5">
      <c r="A3" s="23" t="s">
        <v>10</v>
      </c>
      <c r="B3" s="42">
        <v>1</v>
      </c>
      <c r="C3" s="42" t="s">
        <v>27</v>
      </c>
      <c r="D3" s="42" t="s"/>
      <c r="E3" s="42" t="s">
        <v>259</v>
      </c>
    </row>
    <row r="4" spans="1:5">
      <c r="A4" s="23" t="s"/>
      <c r="B4" s="42">
        <v>2</v>
      </c>
      <c r="C4" s="42" t="s">
        <v>28</v>
      </c>
      <c r="D4" s="42" t="s"/>
      <c r="E4" s="42" t="s">
        <v>259</v>
      </c>
    </row>
    <row r="5" spans="1:5">
      <c r="A5" s="23" t="s"/>
      <c r="B5" s="42">
        <v>3</v>
      </c>
      <c r="C5" s="42" t="s">
        <v>29</v>
      </c>
      <c r="D5" s="42" t="s"/>
      <c r="E5" s="42" t="s">
        <v>259</v>
      </c>
    </row>
    <row r="6" spans="1:5">
      <c r="A6" s="23" t="s"/>
      <c r="B6" s="42">
        <v>4</v>
      </c>
      <c r="C6" s="42" t="s">
        <v>30</v>
      </c>
      <c r="D6" s="42" t="s"/>
      <c r="E6" s="42" t="s">
        <v>259</v>
      </c>
    </row>
    <row r="7" spans="1:5">
      <c r="A7" s="23" t="s"/>
      <c r="B7" s="42">
        <v>5</v>
      </c>
      <c r="C7" s="42" t="s">
        <v>31</v>
      </c>
      <c r="D7" s="42" t="s"/>
      <c r="E7" s="42" t="s">
        <v>259</v>
      </c>
    </row>
    <row r="8" spans="1:5">
      <c r="A8" s="23" t="s"/>
      <c r="B8" s="42">
        <v>6</v>
      </c>
      <c r="C8" s="42" t="s">
        <v>32</v>
      </c>
      <c r="D8" s="42" t="s">
        <v>260</v>
      </c>
      <c r="E8" s="42" t="s"/>
    </row>
    <row r="9" spans="1:5">
      <c r="A9" s="23" t="s"/>
      <c r="B9" s="42">
        <v>7</v>
      </c>
      <c r="C9" s="42" t="s">
        <v>33</v>
      </c>
      <c r="D9" s="42" t="s">
        <v>260</v>
      </c>
      <c r="E9" s="42" t="s"/>
    </row>
    <row r="10" spans="1:5">
      <c r="A10" s="23" t="s"/>
      <c r="B10" s="42">
        <v>8</v>
      </c>
      <c r="C10" s="42" t="s">
        <v>34</v>
      </c>
      <c r="D10" s="42" t="s">
        <v>260</v>
      </c>
      <c r="E10" s="42" t="s"/>
    </row>
    <row r="11" spans="1:5">
      <c r="A11" s="23" t="s"/>
      <c r="B11" s="42">
        <v>9</v>
      </c>
      <c r="C11" s="42" t="s">
        <v>35</v>
      </c>
      <c r="D11" s="42" t="s">
        <v>260</v>
      </c>
      <c r="E11" s="42" t="s"/>
    </row>
    <row r="12" spans="1:5">
      <c r="A12" s="23" t="s"/>
      <c r="B12" s="42">
        <v>10</v>
      </c>
      <c r="C12" s="42" t="s">
        <v>36</v>
      </c>
      <c r="D12" s="42" t="s">
        <v>260</v>
      </c>
      <c r="E12" s="42" t="s"/>
    </row>
    <row r="13" spans="1:5">
      <c r="A13" s="23" t="s"/>
      <c r="B13" s="42">
        <v>11</v>
      </c>
      <c r="C13" s="42" t="s">
        <v>37</v>
      </c>
      <c r="D13" s="42" t="s">
        <v>260</v>
      </c>
      <c r="E13" s="42" t="s"/>
    </row>
    <row r="14" spans="1:5">
      <c r="A14" s="23" t="s"/>
      <c r="B14" s="42">
        <v>12</v>
      </c>
      <c r="C14" s="42" t="s">
        <v>38</v>
      </c>
      <c r="D14" s="42" t="s">
        <v>260</v>
      </c>
      <c r="E14" s="42" t="s"/>
    </row>
    <row r="15" spans="1:5">
      <c r="A15" s="23" t="s"/>
      <c r="B15" s="42">
        <v>13</v>
      </c>
      <c r="C15" s="42" t="s">
        <v>39</v>
      </c>
      <c r="D15" s="42" t="s"/>
      <c r="E15" s="42" t="s">
        <v>261</v>
      </c>
    </row>
    <row r="16" spans="1:5">
      <c r="A16" s="23" t="s"/>
      <c r="B16" s="42">
        <v>14</v>
      </c>
      <c r="C16" s="42" t="s">
        <v>40</v>
      </c>
      <c r="D16" s="42" t="s"/>
      <c r="E16" s="42" t="s">
        <v>261</v>
      </c>
    </row>
    <row r="17" spans="1:5">
      <c r="A17" s="23" t="s"/>
      <c r="B17" s="42">
        <v>15</v>
      </c>
      <c r="C17" s="42" t="s">
        <v>41</v>
      </c>
      <c r="D17" s="42" t="s"/>
      <c r="E17" s="42" t="s">
        <v>261</v>
      </c>
    </row>
    <row r="18" spans="1:5">
      <c r="A18" s="23" t="s"/>
      <c r="B18" s="42">
        <v>16</v>
      </c>
      <c r="C18" s="42" t="s">
        <v>42</v>
      </c>
      <c r="D18" s="42" t="s">
        <v>260</v>
      </c>
      <c r="E18" s="42" t="s"/>
    </row>
    <row r="19" spans="1:5">
      <c r="A19" s="23" t="s"/>
      <c r="B19" s="42">
        <v>17</v>
      </c>
      <c r="C19" s="42" t="s">
        <v>43</v>
      </c>
      <c r="D19" s="42" t="s">
        <v>260</v>
      </c>
      <c r="E19" s="42" t="s"/>
    </row>
    <row r="20" spans="1:5">
      <c r="A20" s="23" t="s"/>
      <c r="B20" s="42">
        <v>18</v>
      </c>
      <c r="C20" s="42" t="s">
        <v>44</v>
      </c>
      <c r="D20" s="42" t="s">
        <v>260</v>
      </c>
      <c r="E20" s="42" t="s"/>
    </row>
    <row r="21" spans="1:5">
      <c r="A21" s="23" t="s"/>
      <c r="B21" s="42">
        <v>19</v>
      </c>
      <c r="C21" s="42" t="s">
        <v>45</v>
      </c>
      <c r="D21" s="42" t="s">
        <v>260</v>
      </c>
      <c r="E21" s="42" t="s"/>
    </row>
    <row r="22" spans="1:5">
      <c r="A22" s="23" t="s"/>
      <c r="B22" s="42">
        <v>20</v>
      </c>
      <c r="C22" s="42" t="s">
        <v>46</v>
      </c>
      <c r="D22" s="42" t="s">
        <v>260</v>
      </c>
      <c r="E22" s="42" t="s"/>
    </row>
    <row r="23" spans="1:5">
      <c r="A23" s="23" t="s"/>
      <c r="B23" s="42">
        <v>21</v>
      </c>
      <c r="C23" s="42" t="s">
        <v>47</v>
      </c>
      <c r="D23" s="42" t="s">
        <v>260</v>
      </c>
      <c r="E23" s="42" t="s"/>
    </row>
    <row r="24" spans="1:5">
      <c r="A24" s="23" t="s"/>
      <c r="B24" s="42">
        <v>22</v>
      </c>
      <c r="C24" s="42" t="s">
        <v>48</v>
      </c>
      <c r="D24" s="42" t="s">
        <v>260</v>
      </c>
      <c r="E24" s="42" t="s"/>
    </row>
    <row r="25" spans="1:5">
      <c r="A25" s="23" t="s"/>
      <c r="B25" s="42">
        <v>23</v>
      </c>
      <c r="C25" s="42" t="s">
        <v>49</v>
      </c>
      <c r="D25" s="42" t="s">
        <v>260</v>
      </c>
      <c r="E25" s="42" t="s"/>
    </row>
    <row r="26" spans="1:5">
      <c r="A26" s="23" t="s"/>
      <c r="B26" s="42">
        <v>24</v>
      </c>
      <c r="C26" s="42" t="s">
        <v>50</v>
      </c>
      <c r="D26" s="42" t="s"/>
      <c r="E26" s="42" t="s">
        <v>67</v>
      </c>
    </row>
    <row r="27" spans="1:5">
      <c r="A27" s="23" t="s"/>
      <c r="B27" s="42">
        <v>25</v>
      </c>
      <c r="C27" s="42" t="s">
        <v>51</v>
      </c>
      <c r="D27" s="42" t="s"/>
      <c r="E27" s="42" t="s">
        <v>67</v>
      </c>
    </row>
    <row r="28" spans="1:5">
      <c r="A28" s="23" t="s"/>
      <c r="B28" s="42">
        <v>26</v>
      </c>
      <c r="C28" s="42" t="s">
        <v>52</v>
      </c>
      <c r="D28" s="42" t="s"/>
      <c r="E28" s="42" t="s">
        <v>67</v>
      </c>
    </row>
    <row r="29" spans="1:5">
      <c r="A29" s="23" t="s"/>
      <c r="B29" s="42">
        <v>27</v>
      </c>
      <c r="C29" s="42" t="s">
        <v>53</v>
      </c>
      <c r="D29" s="42" t="s"/>
      <c r="E29" s="42" t="s">
        <v>67</v>
      </c>
    </row>
    <row r="30" spans="1:5">
      <c r="A30" s="23" t="s"/>
      <c r="B30" s="42">
        <v>28</v>
      </c>
      <c r="C30" s="42" t="s">
        <v>54</v>
      </c>
      <c r="D30" s="42" t="s">
        <v>260</v>
      </c>
      <c r="E30" s="42" t="s"/>
    </row>
    <row r="31" spans="1:5">
      <c r="A31" s="23" t="s"/>
      <c r="B31" s="42">
        <v>29</v>
      </c>
      <c r="C31" s="42" t="s">
        <v>55</v>
      </c>
      <c r="D31" s="42" t="s">
        <v>260</v>
      </c>
      <c r="E31" s="42" t="s"/>
    </row>
    <row r="32" spans="1:5">
      <c r="A32" s="23" t="s"/>
      <c r="B32" s="23">
        <v>30</v>
      </c>
      <c r="C32" s="23" t="s">
        <v>56</v>
      </c>
      <c r="D32" s="23" t="s">
        <v>260</v>
      </c>
      <c r="E32" s="43" t="s"/>
    </row>
    <row r="33" spans="1:5">
      <c r="A33" s="23" t="s"/>
      <c r="B33" s="23">
        <v>31</v>
      </c>
      <c r="C33" s="23" t="s">
        <v>57</v>
      </c>
      <c r="D33" s="23" t="s">
        <v>260</v>
      </c>
      <c r="E33" s="43" t="s"/>
    </row>
    <row r="34" spans="1:5">
      <c r="A34" s="23" t="s"/>
      <c r="B34" s="23">
        <v>32</v>
      </c>
      <c r="C34" s="23" t="s">
        <v>58</v>
      </c>
      <c r="D34" s="23" t="s">
        <v>260</v>
      </c>
      <c r="E34" s="43" t="s"/>
    </row>
    <row r="35" spans="1:5">
      <c r="A35" s="23" t="s"/>
      <c r="B35" s="23">
        <v>33</v>
      </c>
      <c r="C35" s="23" t="s">
        <v>59</v>
      </c>
      <c r="D35" s="23" t="s">
        <v>260</v>
      </c>
      <c r="E35" s="43" t="s"/>
    </row>
    <row r="36" spans="1:5">
      <c r="A36" s="23" t="s"/>
      <c r="B36" s="23">
        <v>34</v>
      </c>
      <c r="C36" s="23" t="s">
        <v>60</v>
      </c>
      <c r="D36" s="23" t="s">
        <v>260</v>
      </c>
      <c r="E36" s="43" t="s"/>
    </row>
    <row r="37" spans="1:5">
      <c r="A37" s="23" t="s"/>
      <c r="B37" s="23">
        <v>35</v>
      </c>
      <c r="C37" s="23" t="s">
        <v>61</v>
      </c>
      <c r="D37" s="23" t="s">
        <v>260</v>
      </c>
      <c r="E37" s="43" t="s"/>
    </row>
    <row r="38" spans="1:5">
      <c r="A38" s="23" t="s"/>
      <c r="B38" s="23">
        <v>36</v>
      </c>
      <c r="C38" s="23" t="s">
        <v>62</v>
      </c>
      <c r="D38" s="23" t="s">
        <v>260</v>
      </c>
      <c r="E38" s="43" t="s"/>
    </row>
    <row r="39" spans="1:5">
      <c r="A39" s="23" t="s"/>
      <c r="B39" s="23">
        <v>37</v>
      </c>
      <c r="C39" s="23" t="s">
        <v>63</v>
      </c>
      <c r="D39" s="23" t="s">
        <v>260</v>
      </c>
      <c r="E39" s="42" t="s"/>
    </row>
    <row r="40" spans="1:5">
      <c r="A40" s="23" t="s"/>
      <c r="B40" s="23">
        <v>38</v>
      </c>
      <c r="C40" s="23" t="s">
        <v>64</v>
      </c>
      <c r="D40" s="23" t="s">
        <v>260</v>
      </c>
      <c r="E40" s="42" t="s"/>
    </row>
    <row r="41" spans="1:5">
      <c r="A41" s="23" t="s"/>
      <c r="B41" s="23">
        <v>39</v>
      </c>
      <c r="C41" s="23" t="s">
        <v>65</v>
      </c>
      <c r="D41" s="23" t="s">
        <v>260</v>
      </c>
      <c r="E41" s="42" t="s"/>
    </row>
    <row r="42" spans="1:5">
      <c r="A42" s="23" t="s">
        <v>12</v>
      </c>
      <c r="B42" s="23">
        <v>1</v>
      </c>
      <c r="C42" s="23" t="s">
        <v>66</v>
      </c>
      <c r="D42" s="23" t="s"/>
      <c r="E42" s="23" t="s">
        <v>67</v>
      </c>
    </row>
    <row r="43" spans="1:5">
      <c r="A43" s="23" t="s"/>
      <c r="B43" s="23">
        <v>2</v>
      </c>
      <c r="C43" s="23" t="s">
        <v>68</v>
      </c>
      <c r="D43" s="23" t="s"/>
      <c r="E43" s="23" t="s">
        <v>67</v>
      </c>
    </row>
    <row r="44" spans="1:5">
      <c r="A44" s="23" t="s"/>
      <c r="B44" s="23">
        <v>3</v>
      </c>
      <c r="C44" s="23" t="s">
        <v>69</v>
      </c>
      <c r="D44" s="23" t="s"/>
      <c r="E44" s="23" t="s">
        <v>67</v>
      </c>
    </row>
    <row r="45" spans="1:5">
      <c r="A45" s="23" t="s"/>
      <c r="B45" s="23">
        <v>4</v>
      </c>
      <c r="C45" s="23" t="s">
        <v>70</v>
      </c>
      <c r="D45" s="23" t="s">
        <v>260</v>
      </c>
      <c r="E45" s="23" t="s"/>
    </row>
    <row r="46" spans="1:5">
      <c r="A46" s="23" t="s"/>
      <c r="B46" s="23">
        <v>5</v>
      </c>
      <c r="C46" s="23" t="s">
        <v>71</v>
      </c>
      <c r="D46" s="23" t="s">
        <v>260</v>
      </c>
      <c r="E46" s="23" t="s"/>
    </row>
    <row r="47" spans="1:5">
      <c r="A47" s="23" t="s"/>
      <c r="B47" s="23">
        <v>6</v>
      </c>
      <c r="C47" s="23" t="s">
        <v>72</v>
      </c>
      <c r="D47" s="23" t="s">
        <v>260</v>
      </c>
      <c r="E47" s="23" t="s"/>
    </row>
    <row r="48" spans="1:5">
      <c r="A48" s="23" t="s"/>
      <c r="B48" s="23">
        <v>7</v>
      </c>
      <c r="C48" s="23" t="s">
        <v>73</v>
      </c>
      <c r="D48" s="23" t="s">
        <v>260</v>
      </c>
      <c r="E48" s="23" t="s"/>
    </row>
    <row r="49" spans="1:5">
      <c r="A49" s="23" t="s"/>
      <c r="B49" s="23">
        <v>8</v>
      </c>
      <c r="C49" s="23" t="s">
        <v>74</v>
      </c>
      <c r="D49" s="23" t="s">
        <v>260</v>
      </c>
      <c r="E49" s="23" t="s"/>
    </row>
    <row r="50" spans="1:5">
      <c r="A50" s="23" t="s"/>
      <c r="B50" s="23">
        <v>9</v>
      </c>
      <c r="C50" s="23" t="s">
        <v>75</v>
      </c>
      <c r="D50" s="23" t="s">
        <v>260</v>
      </c>
      <c r="E50" s="23" t="s"/>
    </row>
    <row r="51" spans="1:5">
      <c r="A51" s="23" t="s"/>
      <c r="B51" s="23">
        <v>10</v>
      </c>
      <c r="C51" s="23" t="s">
        <v>76</v>
      </c>
      <c r="D51" s="23" t="s">
        <v>260</v>
      </c>
      <c r="E51" s="23" t="s"/>
    </row>
    <row r="52" spans="1:5">
      <c r="A52" s="23" t="s"/>
      <c r="B52" s="23">
        <v>11</v>
      </c>
      <c r="C52" s="23" t="s">
        <v>77</v>
      </c>
      <c r="D52" s="23" t="s">
        <v>260</v>
      </c>
      <c r="E52" s="23" t="s"/>
    </row>
    <row r="53" spans="1:5">
      <c r="A53" s="23" t="s"/>
      <c r="B53" s="23">
        <v>12</v>
      </c>
      <c r="C53" s="23" t="s">
        <v>78</v>
      </c>
      <c r="D53" s="23" t="s">
        <v>260</v>
      </c>
      <c r="E53" s="23" t="s"/>
    </row>
    <row r="54" spans="1:5">
      <c r="A54" s="23" t="s"/>
      <c r="B54" s="23">
        <v>13</v>
      </c>
      <c r="C54" s="23" t="s">
        <v>79</v>
      </c>
      <c r="D54" s="23" t="s">
        <v>260</v>
      </c>
      <c r="E54" s="23" t="s"/>
    </row>
    <row r="55" spans="1:5">
      <c r="A55" s="23" t="s"/>
      <c r="B55" s="23">
        <v>14</v>
      </c>
      <c r="C55" s="23" t="s">
        <v>80</v>
      </c>
      <c r="D55" s="23" t="s">
        <v>260</v>
      </c>
      <c r="E55" s="23" t="s"/>
    </row>
    <row r="56" spans="1:5">
      <c r="A56" s="23" t="s"/>
      <c r="B56" s="23">
        <v>15</v>
      </c>
      <c r="C56" s="23" t="s">
        <v>81</v>
      </c>
      <c r="D56" s="23" t="s">
        <v>260</v>
      </c>
      <c r="E56" s="23" t="s"/>
    </row>
    <row r="57" spans="1:5">
      <c r="A57" s="23" t="s"/>
      <c r="B57" s="23">
        <v>16</v>
      </c>
      <c r="C57" s="23" t="s">
        <v>82</v>
      </c>
      <c r="D57" s="23" t="s">
        <v>260</v>
      </c>
      <c r="E57" s="23" t="s"/>
    </row>
    <row r="58" spans="1:5">
      <c r="A58" s="23" t="s"/>
      <c r="B58" s="23">
        <v>17</v>
      </c>
      <c r="C58" s="23" t="s">
        <v>83</v>
      </c>
      <c r="D58" s="23" t="s">
        <v>260</v>
      </c>
      <c r="E58" s="23" t="s"/>
    </row>
    <row r="59" spans="1:5">
      <c r="A59" s="23" t="s"/>
      <c r="B59" s="23">
        <v>18</v>
      </c>
      <c r="C59" s="23" t="s">
        <v>84</v>
      </c>
      <c r="D59" s="23" t="s">
        <v>260</v>
      </c>
      <c r="E59" s="23" t="s"/>
    </row>
    <row r="60" spans="1:5">
      <c r="A60" s="23" t="s"/>
      <c r="B60" s="23">
        <v>19</v>
      </c>
      <c r="C60" s="23" t="s">
        <v>85</v>
      </c>
      <c r="D60" s="23" t="s">
        <v>260</v>
      </c>
      <c r="E60" s="23" t="s"/>
    </row>
    <row r="61" spans="1:5">
      <c r="A61" s="23" t="s"/>
      <c r="B61" s="23">
        <v>20</v>
      </c>
      <c r="C61" s="23" t="s">
        <v>86</v>
      </c>
      <c r="D61" s="23" t="s">
        <v>260</v>
      </c>
      <c r="E61" s="23" t="s"/>
    </row>
    <row r="62" spans="1:5">
      <c r="A62" s="23" t="s"/>
      <c r="B62" s="23">
        <v>21</v>
      </c>
      <c r="C62" s="23" t="s">
        <v>87</v>
      </c>
      <c r="D62" s="23" t="s">
        <v>260</v>
      </c>
      <c r="E62" s="23" t="s"/>
    </row>
    <row r="63" spans="1:5">
      <c r="A63" s="23" t="s"/>
      <c r="B63" s="23">
        <v>22</v>
      </c>
      <c r="C63" s="23" t="s">
        <v>88</v>
      </c>
      <c r="D63" s="23" t="s"/>
      <c r="E63" s="23" t="s">
        <v>67</v>
      </c>
    </row>
    <row r="64" spans="1:5">
      <c r="A64" s="23" t="s"/>
      <c r="B64" s="23">
        <v>23</v>
      </c>
      <c r="C64" s="23" t="s">
        <v>89</v>
      </c>
      <c r="D64" s="23" t="s"/>
      <c r="E64" s="23" t="s">
        <v>67</v>
      </c>
    </row>
    <row r="65" spans="1:5">
      <c r="A65" s="23" t="s"/>
      <c r="B65" s="23">
        <v>24</v>
      </c>
      <c r="C65" s="23" t="s">
        <v>90</v>
      </c>
      <c r="D65" s="23" t="s"/>
      <c r="E65" s="23" t="s">
        <v>67</v>
      </c>
    </row>
    <row r="66" spans="1:5">
      <c r="A66" s="23" t="s"/>
      <c r="B66" s="23">
        <v>25</v>
      </c>
      <c r="C66" s="23" t="s">
        <v>91</v>
      </c>
      <c r="D66" s="23" t="s"/>
      <c r="E66" s="23" t="s">
        <v>67</v>
      </c>
    </row>
    <row r="67" spans="1:5">
      <c r="A67" s="23" t="s"/>
      <c r="B67" s="23">
        <v>26</v>
      </c>
      <c r="C67" s="23" t="s">
        <v>92</v>
      </c>
      <c r="D67" s="23" t="s"/>
      <c r="E67" s="23" t="s">
        <v>67</v>
      </c>
    </row>
    <row r="68" spans="1:5">
      <c r="A68" s="23" t="s"/>
      <c r="B68" s="23">
        <v>27</v>
      </c>
      <c r="C68" s="23" t="s">
        <v>93</v>
      </c>
      <c r="D68" s="23" t="s"/>
      <c r="E68" s="23" t="s">
        <v>67</v>
      </c>
    </row>
    <row r="69" spans="1:5">
      <c r="A69" s="23" t="s"/>
      <c r="B69" s="23">
        <v>28</v>
      </c>
      <c r="C69" s="23" t="s">
        <v>94</v>
      </c>
      <c r="D69" s="23" t="s">
        <v>260</v>
      </c>
      <c r="E69" s="23" t="s">
        <v>67</v>
      </c>
    </row>
    <row r="70" spans="1:5">
      <c r="A70" s="23" t="s"/>
      <c r="B70" s="23">
        <v>29</v>
      </c>
      <c r="C70" s="23" t="s">
        <v>95</v>
      </c>
      <c r="D70" s="23" t="s">
        <v>260</v>
      </c>
      <c r="E70" s="23" t="s"/>
    </row>
    <row r="71" spans="1:5">
      <c r="A71" s="23" t="s"/>
      <c r="B71" s="23">
        <v>30</v>
      </c>
      <c r="C71" s="23" t="s">
        <v>96</v>
      </c>
      <c r="D71" s="23" t="s">
        <v>260</v>
      </c>
      <c r="E71" s="23" t="s"/>
    </row>
    <row r="72" spans="1:5">
      <c r="A72" s="23" t="s"/>
      <c r="B72" s="23">
        <v>31</v>
      </c>
      <c r="C72" s="23" t="s">
        <v>97</v>
      </c>
      <c r="D72" s="23" t="s">
        <v>260</v>
      </c>
      <c r="E72" s="23" t="s"/>
    </row>
    <row r="73" spans="1:5">
      <c r="A73" s="23" t="s"/>
      <c r="B73" s="23">
        <v>32</v>
      </c>
      <c r="C73" s="23" t="s">
        <v>98</v>
      </c>
      <c r="D73" s="23" t="s">
        <v>260</v>
      </c>
      <c r="E73" s="23" t="s"/>
    </row>
    <row r="74" spans="1:5">
      <c r="A74" s="23" t="s"/>
      <c r="B74" s="23">
        <v>33</v>
      </c>
      <c r="C74" s="23" t="s">
        <v>99</v>
      </c>
      <c r="D74" s="23" t="s">
        <v>260</v>
      </c>
      <c r="E74" s="23" t="s"/>
    </row>
    <row r="75" spans="1:5">
      <c r="A75" s="23" t="s"/>
      <c r="B75" s="23">
        <v>34</v>
      </c>
      <c r="C75" s="23" t="s">
        <v>100</v>
      </c>
      <c r="D75" s="23" t="s">
        <v>260</v>
      </c>
      <c r="E75" s="23" t="s"/>
    </row>
    <row r="76" spans="1:5">
      <c r="A76" s="23" t="s"/>
      <c r="B76" s="23">
        <v>35</v>
      </c>
      <c r="C76" s="23" t="s">
        <v>101</v>
      </c>
      <c r="D76" s="23" t="s">
        <v>260</v>
      </c>
      <c r="E76" s="23" t="s"/>
    </row>
    <row r="77" spans="1:5">
      <c r="A77" s="23" t="s"/>
      <c r="B77" s="23">
        <v>36</v>
      </c>
      <c r="C77" s="23" t="s">
        <v>102</v>
      </c>
      <c r="D77" s="23" t="s">
        <v>260</v>
      </c>
      <c r="E77" s="23" t="s"/>
    </row>
    <row r="78" spans="1:5">
      <c r="A78" s="23" t="s"/>
      <c r="B78" s="23">
        <v>37</v>
      </c>
      <c r="C78" s="23" t="s">
        <v>103</v>
      </c>
      <c r="D78" s="23" t="s">
        <v>260</v>
      </c>
      <c r="E78" s="23" t="s"/>
    </row>
    <row r="79" spans="1:5">
      <c r="A79" s="23" t="s"/>
      <c r="B79" s="23">
        <v>38</v>
      </c>
      <c r="C79" s="23" t="s">
        <v>104</v>
      </c>
      <c r="D79" s="23" t="s">
        <v>260</v>
      </c>
      <c r="E79" s="23" t="s"/>
    </row>
    <row r="80" spans="1:5">
      <c r="A80" s="23" t="s"/>
      <c r="B80" s="23">
        <v>39</v>
      </c>
      <c r="C80" s="23" t="s">
        <v>105</v>
      </c>
      <c r="D80" s="23" t="s">
        <v>260</v>
      </c>
      <c r="E80" s="23" t="s"/>
    </row>
    <row r="81" spans="1:5">
      <c r="A81" s="23" t="s"/>
      <c r="B81" s="23">
        <v>40</v>
      </c>
      <c r="C81" s="23" t="s">
        <v>106</v>
      </c>
      <c r="D81" s="23" t="s">
        <v>260</v>
      </c>
      <c r="E81" s="23" t="s"/>
    </row>
    <row r="82" spans="1:5">
      <c r="A82" s="23" t="s"/>
      <c r="B82" s="23">
        <v>41</v>
      </c>
      <c r="C82" s="23" t="s">
        <v>107</v>
      </c>
      <c r="D82" s="23" t="s">
        <v>260</v>
      </c>
      <c r="E82" s="23" t="s"/>
    </row>
    <row r="83" spans="1:5">
      <c r="A83" s="23" t="s">
        <v>13</v>
      </c>
      <c r="B83" s="23">
        <v>1</v>
      </c>
      <c r="C83" s="26" t="s">
        <v>108</v>
      </c>
      <c r="D83" s="44" t="s">
        <v>260</v>
      </c>
      <c r="E83" s="23" t="s"/>
    </row>
    <row r="84" spans="1:5">
      <c r="A84" s="23" t="s"/>
      <c r="B84" s="23">
        <v>2</v>
      </c>
      <c r="C84" s="23" t="s">
        <v>109</v>
      </c>
      <c r="D84" s="44" t="s">
        <v>260</v>
      </c>
      <c r="E84" s="23" t="s"/>
    </row>
    <row r="85" spans="1:5">
      <c r="A85" s="23" t="s"/>
      <c r="B85" s="23">
        <v>3</v>
      </c>
      <c r="C85" s="23" t="s">
        <v>110</v>
      </c>
      <c r="D85" s="44" t="s">
        <v>260</v>
      </c>
      <c r="E85" s="23" t="s"/>
    </row>
    <row r="86" spans="1:5">
      <c r="A86" s="23" t="s"/>
      <c r="B86" s="23">
        <v>4</v>
      </c>
      <c r="C86" s="23" t="s">
        <v>111</v>
      </c>
      <c r="D86" s="44" t="s">
        <v>260</v>
      </c>
      <c r="E86" s="23" t="s"/>
    </row>
    <row r="87" spans="1:5">
      <c r="A87" s="23" t="s"/>
      <c r="B87" s="23">
        <v>5</v>
      </c>
      <c r="C87" s="23" t="s">
        <v>112</v>
      </c>
      <c r="D87" s="44" t="s">
        <v>260</v>
      </c>
      <c r="E87" s="23" t="s"/>
    </row>
    <row r="88" spans="1:5">
      <c r="A88" s="23" t="s"/>
      <c r="B88" s="23">
        <v>6</v>
      </c>
      <c r="C88" s="23" t="s">
        <v>113</v>
      </c>
      <c r="D88" s="44" t="s">
        <v>260</v>
      </c>
      <c r="E88" s="23" t="s"/>
    </row>
    <row r="89" spans="1:5">
      <c r="A89" s="23" t="s"/>
      <c r="B89" s="23">
        <v>7</v>
      </c>
      <c r="C89" s="23" t="s">
        <v>114</v>
      </c>
      <c r="D89" s="44" t="s">
        <v>260</v>
      </c>
      <c r="E89" s="23" t="s"/>
    </row>
    <row r="90" spans="1:5">
      <c r="A90" s="23" t="s"/>
      <c r="B90" s="23">
        <v>8</v>
      </c>
      <c r="C90" s="23" t="s">
        <v>115</v>
      </c>
      <c r="D90" s="44" t="s">
        <v>260</v>
      </c>
      <c r="E90" s="23" t="s"/>
    </row>
    <row r="91" spans="1:5">
      <c r="A91" s="23" t="s"/>
      <c r="B91" s="23">
        <v>9</v>
      </c>
      <c r="C91" s="23" t="s">
        <v>117</v>
      </c>
      <c r="D91" s="44" t="s">
        <v>260</v>
      </c>
      <c r="E91" s="23" t="s"/>
    </row>
    <row r="92" spans="1:5">
      <c r="A92" s="23" t="s"/>
      <c r="B92" s="23">
        <v>10</v>
      </c>
      <c r="C92" s="44" t="s">
        <v>116</v>
      </c>
      <c r="D92" s="44" t="s">
        <v>260</v>
      </c>
      <c r="E92" s="23" t="s"/>
    </row>
    <row r="93" spans="1:5">
      <c r="A93" s="23" t="s"/>
      <c r="B93" s="23">
        <v>11</v>
      </c>
      <c r="C93" s="44" t="s">
        <v>118</v>
      </c>
      <c r="D93" s="44" t="s">
        <v>260</v>
      </c>
      <c r="E93" s="23" t="s"/>
    </row>
    <row r="94" spans="1:5">
      <c r="A94" s="23" t="s"/>
      <c r="B94" s="23">
        <v>12</v>
      </c>
      <c r="C94" s="23" t="s">
        <v>119</v>
      </c>
      <c r="D94" s="44" t="s">
        <v>260</v>
      </c>
      <c r="E94" s="23" t="s"/>
    </row>
    <row r="95" spans="1:5">
      <c r="A95" s="23" t="s"/>
      <c r="B95" s="23">
        <v>13</v>
      </c>
      <c r="C95" s="23" t="s">
        <v>120</v>
      </c>
      <c r="D95" s="44" t="s"/>
      <c r="E95" s="44" t="s">
        <v>67</v>
      </c>
    </row>
    <row r="96" spans="1:5">
      <c r="A96" s="23" t="s"/>
      <c r="B96" s="23">
        <v>14</v>
      </c>
      <c r="C96" s="23" t="s">
        <v>121</v>
      </c>
      <c r="D96" s="44" t="s">
        <v>260</v>
      </c>
      <c r="E96" s="23" t="s"/>
    </row>
    <row r="97" spans="1:5">
      <c r="A97" s="23" t="s"/>
      <c r="B97" s="23">
        <v>15</v>
      </c>
      <c r="C97" s="23" t="s">
        <v>122</v>
      </c>
      <c r="D97" s="44" t="s">
        <v>260</v>
      </c>
      <c r="E97" s="23" t="s"/>
    </row>
    <row r="98" spans="1:5">
      <c r="A98" s="23" t="s"/>
      <c r="B98" s="23">
        <v>16</v>
      </c>
      <c r="C98" s="23" t="s">
        <v>123</v>
      </c>
      <c r="D98" s="44" t="s">
        <v>260</v>
      </c>
      <c r="E98" s="23" t="s"/>
    </row>
    <row r="99" spans="1:5">
      <c r="A99" s="23" t="s"/>
      <c r="B99" s="23">
        <v>17</v>
      </c>
      <c r="C99" s="23" t="s">
        <v>124</v>
      </c>
      <c r="D99" s="44" t="s">
        <v>260</v>
      </c>
      <c r="E99" s="23" t="s"/>
    </row>
    <row r="100" spans="1:5">
      <c r="A100" s="23" t="s"/>
      <c r="B100" s="23">
        <v>20</v>
      </c>
      <c r="C100" s="23" t="s">
        <v>128</v>
      </c>
      <c r="D100" s="44" t="s">
        <v>260</v>
      </c>
      <c r="E100" s="23" t="s"/>
    </row>
    <row r="101" spans="1:5">
      <c r="A101" s="23" t="s"/>
      <c r="B101" s="23">
        <v>21</v>
      </c>
      <c r="C101" s="23" t="s">
        <v>129</v>
      </c>
      <c r="D101" s="44" t="s">
        <v>260</v>
      </c>
      <c r="E101" s="23" t="s"/>
    </row>
    <row r="102" spans="1:5">
      <c r="A102" s="23" t="s"/>
      <c r="B102" s="23">
        <v>22</v>
      </c>
      <c r="C102" s="23" t="s">
        <v>130</v>
      </c>
      <c r="D102" s="44" t="s">
        <v>260</v>
      </c>
      <c r="E102" s="23" t="s"/>
    </row>
    <row r="103" spans="1:5">
      <c r="A103" s="23" t="s"/>
      <c r="B103" s="23">
        <v>23</v>
      </c>
      <c r="C103" s="23" t="s">
        <v>131</v>
      </c>
      <c r="D103" s="44" t="s">
        <v>260</v>
      </c>
      <c r="E103" s="23" t="s"/>
    </row>
    <row r="104" spans="1:5">
      <c r="A104" s="23" t="s"/>
      <c r="B104" s="23">
        <v>24</v>
      </c>
      <c r="C104" s="23" t="s">
        <v>132</v>
      </c>
      <c r="D104" s="44" t="s">
        <v>260</v>
      </c>
      <c r="E104" s="23" t="s"/>
    </row>
    <row r="105" spans="1:5">
      <c r="A105" s="23" t="s"/>
      <c r="B105" s="23">
        <v>25</v>
      </c>
      <c r="C105" s="23" t="s">
        <v>133</v>
      </c>
      <c r="D105" s="44" t="s">
        <v>260</v>
      </c>
      <c r="E105" s="23" t="s"/>
    </row>
    <row r="106" spans="1:5">
      <c r="A106" s="23" t="s"/>
      <c r="B106" s="23">
        <v>26</v>
      </c>
      <c r="C106" s="23" t="s">
        <v>134</v>
      </c>
      <c r="D106" s="44" t="s">
        <v>260</v>
      </c>
      <c r="E106" s="23" t="s"/>
    </row>
    <row r="107" spans="1:5">
      <c r="A107" s="23" t="s"/>
      <c r="B107" s="23">
        <v>27</v>
      </c>
      <c r="C107" s="23" t="s">
        <v>135</v>
      </c>
      <c r="D107" s="44" t="s"/>
      <c r="E107" s="31" t="s">
        <v>261</v>
      </c>
    </row>
    <row r="108" spans="1:5">
      <c r="A108" s="23" t="s"/>
      <c r="B108" s="23">
        <v>28</v>
      </c>
      <c r="C108" s="23" t="s">
        <v>126</v>
      </c>
      <c r="D108" s="44" t="s">
        <v>260</v>
      </c>
      <c r="E108" s="23" t="s"/>
    </row>
    <row r="109" spans="1:5">
      <c r="A109" s="23" t="s"/>
      <c r="B109" s="23">
        <v>29</v>
      </c>
      <c r="C109" s="23" t="s">
        <v>125</v>
      </c>
      <c r="D109" s="44" t="s">
        <v>260</v>
      </c>
      <c r="E109" s="23" t="s"/>
    </row>
    <row r="110" spans="1:5">
      <c r="A110" s="23" t="s"/>
      <c r="B110" s="23">
        <v>30</v>
      </c>
      <c r="C110" s="23" t="s">
        <v>127</v>
      </c>
      <c r="D110" s="44" t="s">
        <v>260</v>
      </c>
      <c r="E110" s="23" t="s"/>
    </row>
    <row r="111" spans="1:5">
      <c r="A111" s="23" t="s"/>
      <c r="B111" s="23">
        <v>31</v>
      </c>
      <c r="C111" s="23" t="s">
        <v>262</v>
      </c>
      <c r="D111" s="44" t="s">
        <v>67</v>
      </c>
      <c r="E111" s="23" t="s"/>
    </row>
    <row r="112" spans="1:5">
      <c r="A112" s="23" t="s"/>
      <c r="B112" s="23">
        <v>32</v>
      </c>
      <c r="C112" s="23" t="s">
        <v>263</v>
      </c>
      <c r="D112" s="44" t="s">
        <v>67</v>
      </c>
      <c r="E112" s="31" t="s"/>
    </row>
    <row r="113" spans="1:5">
      <c r="A113" s="23" t="s"/>
      <c r="B113" s="23">
        <v>33</v>
      </c>
      <c r="C113" s="23" t="s">
        <v>264</v>
      </c>
      <c r="D113" s="44" t="s">
        <v>67</v>
      </c>
      <c r="E113" s="31" t="s"/>
    </row>
    <row r="114" spans="1:5">
      <c r="A114" s="23" t="s"/>
      <c r="B114" s="23">
        <v>34</v>
      </c>
      <c r="C114" s="23" t="s">
        <v>265</v>
      </c>
      <c r="D114" s="44" t="s">
        <v>67</v>
      </c>
      <c r="E114" s="31" t="s"/>
    </row>
    <row r="115" spans="1:5">
      <c r="A115" s="23" t="s"/>
      <c r="B115" s="23">
        <v>35</v>
      </c>
      <c r="C115" s="23" t="s">
        <v>266</v>
      </c>
      <c r="D115" s="44" t="s">
        <v>67</v>
      </c>
      <c r="E115" s="31" t="s"/>
    </row>
    <row r="116" spans="1:5">
      <c r="A116" s="23" t="s"/>
      <c r="B116" s="23">
        <v>36</v>
      </c>
      <c r="C116" s="23" t="s">
        <v>267</v>
      </c>
      <c r="D116" s="44" t="s">
        <v>67</v>
      </c>
      <c r="E116" s="31" t="s"/>
    </row>
    <row r="117" spans="1:5">
      <c r="A117" s="23" t="s"/>
      <c r="B117" s="23">
        <v>37</v>
      </c>
      <c r="C117" s="23" t="s">
        <v>268</v>
      </c>
      <c r="D117" s="44" t="s"/>
      <c r="E117" s="31" t="s">
        <v>261</v>
      </c>
    </row>
    <row r="118" spans="1:5">
      <c r="A118" s="23" t="s"/>
      <c r="B118" s="31">
        <v>38</v>
      </c>
      <c r="C118" s="31" t="s">
        <v>269</v>
      </c>
      <c r="D118" s="44" t="s">
        <v>67</v>
      </c>
      <c r="E118" s="31" t="s"/>
    </row>
    <row r="119" spans="1:5">
      <c r="A119" s="23" t="s"/>
      <c r="B119" s="31">
        <v>39</v>
      </c>
      <c r="C119" s="31" t="s">
        <v>270</v>
      </c>
      <c r="D119" s="44" t="s">
        <v>67</v>
      </c>
      <c r="E119" s="31" t="s"/>
    </row>
    <row r="120" spans="1:5">
      <c r="A120" s="23" t="s"/>
      <c r="B120" s="31">
        <v>40</v>
      </c>
      <c r="C120" s="31" t="s">
        <v>271</v>
      </c>
      <c r="D120" s="44" t="s">
        <v>67</v>
      </c>
      <c r="E120" s="31" t="s"/>
    </row>
    <row r="121" spans="1:5">
      <c r="A121" s="23" t="s">
        <v>14</v>
      </c>
      <c r="B121" s="23">
        <v>1</v>
      </c>
      <c r="C121" s="23" t="s">
        <v>136</v>
      </c>
      <c r="D121" s="23" t="s">
        <v>260</v>
      </c>
      <c r="E121" s="23" t="s"/>
    </row>
    <row r="122" spans="1:5">
      <c r="A122" s="23" t="s"/>
      <c r="B122" s="23">
        <f>=B121+1</f>
        <v>2</v>
      </c>
      <c r="C122" s="23" t="s">
        <v>137</v>
      </c>
      <c r="D122" s="23" t="s">
        <v>260</v>
      </c>
      <c r="E122" s="23" t="s"/>
    </row>
    <row r="123" spans="1:5">
      <c r="A123" s="23" t="s"/>
      <c r="B123" s="23">
        <f>=B122+1</f>
        <v>3</v>
      </c>
      <c r="C123" s="23" t="s">
        <v>138</v>
      </c>
      <c r="D123" s="23" t="s">
        <v>260</v>
      </c>
      <c r="E123" s="23" t="s"/>
    </row>
    <row r="124" spans="1:5">
      <c r="A124" s="23" t="s"/>
      <c r="B124" s="23">
        <f>=B123+1</f>
        <v>4</v>
      </c>
      <c r="C124" s="23" t="s">
        <v>139</v>
      </c>
      <c r="D124" s="23" t="s">
        <v>260</v>
      </c>
      <c r="E124" s="23" t="s"/>
    </row>
    <row r="125" spans="1:5">
      <c r="A125" s="23" t="s"/>
      <c r="B125" s="23">
        <f>=B124+1</f>
        <v>5</v>
      </c>
      <c r="C125" s="23" t="s">
        <v>140</v>
      </c>
      <c r="D125" s="23" t="s">
        <v>260</v>
      </c>
      <c r="E125" s="23" t="s"/>
    </row>
    <row r="126" spans="1:5">
      <c r="A126" s="23" t="s"/>
      <c r="B126" s="23">
        <f>=B125+1</f>
        <v>6</v>
      </c>
      <c r="C126" s="23" t="s">
        <v>141</v>
      </c>
      <c r="D126" s="23" t="s">
        <v>260</v>
      </c>
      <c r="E126" s="23" t="s"/>
    </row>
    <row r="127" spans="1:5">
      <c r="A127" s="23" t="s"/>
      <c r="B127" s="23">
        <f>=B126+1</f>
        <v>7</v>
      </c>
      <c r="C127" s="23" t="s">
        <v>142</v>
      </c>
      <c r="D127" s="23" t="s">
        <v>260</v>
      </c>
      <c r="E127" s="23" t="s"/>
    </row>
    <row r="128" spans="1:5">
      <c r="A128" s="23" t="s"/>
      <c r="B128" s="23">
        <f>=B127+1</f>
        <v>8</v>
      </c>
      <c r="C128" s="23" t="s">
        <v>143</v>
      </c>
      <c r="D128" s="23" t="s">
        <v>260</v>
      </c>
      <c r="E128" s="23" t="s"/>
    </row>
    <row r="129" spans="1:5">
      <c r="A129" s="23" t="s"/>
      <c r="B129" s="23">
        <f>=B128+1</f>
        <v>9</v>
      </c>
      <c r="C129" s="23" t="s">
        <v>144</v>
      </c>
      <c r="D129" s="23" t="s">
        <v>260</v>
      </c>
      <c r="E129" s="23" t="s"/>
    </row>
    <row r="130" spans="1:5">
      <c r="A130" s="23" t="s"/>
      <c r="B130" s="23">
        <f>=B129+1</f>
        <v>10</v>
      </c>
      <c r="C130" s="23" t="s">
        <v>145</v>
      </c>
      <c r="D130" s="23" t="s">
        <v>260</v>
      </c>
      <c r="E130" s="23" t="s"/>
    </row>
    <row r="131" spans="1:5">
      <c r="A131" s="23" t="s"/>
      <c r="B131" s="23">
        <f>=B130+1</f>
        <v>11</v>
      </c>
      <c r="C131" s="23" t="s">
        <v>146</v>
      </c>
      <c r="D131" s="23" t="s">
        <v>260</v>
      </c>
      <c r="E131" s="23" t="s"/>
    </row>
    <row r="132" spans="1:5">
      <c r="A132" s="23" t="s"/>
      <c r="B132" s="23">
        <f>=B131+1</f>
        <v>12</v>
      </c>
      <c r="C132" s="23" t="s">
        <v>147</v>
      </c>
      <c r="D132" s="23" t="s">
        <v>260</v>
      </c>
      <c r="E132" s="23" t="s"/>
    </row>
    <row r="133" spans="1:5">
      <c r="A133" s="23" t="s"/>
      <c r="B133" s="23">
        <f>=B132+1</f>
        <v>13</v>
      </c>
      <c r="C133" s="23" t="s">
        <v>148</v>
      </c>
      <c r="D133" s="23" t="s">
        <v>260</v>
      </c>
      <c r="E133" s="23" t="s"/>
    </row>
    <row r="134" spans="1:5">
      <c r="A134" s="23" t="s"/>
      <c r="B134" s="23">
        <f>=B133+1</f>
        <v>14</v>
      </c>
      <c r="C134" s="23" t="s">
        <v>149</v>
      </c>
      <c r="D134" s="23" t="s">
        <v>260</v>
      </c>
      <c r="E134" s="23" t="s"/>
    </row>
    <row r="135" spans="1:5">
      <c r="A135" s="23" t="s"/>
      <c r="B135" s="23">
        <f>=B134+1</f>
        <v>15</v>
      </c>
      <c r="C135" s="23" t="s">
        <v>150</v>
      </c>
      <c r="D135" s="23" t="s">
        <v>260</v>
      </c>
      <c r="E135" s="23" t="s"/>
    </row>
    <row r="136" spans="1:5">
      <c r="A136" s="23" t="s"/>
      <c r="B136" s="23">
        <f>=B135+1</f>
        <v>16</v>
      </c>
      <c r="C136" s="23" t="s">
        <v>151</v>
      </c>
      <c r="D136" s="23" t="s">
        <v>260</v>
      </c>
      <c r="E136" s="23" t="s"/>
    </row>
    <row r="137" spans="1:5">
      <c r="A137" s="23" t="s"/>
      <c r="B137" s="23">
        <f>=B136+1</f>
        <v>17</v>
      </c>
      <c r="C137" s="23" t="s">
        <v>152</v>
      </c>
      <c r="D137" s="23" t="s">
        <v>260</v>
      </c>
      <c r="E137" s="23" t="s"/>
    </row>
    <row r="138" spans="1:5">
      <c r="A138" s="23" t="s"/>
      <c r="B138" s="23">
        <f>=B137+1</f>
        <v>18</v>
      </c>
      <c r="C138" s="23" t="s">
        <v>153</v>
      </c>
      <c r="D138" s="23" t="s">
        <v>260</v>
      </c>
      <c r="E138" s="23" t="s"/>
    </row>
    <row r="139" spans="1:5">
      <c r="A139" s="23" t="s"/>
      <c r="B139" s="23">
        <f>=B138+1</f>
        <v>19</v>
      </c>
      <c r="C139" s="23" t="s">
        <v>154</v>
      </c>
      <c r="D139" s="23" t="s">
        <v>260</v>
      </c>
      <c r="E139" s="23" t="s"/>
    </row>
    <row r="140" spans="1:5">
      <c r="A140" s="23" t="s"/>
      <c r="B140" s="23">
        <f>=B139+1</f>
        <v>20</v>
      </c>
      <c r="C140" s="23" t="s">
        <v>155</v>
      </c>
      <c r="D140" s="23" t="s">
        <v>260</v>
      </c>
      <c r="E140" s="23" t="s"/>
    </row>
    <row r="141" spans="1:5">
      <c r="A141" s="23" t="s"/>
      <c r="B141" s="23">
        <f>=B140+1</f>
        <v>21</v>
      </c>
      <c r="C141" s="23" t="s">
        <v>156</v>
      </c>
      <c r="D141" s="23" t="s">
        <v>260</v>
      </c>
      <c r="E141" s="23" t="s"/>
    </row>
    <row r="142" spans="1:5">
      <c r="A142" s="23" t="s"/>
      <c r="B142" s="23">
        <f>=B141+1</f>
        <v>22</v>
      </c>
      <c r="C142" s="23" t="s">
        <v>157</v>
      </c>
      <c r="D142" s="23" t="s">
        <v>260</v>
      </c>
      <c r="E142" s="23" t="s"/>
    </row>
    <row r="143" spans="1:5">
      <c r="A143" s="23" t="s"/>
      <c r="B143" s="23">
        <f>=B142+1</f>
        <v>23</v>
      </c>
      <c r="C143" s="23" t="s">
        <v>158</v>
      </c>
      <c r="D143" s="23" t="s">
        <v>260</v>
      </c>
      <c r="E143" s="23" t="s"/>
    </row>
    <row r="144" spans="1:5">
      <c r="A144" s="23" t="s"/>
      <c r="B144" s="23">
        <f>=B143+1</f>
        <v>24</v>
      </c>
      <c r="C144" s="23" t="s">
        <v>159</v>
      </c>
      <c r="D144" s="23" t="s">
        <v>260</v>
      </c>
      <c r="E144" s="23" t="s"/>
    </row>
    <row r="145" spans="1:5">
      <c r="A145" s="23" t="s"/>
      <c r="B145" s="23">
        <f>=B144+1</f>
        <v>25</v>
      </c>
      <c r="C145" s="23" t="s">
        <v>160</v>
      </c>
      <c r="D145" s="23" t="s">
        <v>260</v>
      </c>
      <c r="E145" s="23" t="s"/>
    </row>
    <row r="146" spans="1:5">
      <c r="A146" s="23" t="s"/>
      <c r="B146" s="23">
        <f>=B145+1</f>
        <v>26</v>
      </c>
      <c r="C146" s="23" t="s">
        <v>161</v>
      </c>
      <c r="D146" s="23" t="s">
        <v>260</v>
      </c>
      <c r="E146" s="23" t="s"/>
    </row>
    <row r="147" spans="1:5">
      <c r="A147" s="23" t="s"/>
      <c r="B147" s="23">
        <f>=B146+1</f>
        <v>27</v>
      </c>
      <c r="C147" s="23" t="s">
        <v>162</v>
      </c>
      <c r="D147" s="23" t="s">
        <v>260</v>
      </c>
      <c r="E147" s="23" t="s"/>
    </row>
    <row r="148" spans="1:5">
      <c r="A148" s="23" t="s"/>
      <c r="B148" s="23">
        <f>=B147+1</f>
        <v>28</v>
      </c>
      <c r="C148" s="23" t="s">
        <v>163</v>
      </c>
      <c r="D148" s="23" t="s">
        <v>260</v>
      </c>
      <c r="E148" s="23" t="s"/>
    </row>
    <row r="149" spans="1:5">
      <c r="A149" s="23" t="s"/>
      <c r="B149" s="23">
        <f>=B148+1</f>
        <v>29</v>
      </c>
      <c r="C149" s="23" t="s">
        <v>164</v>
      </c>
      <c r="D149" s="23" t="s">
        <v>260</v>
      </c>
      <c r="E149" s="23" t="s"/>
    </row>
    <row r="150" spans="1:5">
      <c r="A150" s="23" t="s"/>
      <c r="B150" s="23">
        <f>=B149+1</f>
        <v>30</v>
      </c>
      <c r="C150" s="23" t="s">
        <v>165</v>
      </c>
      <c r="D150" s="23" t="s">
        <v>260</v>
      </c>
      <c r="E150" s="23" t="s"/>
    </row>
    <row r="151" spans="1:5">
      <c r="A151" s="23" t="s"/>
      <c r="B151" s="23">
        <f>=B150+1</f>
        <v>31</v>
      </c>
      <c r="C151" s="23" t="s">
        <v>166</v>
      </c>
      <c r="D151" s="23" t="s">
        <v>260</v>
      </c>
      <c r="E151" s="23" t="s"/>
    </row>
    <row r="152" spans="1:5">
      <c r="A152" s="23" t="s"/>
      <c r="B152" s="23">
        <v>32</v>
      </c>
      <c r="C152" s="23" t="s">
        <v>167</v>
      </c>
      <c r="D152" s="23" t="s">
        <v>260</v>
      </c>
      <c r="E152" s="23" t="s"/>
    </row>
    <row r="153" spans="1:5">
      <c r="A153" s="23" t="s"/>
      <c r="B153" s="23">
        <v>33</v>
      </c>
      <c r="C153" s="23" t="s">
        <v>168</v>
      </c>
      <c r="D153" s="23" t="s">
        <v>260</v>
      </c>
      <c r="E153" s="23" t="s"/>
    </row>
    <row r="154" spans="1:5">
      <c r="A154" s="23" t="s"/>
      <c r="B154" s="23">
        <v>34</v>
      </c>
      <c r="C154" s="23" t="s">
        <v>169</v>
      </c>
      <c r="D154" s="23" t="s">
        <v>260</v>
      </c>
      <c r="E154" s="23" t="s"/>
    </row>
    <row r="155" spans="1:5">
      <c r="A155" s="23" t="s"/>
      <c r="B155" s="23">
        <v>35</v>
      </c>
      <c r="C155" s="23" t="s">
        <v>170</v>
      </c>
      <c r="D155" s="23" t="s">
        <v>260</v>
      </c>
      <c r="E155" s="23" t="s"/>
    </row>
    <row r="156" spans="1:5">
      <c r="A156" s="23" t="s"/>
      <c r="B156" s="23">
        <v>36</v>
      </c>
      <c r="C156" s="23" t="s">
        <v>171</v>
      </c>
      <c r="D156" s="23" t="s">
        <v>260</v>
      </c>
      <c r="E156" s="23" t="s"/>
    </row>
    <row r="157" spans="1:5">
      <c r="A157" s="23" t="s"/>
      <c r="B157" s="23">
        <v>37</v>
      </c>
      <c r="C157" s="23" t="s">
        <v>172</v>
      </c>
      <c r="D157" s="23" t="s">
        <v>260</v>
      </c>
      <c r="E157" s="23" t="s"/>
    </row>
    <row r="158" spans="1:5" ht="20.1" customHeight="true">
      <c r="A158" s="23" t="s"/>
      <c r="B158" s="23">
        <v>38</v>
      </c>
      <c r="C158" s="23" t="s">
        <v>173</v>
      </c>
      <c r="D158" s="23" t="s">
        <v>260</v>
      </c>
      <c r="E158" s="23" t="s"/>
    </row>
    <row r="159" spans="1:5" ht="18.95" customHeight="true">
      <c r="A159" s="23" t="s"/>
      <c r="B159" s="23">
        <v>39</v>
      </c>
      <c r="C159" s="23" t="s">
        <v>174</v>
      </c>
      <c r="D159" s="23" t="s">
        <v>260</v>
      </c>
      <c r="E159" s="23" t="s"/>
    </row>
    <row r="160" spans="1:5" ht="18.95" customHeight="true">
      <c r="A160" s="23" t="s"/>
      <c r="B160" s="23">
        <v>40</v>
      </c>
      <c r="C160" s="23" t="s">
        <v>175</v>
      </c>
      <c r="D160" s="23" t="s">
        <v>260</v>
      </c>
      <c r="E160" s="23" t="s"/>
    </row>
    <row r="161" spans="1:5" ht="18.95" customHeight="true">
      <c r="A161" s="23" t="s"/>
      <c r="B161" s="23">
        <v>41</v>
      </c>
      <c r="C161" s="23" t="s">
        <v>176</v>
      </c>
      <c r="D161" s="23" t="s">
        <v>260</v>
      </c>
      <c r="E161" s="23" t="s"/>
    </row>
    <row r="162" spans="1:5" ht="18.95" customHeight="true">
      <c r="A162" s="31" t="s">
        <v>15</v>
      </c>
      <c r="B162" s="31">
        <v>1</v>
      </c>
      <c r="C162" s="45" t="s">
        <v>177</v>
      </c>
      <c r="D162" s="31" t="s">
        <v>272</v>
      </c>
      <c r="E162" s="31" t="s"/>
    </row>
    <row r="163" spans="1:5" ht="18.95" customHeight="true">
      <c r="A163" s="31" t="s"/>
      <c r="B163" s="31">
        <v>2</v>
      </c>
      <c r="C163" s="45" t="s">
        <v>178</v>
      </c>
      <c r="D163" s="31" t="s">
        <v>272</v>
      </c>
      <c r="E163" s="31" t="s"/>
    </row>
    <row r="164" spans="1:5" ht="18.95" customHeight="true">
      <c r="A164" s="31" t="s"/>
      <c r="B164" s="31">
        <v>3</v>
      </c>
      <c r="C164" s="45" t="s">
        <v>179</v>
      </c>
      <c r="D164" s="31" t="s">
        <v>272</v>
      </c>
      <c r="E164" s="31" t="s"/>
    </row>
    <row r="165" spans="1:5" ht="18.95" customHeight="true">
      <c r="A165" s="31" t="s"/>
      <c r="B165" s="31">
        <v>4</v>
      </c>
      <c r="C165" s="45" t="s">
        <v>180</v>
      </c>
      <c r="D165" s="31" t="s">
        <v>272</v>
      </c>
      <c r="E165" s="31" t="s"/>
    </row>
    <row r="166" spans="1:5" ht="18.95" customHeight="true">
      <c r="A166" s="31" t="s"/>
      <c r="B166" s="31">
        <v>5</v>
      </c>
      <c r="C166" s="45" t="s">
        <v>181</v>
      </c>
      <c r="D166" s="31" t="s">
        <v>272</v>
      </c>
      <c r="E166" s="31" t="s"/>
    </row>
    <row r="167" spans="1:5" ht="18.95" customHeight="true">
      <c r="A167" s="31" t="s"/>
      <c r="B167" s="31">
        <v>6</v>
      </c>
      <c r="C167" s="45" t="s">
        <v>182</v>
      </c>
      <c r="D167" s="31" t="s">
        <v>272</v>
      </c>
      <c r="E167" s="31" t="s"/>
    </row>
    <row r="168" spans="1:5" ht="18.95" customHeight="true">
      <c r="A168" s="31" t="s"/>
      <c r="B168" s="31">
        <v>7</v>
      </c>
      <c r="C168" s="45" t="s">
        <v>183</v>
      </c>
      <c r="D168" s="31" t="s">
        <v>272</v>
      </c>
      <c r="E168" s="31" t="s"/>
    </row>
    <row r="169" spans="1:5" ht="18.95" customHeight="true">
      <c r="A169" s="31" t="s"/>
      <c r="B169" s="31">
        <v>8</v>
      </c>
      <c r="C169" s="45" t="s">
        <v>184</v>
      </c>
      <c r="D169" s="31" t="s">
        <v>272</v>
      </c>
      <c r="E169" s="31" t="s"/>
    </row>
    <row r="170" spans="1:5" ht="18.95" customHeight="true">
      <c r="A170" s="31" t="s"/>
      <c r="B170" s="31">
        <v>9</v>
      </c>
      <c r="C170" s="45" t="s">
        <v>185</v>
      </c>
      <c r="D170" s="31" t="s">
        <v>272</v>
      </c>
      <c r="E170" s="31" t="s"/>
    </row>
    <row r="171" spans="1:5" ht="18.95" customHeight="true">
      <c r="A171" s="31" t="s"/>
      <c r="B171" s="31">
        <v>10</v>
      </c>
      <c r="C171" s="45" t="s">
        <v>186</v>
      </c>
      <c r="D171" s="31" t="s">
        <v>272</v>
      </c>
      <c r="E171" s="31" t="s"/>
    </row>
    <row r="172" spans="1:5" ht="18.95" customHeight="true">
      <c r="A172" s="31" t="s"/>
      <c r="B172" s="31">
        <v>11</v>
      </c>
      <c r="C172" s="45" t="s">
        <v>187</v>
      </c>
      <c r="D172" s="31" t="s">
        <v>260</v>
      </c>
      <c r="E172" s="31" t="s"/>
    </row>
    <row r="173" spans="1:5" ht="18.95" customHeight="true">
      <c r="A173" s="31" t="s"/>
      <c r="B173" s="31">
        <v>12</v>
      </c>
      <c r="C173" s="45" t="s">
        <v>188</v>
      </c>
      <c r="D173" s="31" t="s">
        <v>260</v>
      </c>
      <c r="E173" s="31" t="s"/>
    </row>
    <row r="174" spans="1:5" ht="18.95" customHeight="true">
      <c r="A174" s="31" t="s"/>
      <c r="B174" s="31">
        <v>13</v>
      </c>
      <c r="C174" s="45" t="s">
        <v>189</v>
      </c>
      <c r="D174" s="31" t="s">
        <v>260</v>
      </c>
      <c r="E174" s="31" t="s"/>
    </row>
    <row r="175" spans="1:5" ht="18.95" customHeight="true">
      <c r="A175" s="31" t="s"/>
      <c r="B175" s="31">
        <v>14</v>
      </c>
      <c r="C175" s="45" t="s">
        <v>190</v>
      </c>
      <c r="D175" s="31" t="s">
        <v>260</v>
      </c>
      <c r="E175" s="31" t="s"/>
    </row>
    <row r="176" spans="1:5" ht="18.95" customHeight="true">
      <c r="A176" s="31" t="s"/>
      <c r="B176" s="31">
        <v>15</v>
      </c>
      <c r="C176" s="45" t="s">
        <v>191</v>
      </c>
      <c r="D176" s="31" t="s">
        <v>260</v>
      </c>
      <c r="E176" s="31" t="s"/>
    </row>
    <row r="177" spans="1:5" ht="18.95" customHeight="true">
      <c r="A177" s="31" t="s"/>
      <c r="B177" s="31">
        <v>16</v>
      </c>
      <c r="C177" s="45" t="s">
        <v>192</v>
      </c>
      <c r="D177" s="31" t="s">
        <v>260</v>
      </c>
      <c r="E177" s="31" t="s"/>
    </row>
    <row r="178" spans="1:5" ht="18.95" customHeight="true">
      <c r="A178" s="31" t="s"/>
      <c r="B178" s="31">
        <v>17</v>
      </c>
      <c r="C178" s="45" t="s">
        <v>193</v>
      </c>
      <c r="D178" s="31" t="s">
        <v>260</v>
      </c>
      <c r="E178" s="31" t="s"/>
    </row>
    <row r="179" spans="1:5" ht="18.95" customHeight="true">
      <c r="A179" s="31" t="s"/>
      <c r="B179" s="31">
        <v>18</v>
      </c>
      <c r="C179" s="45" t="s">
        <v>194</v>
      </c>
      <c r="D179" s="31" t="s">
        <v>260</v>
      </c>
      <c r="E179" s="31" t="s"/>
    </row>
    <row r="180" spans="1:5" ht="18.95" customHeight="true">
      <c r="A180" s="31" t="s"/>
      <c r="B180" s="31">
        <v>19</v>
      </c>
      <c r="C180" s="45" t="s">
        <v>195</v>
      </c>
      <c r="D180" s="31" t="s">
        <v>260</v>
      </c>
      <c r="E180" s="31" t="s"/>
    </row>
    <row r="181" spans="1:5" ht="18.95" customHeight="true">
      <c r="A181" s="31" t="s"/>
      <c r="B181" s="31">
        <v>20</v>
      </c>
      <c r="C181" s="45" t="s">
        <v>196</v>
      </c>
      <c r="D181" s="31" t="s">
        <v>260</v>
      </c>
      <c r="E181" s="31" t="s"/>
    </row>
    <row r="182" spans="1:5" ht="18.95" customHeight="true">
      <c r="A182" s="31" t="s"/>
      <c r="B182" s="31">
        <v>21</v>
      </c>
      <c r="C182" s="45" t="s">
        <v>197</v>
      </c>
      <c r="D182" s="31" t="s">
        <v>260</v>
      </c>
      <c r="E182" s="31" t="s"/>
    </row>
    <row r="183" spans="1:5" ht="18.95" customHeight="true">
      <c r="A183" s="31" t="s"/>
      <c r="B183" s="31">
        <v>22</v>
      </c>
      <c r="C183" s="45" t="s">
        <v>198</v>
      </c>
      <c r="D183" s="31" t="s">
        <v>260</v>
      </c>
      <c r="E183" s="31" t="s"/>
    </row>
    <row r="184" spans="1:5" ht="18.95" customHeight="true">
      <c r="A184" s="31" t="s"/>
      <c r="B184" s="31">
        <v>23</v>
      </c>
      <c r="C184" s="45" t="s">
        <v>199</v>
      </c>
      <c r="D184" s="31" t="s">
        <v>260</v>
      </c>
      <c r="E184" s="31" t="s"/>
    </row>
    <row r="185" spans="1:5" ht="18.95" customHeight="true">
      <c r="A185" s="31" t="s"/>
      <c r="B185" s="31">
        <v>24</v>
      </c>
      <c r="C185" s="45" t="s">
        <v>200</v>
      </c>
      <c r="D185" s="31" t="s">
        <v>260</v>
      </c>
      <c r="E185" s="31" t="s"/>
    </row>
    <row r="186" spans="1:5" ht="18.95" customHeight="true">
      <c r="A186" s="31" t="s"/>
      <c r="B186" s="31">
        <v>25</v>
      </c>
      <c r="C186" s="45" t="s">
        <v>201</v>
      </c>
      <c r="D186" s="31" t="s">
        <v>260</v>
      </c>
      <c r="E186" s="31" t="s"/>
    </row>
    <row r="187" spans="1:5" ht="18.95" customHeight="true">
      <c r="A187" s="31" t="s"/>
      <c r="B187" s="31">
        <v>26</v>
      </c>
      <c r="C187" s="45" t="s">
        <v>202</v>
      </c>
      <c r="D187" s="31" t="s">
        <v>260</v>
      </c>
      <c r="E187" s="31" t="s"/>
    </row>
    <row r="188" spans="1:5">
      <c r="A188" s="31" t="s"/>
      <c r="B188" s="31">
        <v>27</v>
      </c>
      <c r="C188" s="45" t="s">
        <v>203</v>
      </c>
      <c r="D188" s="31" t="s">
        <v>260</v>
      </c>
      <c r="E188" s="31" t="s"/>
    </row>
    <row r="189" spans="1:5">
      <c r="A189" s="31" t="s"/>
      <c r="B189" s="31">
        <v>28</v>
      </c>
      <c r="C189" s="31" t="s">
        <v>204</v>
      </c>
      <c r="D189" s="31" t="s">
        <v>260</v>
      </c>
      <c r="E189" s="31" t="s"/>
    </row>
    <row r="190" spans="1:5">
      <c r="A190" s="31" t="s"/>
      <c r="B190" s="31">
        <v>29</v>
      </c>
      <c r="C190" s="45" t="s">
        <v>205</v>
      </c>
      <c r="D190" s="31" t="s">
        <v>260</v>
      </c>
      <c r="E190" s="31" t="s"/>
    </row>
    <row r="191" spans="1:5">
      <c r="A191" s="31" t="s"/>
      <c r="B191" s="31">
        <v>30</v>
      </c>
      <c r="C191" s="45" t="s">
        <v>206</v>
      </c>
      <c r="D191" s="31" t="s">
        <v>260</v>
      </c>
      <c r="E191" s="31" t="s"/>
    </row>
    <row r="192" spans="1:5">
      <c r="A192" s="31" t="s"/>
      <c r="B192" s="31">
        <v>31</v>
      </c>
      <c r="C192" s="45" t="s">
        <v>207</v>
      </c>
      <c r="D192" s="31" t="s">
        <v>260</v>
      </c>
      <c r="E192" s="31" t="s"/>
    </row>
    <row r="193" spans="1:5">
      <c r="A193" s="31" t="s"/>
      <c r="B193" s="31">
        <v>32</v>
      </c>
      <c r="C193" s="31" t="s">
        <v>208</v>
      </c>
      <c r="D193" s="31" t="s">
        <v>260</v>
      </c>
      <c r="E193" s="31" t="s"/>
    </row>
    <row r="194" spans="1:5">
      <c r="A194" s="31" t="s"/>
      <c r="B194" s="31">
        <v>33</v>
      </c>
      <c r="C194" s="31" t="s">
        <v>209</v>
      </c>
      <c r="D194" s="31" t="s">
        <v>260</v>
      </c>
      <c r="E194" s="31" t="s"/>
    </row>
    <row r="195" spans="1:5">
      <c r="A195" s="31" t="s"/>
      <c r="B195" s="31">
        <v>34</v>
      </c>
      <c r="C195" s="31" t="s">
        <v>210</v>
      </c>
      <c r="D195" s="31" t="s">
        <v>260</v>
      </c>
      <c r="E195" s="31" t="s"/>
    </row>
    <row r="196" spans="1:5">
      <c r="A196" s="31" t="s"/>
      <c r="B196" s="31">
        <v>35</v>
      </c>
      <c r="C196" s="31" t="s">
        <v>211</v>
      </c>
      <c r="D196" s="31" t="s">
        <v>260</v>
      </c>
      <c r="E196" s="31" t="s"/>
    </row>
    <row r="197" spans="1:5">
      <c r="A197" s="31" t="s"/>
      <c r="B197" s="31">
        <v>36</v>
      </c>
      <c r="C197" s="31" t="s">
        <v>212</v>
      </c>
      <c r="D197" s="31" t="s">
        <v>260</v>
      </c>
      <c r="E197" s="31" t="s"/>
    </row>
    <row r="198" spans="1:5">
      <c r="A198" s="31" t="s"/>
      <c r="B198" s="31">
        <v>37</v>
      </c>
      <c r="C198" s="31" t="s">
        <v>213</v>
      </c>
      <c r="D198" s="31" t="s">
        <v>260</v>
      </c>
      <c r="E198" s="31" t="s"/>
    </row>
    <row r="199" spans="1:5">
      <c r="A199" s="31" t="s"/>
      <c r="B199" s="31">
        <v>38</v>
      </c>
      <c r="C199" s="31" t="s">
        <v>214</v>
      </c>
      <c r="D199" s="31" t="s">
        <v>260</v>
      </c>
      <c r="E199" s="31" t="s"/>
    </row>
    <row r="200" spans="1:5">
      <c r="A200" s="31" t="s"/>
      <c r="B200" s="31">
        <v>39</v>
      </c>
      <c r="C200" s="31" t="s">
        <v>215</v>
      </c>
      <c r="D200" s="31" t="s">
        <v>260</v>
      </c>
      <c r="E200" s="31" t="s"/>
    </row>
    <row r="201" spans="1:5">
      <c r="A201" s="31" t="s"/>
      <c r="B201" s="31">
        <v>40</v>
      </c>
      <c r="C201" s="31" t="s">
        <v>216</v>
      </c>
      <c r="D201" s="31" t="s">
        <v>260</v>
      </c>
      <c r="E201" s="31" t="s"/>
    </row>
    <row r="202" spans="1:5">
      <c r="A202" s="31" t="s"/>
      <c r="B202" s="31">
        <v>41</v>
      </c>
      <c r="C202" s="31" t="s">
        <v>217</v>
      </c>
      <c r="D202" s="31" t="s">
        <v>260</v>
      </c>
      <c r="E202" s="31" t="s"/>
    </row>
    <row r="203" spans="1:5">
      <c r="A203" s="31" t="s"/>
      <c r="B203" s="31">
        <v>42</v>
      </c>
      <c r="C203" s="31" t="s">
        <v>218</v>
      </c>
      <c r="D203" s="31" t="s">
        <v>260</v>
      </c>
      <c r="E203" s="31" t="s"/>
    </row>
    <row r="204" spans="1:5">
      <c r="A204" s="31" t="s"/>
      <c r="B204" s="31">
        <v>43</v>
      </c>
      <c r="C204" s="31" t="s">
        <v>219</v>
      </c>
      <c r="D204" s="31" t="s">
        <v>260</v>
      </c>
      <c r="E204" s="31" t="s"/>
    </row>
    <row r="205" spans="1:5">
      <c r="A205" s="26" t="s">
        <v>16</v>
      </c>
      <c r="B205" s="26">
        <v>1</v>
      </c>
      <c r="C205" s="26" t="s">
        <v>220</v>
      </c>
      <c r="D205" s="26" t="s">
        <v>260</v>
      </c>
      <c r="E205" s="26" t="s"/>
    </row>
    <row r="206" spans="1:5">
      <c r="A206" s="26" t="s"/>
      <c r="B206" s="26">
        <v>2</v>
      </c>
      <c r="C206" s="26" t="s">
        <v>221</v>
      </c>
      <c r="D206" s="26" t="s">
        <v>260</v>
      </c>
      <c r="E206" s="26" t="s"/>
    </row>
    <row r="207" spans="1:5">
      <c r="A207" s="26" t="s"/>
      <c r="B207" s="26">
        <v>3</v>
      </c>
      <c r="C207" s="26" t="s">
        <v>222</v>
      </c>
      <c r="D207" s="26" t="s">
        <v>260</v>
      </c>
      <c r="E207" s="26" t="s"/>
    </row>
    <row r="208" spans="1:5">
      <c r="A208" s="26" t="s"/>
      <c r="B208" s="26">
        <v>4</v>
      </c>
      <c r="C208" s="26" t="s">
        <v>223</v>
      </c>
      <c r="D208" s="26" t="s">
        <v>260</v>
      </c>
      <c r="E208" s="26" t="s"/>
    </row>
    <row r="209" spans="1:5">
      <c r="A209" s="26" t="s"/>
      <c r="B209" s="26">
        <v>5</v>
      </c>
      <c r="C209" s="26" t="s">
        <v>224</v>
      </c>
      <c r="D209" s="26" t="s">
        <v>260</v>
      </c>
      <c r="E209" s="26" t="s"/>
    </row>
    <row r="210" spans="1:5">
      <c r="A210" s="26" t="s"/>
      <c r="B210" s="26">
        <v>6</v>
      </c>
      <c r="C210" s="26" t="s">
        <v>225</v>
      </c>
      <c r="D210" s="26" t="s">
        <v>260</v>
      </c>
      <c r="E210" s="26" t="s"/>
    </row>
    <row r="211" spans="1:5">
      <c r="A211" s="26" t="s"/>
      <c r="B211" s="26">
        <v>7</v>
      </c>
      <c r="C211" s="26" t="s">
        <v>226</v>
      </c>
      <c r="D211" s="26" t="s">
        <v>260</v>
      </c>
      <c r="E211" s="26" t="s"/>
    </row>
    <row r="212" spans="1:5">
      <c r="A212" s="26" t="s"/>
      <c r="B212" s="26">
        <v>8</v>
      </c>
      <c r="C212" s="26" t="s">
        <v>227</v>
      </c>
      <c r="D212" s="26" t="s">
        <v>260</v>
      </c>
      <c r="E212" s="26" t="s"/>
    </row>
    <row r="213" spans="1:5">
      <c r="A213" s="26" t="s"/>
      <c r="B213" s="26">
        <v>9</v>
      </c>
      <c r="C213" s="26" t="s">
        <v>228</v>
      </c>
      <c r="D213" s="26" t="s">
        <v>260</v>
      </c>
      <c r="E213" s="26" t="s"/>
    </row>
    <row r="214" spans="1:5">
      <c r="A214" s="26" t="s"/>
      <c r="B214" s="26">
        <v>10</v>
      </c>
      <c r="C214" s="26" t="s">
        <v>229</v>
      </c>
      <c r="D214" s="26" t="s">
        <v>260</v>
      </c>
      <c r="E214" s="26" t="s"/>
    </row>
    <row r="215" spans="1:5">
      <c r="A215" s="26" t="s"/>
      <c r="B215" s="26">
        <v>11</v>
      </c>
      <c r="C215" s="26" t="s">
        <v>230</v>
      </c>
      <c r="D215" s="26" t="s">
        <v>260</v>
      </c>
      <c r="E215" s="26" t="s"/>
    </row>
    <row r="216" spans="1:5">
      <c r="A216" s="26" t="s"/>
      <c r="B216" s="26">
        <v>12</v>
      </c>
      <c r="C216" s="26" t="s">
        <v>231</v>
      </c>
      <c r="D216" s="26" t="s">
        <v>260</v>
      </c>
      <c r="E216" s="26" t="s"/>
    </row>
    <row r="217" spans="1:5">
      <c r="A217" s="26" t="s"/>
      <c r="B217" s="26">
        <v>13</v>
      </c>
      <c r="C217" s="26" t="s">
        <v>232</v>
      </c>
      <c r="D217" s="26" t="s">
        <v>260</v>
      </c>
      <c r="E217" s="26" t="s"/>
    </row>
    <row r="218" spans="1:5">
      <c r="A218" s="26" t="s"/>
      <c r="B218" s="26">
        <v>14</v>
      </c>
      <c r="C218" s="26" t="s">
        <v>233</v>
      </c>
      <c r="D218" s="26" t="s">
        <v>260</v>
      </c>
      <c r="E218" s="26" t="s"/>
    </row>
    <row r="219" spans="1:5">
      <c r="A219" s="26" t="s"/>
      <c r="B219" s="26">
        <v>15</v>
      </c>
      <c r="C219" s="26" t="s">
        <v>234</v>
      </c>
      <c r="D219" s="26" t="s">
        <v>260</v>
      </c>
      <c r="E219" s="26" t="s"/>
    </row>
    <row r="220" spans="1:5">
      <c r="A220" s="26" t="s"/>
      <c r="B220" s="26">
        <v>16</v>
      </c>
      <c r="C220" s="26" t="s">
        <v>235</v>
      </c>
      <c r="D220" s="26" t="s">
        <v>260</v>
      </c>
      <c r="E220" s="26" t="s"/>
    </row>
    <row r="221" spans="1:5">
      <c r="A221" s="26" t="s"/>
      <c r="B221" s="26">
        <v>17</v>
      </c>
      <c r="C221" s="26" t="s">
        <v>273</v>
      </c>
      <c r="D221" s="26" t="s">
        <v>260</v>
      </c>
      <c r="E221" s="26" t="s"/>
    </row>
    <row r="222" spans="1:5">
      <c r="A222" s="26" t="s"/>
      <c r="B222" s="26">
        <v>18</v>
      </c>
      <c r="C222" s="26" t="s">
        <v>237</v>
      </c>
      <c r="D222" s="26" t="s">
        <v>260</v>
      </c>
      <c r="E222" s="26" t="s"/>
    </row>
    <row r="223" spans="1:5">
      <c r="A223" s="26" t="s"/>
      <c r="B223" s="26">
        <v>19</v>
      </c>
      <c r="C223" s="26" t="s">
        <v>238</v>
      </c>
      <c r="D223" s="26" t="s">
        <v>260</v>
      </c>
      <c r="E223" s="26" t="s"/>
    </row>
    <row r="224" spans="1:5">
      <c r="A224" s="26" t="s"/>
      <c r="B224" s="26">
        <v>20</v>
      </c>
      <c r="C224" s="26" t="s">
        <v>239</v>
      </c>
      <c r="D224" s="26" t="s">
        <v>260</v>
      </c>
      <c r="E224" s="26" t="s"/>
    </row>
    <row r="225" spans="1:5">
      <c r="A225" s="26" t="s"/>
      <c r="B225" s="26">
        <v>21</v>
      </c>
      <c r="C225" s="26" t="s">
        <v>240</v>
      </c>
      <c r="D225" s="26" t="s">
        <v>260</v>
      </c>
      <c r="E225" s="26" t="s"/>
    </row>
    <row r="226" spans="1:5">
      <c r="A226" s="26" t="s"/>
      <c r="B226" s="26">
        <v>22</v>
      </c>
      <c r="C226" s="26" t="s">
        <v>241</v>
      </c>
      <c r="D226" s="26" t="s">
        <v>260</v>
      </c>
      <c r="E226" s="26" t="s"/>
    </row>
    <row r="227" spans="1:5">
      <c r="A227" s="26" t="s"/>
      <c r="B227" s="26">
        <v>23</v>
      </c>
      <c r="C227" s="26" t="s">
        <v>242</v>
      </c>
      <c r="D227" s="26" t="s">
        <v>260</v>
      </c>
      <c r="E227" s="26" t="s"/>
    </row>
    <row r="228" spans="1:5">
      <c r="A228" s="23" t="s">
        <v>17</v>
      </c>
      <c r="B228" s="23">
        <v>1</v>
      </c>
      <c r="C228" s="23" t="s">
        <v>243</v>
      </c>
      <c r="D228" s="23" t="s">
        <v>260</v>
      </c>
      <c r="E228" s="23" t="s"/>
    </row>
    <row r="229" spans="1:5">
      <c r="A229" s="23" t="s"/>
      <c r="B229" s="23">
        <v>2</v>
      </c>
      <c r="C229" s="23" t="s">
        <v>244</v>
      </c>
      <c r="D229" s="23" t="s">
        <v>260</v>
      </c>
      <c r="E229" s="23" t="s"/>
    </row>
    <row r="230" spans="1:5">
      <c r="A230" s="23" t="s"/>
      <c r="B230" s="23">
        <v>3</v>
      </c>
      <c r="C230" s="23" t="s">
        <v>245</v>
      </c>
      <c r="D230" s="23" t="s">
        <v>260</v>
      </c>
      <c r="E230" s="23" t="s"/>
    </row>
  </sheetData>
  <mergeCells count="8">
    <mergeCell ref="A162:A204"/>
    <mergeCell ref="A205:A227"/>
    <mergeCell ref="A228:A230"/>
    <mergeCell ref="A1:E1"/>
    <mergeCell ref="A3:A41"/>
    <mergeCell ref="A42:A82"/>
    <mergeCell ref="A83:A120"/>
    <mergeCell ref="A121:A161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>
  <sheetPr/>
  <dimension ref="I25"/>
  <sheetViews>
    <sheetView showGridLines="true" zoomScale="85" zoomScaleNormal="85" workbookViewId="0"/>
  </sheetViews>
  <sheetFormatPr defaultColWidth="9" defaultRowHeight="14.25"/>
  <cols>
    <col min="1" max="2" width="17.5" customWidth="true"/>
    <col min="3" max="3" width="14.625" customWidth="true"/>
    <col min="4" max="4" width="9.125" customWidth="true"/>
    <col min="5" max="5" width="20.25" customWidth="true"/>
    <col min="6" max="6" width="7.625" customWidth="true"/>
    <col min="7" max="7" width="11.25" customWidth="true"/>
    <col min="8" max="8" width="7.625" customWidth="true"/>
  </cols>
  <sheetData>
    <row r="1" spans="1:8" s="110" customFormat="true" ht="22.5">
      <c r="A1" s="4" t="s">
        <v>278</v>
      </c>
      <c r="B1" s="4" t="s"/>
      <c r="C1" s="4" t="s"/>
      <c r="D1" s="4" t="s"/>
      <c r="E1" s="4" t="s"/>
      <c r="F1" s="4" t="s"/>
      <c r="G1" s="4" t="s"/>
      <c r="H1" s="4" t="s"/>
    </row>
    <row r="2" spans="1:8" s="111" customFormat="true" ht="20.25">
      <c r="A2" s="21" t="s">
        <v>19</v>
      </c>
      <c r="B2" s="21" t="s">
        <v>21</v>
      </c>
      <c r="C2" s="21" t="s">
        <v>4</v>
      </c>
      <c r="D2" s="21" t="s">
        <v>5</v>
      </c>
      <c r="E2" s="21" t="s">
        <v>279</v>
      </c>
      <c r="F2" s="21" t="s">
        <v>280</v>
      </c>
      <c r="G2" s="59" t="s">
        <v>281</v>
      </c>
      <c r="H2" s="21" t="s">
        <v>26</v>
      </c>
    </row>
    <row r="3" spans="1:8" ht="18.75">
      <c r="A3" s="60" t="s">
        <v>10</v>
      </c>
      <c r="B3" s="23" t="s"/>
      <c r="C3" s="23" t="s"/>
      <c r="D3" s="23" t="s"/>
      <c r="E3" s="23" t="s"/>
      <c r="F3" s="23" t="s"/>
      <c r="G3" s="23" t="s"/>
      <c r="H3" s="23" t="s"/>
    </row>
    <row r="4" spans="1:8" ht="18.75">
      <c r="A4" s="23" t="s">
        <v>12</v>
      </c>
      <c r="B4" s="23" t="s">
        <v>72</v>
      </c>
      <c r="C4" s="23">
        <v>2022283102</v>
      </c>
      <c r="D4" s="23" t="s">
        <v>282</v>
      </c>
      <c r="E4" s="23" t="s">
        <v>283</v>
      </c>
      <c r="F4" s="23" t="s">
        <v>284</v>
      </c>
      <c r="G4" s="23">
        <v>3.05</v>
      </c>
      <c r="H4" s="23" t="s"/>
    </row>
    <row r="5" spans="1:8" ht="18.75" customHeight="true">
      <c r="A5" s="23" t="s"/>
      <c r="B5" s="23" t="s"/>
      <c r="C5" s="23">
        <v>2022283105</v>
      </c>
      <c r="D5" s="23" t="s">
        <v>285</v>
      </c>
      <c r="E5" s="23" t="s">
        <v>283</v>
      </c>
      <c r="F5" s="23" t="s">
        <v>284</v>
      </c>
      <c r="G5" s="23">
        <v>3.05</v>
      </c>
      <c r="H5" s="23" t="s"/>
    </row>
    <row r="6" spans="1:8" ht="18.75" customHeight="true">
      <c r="A6" s="23" t="s">
        <v>13</v>
      </c>
      <c r="B6" s="23" t="s">
        <v>11</v>
      </c>
      <c r="C6" s="23" t="s"/>
      <c r="D6" s="23" t="s"/>
      <c r="E6" s="23" t="s"/>
      <c r="F6" s="23" t="s"/>
      <c r="G6" s="23" t="s"/>
      <c r="H6" s="23" t="s"/>
    </row>
    <row r="7" spans="1:8" ht="18.75" customHeight="true">
      <c r="A7" s="23" t="s">
        <v>14</v>
      </c>
      <c r="B7" s="23" t="s"/>
      <c r="C7" s="23" t="s"/>
      <c r="D7" s="23" t="s"/>
      <c r="E7" s="23" t="s"/>
      <c r="F7" s="23" t="s"/>
      <c r="G7" s="23" t="s"/>
      <c r="H7" s="23" t="s"/>
    </row>
    <row r="8" spans="1:8" ht="18.75" customHeight="true">
      <c r="A8" s="23" t="s">
        <v>15</v>
      </c>
      <c r="B8" s="23" t="s"/>
      <c r="C8" s="23" t="s"/>
      <c r="D8" s="23" t="s"/>
      <c r="E8" s="23" t="s"/>
      <c r="F8" s="23" t="s"/>
      <c r="G8" s="23" t="s"/>
      <c r="H8" s="23" t="s"/>
    </row>
    <row r="9" spans="1:8" ht="18.75" customHeight="true">
      <c r="A9" s="23" t="s">
        <v>16</v>
      </c>
      <c r="B9" s="23" t="s"/>
      <c r="C9" s="23" t="s"/>
      <c r="D9" s="23" t="s"/>
      <c r="E9" s="23" t="s"/>
      <c r="F9" s="23" t="s"/>
      <c r="G9" s="23" t="s"/>
      <c r="H9" s="23" t="s"/>
    </row>
    <row r="10" spans="1:8" ht="17.45" customHeight="true">
      <c r="A10" s="23" t="s">
        <v>17</v>
      </c>
      <c r="B10" s="23" t="s"/>
      <c r="C10" s="23" t="s"/>
      <c r="D10" s="23" t="s"/>
      <c r="E10" s="23" t="s"/>
      <c r="F10" s="23" t="s"/>
      <c r="G10" s="23" t="s"/>
      <c r="H10" s="23" t="s"/>
    </row>
    <row r="11" spans="1:26" ht="17.45" customHeight="true"/>
    <row r="12" spans="1:26" ht="17.45" customHeight="true"/>
    <row r="13" spans="1:26" ht="17.45" customHeight="true"/>
    <row r="14" spans="1:26" ht="17.45" customHeight="true"/>
    <row r="15" spans="1:26" ht="17.45" customHeight="true"/>
    <row r="25" spans="6:6">
      <c r="F25" s="61" t="s"/>
    </row>
  </sheetData>
  <mergeCells count="5">
    <mergeCell ref="B6:H10"/>
    <mergeCell ref="B3:H3"/>
    <mergeCell ref="A1:H1"/>
    <mergeCell ref="A4:A5"/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/>
  <dimension ref="AA282"/>
  <sheetViews>
    <sheetView showGridLines="true" topLeftCell="A251" zoomScale="70" zoomScaleNormal="70" workbookViewId="0"/>
  </sheetViews>
  <sheetFormatPr defaultColWidth="8.25" defaultRowHeight="18.75"/>
  <cols>
    <col min="1" max="2" width="23.25" style="113" customWidth="true"/>
    <col min="3" max="3" width="16.75" style="113" customWidth="true"/>
    <col min="4" max="4" width="12" style="113" customWidth="true"/>
    <col min="5" max="5" width="65.125" style="113" customWidth="true"/>
    <col min="6" max="6" width="33.625" style="113" customWidth="true"/>
    <col min="7" max="7" width="17.375" style="113" customWidth="true"/>
    <col min="8" max="26" width="8.25" style="113"/>
  </cols>
  <sheetData>
    <row r="1" spans="1:7" ht="23.1" customHeight="true">
      <c r="A1" s="73" t="s">
        <v>310</v>
      </c>
      <c r="B1" s="20" t="s"/>
      <c r="C1" s="20" t="s"/>
      <c r="D1" s="20" t="s"/>
      <c r="E1" s="20" t="s"/>
      <c r="F1" s="20" t="s"/>
      <c r="G1" s="20" t="s"/>
    </row>
    <row r="2" spans="1:7" s="112" customFormat="true" ht="20.25">
      <c r="A2" s="74" t="s">
        <v>19</v>
      </c>
      <c r="B2" s="74" t="s">
        <v>3</v>
      </c>
      <c r="C2" s="74" t="s">
        <v>4</v>
      </c>
      <c r="D2" s="74" t="s">
        <v>5</v>
      </c>
      <c r="E2" s="74" t="s">
        <v>279</v>
      </c>
      <c r="F2" s="75" t="s">
        <v>6</v>
      </c>
      <c r="G2" s="74" t="s">
        <v>7</v>
      </c>
    </row>
    <row r="3" spans="1:7">
      <c r="A3" s="23" t="s">
        <v>10</v>
      </c>
      <c r="B3" s="23" t="s">
        <v>37</v>
      </c>
      <c r="C3" s="23">
        <v>2022363636</v>
      </c>
      <c r="D3" s="23" t="s">
        <v>311</v>
      </c>
      <c r="E3" s="23" t="s">
        <v>312</v>
      </c>
      <c r="F3" s="23" t="s">
        <v>313</v>
      </c>
      <c r="G3" s="23">
        <v>6</v>
      </c>
    </row>
    <row r="4" spans="1:7">
      <c r="A4" s="23" t="s"/>
      <c r="B4" s="23" t="s"/>
      <c r="C4" s="23" t="s"/>
      <c r="D4" s="23" t="s"/>
      <c r="E4" s="23" t="s">
        <v>314</v>
      </c>
      <c r="F4" s="23" t="s">
        <v>315</v>
      </c>
      <c r="G4" s="23" t="s"/>
    </row>
    <row r="5" spans="1:7">
      <c r="A5" s="23" t="s"/>
      <c r="B5" s="23" t="s"/>
      <c r="C5" s="23" t="s"/>
      <c r="D5" s="23" t="s"/>
      <c r="E5" s="23" t="s">
        <v>316</v>
      </c>
      <c r="F5" s="23" t="s">
        <v>317</v>
      </c>
      <c r="G5" s="23" t="s"/>
    </row>
    <row r="6" spans="1:7">
      <c r="A6" s="23" t="s"/>
      <c r="B6" s="23" t="s"/>
      <c r="C6" s="23">
        <v>2022363631</v>
      </c>
      <c r="D6" s="23" t="s">
        <v>318</v>
      </c>
      <c r="E6" s="23" t="s">
        <v>312</v>
      </c>
      <c r="F6" s="23" t="s">
        <v>319</v>
      </c>
      <c r="G6" s="23">
        <v>2</v>
      </c>
    </row>
    <row r="7" spans="1:7">
      <c r="A7" s="23" t="s"/>
      <c r="B7" s="23" t="s">
        <v>38</v>
      </c>
      <c r="C7" s="23">
        <v>2022363739</v>
      </c>
      <c r="D7" s="23" t="s">
        <v>320</v>
      </c>
      <c r="E7" s="23" t="s">
        <v>316</v>
      </c>
      <c r="F7" s="23" t="s">
        <v>321</v>
      </c>
      <c r="G7" s="23">
        <v>10</v>
      </c>
    </row>
    <row r="8" spans="1:7">
      <c r="A8" s="23" t="s"/>
      <c r="B8" s="23" t="s"/>
      <c r="C8" s="23" t="s"/>
      <c r="D8" s="23" t="s"/>
      <c r="E8" s="23" t="s">
        <v>322</v>
      </c>
      <c r="F8" s="23" t="s">
        <v>323</v>
      </c>
      <c r="G8" s="23" t="s"/>
    </row>
    <row r="9" spans="1:7">
      <c r="A9" s="23" t="s"/>
      <c r="B9" s="23" t="s"/>
      <c r="C9" s="23" t="s"/>
      <c r="D9" s="23" t="s"/>
      <c r="E9" s="23" t="s">
        <v>312</v>
      </c>
      <c r="F9" s="23" t="s">
        <v>324</v>
      </c>
      <c r="G9" s="23" t="s"/>
    </row>
    <row r="10" spans="1:7">
      <c r="A10" s="23" t="s"/>
      <c r="B10" s="23" t="s"/>
      <c r="C10" s="23" t="s"/>
      <c r="D10" s="23" t="s"/>
      <c r="E10" s="23" t="s">
        <v>325</v>
      </c>
      <c r="F10" s="23" t="s">
        <v>326</v>
      </c>
      <c r="G10" s="23" t="s"/>
    </row>
    <row r="11" spans="1:7">
      <c r="A11" s="23" t="s"/>
      <c r="B11" s="23" t="s"/>
      <c r="C11" s="23" t="s"/>
      <c r="D11" s="23" t="s"/>
      <c r="E11" s="23" t="s">
        <v>327</v>
      </c>
      <c r="F11" s="23" t="s">
        <v>328</v>
      </c>
      <c r="G11" s="23" t="s"/>
    </row>
    <row r="12" spans="1:7">
      <c r="A12" s="23" t="s"/>
      <c r="B12" s="23" t="s"/>
      <c r="C12" s="23">
        <v>2022363733</v>
      </c>
      <c r="D12" s="23" t="s">
        <v>329</v>
      </c>
      <c r="E12" s="23" t="s">
        <v>322</v>
      </c>
      <c r="F12" s="23" t="s">
        <v>326</v>
      </c>
      <c r="G12" s="23">
        <v>2</v>
      </c>
    </row>
    <row r="13" spans="1:7">
      <c r="A13" s="23" t="s"/>
      <c r="B13" s="23" t="s"/>
      <c r="C13" s="23">
        <v>2022363718</v>
      </c>
      <c r="D13" s="23" t="s">
        <v>330</v>
      </c>
      <c r="E13" s="23" t="s">
        <v>331</v>
      </c>
      <c r="F13" s="23" t="s">
        <v>324</v>
      </c>
      <c r="G13" s="23">
        <v>2</v>
      </c>
    </row>
    <row r="14" spans="1:7">
      <c r="A14" s="23" t="s"/>
      <c r="B14" s="23" t="s"/>
      <c r="C14" s="23">
        <v>2022363709</v>
      </c>
      <c r="D14" s="23" t="s">
        <v>332</v>
      </c>
      <c r="E14" s="23" t="s">
        <v>316</v>
      </c>
      <c r="F14" s="23" t="s">
        <v>323</v>
      </c>
      <c r="G14" s="23">
        <v>2</v>
      </c>
    </row>
    <row r="15" spans="1:7" ht="17.45" customHeight="true">
      <c r="A15" s="23" t="s"/>
      <c r="B15" s="23" t="s">
        <v>55</v>
      </c>
      <c r="C15" s="23">
        <v>2024363218</v>
      </c>
      <c r="D15" s="23" t="s">
        <v>333</v>
      </c>
      <c r="E15" s="23" t="s">
        <v>334</v>
      </c>
      <c r="F15" s="23" t="s">
        <v>321</v>
      </c>
      <c r="G15" s="23">
        <v>6</v>
      </c>
    </row>
    <row r="16" spans="1:7">
      <c r="A16" s="23" t="s"/>
      <c r="B16" s="23" t="s"/>
      <c r="C16" s="23">
        <v>2024363202</v>
      </c>
      <c r="D16" s="23" t="s">
        <v>335</v>
      </c>
      <c r="E16" s="23" t="s">
        <v>336</v>
      </c>
      <c r="F16" s="23" t="s">
        <v>317</v>
      </c>
      <c r="G16" s="23" t="s"/>
    </row>
    <row r="17" spans="1:7">
      <c r="A17" s="23" t="s"/>
      <c r="B17" s="23" t="s"/>
      <c r="C17" s="23" t="s"/>
      <c r="D17" s="23" t="s"/>
      <c r="E17" s="23" t="s">
        <v>337</v>
      </c>
      <c r="F17" s="23" t="s">
        <v>317</v>
      </c>
      <c r="G17" s="23" t="s"/>
    </row>
    <row r="18" spans="1:7">
      <c r="A18" s="23" t="s"/>
      <c r="B18" s="23" t="s">
        <v>36</v>
      </c>
      <c r="C18" s="23">
        <v>2022363514</v>
      </c>
      <c r="D18" s="23" t="s">
        <v>338</v>
      </c>
      <c r="E18" s="23" t="s">
        <v>339</v>
      </c>
      <c r="F18" s="23" t="s">
        <v>323</v>
      </c>
      <c r="G18" s="23">
        <v>2</v>
      </c>
    </row>
    <row r="19" spans="1:7">
      <c r="A19" s="23" t="s"/>
      <c r="B19" s="23" t="s">
        <v>33</v>
      </c>
      <c r="C19" s="23">
        <v>2022363234</v>
      </c>
      <c r="D19" s="23" t="s">
        <v>340</v>
      </c>
      <c r="E19" s="23" t="s">
        <v>341</v>
      </c>
      <c r="F19" s="23" t="s">
        <v>315</v>
      </c>
      <c r="G19" s="23">
        <v>4</v>
      </c>
    </row>
    <row r="20" spans="1:7">
      <c r="A20" s="23" t="s"/>
      <c r="B20" s="23" t="s"/>
      <c r="C20" s="23">
        <v>2022363240</v>
      </c>
      <c r="D20" s="23" t="s">
        <v>342</v>
      </c>
      <c r="E20" s="23" t="s">
        <v>341</v>
      </c>
      <c r="F20" s="23" t="s">
        <v>315</v>
      </c>
      <c r="G20" s="23" t="s"/>
    </row>
    <row r="21" spans="1:7">
      <c r="A21" s="23" t="s"/>
      <c r="B21" s="23" t="s">
        <v>56</v>
      </c>
      <c r="C21" s="23">
        <v>2024363343</v>
      </c>
      <c r="D21" s="23" t="s">
        <v>343</v>
      </c>
      <c r="E21" s="23" t="s">
        <v>344</v>
      </c>
      <c r="F21" s="23" t="s">
        <v>317</v>
      </c>
      <c r="G21" s="23">
        <v>2</v>
      </c>
    </row>
    <row r="22" spans="1:7">
      <c r="A22" s="23" t="s"/>
      <c r="B22" s="23" t="s">
        <v>43</v>
      </c>
      <c r="C22" s="23">
        <v>2023363213</v>
      </c>
      <c r="D22" s="23" t="s">
        <v>345</v>
      </c>
      <c r="E22" s="23" t="s">
        <v>346</v>
      </c>
      <c r="F22" s="23" t="s">
        <v>315</v>
      </c>
      <c r="G22" s="23">
        <v>2</v>
      </c>
    </row>
    <row r="23" spans="1:7">
      <c r="A23" s="23" t="s"/>
      <c r="B23" s="23" t="s">
        <v>65</v>
      </c>
      <c r="C23" s="23">
        <v>2024364313</v>
      </c>
      <c r="D23" s="23" t="s">
        <v>347</v>
      </c>
      <c r="E23" s="23" t="s">
        <v>348</v>
      </c>
      <c r="F23" s="23" t="s">
        <v>313</v>
      </c>
      <c r="G23" s="23">
        <v>2</v>
      </c>
    </row>
    <row r="24" spans="1:7">
      <c r="A24" s="23" t="s"/>
      <c r="B24" s="23" t="s">
        <v>46</v>
      </c>
      <c r="C24" s="23">
        <v>2023363512</v>
      </c>
      <c r="D24" s="23" t="s">
        <v>349</v>
      </c>
      <c r="E24" s="23" t="s">
        <v>350</v>
      </c>
      <c r="F24" s="23" t="s">
        <v>351</v>
      </c>
      <c r="G24" s="23">
        <v>6</v>
      </c>
    </row>
    <row r="25" spans="1:7">
      <c r="A25" s="23" t="s"/>
      <c r="B25" s="23" t="s"/>
      <c r="C25" s="23" t="s"/>
      <c r="D25" s="23" t="s"/>
      <c r="E25" s="23" t="s">
        <v>352</v>
      </c>
      <c r="F25" s="23" t="s">
        <v>353</v>
      </c>
      <c r="G25" s="23" t="s"/>
    </row>
    <row r="26" spans="1:7" ht="17.45" customHeight="true">
      <c r="A26" s="23" t="s"/>
      <c r="B26" s="23" t="s"/>
      <c r="C26" s="23" t="s"/>
      <c r="D26" s="23" t="s"/>
      <c r="E26" s="23" t="s">
        <v>354</v>
      </c>
      <c r="F26" s="23" t="s">
        <v>355</v>
      </c>
      <c r="G26" s="23" t="s"/>
    </row>
    <row r="27" spans="1:7">
      <c r="A27" s="23" t="s">
        <v>12</v>
      </c>
      <c r="B27" s="25" t="s">
        <v>104</v>
      </c>
      <c r="C27" s="23">
        <v>2024284303</v>
      </c>
      <c r="D27" s="23" t="s">
        <v>356</v>
      </c>
      <c r="E27" s="23" t="s">
        <v>357</v>
      </c>
      <c r="F27" s="23" t="s">
        <v>358</v>
      </c>
      <c r="G27" s="23">
        <v>3</v>
      </c>
    </row>
    <row r="28" spans="1:7">
      <c r="A28" s="23" t="s"/>
      <c r="B28" s="25" t="s"/>
      <c r="C28" s="23">
        <v>2024284303</v>
      </c>
      <c r="D28" s="23" t="s">
        <v>356</v>
      </c>
      <c r="E28" s="23" t="s">
        <v>359</v>
      </c>
      <c r="F28" s="23" t="s">
        <v>360</v>
      </c>
      <c r="G28" s="23">
        <v>2</v>
      </c>
    </row>
    <row r="29" spans="1:7">
      <c r="A29" s="23" t="s"/>
      <c r="B29" s="25" t="s"/>
      <c r="C29" s="23">
        <v>2024284303</v>
      </c>
      <c r="D29" s="23" t="s">
        <v>356</v>
      </c>
      <c r="E29" s="23" t="s">
        <v>361</v>
      </c>
      <c r="F29" s="23" t="s">
        <v>360</v>
      </c>
      <c r="G29" s="23">
        <v>2</v>
      </c>
    </row>
    <row r="30" spans="1:7">
      <c r="A30" s="23" t="s"/>
      <c r="B30" s="25" t="s"/>
      <c r="C30" s="23">
        <v>2024284303</v>
      </c>
      <c r="D30" s="23" t="s">
        <v>356</v>
      </c>
      <c r="E30" s="25" t="s">
        <v>362</v>
      </c>
      <c r="F30" s="25" t="s">
        <v>363</v>
      </c>
      <c r="G30" s="25">
        <v>2</v>
      </c>
    </row>
    <row r="31" spans="1:7" ht="17.45" customHeight="true">
      <c r="A31" s="23" t="s"/>
      <c r="B31" s="25" t="s"/>
      <c r="C31" s="23">
        <v>2024284303</v>
      </c>
      <c r="D31" s="23" t="s">
        <v>356</v>
      </c>
      <c r="E31" s="25" t="s">
        <v>364</v>
      </c>
      <c r="F31" s="25" t="s">
        <v>363</v>
      </c>
      <c r="G31" s="25">
        <v>2</v>
      </c>
    </row>
    <row r="32" spans="1:7">
      <c r="A32" s="23" t="s"/>
      <c r="B32" s="25" t="s"/>
      <c r="C32" s="23">
        <v>2024284326</v>
      </c>
      <c r="D32" s="23" t="s">
        <v>365</v>
      </c>
      <c r="E32" s="23" t="s">
        <v>357</v>
      </c>
      <c r="F32" s="23" t="s">
        <v>358</v>
      </c>
      <c r="G32" s="25">
        <v>3</v>
      </c>
    </row>
    <row r="33" spans="1:7">
      <c r="A33" s="23" t="s"/>
      <c r="B33" s="25" t="s"/>
      <c r="C33" s="23">
        <v>2024284326</v>
      </c>
      <c r="D33" s="23" t="s">
        <v>365</v>
      </c>
      <c r="E33" s="23" t="s">
        <v>359</v>
      </c>
      <c r="F33" s="23" t="s">
        <v>360</v>
      </c>
      <c r="G33" s="25">
        <v>2</v>
      </c>
    </row>
    <row r="34" spans="1:7">
      <c r="A34" s="23" t="s"/>
      <c r="B34" s="25" t="s"/>
      <c r="C34" s="23">
        <v>2024284310</v>
      </c>
      <c r="D34" s="23" t="s">
        <v>366</v>
      </c>
      <c r="E34" s="25" t="s">
        <v>361</v>
      </c>
      <c r="F34" s="25" t="s">
        <v>367</v>
      </c>
      <c r="G34" s="25">
        <v>2</v>
      </c>
    </row>
    <row r="35" spans="1:7">
      <c r="A35" s="23" t="s"/>
      <c r="B35" s="25" t="s">
        <v>75</v>
      </c>
      <c r="C35" s="23">
        <v>2022283405</v>
      </c>
      <c r="D35" s="23" t="s">
        <v>368</v>
      </c>
      <c r="E35" s="23" t="s">
        <v>369</v>
      </c>
      <c r="F35" s="23" t="s">
        <v>370</v>
      </c>
      <c r="G35" s="23">
        <v>2</v>
      </c>
    </row>
    <row r="36" spans="1:7">
      <c r="A36" s="23" t="s"/>
      <c r="B36" s="25" t="s"/>
      <c r="C36" s="23">
        <v>2022283405</v>
      </c>
      <c r="D36" s="23" t="s">
        <v>368</v>
      </c>
      <c r="E36" s="25" t="s">
        <v>331</v>
      </c>
      <c r="F36" s="25" t="s">
        <v>370</v>
      </c>
      <c r="G36" s="25">
        <v>2</v>
      </c>
    </row>
    <row r="37" spans="1:7">
      <c r="A37" s="23" t="s"/>
      <c r="B37" s="25" t="s"/>
      <c r="C37" s="23">
        <v>2022283431</v>
      </c>
      <c r="D37" s="23" t="s">
        <v>371</v>
      </c>
      <c r="E37" s="23" t="s">
        <v>369</v>
      </c>
      <c r="F37" s="23" t="s">
        <v>370</v>
      </c>
      <c r="G37" s="23">
        <v>2</v>
      </c>
    </row>
    <row r="38" spans="1:7">
      <c r="A38" s="23" t="s"/>
      <c r="B38" s="25" t="s"/>
      <c r="C38" s="23">
        <v>2022283431</v>
      </c>
      <c r="D38" s="23" t="s">
        <v>371</v>
      </c>
      <c r="E38" s="25" t="s">
        <v>331</v>
      </c>
      <c r="F38" s="25" t="s">
        <v>370</v>
      </c>
      <c r="G38" s="25">
        <v>2</v>
      </c>
    </row>
    <row r="39" spans="1:7">
      <c r="A39" s="23" t="s"/>
      <c r="B39" s="25" t="s"/>
      <c r="C39" s="23">
        <v>2022283431</v>
      </c>
      <c r="D39" s="23" t="s">
        <v>371</v>
      </c>
      <c r="E39" s="25" t="s">
        <v>372</v>
      </c>
      <c r="F39" s="25" t="s">
        <v>373</v>
      </c>
      <c r="G39" s="25">
        <v>2</v>
      </c>
    </row>
    <row r="40" spans="1:7">
      <c r="A40" s="23" t="s"/>
      <c r="B40" s="25" t="s"/>
      <c r="C40" s="23">
        <v>2022283438</v>
      </c>
      <c r="D40" s="23" t="s">
        <v>374</v>
      </c>
      <c r="E40" s="23" t="s">
        <v>369</v>
      </c>
      <c r="F40" s="23" t="s">
        <v>370</v>
      </c>
      <c r="G40" s="23">
        <v>2</v>
      </c>
    </row>
    <row r="41" spans="1:7" ht="17.45" customHeight="true">
      <c r="A41" s="23" t="s"/>
      <c r="B41" s="25" t="s"/>
      <c r="C41" s="23">
        <v>2022283438</v>
      </c>
      <c r="D41" s="23" t="s">
        <v>374</v>
      </c>
      <c r="E41" s="25" t="s">
        <v>331</v>
      </c>
      <c r="F41" s="25" t="s">
        <v>370</v>
      </c>
      <c r="G41" s="25">
        <v>2</v>
      </c>
    </row>
    <row r="42" spans="1:7">
      <c r="A42" s="23" t="s"/>
      <c r="B42" s="25" t="s"/>
      <c r="C42" s="23">
        <v>2022283429</v>
      </c>
      <c r="D42" s="23" t="s">
        <v>375</v>
      </c>
      <c r="E42" s="25" t="s">
        <v>331</v>
      </c>
      <c r="F42" s="25" t="s">
        <v>370</v>
      </c>
      <c r="G42" s="25">
        <v>2</v>
      </c>
    </row>
    <row r="43" spans="1:7" ht="17.45" customHeight="true">
      <c r="A43" s="23" t="s"/>
      <c r="B43" s="25" t="s">
        <v>376</v>
      </c>
      <c r="C43" s="23">
        <v>2022283118</v>
      </c>
      <c r="D43" s="23" t="s">
        <v>377</v>
      </c>
      <c r="E43" s="25" t="s">
        <v>283</v>
      </c>
      <c r="F43" s="25" t="s">
        <v>353</v>
      </c>
      <c r="G43" s="25">
        <v>3</v>
      </c>
    </row>
    <row r="44" spans="1:7">
      <c r="A44" s="23" t="s"/>
      <c r="B44" s="25" t="s"/>
      <c r="C44" s="23">
        <v>2022283121</v>
      </c>
      <c r="D44" s="23" t="s">
        <v>378</v>
      </c>
      <c r="E44" s="25" t="s">
        <v>379</v>
      </c>
      <c r="F44" s="25" t="s">
        <v>363</v>
      </c>
      <c r="G44" s="25">
        <v>2</v>
      </c>
    </row>
    <row r="45" spans="1:7">
      <c r="A45" s="23" t="s"/>
      <c r="B45" s="25" t="s"/>
      <c r="C45" s="23">
        <v>2022283121</v>
      </c>
      <c r="D45" s="23" t="s">
        <v>378</v>
      </c>
      <c r="E45" s="25" t="s">
        <v>380</v>
      </c>
      <c r="F45" s="23" t="s">
        <v>360</v>
      </c>
      <c r="G45" s="25">
        <v>2</v>
      </c>
    </row>
    <row r="46" spans="1:7">
      <c r="A46" s="23" t="s"/>
      <c r="B46" s="25" t="s"/>
      <c r="C46" s="23">
        <v>2022283107</v>
      </c>
      <c r="D46" s="23" t="s">
        <v>381</v>
      </c>
      <c r="E46" s="25" t="s">
        <v>379</v>
      </c>
      <c r="F46" s="25" t="s">
        <v>363</v>
      </c>
      <c r="G46" s="25">
        <v>2</v>
      </c>
    </row>
    <row r="47" spans="1:7" ht="17.45" customHeight="true">
      <c r="A47" s="23" t="s"/>
      <c r="B47" s="25" t="s">
        <v>73</v>
      </c>
      <c r="C47" s="23">
        <v>2022283242</v>
      </c>
      <c r="D47" s="23" t="s">
        <v>382</v>
      </c>
      <c r="E47" s="25" t="s">
        <v>283</v>
      </c>
      <c r="F47" s="25" t="s">
        <v>353</v>
      </c>
      <c r="G47" s="25">
        <v>3</v>
      </c>
    </row>
    <row r="48" spans="1:7">
      <c r="A48" s="23" t="s"/>
      <c r="B48" s="25" t="s"/>
      <c r="C48" s="23">
        <v>2022283223</v>
      </c>
      <c r="D48" s="23" t="s">
        <v>383</v>
      </c>
      <c r="E48" s="25" t="s">
        <v>283</v>
      </c>
      <c r="F48" s="25" t="s">
        <v>353</v>
      </c>
      <c r="G48" s="25">
        <v>3</v>
      </c>
    </row>
    <row r="49" spans="1:7">
      <c r="A49" s="23" t="s"/>
      <c r="B49" s="25" t="s"/>
      <c r="C49" s="23">
        <v>2022283221</v>
      </c>
      <c r="D49" s="23" t="s">
        <v>384</v>
      </c>
      <c r="E49" s="25" t="s">
        <v>283</v>
      </c>
      <c r="F49" s="25" t="s">
        <v>353</v>
      </c>
      <c r="G49" s="25">
        <v>3</v>
      </c>
    </row>
    <row r="50" spans="1:7">
      <c r="A50" s="23" t="s"/>
      <c r="B50" s="25" t="s"/>
      <c r="C50" s="23">
        <v>2022283238</v>
      </c>
      <c r="D50" s="23" t="s">
        <v>385</v>
      </c>
      <c r="E50" s="25" t="s">
        <v>283</v>
      </c>
      <c r="F50" s="25" t="s">
        <v>353</v>
      </c>
      <c r="G50" s="25">
        <v>3</v>
      </c>
    </row>
    <row r="51" spans="1:7">
      <c r="A51" s="23" t="s"/>
      <c r="B51" s="25" t="s"/>
      <c r="C51" s="23">
        <v>2022283238</v>
      </c>
      <c r="D51" s="23" t="s">
        <v>385</v>
      </c>
      <c r="E51" s="25" t="s">
        <v>331</v>
      </c>
      <c r="F51" s="25" t="s">
        <v>363</v>
      </c>
      <c r="G51" s="25">
        <v>2</v>
      </c>
    </row>
    <row r="52" spans="1:7">
      <c r="A52" s="23" t="s"/>
      <c r="B52" s="25" t="s"/>
      <c r="C52" s="23">
        <v>2022283220</v>
      </c>
      <c r="D52" s="23" t="s">
        <v>386</v>
      </c>
      <c r="E52" s="25" t="s">
        <v>331</v>
      </c>
      <c r="F52" s="25" t="s">
        <v>363</v>
      </c>
      <c r="G52" s="25">
        <v>2</v>
      </c>
    </row>
    <row r="53" spans="1:7">
      <c r="A53" s="23" t="s"/>
      <c r="B53" s="25" t="s"/>
      <c r="C53" s="23">
        <v>2020213612</v>
      </c>
      <c r="D53" s="23" t="s">
        <v>387</v>
      </c>
      <c r="E53" s="25" t="s">
        <v>331</v>
      </c>
      <c r="F53" s="25" t="s">
        <v>363</v>
      </c>
      <c r="G53" s="25">
        <v>2</v>
      </c>
    </row>
    <row r="54" spans="1:7">
      <c r="A54" s="23" t="s"/>
      <c r="B54" s="25" t="s">
        <v>70</v>
      </c>
      <c r="C54" s="23">
        <v>2022273125</v>
      </c>
      <c r="D54" s="23" t="s">
        <v>388</v>
      </c>
      <c r="E54" s="25" t="s">
        <v>331</v>
      </c>
      <c r="F54" s="25" t="s">
        <v>373</v>
      </c>
      <c r="G54" s="25">
        <v>2</v>
      </c>
    </row>
    <row r="55" spans="1:7">
      <c r="A55" s="23" t="s"/>
      <c r="B55" s="25" t="s">
        <v>71</v>
      </c>
      <c r="C55" s="23">
        <v>2022273238</v>
      </c>
      <c r="D55" s="23" t="s">
        <v>389</v>
      </c>
      <c r="E55" s="25" t="s">
        <v>390</v>
      </c>
      <c r="F55" s="25" t="s">
        <v>351</v>
      </c>
      <c r="G55" s="25">
        <v>3</v>
      </c>
    </row>
    <row r="56" spans="1:7" ht="17.45" customHeight="true">
      <c r="A56" s="23" t="s"/>
      <c r="B56" s="25" t="s">
        <v>79</v>
      </c>
      <c r="C56" s="23">
        <v>2023273117</v>
      </c>
      <c r="D56" s="23" t="s">
        <v>391</v>
      </c>
      <c r="E56" s="23" t="s">
        <v>392</v>
      </c>
      <c r="F56" s="23" t="s">
        <v>373</v>
      </c>
      <c r="G56" s="23">
        <v>2</v>
      </c>
    </row>
    <row r="57" spans="1:7">
      <c r="A57" s="23" t="s"/>
      <c r="B57" s="25" t="s"/>
      <c r="C57" s="23">
        <v>2023273117</v>
      </c>
      <c r="D57" s="23" t="s">
        <v>391</v>
      </c>
      <c r="E57" s="23" t="s">
        <v>393</v>
      </c>
      <c r="F57" s="23" t="s">
        <v>351</v>
      </c>
      <c r="G57" s="23">
        <v>3</v>
      </c>
    </row>
    <row r="58" spans="1:7">
      <c r="A58" s="23" t="s"/>
      <c r="B58" s="25" t="s"/>
      <c r="C58" s="23">
        <v>2023273106</v>
      </c>
      <c r="D58" s="23" t="s">
        <v>394</v>
      </c>
      <c r="E58" s="23" t="s">
        <v>393</v>
      </c>
      <c r="F58" s="23" t="s">
        <v>351</v>
      </c>
      <c r="G58" s="23">
        <v>3</v>
      </c>
    </row>
    <row r="59" spans="1:7">
      <c r="A59" s="23" t="s"/>
      <c r="B59" s="25" t="s">
        <v>80</v>
      </c>
      <c r="C59" s="23">
        <v>2022273211</v>
      </c>
      <c r="D59" s="23" t="s">
        <v>395</v>
      </c>
      <c r="E59" s="23" t="s">
        <v>392</v>
      </c>
      <c r="F59" s="23" t="s">
        <v>373</v>
      </c>
      <c r="G59" s="25">
        <v>2</v>
      </c>
    </row>
    <row r="60" spans="1:7" ht="17.45" customHeight="true">
      <c r="A60" s="23" t="s"/>
      <c r="B60" s="25" t="s"/>
      <c r="C60" s="23">
        <v>2022273211</v>
      </c>
      <c r="D60" s="23" t="s">
        <v>395</v>
      </c>
      <c r="E60" s="25" t="s">
        <v>396</v>
      </c>
      <c r="F60" s="23" t="s">
        <v>351</v>
      </c>
      <c r="G60" s="25">
        <v>3</v>
      </c>
    </row>
    <row r="61" spans="1:7">
      <c r="A61" s="23" t="s"/>
      <c r="B61" s="25" t="s"/>
      <c r="C61" s="23">
        <v>2023273238</v>
      </c>
      <c r="D61" s="23" t="s">
        <v>397</v>
      </c>
      <c r="E61" s="25" t="s">
        <v>396</v>
      </c>
      <c r="F61" s="23" t="s">
        <v>351</v>
      </c>
      <c r="G61" s="25">
        <v>3</v>
      </c>
    </row>
    <row r="62" spans="1:7">
      <c r="A62" s="23" t="s"/>
      <c r="B62" s="25" t="s"/>
      <c r="C62" s="23">
        <v>2023273213</v>
      </c>
      <c r="D62" s="23" t="s">
        <v>398</v>
      </c>
      <c r="E62" s="25" t="s">
        <v>399</v>
      </c>
      <c r="F62" s="25" t="s">
        <v>355</v>
      </c>
      <c r="G62" s="25">
        <v>3</v>
      </c>
    </row>
    <row r="63" spans="1:7">
      <c r="A63" s="23" t="s"/>
      <c r="B63" s="25" t="s"/>
      <c r="C63" s="23">
        <v>2023273213</v>
      </c>
      <c r="D63" s="23" t="s">
        <v>398</v>
      </c>
      <c r="E63" s="25" t="s">
        <v>400</v>
      </c>
      <c r="F63" s="25" t="s">
        <v>360</v>
      </c>
      <c r="G63" s="25">
        <v>2</v>
      </c>
    </row>
    <row r="64" spans="1:7" ht="17.45" customHeight="true">
      <c r="A64" s="23" t="s"/>
      <c r="B64" s="25" t="s"/>
      <c r="C64" s="23">
        <v>2023273213</v>
      </c>
      <c r="D64" s="23" t="s">
        <v>398</v>
      </c>
      <c r="E64" s="25" t="s">
        <v>401</v>
      </c>
      <c r="F64" s="25" t="s">
        <v>358</v>
      </c>
      <c r="G64" s="25">
        <v>3</v>
      </c>
    </row>
    <row r="65" spans="1:7">
      <c r="A65" s="23" t="s"/>
      <c r="B65" s="25" t="s"/>
      <c r="C65" s="23">
        <v>2023273213</v>
      </c>
      <c r="D65" s="23" t="s">
        <v>398</v>
      </c>
      <c r="E65" s="25" t="s">
        <v>402</v>
      </c>
      <c r="F65" s="25" t="s">
        <v>360</v>
      </c>
      <c r="G65" s="25">
        <v>2</v>
      </c>
    </row>
    <row r="66" spans="1:7">
      <c r="A66" s="23" t="s"/>
      <c r="B66" s="25" t="s">
        <v>81</v>
      </c>
      <c r="C66" s="23">
        <v>2023283106</v>
      </c>
      <c r="D66" s="23" t="s">
        <v>403</v>
      </c>
      <c r="E66" s="23" t="s">
        <v>392</v>
      </c>
      <c r="F66" s="25" t="s">
        <v>370</v>
      </c>
      <c r="G66" s="25">
        <v>2</v>
      </c>
    </row>
    <row r="67" spans="1:7">
      <c r="A67" s="23" t="s"/>
      <c r="B67" s="25" t="s"/>
      <c r="C67" s="23">
        <v>2023283106</v>
      </c>
      <c r="D67" s="23" t="s">
        <v>403</v>
      </c>
      <c r="E67" s="25" t="s">
        <v>404</v>
      </c>
      <c r="F67" s="25" t="s">
        <v>370</v>
      </c>
      <c r="G67" s="25">
        <v>2</v>
      </c>
    </row>
    <row r="68" spans="1:7">
      <c r="A68" s="23" t="s"/>
      <c r="B68" s="25" t="s"/>
      <c r="C68" s="23">
        <v>2023283106</v>
      </c>
      <c r="D68" s="23" t="s">
        <v>403</v>
      </c>
      <c r="E68" s="25" t="s">
        <v>405</v>
      </c>
      <c r="F68" s="25" t="s">
        <v>351</v>
      </c>
      <c r="G68" s="25">
        <v>3</v>
      </c>
    </row>
    <row r="69" spans="1:7">
      <c r="A69" s="23" t="s"/>
      <c r="B69" s="25" t="s"/>
      <c r="C69" s="23">
        <v>2023283106</v>
      </c>
      <c r="D69" s="23" t="s">
        <v>403</v>
      </c>
      <c r="E69" s="25" t="s">
        <v>406</v>
      </c>
      <c r="F69" s="25" t="s">
        <v>353</v>
      </c>
      <c r="G69" s="25">
        <v>3</v>
      </c>
    </row>
    <row r="70" spans="1:7">
      <c r="A70" s="23" t="s"/>
      <c r="B70" s="25" t="s"/>
      <c r="C70" s="23">
        <v>2023283106</v>
      </c>
      <c r="D70" s="23" t="s">
        <v>403</v>
      </c>
      <c r="E70" s="25" t="s">
        <v>364</v>
      </c>
      <c r="F70" s="25" t="s">
        <v>367</v>
      </c>
      <c r="G70" s="25">
        <v>2</v>
      </c>
    </row>
    <row r="71" spans="1:7">
      <c r="A71" s="23" t="s"/>
      <c r="B71" s="25" t="s"/>
      <c r="C71" s="23">
        <v>2023283106</v>
      </c>
      <c r="D71" s="23" t="s">
        <v>403</v>
      </c>
      <c r="E71" s="25" t="s">
        <v>407</v>
      </c>
      <c r="F71" s="25" t="s">
        <v>355</v>
      </c>
      <c r="G71" s="25">
        <v>3</v>
      </c>
    </row>
    <row r="72" spans="1:7">
      <c r="A72" s="23" t="s"/>
      <c r="B72" s="25" t="s"/>
      <c r="C72" s="23">
        <v>2023283106</v>
      </c>
      <c r="D72" s="23" t="s">
        <v>403</v>
      </c>
      <c r="E72" s="25" t="s">
        <v>404</v>
      </c>
      <c r="F72" s="25" t="s">
        <v>363</v>
      </c>
      <c r="G72" s="25">
        <v>2</v>
      </c>
    </row>
    <row r="73" spans="1:7">
      <c r="A73" s="23" t="s"/>
      <c r="B73" s="25" t="s"/>
      <c r="C73" s="23">
        <v>2023283106</v>
      </c>
      <c r="D73" s="23" t="s">
        <v>403</v>
      </c>
      <c r="E73" s="25" t="s">
        <v>364</v>
      </c>
      <c r="F73" s="25" t="s">
        <v>360</v>
      </c>
      <c r="G73" s="25">
        <v>2</v>
      </c>
    </row>
    <row r="74" spans="1:7">
      <c r="A74" s="23" t="s"/>
      <c r="B74" s="25" t="s"/>
      <c r="C74" s="23">
        <v>2023283106</v>
      </c>
      <c r="D74" s="23" t="s">
        <v>403</v>
      </c>
      <c r="E74" s="25" t="s">
        <v>396</v>
      </c>
      <c r="F74" s="25" t="s">
        <v>358</v>
      </c>
      <c r="G74" s="25">
        <v>3</v>
      </c>
    </row>
    <row r="75" spans="1:7">
      <c r="A75" s="23" t="s"/>
      <c r="B75" s="25" t="s"/>
      <c r="C75" s="23">
        <v>2023283136</v>
      </c>
      <c r="D75" s="23" t="s">
        <v>408</v>
      </c>
      <c r="E75" s="23" t="s">
        <v>392</v>
      </c>
      <c r="F75" s="25" t="s">
        <v>370</v>
      </c>
      <c r="G75" s="25">
        <v>2</v>
      </c>
    </row>
    <row r="76" spans="1:7">
      <c r="A76" s="23" t="s"/>
      <c r="B76" s="25" t="s"/>
      <c r="C76" s="23">
        <v>2023283136</v>
      </c>
      <c r="D76" s="23" t="s">
        <v>408</v>
      </c>
      <c r="E76" s="25" t="s">
        <v>404</v>
      </c>
      <c r="F76" s="25" t="s">
        <v>370</v>
      </c>
      <c r="G76" s="25">
        <v>2</v>
      </c>
    </row>
    <row r="77" spans="1:7">
      <c r="A77" s="23" t="s"/>
      <c r="B77" s="25" t="s"/>
      <c r="C77" s="26">
        <v>2023283143</v>
      </c>
      <c r="D77" s="26" t="s">
        <v>409</v>
      </c>
      <c r="E77" s="25" t="s">
        <v>364</v>
      </c>
      <c r="F77" s="25" t="s">
        <v>367</v>
      </c>
      <c r="G77" s="25">
        <v>2</v>
      </c>
    </row>
    <row r="78" spans="1:7">
      <c r="A78" s="23" t="s"/>
      <c r="B78" s="25" t="s">
        <v>83</v>
      </c>
      <c r="C78" s="23">
        <v>2023283315</v>
      </c>
      <c r="D78" s="23" t="s">
        <v>410</v>
      </c>
      <c r="E78" s="23" t="s">
        <v>411</v>
      </c>
      <c r="F78" s="23" t="s">
        <v>412</v>
      </c>
      <c r="G78" s="23">
        <v>3</v>
      </c>
    </row>
    <row r="79" spans="1:7">
      <c r="A79" s="23" t="s"/>
      <c r="B79" s="25" t="s">
        <v>84</v>
      </c>
      <c r="C79" s="23">
        <v>2023283405</v>
      </c>
      <c r="D79" s="23" t="s">
        <v>413</v>
      </c>
      <c r="E79" s="23" t="s">
        <v>411</v>
      </c>
      <c r="F79" s="23" t="s">
        <v>412</v>
      </c>
      <c r="G79" s="23">
        <v>3</v>
      </c>
    </row>
    <row r="80" spans="1:7">
      <c r="A80" s="23" t="s"/>
      <c r="B80" s="25" t="s"/>
      <c r="C80" s="23">
        <v>2023283404</v>
      </c>
      <c r="D80" s="23" t="s">
        <v>414</v>
      </c>
      <c r="E80" s="23" t="s">
        <v>415</v>
      </c>
      <c r="F80" s="23" t="s">
        <v>370</v>
      </c>
      <c r="G80" s="23">
        <v>2</v>
      </c>
    </row>
    <row r="81" spans="1:7">
      <c r="A81" s="23" t="s"/>
      <c r="B81" s="25" t="s"/>
      <c r="C81" s="23">
        <v>2023283409</v>
      </c>
      <c r="D81" s="23" t="s">
        <v>416</v>
      </c>
      <c r="E81" s="23" t="s">
        <v>417</v>
      </c>
      <c r="F81" s="23" t="s">
        <v>373</v>
      </c>
      <c r="G81" s="23">
        <v>2</v>
      </c>
    </row>
    <row r="82" spans="1:7">
      <c r="A82" s="23" t="s"/>
      <c r="B82" s="25" t="s">
        <v>85</v>
      </c>
      <c r="C82" s="23">
        <v>2023293136</v>
      </c>
      <c r="D82" s="23" t="s">
        <v>418</v>
      </c>
      <c r="E82" s="23" t="s">
        <v>419</v>
      </c>
      <c r="F82" s="23" t="s">
        <v>370</v>
      </c>
      <c r="G82" s="23">
        <v>2</v>
      </c>
    </row>
    <row r="83" spans="1:7">
      <c r="A83" s="23" t="s"/>
      <c r="B83" s="25" t="s">
        <v>86</v>
      </c>
      <c r="C83" s="23">
        <v>2023283635</v>
      </c>
      <c r="D83" s="23" t="s">
        <v>420</v>
      </c>
      <c r="E83" s="23" t="s">
        <v>421</v>
      </c>
      <c r="F83" s="23" t="s">
        <v>370</v>
      </c>
      <c r="G83" s="23">
        <v>2</v>
      </c>
    </row>
    <row r="84" spans="1:7">
      <c r="A84" s="23" t="s"/>
      <c r="B84" s="25" t="s">
        <v>87</v>
      </c>
      <c r="C84" s="23">
        <v>2023283734</v>
      </c>
      <c r="D84" s="23" t="s">
        <v>422</v>
      </c>
      <c r="E84" s="23" t="s">
        <v>421</v>
      </c>
      <c r="F84" s="23" t="s">
        <v>370</v>
      </c>
      <c r="G84" s="23">
        <v>2</v>
      </c>
    </row>
    <row r="85" spans="1:7">
      <c r="A85" s="23" t="s"/>
      <c r="B85" s="25" t="s"/>
      <c r="C85" s="23">
        <v>2022293141</v>
      </c>
      <c r="D85" s="23" t="s">
        <v>423</v>
      </c>
      <c r="E85" s="23" t="s">
        <v>396</v>
      </c>
      <c r="F85" s="23" t="s">
        <v>358</v>
      </c>
      <c r="G85" s="23">
        <v>3</v>
      </c>
    </row>
    <row r="86" spans="1:7">
      <c r="A86" s="23" t="s"/>
      <c r="B86" s="25" t="s">
        <v>95</v>
      </c>
      <c r="C86" s="23">
        <v>2024273140</v>
      </c>
      <c r="D86" s="23" t="s">
        <v>424</v>
      </c>
      <c r="E86" s="23" t="s">
        <v>425</v>
      </c>
      <c r="F86" s="23" t="s">
        <v>367</v>
      </c>
      <c r="G86" s="23">
        <v>2</v>
      </c>
    </row>
    <row r="87" spans="1:7">
      <c r="A87" s="23" t="s"/>
      <c r="B87" s="25" t="s"/>
      <c r="C87" s="23">
        <v>2024273140</v>
      </c>
      <c r="D87" s="23" t="s">
        <v>424</v>
      </c>
      <c r="E87" s="25" t="s">
        <v>426</v>
      </c>
      <c r="F87" s="25" t="s">
        <v>353</v>
      </c>
      <c r="G87" s="25">
        <v>3</v>
      </c>
    </row>
    <row r="88" spans="1:7">
      <c r="A88" s="23" t="s"/>
      <c r="B88" s="25" t="s"/>
      <c r="C88" s="23">
        <v>2024273139</v>
      </c>
      <c r="D88" s="23" t="s">
        <v>427</v>
      </c>
      <c r="E88" s="25" t="s">
        <v>428</v>
      </c>
      <c r="F88" s="25" t="s">
        <v>360</v>
      </c>
      <c r="G88" s="25">
        <v>2</v>
      </c>
    </row>
    <row r="89" spans="1:7">
      <c r="A89" s="23" t="s"/>
      <c r="B89" s="25" t="s"/>
      <c r="C89" s="23">
        <v>2024273139</v>
      </c>
      <c r="D89" s="23" t="s">
        <v>427</v>
      </c>
      <c r="E89" s="25" t="s">
        <v>429</v>
      </c>
      <c r="F89" s="25" t="s">
        <v>360</v>
      </c>
      <c r="G89" s="25">
        <v>2</v>
      </c>
    </row>
    <row r="90" spans="1:7">
      <c r="A90" s="23" t="s"/>
      <c r="B90" s="25" t="s">
        <v>96</v>
      </c>
      <c r="C90" s="23">
        <v>2024273205</v>
      </c>
      <c r="D90" s="23" t="s">
        <v>430</v>
      </c>
      <c r="E90" s="25" t="s">
        <v>431</v>
      </c>
      <c r="F90" s="25" t="s">
        <v>373</v>
      </c>
      <c r="G90" s="25">
        <v>2</v>
      </c>
    </row>
    <row r="91" spans="1:7">
      <c r="A91" s="23" t="s"/>
      <c r="B91" s="25" t="s"/>
      <c r="C91" s="23">
        <v>2024273215</v>
      </c>
      <c r="D91" s="23" t="s">
        <v>432</v>
      </c>
      <c r="E91" s="25" t="s">
        <v>431</v>
      </c>
      <c r="F91" s="25" t="s">
        <v>373</v>
      </c>
      <c r="G91" s="25">
        <v>2</v>
      </c>
    </row>
    <row r="92" spans="1:7">
      <c r="A92" s="23" t="s"/>
      <c r="B92" s="25" t="s"/>
      <c r="C92" s="23">
        <v>2024273238</v>
      </c>
      <c r="D92" s="23" t="s">
        <v>433</v>
      </c>
      <c r="E92" s="25" t="s">
        <v>337</v>
      </c>
      <c r="F92" s="25" t="s">
        <v>434</v>
      </c>
      <c r="G92" s="25">
        <v>1</v>
      </c>
    </row>
    <row r="93" spans="1:7">
      <c r="A93" s="23" t="s"/>
      <c r="B93" s="25" t="s"/>
      <c r="C93" s="23">
        <v>2024273238</v>
      </c>
      <c r="D93" s="23" t="s">
        <v>433</v>
      </c>
      <c r="E93" s="25" t="s">
        <v>334</v>
      </c>
      <c r="F93" s="25" t="s">
        <v>355</v>
      </c>
      <c r="G93" s="25">
        <v>3</v>
      </c>
    </row>
    <row r="94" spans="1:7">
      <c r="A94" s="23" t="s"/>
      <c r="B94" s="25" t="s">
        <v>99</v>
      </c>
      <c r="C94" s="23">
        <v>2024283313</v>
      </c>
      <c r="D94" s="23" t="s">
        <v>435</v>
      </c>
      <c r="E94" s="23" t="s">
        <v>426</v>
      </c>
      <c r="F94" s="23" t="s">
        <v>360</v>
      </c>
      <c r="G94" s="23">
        <v>2</v>
      </c>
    </row>
    <row r="95" spans="1:7">
      <c r="A95" s="23" t="s"/>
      <c r="B95" s="25" t="s"/>
      <c r="C95" s="23">
        <v>2024283313</v>
      </c>
      <c r="D95" s="23" t="s">
        <v>435</v>
      </c>
      <c r="E95" s="23" t="s">
        <v>334</v>
      </c>
      <c r="F95" s="23" t="s">
        <v>358</v>
      </c>
      <c r="G95" s="23">
        <v>3</v>
      </c>
    </row>
    <row r="96" spans="1:7">
      <c r="A96" s="23" t="s"/>
      <c r="B96" s="25" t="s"/>
      <c r="C96" s="23">
        <v>2024283335</v>
      </c>
      <c r="D96" s="23" t="s">
        <v>436</v>
      </c>
      <c r="E96" s="23" t="s">
        <v>426</v>
      </c>
      <c r="F96" s="23" t="s">
        <v>360</v>
      </c>
      <c r="G96" s="23">
        <v>2</v>
      </c>
    </row>
    <row r="97" spans="1:7">
      <c r="A97" s="23" t="s"/>
      <c r="B97" s="25" t="s"/>
      <c r="C97" s="23">
        <v>2024283335</v>
      </c>
      <c r="D97" s="23" t="s">
        <v>436</v>
      </c>
      <c r="E97" s="25" t="s">
        <v>334</v>
      </c>
      <c r="F97" s="25" t="s">
        <v>358</v>
      </c>
      <c r="G97" s="25">
        <v>3</v>
      </c>
    </row>
    <row r="98" spans="1:7">
      <c r="A98" s="23" t="s"/>
      <c r="B98" s="25" t="s"/>
      <c r="C98" s="23">
        <v>2024283336</v>
      </c>
      <c r="D98" s="23" t="s">
        <v>437</v>
      </c>
      <c r="E98" s="25" t="s">
        <v>426</v>
      </c>
      <c r="F98" s="25" t="s">
        <v>360</v>
      </c>
      <c r="G98" s="25">
        <v>2</v>
      </c>
    </row>
    <row r="99" spans="1:7">
      <c r="A99" s="23" t="s"/>
      <c r="B99" s="25" t="s"/>
      <c r="C99" s="23">
        <v>2024283336</v>
      </c>
      <c r="D99" s="23" t="s">
        <v>437</v>
      </c>
      <c r="E99" s="25" t="s">
        <v>334</v>
      </c>
      <c r="F99" s="25" t="s">
        <v>358</v>
      </c>
      <c r="G99" s="25">
        <v>3</v>
      </c>
    </row>
    <row r="100" spans="1:7">
      <c r="A100" s="23" t="s"/>
      <c r="B100" s="25" t="s">
        <v>106</v>
      </c>
      <c r="C100" s="23">
        <v>2024284528</v>
      </c>
      <c r="D100" s="23" t="s">
        <v>438</v>
      </c>
      <c r="E100" s="23" t="s">
        <v>402</v>
      </c>
      <c r="F100" s="23" t="s">
        <v>360</v>
      </c>
      <c r="G100" s="23">
        <v>2</v>
      </c>
    </row>
    <row r="101" spans="1:7">
      <c r="A101" s="23" t="s"/>
      <c r="B101" s="25" t="s">
        <v>107</v>
      </c>
      <c r="C101" s="23">
        <v>2024284643</v>
      </c>
      <c r="D101" s="23" t="s">
        <v>439</v>
      </c>
      <c r="E101" s="23" t="s">
        <v>440</v>
      </c>
      <c r="F101" s="23" t="s">
        <v>370</v>
      </c>
      <c r="G101" s="23">
        <v>2</v>
      </c>
    </row>
    <row r="102" spans="1:7">
      <c r="A102" s="23" t="s"/>
      <c r="B102" s="25" t="s"/>
      <c r="C102" s="23">
        <v>2024284643</v>
      </c>
      <c r="D102" s="23" t="s">
        <v>439</v>
      </c>
      <c r="E102" s="23" t="s">
        <v>441</v>
      </c>
      <c r="F102" s="23" t="s">
        <v>370</v>
      </c>
      <c r="G102" s="23">
        <v>2</v>
      </c>
    </row>
    <row r="103" spans="1:7">
      <c r="A103" s="23" t="s"/>
      <c r="B103" s="25" t="s"/>
      <c r="C103" s="23">
        <v>2024284643</v>
      </c>
      <c r="D103" s="23" t="s">
        <v>439</v>
      </c>
      <c r="E103" s="23" t="s">
        <v>399</v>
      </c>
      <c r="F103" s="23" t="s">
        <v>370</v>
      </c>
      <c r="G103" s="23">
        <v>2</v>
      </c>
    </row>
    <row r="104" spans="1:7">
      <c r="A104" s="23" t="s"/>
      <c r="B104" s="25" t="s"/>
      <c r="C104" s="23">
        <v>2024284643</v>
      </c>
      <c r="D104" s="23" t="s">
        <v>439</v>
      </c>
      <c r="E104" s="23" t="s">
        <v>402</v>
      </c>
      <c r="F104" s="23" t="s">
        <v>370</v>
      </c>
      <c r="G104" s="23">
        <v>2</v>
      </c>
    </row>
    <row r="105" spans="1:7">
      <c r="A105" s="23" t="s"/>
      <c r="B105" s="25" t="s"/>
      <c r="C105" s="23">
        <v>2024284643</v>
      </c>
      <c r="D105" s="23" t="s">
        <v>439</v>
      </c>
      <c r="E105" s="23" t="s">
        <v>442</v>
      </c>
      <c r="F105" s="23" t="s">
        <v>351</v>
      </c>
      <c r="G105" s="23">
        <v>3</v>
      </c>
    </row>
    <row r="106" spans="1:7">
      <c r="A106" s="23" t="s"/>
      <c r="B106" s="25" t="s"/>
      <c r="C106" s="23">
        <v>2024284643</v>
      </c>
      <c r="D106" s="23" t="s">
        <v>439</v>
      </c>
      <c r="E106" s="23" t="s">
        <v>443</v>
      </c>
      <c r="F106" s="23" t="s">
        <v>373</v>
      </c>
      <c r="G106" s="23">
        <v>2</v>
      </c>
    </row>
    <row r="107" spans="1:7">
      <c r="A107" s="23" t="s"/>
      <c r="B107" s="25" t="s"/>
      <c r="C107" s="23">
        <v>2024284643</v>
      </c>
      <c r="D107" s="23" t="s">
        <v>439</v>
      </c>
      <c r="E107" s="23" t="s">
        <v>440</v>
      </c>
      <c r="F107" s="23" t="s">
        <v>367</v>
      </c>
      <c r="G107" s="23">
        <v>2</v>
      </c>
    </row>
    <row r="108" spans="1:7">
      <c r="A108" s="23" t="s"/>
      <c r="B108" s="25" t="s"/>
      <c r="C108" s="23">
        <v>2024284643</v>
      </c>
      <c r="D108" s="23" t="s">
        <v>439</v>
      </c>
      <c r="E108" s="23" t="s">
        <v>399</v>
      </c>
      <c r="F108" s="23" t="s">
        <v>363</v>
      </c>
      <c r="G108" s="23">
        <v>2</v>
      </c>
    </row>
    <row r="109" spans="1:7">
      <c r="A109" s="23" t="s"/>
      <c r="B109" s="25" t="s"/>
      <c r="C109" s="23">
        <v>2024284643</v>
      </c>
      <c r="D109" s="23" t="s">
        <v>439</v>
      </c>
      <c r="E109" s="23" t="s">
        <v>443</v>
      </c>
      <c r="F109" s="23" t="s">
        <v>360</v>
      </c>
      <c r="G109" s="23">
        <v>2</v>
      </c>
    </row>
    <row r="110" spans="1:7">
      <c r="A110" s="23" t="s"/>
      <c r="B110" s="25" t="s"/>
      <c r="C110" s="23">
        <v>2024284643</v>
      </c>
      <c r="D110" s="23" t="s">
        <v>439</v>
      </c>
      <c r="E110" s="23" t="s">
        <v>402</v>
      </c>
      <c r="F110" s="23" t="s">
        <v>360</v>
      </c>
      <c r="G110" s="23">
        <v>2</v>
      </c>
    </row>
    <row r="111" spans="1:7">
      <c r="A111" s="23" t="s"/>
      <c r="B111" s="25" t="s"/>
      <c r="C111" s="23">
        <v>2024284627</v>
      </c>
      <c r="D111" s="23" t="s">
        <v>444</v>
      </c>
      <c r="E111" s="23" t="s">
        <v>402</v>
      </c>
      <c r="F111" s="23" t="s">
        <v>360</v>
      </c>
      <c r="G111" s="23">
        <v>2</v>
      </c>
    </row>
    <row r="112" spans="1:7">
      <c r="A112" s="23" t="s"/>
      <c r="B112" s="25" t="s">
        <v>105</v>
      </c>
      <c r="C112" s="23">
        <v>2024284446</v>
      </c>
      <c r="D112" s="23" t="s">
        <v>445</v>
      </c>
      <c r="E112" s="25" t="s">
        <v>446</v>
      </c>
      <c r="F112" s="25" t="s">
        <v>373</v>
      </c>
      <c r="G112" s="25">
        <v>2</v>
      </c>
    </row>
    <row r="113" spans="1:7">
      <c r="A113" s="23" t="s"/>
      <c r="B113" s="25" t="s"/>
      <c r="C113" s="23">
        <v>2024284401</v>
      </c>
      <c r="D113" s="23" t="s">
        <v>447</v>
      </c>
      <c r="E113" s="25" t="s">
        <v>361</v>
      </c>
      <c r="F113" s="25" t="s">
        <v>370</v>
      </c>
      <c r="G113" s="25">
        <v>2</v>
      </c>
    </row>
    <row r="114" spans="1:7">
      <c r="A114" s="23" t="s">
        <v>13</v>
      </c>
      <c r="B114" s="23" t="s">
        <v>131</v>
      </c>
      <c r="C114" s="23">
        <v>2022293134</v>
      </c>
      <c r="D114" s="23" t="s">
        <v>448</v>
      </c>
      <c r="E114" s="23" t="s">
        <v>449</v>
      </c>
      <c r="F114" s="23" t="s">
        <v>323</v>
      </c>
      <c r="G114" s="23">
        <v>6</v>
      </c>
    </row>
    <row r="115" spans="1:7">
      <c r="A115" s="23" t="s"/>
      <c r="B115" s="23" t="s"/>
      <c r="C115" s="23" t="s"/>
      <c r="D115" s="23" t="s"/>
      <c r="E115" s="23" t="s">
        <v>450</v>
      </c>
      <c r="F115" s="23" t="s">
        <v>323</v>
      </c>
      <c r="G115" s="23" t="s"/>
    </row>
    <row r="116" spans="1:7">
      <c r="A116" s="23" t="s"/>
      <c r="B116" s="23" t="s"/>
      <c r="C116" s="23" t="s"/>
      <c r="D116" s="23" t="s"/>
      <c r="E116" s="23" t="s">
        <v>451</v>
      </c>
      <c r="F116" s="23" t="s">
        <v>323</v>
      </c>
      <c r="G116" s="23" t="s"/>
    </row>
    <row r="117" spans="1:7">
      <c r="A117" s="23" t="s"/>
      <c r="B117" s="23" t="s"/>
      <c r="C117" s="23">
        <v>2022293135</v>
      </c>
      <c r="D117" s="23" t="s">
        <v>452</v>
      </c>
      <c r="E117" s="23" t="s">
        <v>449</v>
      </c>
      <c r="F117" s="23" t="s">
        <v>323</v>
      </c>
      <c r="G117" s="23">
        <v>6</v>
      </c>
    </row>
    <row r="118" spans="1:7">
      <c r="A118" s="23" t="s"/>
      <c r="B118" s="23" t="s"/>
      <c r="C118" s="23" t="s"/>
      <c r="D118" s="23" t="s"/>
      <c r="E118" s="23" t="s">
        <v>450</v>
      </c>
      <c r="F118" s="23" t="s">
        <v>323</v>
      </c>
      <c r="G118" s="23" t="s"/>
    </row>
    <row r="119" spans="1:7">
      <c r="A119" s="23" t="s"/>
      <c r="B119" s="23" t="s"/>
      <c r="C119" s="23" t="s"/>
      <c r="D119" s="23" t="s"/>
      <c r="E119" s="23" t="s">
        <v>451</v>
      </c>
      <c r="F119" s="23" t="s">
        <v>323</v>
      </c>
      <c r="G119" s="23" t="s"/>
    </row>
    <row r="120" spans="1:7">
      <c r="A120" s="23" t="s"/>
      <c r="B120" s="23" t="s"/>
      <c r="C120" s="23">
        <v>2022293130</v>
      </c>
      <c r="D120" s="23" t="s">
        <v>453</v>
      </c>
      <c r="E120" s="23" t="s">
        <v>331</v>
      </c>
      <c r="F120" s="23" t="s">
        <v>321</v>
      </c>
      <c r="G120" s="23">
        <v>2</v>
      </c>
    </row>
    <row r="121" spans="1:7">
      <c r="A121" s="23" t="s"/>
      <c r="B121" s="23" t="s">
        <v>132</v>
      </c>
      <c r="C121" s="23">
        <v>2022293236</v>
      </c>
      <c r="D121" s="23" t="s">
        <v>454</v>
      </c>
      <c r="E121" s="23" t="s">
        <v>455</v>
      </c>
      <c r="F121" s="23" t="s">
        <v>323</v>
      </c>
      <c r="G121" s="23">
        <v>2</v>
      </c>
    </row>
    <row r="122" spans="1:7">
      <c r="A122" s="23" t="s"/>
      <c r="B122" s="23" t="s"/>
      <c r="C122" s="23">
        <v>2022293217</v>
      </c>
      <c r="D122" s="23" t="s">
        <v>456</v>
      </c>
      <c r="E122" s="23" t="s">
        <v>455</v>
      </c>
      <c r="F122" s="23" t="s">
        <v>323</v>
      </c>
      <c r="G122" s="23">
        <v>2</v>
      </c>
    </row>
    <row r="123" spans="1:7">
      <c r="A123" s="23" t="s"/>
      <c r="B123" s="23" t="s"/>
      <c r="C123" s="23">
        <v>2022293240</v>
      </c>
      <c r="D123" s="23" t="s">
        <v>457</v>
      </c>
      <c r="E123" s="23" t="s">
        <v>458</v>
      </c>
      <c r="F123" s="23" t="s">
        <v>319</v>
      </c>
      <c r="G123" s="23">
        <v>4</v>
      </c>
    </row>
    <row r="124" spans="1:7">
      <c r="A124" s="23" t="s"/>
      <c r="B124" s="23" t="s"/>
      <c r="C124" s="23" t="s"/>
      <c r="D124" s="23" t="s"/>
      <c r="E124" s="23" t="s">
        <v>459</v>
      </c>
      <c r="F124" s="23" t="s">
        <v>319</v>
      </c>
      <c r="G124" s="23" t="s"/>
    </row>
    <row r="125" spans="1:7">
      <c r="A125" s="23" t="s"/>
      <c r="B125" s="23" t="s"/>
      <c r="C125" s="23">
        <v>2022293212</v>
      </c>
      <c r="D125" s="23" t="s">
        <v>460</v>
      </c>
      <c r="E125" s="23" t="s">
        <v>322</v>
      </c>
      <c r="F125" s="23" t="s">
        <v>317</v>
      </c>
      <c r="G125" s="23">
        <v>2</v>
      </c>
    </row>
    <row r="126" spans="1:7">
      <c r="A126" s="23" t="s"/>
      <c r="B126" s="23" t="s">
        <v>126</v>
      </c>
      <c r="C126" s="23">
        <v>2022303110</v>
      </c>
      <c r="D126" s="23" t="s">
        <v>461</v>
      </c>
      <c r="E126" s="23" t="s">
        <v>462</v>
      </c>
      <c r="F126" s="23" t="s">
        <v>317</v>
      </c>
      <c r="G126" s="23">
        <v>4</v>
      </c>
    </row>
    <row r="127" spans="1:7">
      <c r="A127" s="23" t="s"/>
      <c r="B127" s="23" t="s"/>
      <c r="C127" s="23" t="s"/>
      <c r="D127" s="23" t="s"/>
      <c r="E127" s="23" t="s">
        <v>463</v>
      </c>
      <c r="F127" s="23" t="s">
        <v>317</v>
      </c>
      <c r="G127" s="23" t="s"/>
    </row>
    <row r="128" spans="1:7">
      <c r="A128" s="23" t="s"/>
      <c r="B128" s="23" t="s">
        <v>125</v>
      </c>
      <c r="C128" s="23">
        <v>2022303224</v>
      </c>
      <c r="D128" s="23" t="s">
        <v>464</v>
      </c>
      <c r="E128" s="23" t="s">
        <v>465</v>
      </c>
      <c r="F128" s="23" t="s">
        <v>323</v>
      </c>
      <c r="G128" s="23">
        <v>2</v>
      </c>
    </row>
    <row r="129" spans="1:7">
      <c r="A129" s="23" t="s"/>
      <c r="B129" s="23" t="s">
        <v>115</v>
      </c>
      <c r="C129" s="23">
        <v>2024303335</v>
      </c>
      <c r="D129" s="23" t="s">
        <v>466</v>
      </c>
      <c r="E129" s="23" t="s">
        <v>467</v>
      </c>
      <c r="F129" s="23" t="s">
        <v>315</v>
      </c>
      <c r="G129" s="23">
        <v>2</v>
      </c>
    </row>
    <row r="130" spans="1:7">
      <c r="A130" s="23" t="s"/>
      <c r="B130" s="23" t="s">
        <v>112</v>
      </c>
      <c r="C130" s="23">
        <v>2024293302</v>
      </c>
      <c r="D130" s="23" t="s">
        <v>468</v>
      </c>
      <c r="E130" s="23" t="s">
        <v>469</v>
      </c>
      <c r="F130" s="23" t="s">
        <v>321</v>
      </c>
      <c r="G130" s="23">
        <v>2</v>
      </c>
    </row>
    <row r="131" spans="1:7">
      <c r="A131" s="23" t="s"/>
      <c r="B131" s="23" t="s">
        <v>116</v>
      </c>
      <c r="C131" s="23">
        <v>2023233219</v>
      </c>
      <c r="D131" s="23" t="s">
        <v>470</v>
      </c>
      <c r="E131" s="23" t="s">
        <v>334</v>
      </c>
      <c r="F131" s="23" t="s">
        <v>315</v>
      </c>
      <c r="G131" s="23">
        <v>5</v>
      </c>
    </row>
    <row r="132" spans="1:7">
      <c r="A132" s="23" t="s"/>
      <c r="B132" s="23" t="s"/>
      <c r="C132" s="23" t="s"/>
      <c r="D132" s="23" t="s"/>
      <c r="E132" s="23" t="s">
        <v>471</v>
      </c>
      <c r="F132" s="23" t="s">
        <v>315</v>
      </c>
      <c r="G132" s="23" t="s"/>
    </row>
    <row r="133" spans="1:7">
      <c r="A133" s="23" t="s"/>
      <c r="B133" s="23" t="s"/>
      <c r="C133" s="23">
        <v>2023233207</v>
      </c>
      <c r="D133" s="23" t="s">
        <v>472</v>
      </c>
      <c r="E133" s="23" t="s">
        <v>334</v>
      </c>
      <c r="F133" s="23" t="s">
        <v>315</v>
      </c>
      <c r="G133" s="23">
        <v>5</v>
      </c>
    </row>
    <row r="134" spans="1:7">
      <c r="A134" s="23" t="s"/>
      <c r="B134" s="23" t="s"/>
      <c r="C134" s="23" t="s"/>
      <c r="D134" s="23" t="s"/>
      <c r="E134" s="23" t="s">
        <v>471</v>
      </c>
      <c r="F134" s="23" t="s">
        <v>315</v>
      </c>
      <c r="G134" s="23" t="s"/>
    </row>
    <row r="135" spans="1:7">
      <c r="A135" s="23" t="s"/>
      <c r="B135" s="23" t="s">
        <v>124</v>
      </c>
      <c r="C135" s="23">
        <v>2023303330</v>
      </c>
      <c r="D135" s="23" t="s">
        <v>473</v>
      </c>
      <c r="E135" s="23" t="s">
        <v>474</v>
      </c>
      <c r="F135" s="23" t="s">
        <v>319</v>
      </c>
      <c r="G135" s="23">
        <v>2</v>
      </c>
    </row>
    <row r="136" spans="1:7">
      <c r="A136" s="23" t="s"/>
      <c r="B136" s="23" t="s"/>
      <c r="C136" s="23">
        <v>2023303329</v>
      </c>
      <c r="D136" s="23" t="s">
        <v>475</v>
      </c>
      <c r="E136" s="23" t="s">
        <v>476</v>
      </c>
      <c r="F136" s="23" t="s">
        <v>317</v>
      </c>
      <c r="G136" s="23">
        <v>2</v>
      </c>
    </row>
    <row r="137" spans="1:7">
      <c r="A137" s="23" t="s"/>
      <c r="B137" s="23" t="s"/>
      <c r="C137" s="23">
        <v>2023303310</v>
      </c>
      <c r="D137" s="23" t="s">
        <v>477</v>
      </c>
      <c r="E137" s="23" t="s">
        <v>476</v>
      </c>
      <c r="F137" s="23" t="s">
        <v>317</v>
      </c>
      <c r="G137" s="23">
        <v>2</v>
      </c>
    </row>
    <row r="138" spans="1:7">
      <c r="A138" s="23" t="s"/>
      <c r="B138" s="23" t="s">
        <v>117</v>
      </c>
      <c r="C138" s="23">
        <v>2023233102</v>
      </c>
      <c r="D138" s="23" t="s">
        <v>478</v>
      </c>
      <c r="E138" s="23" t="s">
        <v>479</v>
      </c>
      <c r="F138" s="23" t="s">
        <v>321</v>
      </c>
      <c r="G138" s="23">
        <v>18</v>
      </c>
    </row>
    <row r="139" spans="1:7">
      <c r="A139" s="23" t="s"/>
      <c r="B139" s="23" t="s"/>
      <c r="C139" s="23" t="s"/>
      <c r="D139" s="23" t="s"/>
      <c r="E139" s="23" t="s">
        <v>480</v>
      </c>
      <c r="F139" s="23" t="s">
        <v>319</v>
      </c>
      <c r="G139" s="23" t="s"/>
    </row>
    <row r="140" spans="1:7">
      <c r="A140" s="23" t="s"/>
      <c r="B140" s="23" t="s"/>
      <c r="C140" s="23" t="s"/>
      <c r="D140" s="23" t="s"/>
      <c r="E140" s="23" t="s">
        <v>481</v>
      </c>
      <c r="F140" s="23" t="s">
        <v>319</v>
      </c>
      <c r="G140" s="23" t="s"/>
    </row>
    <row r="141" spans="1:7">
      <c r="A141" s="23" t="s"/>
      <c r="B141" s="23" t="s"/>
      <c r="C141" s="23" t="s"/>
      <c r="D141" s="23" t="s"/>
      <c r="E141" s="23" t="s">
        <v>482</v>
      </c>
      <c r="F141" s="23" t="s">
        <v>483</v>
      </c>
      <c r="G141" s="23" t="s"/>
    </row>
    <row r="142" spans="1:7">
      <c r="A142" s="23" t="s"/>
      <c r="B142" s="23" t="s"/>
      <c r="C142" s="23" t="s"/>
      <c r="D142" s="23" t="s"/>
      <c r="E142" s="23" t="s">
        <v>484</v>
      </c>
      <c r="F142" s="23" t="s">
        <v>319</v>
      </c>
      <c r="G142" s="23" t="s"/>
    </row>
    <row r="143" spans="1:7">
      <c r="A143" s="23" t="s"/>
      <c r="B143" s="23" t="s"/>
      <c r="C143" s="23" t="s"/>
      <c r="D143" s="23" t="s"/>
      <c r="E143" s="23" t="s">
        <v>485</v>
      </c>
      <c r="F143" s="23" t="s">
        <v>315</v>
      </c>
      <c r="G143" s="23" t="s"/>
    </row>
    <row r="144" spans="1:7">
      <c r="A144" s="23" t="s"/>
      <c r="B144" s="23" t="s"/>
      <c r="C144" s="23" t="s"/>
      <c r="D144" s="23" t="s"/>
      <c r="E144" s="23" t="s">
        <v>486</v>
      </c>
      <c r="F144" s="23" t="s">
        <v>487</v>
      </c>
      <c r="G144" s="23" t="s"/>
    </row>
    <row r="145" spans="1:7">
      <c r="A145" s="23" t="s"/>
      <c r="B145" s="23" t="s"/>
      <c r="C145" s="23" t="s"/>
      <c r="D145" s="23" t="s"/>
      <c r="E145" s="23" t="s">
        <v>479</v>
      </c>
      <c r="F145" s="23" t="s">
        <v>315</v>
      </c>
      <c r="G145" s="23" t="s"/>
    </row>
    <row r="146" spans="1:7">
      <c r="A146" s="23" t="s"/>
      <c r="B146" s="23" t="s"/>
      <c r="C146" s="23">
        <v>2023233128</v>
      </c>
      <c r="D146" s="23" t="s">
        <v>488</v>
      </c>
      <c r="E146" s="23" t="s">
        <v>485</v>
      </c>
      <c r="F146" s="23" t="s">
        <v>315</v>
      </c>
      <c r="G146" s="23">
        <v>7</v>
      </c>
    </row>
    <row r="147" spans="1:7">
      <c r="A147" s="23" t="s"/>
      <c r="B147" s="23" t="s"/>
      <c r="C147" s="23" t="s"/>
      <c r="D147" s="23" t="s"/>
      <c r="E147" s="23" t="s">
        <v>486</v>
      </c>
      <c r="F147" s="23" t="s">
        <v>487</v>
      </c>
      <c r="G147" s="23" t="s"/>
    </row>
    <row r="148" spans="1:7">
      <c r="A148" s="23" t="s"/>
      <c r="B148" s="23" t="s"/>
      <c r="C148" s="23" t="s"/>
      <c r="D148" s="23" t="s"/>
      <c r="E148" s="23" t="s">
        <v>479</v>
      </c>
      <c r="F148" s="23" t="s">
        <v>315</v>
      </c>
      <c r="G148" s="23" t="s"/>
    </row>
    <row r="149" spans="1:7">
      <c r="A149" s="76" t="s">
        <v>14</v>
      </c>
      <c r="B149" s="23" t="s">
        <v>169</v>
      </c>
      <c r="C149" s="23">
        <v>2024213322</v>
      </c>
      <c r="D149" s="23" t="s">
        <v>489</v>
      </c>
      <c r="E149" s="23" t="s">
        <v>490</v>
      </c>
      <c r="F149" s="23" t="s">
        <v>323</v>
      </c>
      <c r="G149" s="23">
        <v>2</v>
      </c>
    </row>
    <row r="150" spans="1:7">
      <c r="A150" s="76" t="s"/>
      <c r="B150" s="23" t="s">
        <v>169</v>
      </c>
      <c r="C150" s="23">
        <v>2024213330</v>
      </c>
      <c r="D150" s="23" t="s">
        <v>491</v>
      </c>
      <c r="E150" s="23" t="s">
        <v>492</v>
      </c>
      <c r="F150" s="23" t="s">
        <v>323</v>
      </c>
      <c r="G150" s="23">
        <v>2</v>
      </c>
    </row>
    <row r="151" spans="1:7">
      <c r="A151" s="76" t="s"/>
      <c r="B151" s="23" t="s">
        <v>169</v>
      </c>
      <c r="C151" s="23">
        <v>2024213325</v>
      </c>
      <c r="D151" s="23" t="s">
        <v>493</v>
      </c>
      <c r="E151" s="23" t="s">
        <v>428</v>
      </c>
      <c r="F151" s="23" t="s">
        <v>317</v>
      </c>
      <c r="G151" s="23">
        <v>4</v>
      </c>
    </row>
    <row r="152" spans="1:7">
      <c r="A152" s="76" t="s"/>
      <c r="B152" s="23" t="s"/>
      <c r="C152" s="23" t="s"/>
      <c r="D152" s="23" t="s"/>
      <c r="E152" s="23" t="s">
        <v>494</v>
      </c>
      <c r="F152" s="23" t="s">
        <v>317</v>
      </c>
      <c r="G152" s="23" t="s"/>
    </row>
    <row r="153" spans="1:7">
      <c r="A153" s="76" t="s"/>
      <c r="B153" s="23" t="s">
        <v>172</v>
      </c>
      <c r="C153" s="23">
        <v>2024213604</v>
      </c>
      <c r="D153" s="23" t="s">
        <v>495</v>
      </c>
      <c r="E153" s="23" t="s">
        <v>490</v>
      </c>
      <c r="F153" s="23" t="s">
        <v>323</v>
      </c>
      <c r="G153" s="23">
        <v>4</v>
      </c>
    </row>
    <row r="154" spans="1:7">
      <c r="A154" s="76" t="s"/>
      <c r="B154" s="23" t="s"/>
      <c r="C154" s="23" t="s"/>
      <c r="D154" s="23" t="s"/>
      <c r="E154" s="23" t="s">
        <v>334</v>
      </c>
      <c r="F154" s="23" t="s">
        <v>315</v>
      </c>
      <c r="G154" s="23" t="s"/>
    </row>
    <row r="155" spans="1:7">
      <c r="A155" s="76" t="s"/>
      <c r="B155" s="23" t="s">
        <v>172</v>
      </c>
      <c r="C155" s="23">
        <v>2024213633</v>
      </c>
      <c r="D155" s="23" t="s">
        <v>496</v>
      </c>
      <c r="E155" s="23" t="s">
        <v>490</v>
      </c>
      <c r="F155" s="23" t="s">
        <v>323</v>
      </c>
      <c r="G155" s="23">
        <v>4</v>
      </c>
    </row>
    <row r="156" spans="1:7">
      <c r="A156" s="76" t="s"/>
      <c r="B156" s="23" t="s"/>
      <c r="C156" s="23" t="s"/>
      <c r="D156" s="23" t="s"/>
      <c r="E156" s="23" t="s">
        <v>492</v>
      </c>
      <c r="F156" s="23" t="s">
        <v>323</v>
      </c>
      <c r="G156" s="23" t="s"/>
    </row>
    <row r="157" spans="1:7">
      <c r="A157" s="76" t="s"/>
      <c r="B157" s="23" t="s">
        <v>172</v>
      </c>
      <c r="C157" s="23">
        <v>2024213618</v>
      </c>
      <c r="D157" s="23" t="s">
        <v>497</v>
      </c>
      <c r="E157" s="23" t="s">
        <v>492</v>
      </c>
      <c r="F157" s="23" t="s">
        <v>323</v>
      </c>
      <c r="G157" s="23">
        <v>2</v>
      </c>
    </row>
    <row r="158" spans="1:7">
      <c r="A158" s="76" t="s"/>
      <c r="B158" s="23" t="s">
        <v>172</v>
      </c>
      <c r="C158" s="23">
        <v>2024213614</v>
      </c>
      <c r="D158" s="23" t="s">
        <v>498</v>
      </c>
      <c r="E158" s="23" t="s">
        <v>492</v>
      </c>
      <c r="F158" s="23" t="s">
        <v>323</v>
      </c>
      <c r="G158" s="23">
        <v>2</v>
      </c>
    </row>
    <row r="159" spans="1:7">
      <c r="A159" s="76" t="s"/>
      <c r="B159" s="23" t="s">
        <v>172</v>
      </c>
      <c r="C159" s="23">
        <v>2024213615</v>
      </c>
      <c r="D159" s="23" t="s">
        <v>499</v>
      </c>
      <c r="E159" s="23" t="s">
        <v>490</v>
      </c>
      <c r="F159" s="23" t="s">
        <v>323</v>
      </c>
      <c r="G159" s="23">
        <v>4</v>
      </c>
    </row>
    <row r="160" spans="1:7">
      <c r="A160" s="76" t="s"/>
      <c r="B160" s="23" t="s"/>
      <c r="C160" s="23" t="s"/>
      <c r="D160" s="23" t="s"/>
      <c r="E160" s="23" t="s">
        <v>492</v>
      </c>
      <c r="F160" s="23" t="s">
        <v>323</v>
      </c>
      <c r="G160" s="23" t="s"/>
    </row>
    <row r="161" spans="1:7">
      <c r="A161" s="76" t="s"/>
      <c r="B161" s="23" t="s">
        <v>172</v>
      </c>
      <c r="C161" s="23">
        <v>2024213606</v>
      </c>
      <c r="D161" s="23" t="s">
        <v>500</v>
      </c>
      <c r="E161" s="23" t="s">
        <v>334</v>
      </c>
      <c r="F161" s="23" t="s">
        <v>315</v>
      </c>
      <c r="G161" s="23">
        <v>2</v>
      </c>
    </row>
    <row r="162" spans="1:7">
      <c r="A162" s="76" t="s"/>
      <c r="B162" s="23" t="s">
        <v>176</v>
      </c>
      <c r="C162" s="23">
        <v>2024214323</v>
      </c>
      <c r="D162" s="23" t="s">
        <v>501</v>
      </c>
      <c r="E162" s="23" t="s">
        <v>502</v>
      </c>
      <c r="F162" s="23" t="s">
        <v>323</v>
      </c>
      <c r="G162" s="23">
        <v>6</v>
      </c>
    </row>
    <row r="163" spans="1:7">
      <c r="A163" s="76" t="s"/>
      <c r="B163" s="23" t="s"/>
      <c r="C163" s="23" t="s"/>
      <c r="D163" s="23" t="s"/>
      <c r="E163" s="23" t="s">
        <v>503</v>
      </c>
      <c r="F163" s="23" t="s">
        <v>323</v>
      </c>
      <c r="G163" s="23" t="s"/>
    </row>
    <row r="164" spans="1:7">
      <c r="A164" s="76" t="s"/>
      <c r="B164" s="23" t="s"/>
      <c r="C164" s="23" t="s"/>
      <c r="D164" s="23" t="s"/>
      <c r="E164" s="23" t="s">
        <v>504</v>
      </c>
      <c r="F164" s="23" t="s">
        <v>323</v>
      </c>
      <c r="G164" s="23" t="s"/>
    </row>
    <row r="165" spans="1:7">
      <c r="A165" s="76" t="s"/>
      <c r="B165" s="23" t="s">
        <v>176</v>
      </c>
      <c r="C165" s="23">
        <v>2024214328</v>
      </c>
      <c r="D165" s="23" t="s">
        <v>505</v>
      </c>
      <c r="E165" s="23" t="s">
        <v>503</v>
      </c>
      <c r="F165" s="23" t="s">
        <v>323</v>
      </c>
      <c r="G165" s="23">
        <v>4</v>
      </c>
    </row>
    <row r="166" spans="1:7">
      <c r="A166" s="76" t="s"/>
      <c r="B166" s="23" t="s"/>
      <c r="C166" s="23" t="s"/>
      <c r="D166" s="23" t="s"/>
      <c r="E166" s="23" t="s">
        <v>504</v>
      </c>
      <c r="F166" s="23" t="s">
        <v>323</v>
      </c>
      <c r="G166" s="23" t="s"/>
    </row>
    <row r="167" spans="1:7">
      <c r="A167" s="76" t="s"/>
      <c r="B167" s="23" t="s">
        <v>170</v>
      </c>
      <c r="C167" s="23">
        <v>2024213432</v>
      </c>
      <c r="D167" s="23" t="s">
        <v>506</v>
      </c>
      <c r="E167" s="23" t="s">
        <v>507</v>
      </c>
      <c r="F167" s="23" t="s">
        <v>323</v>
      </c>
      <c r="G167" s="23">
        <v>2</v>
      </c>
    </row>
    <row r="168" spans="1:7">
      <c r="A168" s="76" t="s"/>
      <c r="B168" s="23" t="s">
        <v>170</v>
      </c>
      <c r="C168" s="23">
        <v>2024213404</v>
      </c>
      <c r="D168" s="23" t="s">
        <v>508</v>
      </c>
      <c r="E168" s="23" t="s">
        <v>507</v>
      </c>
      <c r="F168" s="23" t="s">
        <v>323</v>
      </c>
      <c r="G168" s="23">
        <v>2</v>
      </c>
    </row>
    <row r="169" spans="1:7">
      <c r="A169" s="76" t="s"/>
      <c r="B169" s="23" t="s">
        <v>170</v>
      </c>
      <c r="C169" s="23">
        <v>2024213436</v>
      </c>
      <c r="D169" s="23" t="s">
        <v>509</v>
      </c>
      <c r="E169" s="23" t="s">
        <v>507</v>
      </c>
      <c r="F169" s="23" t="s">
        <v>323</v>
      </c>
      <c r="G169" s="23">
        <v>2</v>
      </c>
    </row>
    <row r="170" spans="1:7">
      <c r="A170" s="76" t="s"/>
      <c r="B170" s="23" t="s">
        <v>170</v>
      </c>
      <c r="C170" s="23">
        <v>2024213426</v>
      </c>
      <c r="D170" s="23" t="s">
        <v>510</v>
      </c>
      <c r="E170" s="23" t="s">
        <v>507</v>
      </c>
      <c r="F170" s="23" t="s">
        <v>323</v>
      </c>
      <c r="G170" s="23">
        <v>6</v>
      </c>
    </row>
    <row r="171" spans="1:7">
      <c r="A171" s="76" t="s"/>
      <c r="B171" s="23" t="s"/>
      <c r="C171" s="23" t="s"/>
      <c r="D171" s="23" t="s"/>
      <c r="E171" s="23" t="s">
        <v>511</v>
      </c>
      <c r="F171" s="23" t="s">
        <v>323</v>
      </c>
      <c r="G171" s="23" t="s"/>
    </row>
    <row r="172" spans="1:7">
      <c r="A172" s="76" t="s"/>
      <c r="B172" s="23" t="s"/>
      <c r="C172" s="23" t="s"/>
      <c r="D172" s="23" t="s"/>
      <c r="E172" s="23" t="s">
        <v>490</v>
      </c>
      <c r="F172" s="23" t="s">
        <v>323</v>
      </c>
      <c r="G172" s="23" t="s"/>
    </row>
    <row r="173" spans="1:7" ht="18.75" customHeight="true">
      <c r="A173" s="26" t="s">
        <v>15</v>
      </c>
      <c r="B173" s="23" t="s">
        <v>188</v>
      </c>
      <c r="C173" s="23">
        <v>2022243210</v>
      </c>
      <c r="D173" s="23" t="s">
        <v>512</v>
      </c>
      <c r="E173" s="23" t="s">
        <v>513</v>
      </c>
      <c r="F173" s="23" t="s">
        <v>323</v>
      </c>
      <c r="G173" s="23">
        <v>4</v>
      </c>
    </row>
    <row r="174" spans="1:7" ht="18.75" customHeight="true">
      <c r="A174" s="26" t="s"/>
      <c r="B174" s="23" t="s">
        <v>188</v>
      </c>
      <c r="C174" s="23">
        <v>2022243210</v>
      </c>
      <c r="D174" s="23" t="s">
        <v>512</v>
      </c>
      <c r="E174" s="23" t="s">
        <v>514</v>
      </c>
      <c r="F174" s="23" t="s">
        <v>323</v>
      </c>
      <c r="G174" s="23" t="s"/>
    </row>
    <row r="175" spans="1:7" ht="18.75" customHeight="true">
      <c r="A175" s="26" t="s"/>
      <c r="B175" s="23" t="s">
        <v>192</v>
      </c>
      <c r="C175" s="23">
        <v>2022243634</v>
      </c>
      <c r="D175" s="23" t="s">
        <v>515</v>
      </c>
      <c r="E175" s="23" t="s">
        <v>516</v>
      </c>
      <c r="F175" s="23" t="s">
        <v>323</v>
      </c>
      <c r="G175" s="23">
        <v>4</v>
      </c>
    </row>
    <row r="176" spans="1:7" ht="18.75" customHeight="true">
      <c r="A176" s="26" t="s"/>
      <c r="B176" s="23" t="s">
        <v>192</v>
      </c>
      <c r="C176" s="23">
        <v>2022243634</v>
      </c>
      <c r="D176" s="23" t="s">
        <v>515</v>
      </c>
      <c r="E176" s="23" t="s">
        <v>517</v>
      </c>
      <c r="F176" s="23" t="s">
        <v>323</v>
      </c>
      <c r="G176" s="23" t="s"/>
    </row>
    <row r="177" spans="1:7" ht="18.75" customHeight="true">
      <c r="A177" s="26" t="s"/>
      <c r="B177" s="23" t="s">
        <v>192</v>
      </c>
      <c r="C177" s="23">
        <v>2022243606</v>
      </c>
      <c r="D177" s="23" t="s">
        <v>518</v>
      </c>
      <c r="E177" s="23" t="s">
        <v>516</v>
      </c>
      <c r="F177" s="23" t="s">
        <v>323</v>
      </c>
      <c r="G177" s="23">
        <v>9</v>
      </c>
    </row>
    <row r="178" spans="1:7" ht="18" customHeight="true">
      <c r="A178" s="26" t="s"/>
      <c r="B178" s="23" t="s">
        <v>192</v>
      </c>
      <c r="C178" s="23">
        <v>2022243606</v>
      </c>
      <c r="D178" s="23" t="s">
        <v>518</v>
      </c>
      <c r="E178" s="23" t="s">
        <v>517</v>
      </c>
      <c r="F178" s="23" t="s">
        <v>323</v>
      </c>
      <c r="G178" s="23" t="s"/>
    </row>
    <row r="179" spans="1:7" ht="18.75" customHeight="true">
      <c r="A179" s="26" t="s"/>
      <c r="B179" s="23" t="s">
        <v>192</v>
      </c>
      <c r="C179" s="23">
        <v>2022243606</v>
      </c>
      <c r="D179" s="23" t="s">
        <v>518</v>
      </c>
      <c r="E179" s="23" t="s">
        <v>519</v>
      </c>
      <c r="F179" s="23" t="s">
        <v>321</v>
      </c>
      <c r="G179" s="23" t="s"/>
    </row>
    <row r="180" spans="1:7" ht="18.75" customHeight="true">
      <c r="A180" s="26" t="s"/>
      <c r="B180" s="23" t="s">
        <v>192</v>
      </c>
      <c r="C180" s="23">
        <v>2022243606</v>
      </c>
      <c r="D180" s="23" t="s">
        <v>518</v>
      </c>
      <c r="E180" s="23" t="s">
        <v>520</v>
      </c>
      <c r="F180" s="23" t="s">
        <v>521</v>
      </c>
      <c r="G180" s="23" t="s"/>
    </row>
    <row r="181" spans="1:7" ht="18.75" customHeight="true">
      <c r="A181" s="26" t="s"/>
      <c r="B181" s="23" t="s">
        <v>192</v>
      </c>
      <c r="C181" s="26">
        <v>2022243605</v>
      </c>
      <c r="D181" s="23" t="s">
        <v>522</v>
      </c>
      <c r="E181" s="23" t="s">
        <v>520</v>
      </c>
      <c r="F181" s="23" t="s">
        <v>521</v>
      </c>
      <c r="G181" s="23">
        <v>5</v>
      </c>
    </row>
    <row r="182" spans="1:7" ht="18.75" customHeight="true">
      <c r="A182" s="26" t="s"/>
      <c r="B182" s="23" t="s">
        <v>192</v>
      </c>
      <c r="C182" s="26">
        <v>2022243605</v>
      </c>
      <c r="D182" s="23" t="s">
        <v>522</v>
      </c>
      <c r="E182" s="23" t="s">
        <v>519</v>
      </c>
      <c r="F182" s="23" t="s">
        <v>321</v>
      </c>
      <c r="G182" s="23" t="s"/>
    </row>
    <row r="183" spans="1:7" ht="18.75" customHeight="true">
      <c r="A183" s="26" t="s"/>
      <c r="B183" s="23" t="s">
        <v>192</v>
      </c>
      <c r="C183" s="23">
        <v>2022243610</v>
      </c>
      <c r="D183" s="23" t="s">
        <v>523</v>
      </c>
      <c r="E183" s="23" t="s">
        <v>520</v>
      </c>
      <c r="F183" s="23" t="s">
        <v>321</v>
      </c>
      <c r="G183" s="23">
        <v>7</v>
      </c>
    </row>
    <row r="184" spans="1:7" ht="18.75" customHeight="true">
      <c r="A184" s="26" t="s"/>
      <c r="B184" s="23" t="s">
        <v>192</v>
      </c>
      <c r="C184" s="23">
        <v>2022243610</v>
      </c>
      <c r="D184" s="23" t="s">
        <v>523</v>
      </c>
      <c r="E184" s="23" t="s">
        <v>519</v>
      </c>
      <c r="F184" s="23" t="s">
        <v>521</v>
      </c>
      <c r="G184" s="23" t="s"/>
    </row>
    <row r="185" spans="1:7" ht="18.75" customHeight="true">
      <c r="A185" s="26" t="s"/>
      <c r="B185" s="23" t="s">
        <v>192</v>
      </c>
      <c r="C185" s="23">
        <v>2022243610</v>
      </c>
      <c r="D185" s="23" t="s">
        <v>523</v>
      </c>
      <c r="E185" s="23" t="s">
        <v>524</v>
      </c>
      <c r="F185" s="23" t="s">
        <v>315</v>
      </c>
      <c r="G185" s="23" t="s"/>
    </row>
    <row r="186" spans="1:7" ht="18.75" customHeight="true">
      <c r="A186" s="26" t="s"/>
      <c r="B186" s="23" t="s">
        <v>192</v>
      </c>
      <c r="C186" s="23">
        <v>2022243619</v>
      </c>
      <c r="D186" s="23" t="s">
        <v>525</v>
      </c>
      <c r="E186" s="23" t="s">
        <v>526</v>
      </c>
      <c r="F186" s="23" t="s">
        <v>319</v>
      </c>
      <c r="G186" s="23">
        <v>2</v>
      </c>
    </row>
    <row r="187" spans="1:7" ht="18.75" customHeight="true">
      <c r="A187" s="26" t="s"/>
      <c r="B187" s="23" t="s">
        <v>196</v>
      </c>
      <c r="C187" s="23">
        <v>2023243722</v>
      </c>
      <c r="D187" s="23" t="s">
        <v>527</v>
      </c>
      <c r="E187" s="23" t="s">
        <v>528</v>
      </c>
      <c r="F187" s="23" t="s">
        <v>317</v>
      </c>
      <c r="G187" s="23">
        <v>2</v>
      </c>
    </row>
    <row r="188" spans="1:7" ht="18.75" customHeight="true">
      <c r="A188" s="26" t="s"/>
      <c r="B188" s="23" t="s">
        <v>197</v>
      </c>
      <c r="C188" s="23">
        <v>2023243208</v>
      </c>
      <c r="D188" s="23" t="s">
        <v>529</v>
      </c>
      <c r="E188" s="23" t="s">
        <v>530</v>
      </c>
      <c r="F188" s="23" t="s">
        <v>315</v>
      </c>
      <c r="G188" s="23">
        <v>2</v>
      </c>
    </row>
    <row r="189" spans="1:7" ht="18.75" customHeight="true">
      <c r="A189" s="26" t="s"/>
      <c r="B189" s="23" t="s">
        <v>197</v>
      </c>
      <c r="C189" s="23">
        <v>2023213114</v>
      </c>
      <c r="D189" s="23" t="s">
        <v>531</v>
      </c>
      <c r="E189" s="23" t="s">
        <v>528</v>
      </c>
      <c r="F189" s="23" t="s">
        <v>315</v>
      </c>
      <c r="G189" s="23">
        <v>7</v>
      </c>
    </row>
    <row r="190" spans="1:7" ht="18.75" customHeight="true">
      <c r="A190" s="26" t="s"/>
      <c r="B190" s="23" t="s">
        <v>197</v>
      </c>
      <c r="C190" s="23">
        <v>2023213114</v>
      </c>
      <c r="D190" s="23" t="s">
        <v>531</v>
      </c>
      <c r="E190" s="23" t="s">
        <v>532</v>
      </c>
      <c r="F190" s="23" t="s">
        <v>487</v>
      </c>
      <c r="G190" s="23" t="s"/>
    </row>
    <row r="191" spans="1:7" ht="18.75" customHeight="true">
      <c r="A191" s="26" t="s"/>
      <c r="B191" s="23" t="s">
        <v>197</v>
      </c>
      <c r="C191" s="23">
        <v>2023213114</v>
      </c>
      <c r="D191" s="23" t="s">
        <v>531</v>
      </c>
      <c r="E191" s="23" t="s">
        <v>533</v>
      </c>
      <c r="F191" s="23" t="s">
        <v>315</v>
      </c>
      <c r="G191" s="23" t="s"/>
    </row>
    <row r="192" spans="1:7" ht="18.75" customHeight="true">
      <c r="A192" s="26" t="s"/>
      <c r="B192" s="23" t="s">
        <v>198</v>
      </c>
      <c r="C192" s="23">
        <v>2023243320</v>
      </c>
      <c r="D192" s="23" t="s">
        <v>534</v>
      </c>
      <c r="E192" s="23" t="s">
        <v>535</v>
      </c>
      <c r="F192" s="23" t="s">
        <v>317</v>
      </c>
      <c r="G192" s="23">
        <v>12</v>
      </c>
    </row>
    <row r="193" spans="1:7" ht="18.75" customHeight="true">
      <c r="A193" s="26" t="s"/>
      <c r="B193" s="23" t="s">
        <v>198</v>
      </c>
      <c r="C193" s="23">
        <v>2023243320</v>
      </c>
      <c r="D193" s="23" t="s">
        <v>534</v>
      </c>
      <c r="E193" s="23" t="s">
        <v>536</v>
      </c>
      <c r="F193" s="23" t="s">
        <v>537</v>
      </c>
      <c r="G193" s="23" t="s"/>
    </row>
    <row r="194" spans="1:7" ht="18.75" customHeight="true">
      <c r="A194" s="26" t="s"/>
      <c r="B194" s="23" t="s">
        <v>198</v>
      </c>
      <c r="C194" s="23">
        <v>2023243320</v>
      </c>
      <c r="D194" s="23" t="s">
        <v>534</v>
      </c>
      <c r="E194" s="23" t="s">
        <v>334</v>
      </c>
      <c r="F194" s="23" t="s">
        <v>521</v>
      </c>
      <c r="G194" s="23" t="s"/>
    </row>
    <row r="195" spans="1:7" ht="18.75" customHeight="true">
      <c r="A195" s="26" t="s"/>
      <c r="B195" s="23" t="s">
        <v>198</v>
      </c>
      <c r="C195" s="23">
        <v>2023243320</v>
      </c>
      <c r="D195" s="23" t="s">
        <v>534</v>
      </c>
      <c r="E195" s="23" t="s">
        <v>528</v>
      </c>
      <c r="F195" s="23" t="s">
        <v>321</v>
      </c>
      <c r="G195" s="23" t="s"/>
    </row>
    <row r="196" spans="1:7" ht="18.75" customHeight="true">
      <c r="A196" s="26" t="s"/>
      <c r="B196" s="23" t="s">
        <v>198</v>
      </c>
      <c r="C196" s="23">
        <v>2023243320</v>
      </c>
      <c r="D196" s="23" t="s">
        <v>534</v>
      </c>
      <c r="E196" s="23" t="s">
        <v>538</v>
      </c>
      <c r="F196" s="23" t="s">
        <v>321</v>
      </c>
      <c r="G196" s="23" t="s"/>
    </row>
    <row r="197" spans="1:7" ht="18.75" customHeight="true">
      <c r="A197" s="26" t="s"/>
      <c r="B197" s="23" t="s">
        <v>200</v>
      </c>
      <c r="C197" s="23">
        <v>2023243502</v>
      </c>
      <c r="D197" s="23" t="s">
        <v>539</v>
      </c>
      <c r="E197" s="23" t="s">
        <v>540</v>
      </c>
      <c r="F197" s="23" t="s">
        <v>319</v>
      </c>
      <c r="G197" s="23">
        <v>4</v>
      </c>
    </row>
    <row r="198" spans="1:7" ht="18.75" customHeight="true">
      <c r="A198" s="26" t="s"/>
      <c r="B198" s="23" t="s">
        <v>200</v>
      </c>
      <c r="C198" s="23">
        <v>2023243502</v>
      </c>
      <c r="D198" s="23" t="s">
        <v>539</v>
      </c>
      <c r="E198" s="23" t="s">
        <v>541</v>
      </c>
      <c r="F198" s="23" t="s">
        <v>319</v>
      </c>
      <c r="G198" s="23" t="s"/>
    </row>
    <row r="199" spans="1:7" ht="18.75" customHeight="true">
      <c r="A199" s="26" t="s"/>
      <c r="B199" s="23" t="s">
        <v>201</v>
      </c>
      <c r="C199" s="23">
        <v>2023243627</v>
      </c>
      <c r="D199" s="23" t="s">
        <v>542</v>
      </c>
      <c r="E199" s="23" t="s">
        <v>543</v>
      </c>
      <c r="F199" s="23" t="s">
        <v>323</v>
      </c>
      <c r="G199" s="23">
        <v>2</v>
      </c>
    </row>
    <row r="200" spans="1:7" ht="18.75" customHeight="true">
      <c r="A200" s="26" t="s"/>
      <c r="B200" s="23" t="s">
        <v>205</v>
      </c>
      <c r="C200" s="23">
        <v>2023253124</v>
      </c>
      <c r="D200" s="23" t="s">
        <v>544</v>
      </c>
      <c r="E200" s="23" t="s">
        <v>545</v>
      </c>
      <c r="F200" s="23" t="s">
        <v>323</v>
      </c>
      <c r="G200" s="23">
        <v>26</v>
      </c>
    </row>
    <row r="201" spans="1:7" ht="18.75" customHeight="true">
      <c r="A201" s="26" t="s"/>
      <c r="B201" s="23" t="s">
        <v>205</v>
      </c>
      <c r="C201" s="23">
        <v>2023253124</v>
      </c>
      <c r="D201" s="23" t="s">
        <v>544</v>
      </c>
      <c r="E201" s="23" t="s">
        <v>545</v>
      </c>
      <c r="F201" s="23" t="s">
        <v>321</v>
      </c>
      <c r="G201" s="23" t="s"/>
    </row>
    <row r="202" spans="1:7" ht="18.75" customHeight="true">
      <c r="A202" s="26" t="s"/>
      <c r="B202" s="23" t="s">
        <v>205</v>
      </c>
      <c r="C202" s="23">
        <v>2023253124</v>
      </c>
      <c r="D202" s="23" t="s">
        <v>544</v>
      </c>
      <c r="E202" s="23" t="s">
        <v>545</v>
      </c>
      <c r="F202" s="23" t="s">
        <v>319</v>
      </c>
      <c r="G202" s="23" t="s"/>
    </row>
    <row r="203" spans="1:7" ht="18.75" customHeight="true">
      <c r="A203" s="26" t="s"/>
      <c r="B203" s="23" t="s">
        <v>205</v>
      </c>
      <c r="C203" s="23">
        <v>2023253124</v>
      </c>
      <c r="D203" s="23" t="s">
        <v>544</v>
      </c>
      <c r="E203" s="23" t="s">
        <v>546</v>
      </c>
      <c r="F203" s="23" t="s">
        <v>323</v>
      </c>
      <c r="G203" s="23" t="s"/>
    </row>
    <row r="204" spans="1:7" ht="18.75" customHeight="true">
      <c r="A204" s="26" t="s"/>
      <c r="B204" s="23" t="s">
        <v>205</v>
      </c>
      <c r="C204" s="23">
        <v>2023253124</v>
      </c>
      <c r="D204" s="23" t="s">
        <v>544</v>
      </c>
      <c r="E204" s="23" t="s">
        <v>547</v>
      </c>
      <c r="F204" s="23" t="s">
        <v>321</v>
      </c>
      <c r="G204" s="23" t="s"/>
    </row>
    <row r="205" spans="1:7" ht="18.75" customHeight="true">
      <c r="A205" s="26" t="s"/>
      <c r="B205" s="23" t="s">
        <v>205</v>
      </c>
      <c r="C205" s="23">
        <v>2023253124</v>
      </c>
      <c r="D205" s="23" t="s">
        <v>544</v>
      </c>
      <c r="E205" s="23" t="s">
        <v>548</v>
      </c>
      <c r="F205" s="23" t="s">
        <v>319</v>
      </c>
      <c r="G205" s="23" t="s"/>
    </row>
    <row r="206" spans="1:7" ht="18.75" customHeight="true">
      <c r="A206" s="26" t="s"/>
      <c r="B206" s="23" t="s">
        <v>205</v>
      </c>
      <c r="C206" s="23">
        <v>2023253124</v>
      </c>
      <c r="D206" s="23" t="s">
        <v>544</v>
      </c>
      <c r="E206" s="23" t="s">
        <v>549</v>
      </c>
      <c r="F206" s="23" t="s">
        <v>321</v>
      </c>
      <c r="G206" s="23" t="s"/>
    </row>
    <row r="207" spans="1:7" ht="18.75" customHeight="true">
      <c r="A207" s="26" t="s"/>
      <c r="B207" s="23" t="s">
        <v>205</v>
      </c>
      <c r="C207" s="23">
        <v>2023253124</v>
      </c>
      <c r="D207" s="23" t="s">
        <v>544</v>
      </c>
      <c r="E207" s="23" t="s">
        <v>532</v>
      </c>
      <c r="F207" s="23" t="s">
        <v>317</v>
      </c>
      <c r="G207" s="23" t="s"/>
    </row>
    <row r="208" spans="1:7" ht="18.75" customHeight="true">
      <c r="A208" s="26" t="s"/>
      <c r="B208" s="23" t="s">
        <v>205</v>
      </c>
      <c r="C208" s="23">
        <v>2023253124</v>
      </c>
      <c r="D208" s="23" t="s">
        <v>544</v>
      </c>
      <c r="E208" s="23" t="s">
        <v>550</v>
      </c>
      <c r="F208" s="23" t="s">
        <v>317</v>
      </c>
      <c r="G208" s="23" t="s"/>
    </row>
    <row r="209" spans="1:7" ht="18.75" customHeight="true">
      <c r="A209" s="26" t="s"/>
      <c r="B209" s="23" t="s">
        <v>205</v>
      </c>
      <c r="C209" s="23">
        <v>2023253124</v>
      </c>
      <c r="D209" s="23" t="s">
        <v>544</v>
      </c>
      <c r="E209" s="23" t="s">
        <v>551</v>
      </c>
      <c r="F209" s="23" t="s">
        <v>315</v>
      </c>
      <c r="G209" s="23" t="s"/>
    </row>
    <row r="210" spans="1:7" ht="18.75" customHeight="true">
      <c r="A210" s="26" t="s"/>
      <c r="B210" s="23" t="s">
        <v>205</v>
      </c>
      <c r="C210" s="23">
        <v>2023253124</v>
      </c>
      <c r="D210" s="23" t="s">
        <v>544</v>
      </c>
      <c r="E210" s="23" t="s">
        <v>552</v>
      </c>
      <c r="F210" s="23" t="s">
        <v>315</v>
      </c>
      <c r="G210" s="23" t="s"/>
    </row>
    <row r="211" spans="1:7" ht="18.75" customHeight="true">
      <c r="A211" s="26" t="s"/>
      <c r="B211" s="23" t="s">
        <v>205</v>
      </c>
      <c r="C211" s="23">
        <v>2023253124</v>
      </c>
      <c r="D211" s="23" t="s">
        <v>544</v>
      </c>
      <c r="E211" s="23" t="s">
        <v>553</v>
      </c>
      <c r="F211" s="23" t="s">
        <v>315</v>
      </c>
      <c r="G211" s="23" t="s"/>
    </row>
    <row r="212" spans="1:7" ht="18.75" customHeight="true">
      <c r="A212" s="26" t="s"/>
      <c r="B212" s="23" t="s">
        <v>205</v>
      </c>
      <c r="C212" s="23">
        <v>2023253124</v>
      </c>
      <c r="D212" s="23" t="s">
        <v>544</v>
      </c>
      <c r="E212" s="23" t="s">
        <v>480</v>
      </c>
      <c r="F212" s="23" t="s">
        <v>317</v>
      </c>
      <c r="G212" s="23" t="s"/>
    </row>
    <row r="213" spans="1:7" ht="18.75" customHeight="true">
      <c r="A213" s="26" t="s"/>
      <c r="B213" s="23" t="s">
        <v>205</v>
      </c>
      <c r="C213" s="23">
        <v>2023253126</v>
      </c>
      <c r="D213" s="23" t="s">
        <v>554</v>
      </c>
      <c r="E213" s="23" t="s">
        <v>552</v>
      </c>
      <c r="F213" s="23" t="s">
        <v>315</v>
      </c>
      <c r="G213" s="23">
        <v>2</v>
      </c>
    </row>
    <row r="214" spans="1:7" ht="18.75" customHeight="true">
      <c r="A214" s="26" t="s"/>
      <c r="B214" s="23" t="s">
        <v>208</v>
      </c>
      <c r="C214" s="23">
        <v>2023213618</v>
      </c>
      <c r="D214" s="23" t="s">
        <v>555</v>
      </c>
      <c r="E214" s="23" t="s">
        <v>556</v>
      </c>
      <c r="F214" s="23" t="s">
        <v>521</v>
      </c>
      <c r="G214" s="23">
        <v>14</v>
      </c>
    </row>
    <row r="215" spans="1:7" ht="18.75" customHeight="true">
      <c r="A215" s="26" t="s"/>
      <c r="B215" s="23" t="s">
        <v>208</v>
      </c>
      <c r="C215" s="23">
        <v>2023213618</v>
      </c>
      <c r="D215" s="23" t="s">
        <v>555</v>
      </c>
      <c r="E215" s="23" t="s">
        <v>557</v>
      </c>
      <c r="F215" s="23" t="s">
        <v>319</v>
      </c>
      <c r="G215" s="23" t="s"/>
    </row>
    <row r="216" spans="1:7" ht="18.75" customHeight="true">
      <c r="A216" s="26" t="s"/>
      <c r="B216" s="23" t="s">
        <v>208</v>
      </c>
      <c r="C216" s="23">
        <v>2023213618</v>
      </c>
      <c r="D216" s="23" t="s">
        <v>555</v>
      </c>
      <c r="E216" s="23" t="s">
        <v>558</v>
      </c>
      <c r="F216" s="23" t="s">
        <v>319</v>
      </c>
      <c r="G216" s="23" t="s"/>
    </row>
    <row r="217" spans="1:7" ht="18.75" customHeight="true">
      <c r="A217" s="26" t="s"/>
      <c r="B217" s="23" t="s">
        <v>208</v>
      </c>
      <c r="C217" s="23">
        <v>2023213618</v>
      </c>
      <c r="D217" s="23" t="s">
        <v>555</v>
      </c>
      <c r="E217" s="23" t="s">
        <v>559</v>
      </c>
      <c r="F217" s="23" t="s">
        <v>537</v>
      </c>
      <c r="G217" s="23" t="s"/>
    </row>
    <row r="218" spans="1:7" ht="18.75" customHeight="true">
      <c r="A218" s="26" t="s"/>
      <c r="B218" s="23" t="s">
        <v>208</v>
      </c>
      <c r="C218" s="23">
        <v>2023213618</v>
      </c>
      <c r="D218" s="23" t="s">
        <v>555</v>
      </c>
      <c r="E218" s="23" t="s">
        <v>560</v>
      </c>
      <c r="F218" s="23" t="s">
        <v>317</v>
      </c>
      <c r="G218" s="23" t="s"/>
    </row>
    <row r="219" spans="1:7" ht="18.75" customHeight="true">
      <c r="A219" s="26" t="s"/>
      <c r="B219" s="23" t="s">
        <v>209</v>
      </c>
      <c r="C219" s="23">
        <v>2024243201</v>
      </c>
      <c r="D219" s="23" t="s">
        <v>561</v>
      </c>
      <c r="E219" s="23" t="s">
        <v>562</v>
      </c>
      <c r="F219" s="23" t="s">
        <v>319</v>
      </c>
      <c r="G219" s="23">
        <v>13</v>
      </c>
    </row>
    <row r="220" spans="1:7" ht="18.75" customHeight="true">
      <c r="A220" s="26" t="s"/>
      <c r="B220" s="23" t="s">
        <v>209</v>
      </c>
      <c r="C220" s="23">
        <v>2024243201</v>
      </c>
      <c r="D220" s="23" t="s">
        <v>561</v>
      </c>
      <c r="E220" s="23" t="s">
        <v>490</v>
      </c>
      <c r="F220" s="23" t="s">
        <v>319</v>
      </c>
      <c r="G220" s="23" t="s"/>
    </row>
    <row r="221" spans="1:7" ht="18.75" customHeight="true">
      <c r="A221" s="26" t="s"/>
      <c r="B221" s="23" t="s">
        <v>209</v>
      </c>
      <c r="C221" s="23">
        <v>2024243201</v>
      </c>
      <c r="D221" s="23" t="s">
        <v>561</v>
      </c>
      <c r="E221" s="23" t="s">
        <v>533</v>
      </c>
      <c r="F221" s="23" t="s">
        <v>537</v>
      </c>
      <c r="G221" s="23" t="s"/>
    </row>
    <row r="222" spans="1:7" ht="18.75" customHeight="true">
      <c r="A222" s="26" t="s"/>
      <c r="B222" s="23" t="s">
        <v>209</v>
      </c>
      <c r="C222" s="23">
        <v>2024243201</v>
      </c>
      <c r="D222" s="23" t="s">
        <v>561</v>
      </c>
      <c r="E222" s="23" t="s">
        <v>337</v>
      </c>
      <c r="F222" s="23" t="s">
        <v>317</v>
      </c>
      <c r="G222" s="23" t="s"/>
    </row>
    <row r="223" spans="1:7" ht="18.75" customHeight="true">
      <c r="A223" s="26" t="s"/>
      <c r="B223" s="23" t="s">
        <v>209</v>
      </c>
      <c r="C223" s="23">
        <v>2024243201</v>
      </c>
      <c r="D223" s="23" t="s">
        <v>561</v>
      </c>
      <c r="E223" s="23" t="s">
        <v>563</v>
      </c>
      <c r="F223" s="23" t="s">
        <v>315</v>
      </c>
      <c r="G223" s="23" t="s"/>
    </row>
    <row r="224" spans="1:7" ht="18.75" customHeight="true">
      <c r="A224" s="26" t="s"/>
      <c r="B224" s="23" t="s">
        <v>209</v>
      </c>
      <c r="C224" s="23">
        <v>2024243201</v>
      </c>
      <c r="D224" s="23" t="s">
        <v>561</v>
      </c>
      <c r="E224" s="23" t="s">
        <v>564</v>
      </c>
      <c r="F224" s="23" t="s">
        <v>315</v>
      </c>
      <c r="G224" s="23" t="s"/>
    </row>
    <row r="225" spans="1:7" ht="18.75" customHeight="true">
      <c r="A225" s="26" t="s"/>
      <c r="B225" s="23" t="s">
        <v>211</v>
      </c>
      <c r="C225" s="23">
        <v>2024243427</v>
      </c>
      <c r="D225" s="23" t="s">
        <v>565</v>
      </c>
      <c r="E225" s="23" t="s">
        <v>563</v>
      </c>
      <c r="F225" s="23" t="s">
        <v>323</v>
      </c>
      <c r="G225" s="23">
        <v>24</v>
      </c>
    </row>
    <row r="226" spans="1:7" ht="18.75" customHeight="true">
      <c r="A226" s="26" t="s"/>
      <c r="B226" s="23" t="s">
        <v>211</v>
      </c>
      <c r="C226" s="23">
        <v>2024243427</v>
      </c>
      <c r="D226" s="23" t="s">
        <v>565</v>
      </c>
      <c r="E226" s="23" t="s">
        <v>566</v>
      </c>
      <c r="F226" s="23" t="s">
        <v>567</v>
      </c>
      <c r="G226" s="23" t="s"/>
    </row>
    <row r="227" spans="1:7" ht="18.75" customHeight="true">
      <c r="A227" s="26" t="s"/>
      <c r="B227" s="23" t="s">
        <v>211</v>
      </c>
      <c r="C227" s="23">
        <v>2024243427</v>
      </c>
      <c r="D227" s="23" t="s">
        <v>565</v>
      </c>
      <c r="E227" s="23" t="s">
        <v>562</v>
      </c>
      <c r="F227" s="23" t="s">
        <v>323</v>
      </c>
      <c r="G227" s="23" t="s"/>
    </row>
    <row r="228" spans="1:7" ht="18.75" customHeight="true">
      <c r="A228" s="26" t="s"/>
      <c r="B228" s="23" t="s">
        <v>211</v>
      </c>
      <c r="C228" s="23">
        <v>2024243427</v>
      </c>
      <c r="D228" s="23" t="s">
        <v>565</v>
      </c>
      <c r="E228" s="23" t="s">
        <v>560</v>
      </c>
      <c r="F228" s="23" t="s">
        <v>321</v>
      </c>
      <c r="G228" s="23" t="s"/>
    </row>
    <row r="229" spans="1:7" ht="18.75" customHeight="true">
      <c r="A229" s="26" t="s"/>
      <c r="B229" s="23" t="s">
        <v>211</v>
      </c>
      <c r="C229" s="23">
        <v>2024243427</v>
      </c>
      <c r="D229" s="23" t="s">
        <v>565</v>
      </c>
      <c r="E229" s="23" t="s">
        <v>533</v>
      </c>
      <c r="F229" s="23" t="s">
        <v>521</v>
      </c>
      <c r="G229" s="23" t="s"/>
    </row>
    <row r="230" spans="1:7" ht="18.75" customHeight="true">
      <c r="A230" s="26" t="s"/>
      <c r="B230" s="23" t="s">
        <v>211</v>
      </c>
      <c r="C230" s="23">
        <v>2024243427</v>
      </c>
      <c r="D230" s="23" t="s">
        <v>565</v>
      </c>
      <c r="E230" s="23" t="s">
        <v>568</v>
      </c>
      <c r="F230" s="23" t="s">
        <v>321</v>
      </c>
      <c r="G230" s="23" t="s"/>
    </row>
    <row r="231" spans="1:7" ht="18.75" customHeight="true">
      <c r="A231" s="26" t="s"/>
      <c r="B231" s="23" t="s">
        <v>211</v>
      </c>
      <c r="C231" s="23">
        <v>2024243427</v>
      </c>
      <c r="D231" s="23" t="s">
        <v>565</v>
      </c>
      <c r="E231" s="23" t="s">
        <v>569</v>
      </c>
      <c r="F231" s="23" t="s">
        <v>319</v>
      </c>
      <c r="G231" s="23" t="s"/>
    </row>
    <row r="232" spans="1:7" ht="18.75" customHeight="true">
      <c r="A232" s="26" t="s"/>
      <c r="B232" s="23" t="s">
        <v>211</v>
      </c>
      <c r="C232" s="23">
        <v>2024243427</v>
      </c>
      <c r="D232" s="23" t="s">
        <v>565</v>
      </c>
      <c r="E232" s="23" t="s">
        <v>334</v>
      </c>
      <c r="F232" s="23" t="s">
        <v>537</v>
      </c>
      <c r="G232" s="23" t="s"/>
    </row>
    <row r="233" spans="1:7" ht="18.75" customHeight="true">
      <c r="A233" s="26" t="s"/>
      <c r="B233" s="23" t="s">
        <v>211</v>
      </c>
      <c r="C233" s="23">
        <v>2024243427</v>
      </c>
      <c r="D233" s="23" t="s">
        <v>565</v>
      </c>
      <c r="E233" s="23" t="s">
        <v>337</v>
      </c>
      <c r="F233" s="23" t="s">
        <v>317</v>
      </c>
      <c r="G233" s="23" t="s"/>
    </row>
    <row r="234" spans="1:7" ht="18.75" customHeight="true">
      <c r="A234" s="26" t="s"/>
      <c r="B234" s="23" t="s">
        <v>211</v>
      </c>
      <c r="C234" s="23">
        <v>2024243427</v>
      </c>
      <c r="D234" s="23" t="s">
        <v>565</v>
      </c>
      <c r="E234" s="23" t="s">
        <v>564</v>
      </c>
      <c r="F234" s="23" t="s">
        <v>487</v>
      </c>
      <c r="G234" s="23" t="s"/>
    </row>
    <row r="235" spans="1:7" ht="18.75" customHeight="true">
      <c r="A235" s="26" t="s"/>
      <c r="B235" s="23" t="s">
        <v>212</v>
      </c>
      <c r="C235" s="77">
        <v>2024243530</v>
      </c>
      <c r="D235" s="77" t="s">
        <v>570</v>
      </c>
      <c r="E235" s="23" t="s">
        <v>564</v>
      </c>
      <c r="F235" s="23" t="s">
        <v>571</v>
      </c>
      <c r="G235" s="23">
        <v>1</v>
      </c>
    </row>
    <row r="236" spans="1:7" ht="18.75" customHeight="true">
      <c r="A236" s="26" t="s"/>
      <c r="B236" s="23" t="s">
        <v>212</v>
      </c>
      <c r="C236" s="77">
        <v>2024243529</v>
      </c>
      <c r="D236" s="77" t="s">
        <v>572</v>
      </c>
      <c r="E236" s="23" t="s">
        <v>564</v>
      </c>
      <c r="F236" s="23" t="s">
        <v>571</v>
      </c>
      <c r="G236" s="23">
        <v>3</v>
      </c>
    </row>
    <row r="237" spans="1:7" ht="18.75" customHeight="true">
      <c r="A237" s="26" t="s"/>
      <c r="B237" s="23" t="s">
        <v>212</v>
      </c>
      <c r="C237" s="77">
        <v>2024243529</v>
      </c>
      <c r="D237" s="77" t="s">
        <v>572</v>
      </c>
      <c r="E237" s="23" t="s">
        <v>573</v>
      </c>
      <c r="F237" s="23" t="s">
        <v>571</v>
      </c>
      <c r="G237" s="23" t="s"/>
    </row>
    <row r="238" spans="1:7" ht="18.75" customHeight="true">
      <c r="A238" s="26" t="s"/>
      <c r="B238" s="23" t="s">
        <v>212</v>
      </c>
      <c r="C238" s="77">
        <v>2024243529</v>
      </c>
      <c r="D238" s="77" t="s">
        <v>572</v>
      </c>
      <c r="E238" s="23" t="s">
        <v>337</v>
      </c>
      <c r="F238" s="23" t="s">
        <v>571</v>
      </c>
      <c r="G238" s="23" t="s"/>
    </row>
    <row r="239" spans="1:7" ht="18.75" customHeight="true">
      <c r="A239" s="26" t="s"/>
      <c r="B239" s="23" t="s">
        <v>212</v>
      </c>
      <c r="C239" s="77">
        <v>2024243521</v>
      </c>
      <c r="D239" s="77" t="s">
        <v>574</v>
      </c>
      <c r="E239" s="23" t="s">
        <v>575</v>
      </c>
      <c r="F239" s="23" t="s">
        <v>571</v>
      </c>
      <c r="G239" s="23">
        <v>3</v>
      </c>
    </row>
    <row r="240" spans="1:7" ht="18.75" customHeight="true">
      <c r="A240" s="26" t="s"/>
      <c r="B240" s="23" t="s">
        <v>212</v>
      </c>
      <c r="C240" s="77">
        <v>2024243521</v>
      </c>
      <c r="D240" s="77" t="s">
        <v>574</v>
      </c>
      <c r="E240" s="23" t="s">
        <v>573</v>
      </c>
      <c r="F240" s="23" t="s">
        <v>571</v>
      </c>
      <c r="G240" s="23" t="s"/>
    </row>
    <row r="241" spans="1:7" ht="18.75" customHeight="true">
      <c r="A241" s="26" t="s"/>
      <c r="B241" s="23" t="s">
        <v>212</v>
      </c>
      <c r="C241" s="77">
        <v>2024243521</v>
      </c>
      <c r="D241" s="77" t="s">
        <v>574</v>
      </c>
      <c r="E241" s="23" t="s">
        <v>337</v>
      </c>
      <c r="F241" s="23" t="s">
        <v>571</v>
      </c>
      <c r="G241" s="23" t="s"/>
    </row>
    <row r="242" spans="1:7" ht="18.75" customHeight="true">
      <c r="A242" s="26" t="s"/>
      <c r="B242" s="23" t="s">
        <v>212</v>
      </c>
      <c r="C242" s="77">
        <v>2024243524</v>
      </c>
      <c r="D242" s="77" t="s">
        <v>576</v>
      </c>
      <c r="E242" s="23" t="s">
        <v>334</v>
      </c>
      <c r="F242" s="23" t="s">
        <v>319</v>
      </c>
      <c r="G242" s="23">
        <v>2</v>
      </c>
    </row>
    <row r="243" spans="1:7" ht="18.75" customHeight="true">
      <c r="A243" s="26" t="s"/>
      <c r="B243" s="23" t="s">
        <v>213</v>
      </c>
      <c r="C243" s="23">
        <v>2024243605</v>
      </c>
      <c r="D243" s="23" t="s">
        <v>577</v>
      </c>
      <c r="E243" s="23" t="s">
        <v>578</v>
      </c>
      <c r="F243" s="23" t="s">
        <v>567</v>
      </c>
      <c r="G243" s="23">
        <v>14</v>
      </c>
    </row>
    <row r="244" spans="1:7" ht="18.75" customHeight="true">
      <c r="A244" s="26" t="s"/>
      <c r="B244" s="23" t="s">
        <v>213</v>
      </c>
      <c r="C244" s="23">
        <v>2024243605</v>
      </c>
      <c r="D244" s="23" t="s">
        <v>577</v>
      </c>
      <c r="E244" s="23" t="s">
        <v>579</v>
      </c>
      <c r="F244" s="23" t="s">
        <v>323</v>
      </c>
      <c r="G244" s="23" t="s"/>
    </row>
    <row r="245" spans="1:7" ht="18.75" customHeight="true">
      <c r="A245" s="26" t="s"/>
      <c r="B245" s="23" t="s">
        <v>213</v>
      </c>
      <c r="C245" s="23">
        <v>2024243605</v>
      </c>
      <c r="D245" s="23" t="s">
        <v>577</v>
      </c>
      <c r="E245" s="23" t="s">
        <v>580</v>
      </c>
      <c r="F245" s="23" t="s">
        <v>323</v>
      </c>
      <c r="G245" s="23" t="s"/>
    </row>
    <row r="246" spans="1:7" ht="18.75" customHeight="true">
      <c r="A246" s="26" t="s"/>
      <c r="B246" s="23" t="s">
        <v>213</v>
      </c>
      <c r="C246" s="23">
        <v>2024243605</v>
      </c>
      <c r="D246" s="23" t="s">
        <v>577</v>
      </c>
      <c r="E246" s="23" t="s">
        <v>337</v>
      </c>
      <c r="F246" s="23" t="s">
        <v>323</v>
      </c>
      <c r="G246" s="23" t="s"/>
    </row>
    <row r="247" spans="1:7" ht="18.75" customHeight="true">
      <c r="A247" s="26" t="s"/>
      <c r="B247" s="23" t="s">
        <v>213</v>
      </c>
      <c r="C247" s="23">
        <v>2024243605</v>
      </c>
      <c r="D247" s="23" t="s">
        <v>577</v>
      </c>
      <c r="E247" s="23" t="s">
        <v>581</v>
      </c>
      <c r="F247" s="23" t="s">
        <v>521</v>
      </c>
      <c r="G247" s="23" t="s"/>
    </row>
    <row r="248" spans="1:7" ht="18.75" customHeight="true">
      <c r="A248" s="26" t="s"/>
      <c r="B248" s="23" t="s">
        <v>213</v>
      </c>
      <c r="C248" s="23">
        <v>2024243605</v>
      </c>
      <c r="D248" s="23" t="s">
        <v>577</v>
      </c>
      <c r="E248" s="23" t="s">
        <v>582</v>
      </c>
      <c r="F248" s="23" t="s">
        <v>319</v>
      </c>
      <c r="G248" s="23" t="s"/>
    </row>
    <row r="249" spans="1:7" ht="18.75" customHeight="true">
      <c r="A249" s="26" t="s"/>
      <c r="B249" s="23" t="s">
        <v>213</v>
      </c>
      <c r="C249" s="23">
        <v>2024243622</v>
      </c>
      <c r="D249" s="23" t="s">
        <v>583</v>
      </c>
      <c r="E249" s="23" t="s">
        <v>578</v>
      </c>
      <c r="F249" s="23" t="s">
        <v>567</v>
      </c>
      <c r="G249" s="23">
        <v>18</v>
      </c>
    </row>
    <row r="250" spans="1:7" ht="18.75" customHeight="true">
      <c r="A250" s="26" t="s"/>
      <c r="B250" s="23" t="s">
        <v>213</v>
      </c>
      <c r="C250" s="23">
        <v>2024243622</v>
      </c>
      <c r="D250" s="23" t="s">
        <v>583</v>
      </c>
      <c r="E250" s="23" t="s">
        <v>579</v>
      </c>
      <c r="F250" s="23" t="s">
        <v>323</v>
      </c>
      <c r="G250" s="23" t="s"/>
    </row>
    <row r="251" spans="1:7" ht="18.75" customHeight="true">
      <c r="A251" s="26" t="s"/>
      <c r="B251" s="23" t="s">
        <v>213</v>
      </c>
      <c r="C251" s="23">
        <v>2024243622</v>
      </c>
      <c r="D251" s="23" t="s">
        <v>583</v>
      </c>
      <c r="E251" s="23" t="s">
        <v>580</v>
      </c>
      <c r="F251" s="23" t="s">
        <v>323</v>
      </c>
      <c r="G251" s="23" t="s"/>
    </row>
    <row r="252" spans="1:7" ht="18.75" customHeight="true">
      <c r="A252" s="26" t="s"/>
      <c r="B252" s="23" t="s">
        <v>213</v>
      </c>
      <c r="C252" s="23">
        <v>2024243622</v>
      </c>
      <c r="D252" s="23" t="s">
        <v>583</v>
      </c>
      <c r="E252" s="23" t="s">
        <v>337</v>
      </c>
      <c r="F252" s="23" t="s">
        <v>323</v>
      </c>
      <c r="G252" s="23" t="s"/>
    </row>
    <row r="253" spans="1:7" ht="18.75" customHeight="true">
      <c r="A253" s="26" t="s"/>
      <c r="B253" s="23" t="s">
        <v>213</v>
      </c>
      <c r="C253" s="23">
        <v>2024243622</v>
      </c>
      <c r="D253" s="23" t="s">
        <v>583</v>
      </c>
      <c r="E253" s="23" t="s">
        <v>581</v>
      </c>
      <c r="F253" s="23" t="s">
        <v>521</v>
      </c>
      <c r="G253" s="23" t="s"/>
    </row>
    <row r="254" spans="1:7" ht="18.75" customHeight="true">
      <c r="A254" s="26" t="s"/>
      <c r="B254" s="23" t="s">
        <v>213</v>
      </c>
      <c r="C254" s="23">
        <v>2024243622</v>
      </c>
      <c r="D254" s="23" t="s">
        <v>583</v>
      </c>
      <c r="E254" s="23" t="s">
        <v>582</v>
      </c>
      <c r="F254" s="23" t="s">
        <v>319</v>
      </c>
      <c r="G254" s="23" t="s"/>
    </row>
    <row r="255" spans="1:7" ht="18.75" customHeight="true">
      <c r="A255" s="26" t="s"/>
      <c r="B255" s="23" t="s">
        <v>213</v>
      </c>
      <c r="C255" s="23">
        <v>2024243622</v>
      </c>
      <c r="D255" s="23" t="s">
        <v>583</v>
      </c>
      <c r="E255" s="23" t="s">
        <v>582</v>
      </c>
      <c r="F255" s="23" t="s">
        <v>317</v>
      </c>
      <c r="G255" s="23" t="s"/>
    </row>
    <row r="256" spans="1:7" ht="18.75" customHeight="true">
      <c r="A256" s="26" t="s"/>
      <c r="B256" s="23" t="s">
        <v>213</v>
      </c>
      <c r="C256" s="23">
        <v>2024243622</v>
      </c>
      <c r="D256" s="23" t="s">
        <v>583</v>
      </c>
      <c r="E256" s="23" t="s">
        <v>584</v>
      </c>
      <c r="F256" s="23" t="s">
        <v>315</v>
      </c>
      <c r="G256" s="23" t="s"/>
    </row>
    <row r="257" spans="1:7" ht="18.75" customHeight="true">
      <c r="A257" s="26" t="s"/>
      <c r="B257" s="23" t="s">
        <v>216</v>
      </c>
      <c r="C257" s="23">
        <v>2024243925</v>
      </c>
      <c r="D257" s="23" t="s">
        <v>585</v>
      </c>
      <c r="E257" s="23" t="s">
        <v>568</v>
      </c>
      <c r="F257" s="23" t="s">
        <v>323</v>
      </c>
      <c r="G257" s="23">
        <v>2</v>
      </c>
    </row>
    <row r="258" spans="1:7" ht="18.75" customHeight="true">
      <c r="A258" s="26" t="s"/>
      <c r="B258" s="23" t="s">
        <v>217</v>
      </c>
      <c r="C258" s="23">
        <v>2024244105</v>
      </c>
      <c r="D258" s="23" t="s">
        <v>586</v>
      </c>
      <c r="E258" s="23" t="s">
        <v>587</v>
      </c>
      <c r="F258" s="76" t="s">
        <v>323</v>
      </c>
      <c r="G258" s="23">
        <v>4</v>
      </c>
    </row>
    <row r="259" spans="1:7" ht="18.75" customHeight="true">
      <c r="A259" s="26" t="s"/>
      <c r="B259" s="23" t="s">
        <v>217</v>
      </c>
      <c r="C259" s="23">
        <v>2024244105</v>
      </c>
      <c r="D259" s="23" t="s">
        <v>586</v>
      </c>
      <c r="E259" s="23" t="s">
        <v>588</v>
      </c>
      <c r="F259" s="76" t="s">
        <v>323</v>
      </c>
      <c r="G259" s="23" t="s"/>
    </row>
    <row r="260" spans="1:7" ht="18.75" customHeight="true">
      <c r="A260" s="26" t="s"/>
      <c r="B260" s="23" t="s">
        <v>217</v>
      </c>
      <c r="C260" s="23">
        <v>2024244127</v>
      </c>
      <c r="D260" s="23" t="s">
        <v>589</v>
      </c>
      <c r="E260" s="23" t="s">
        <v>590</v>
      </c>
      <c r="F260" s="23" t="s">
        <v>315</v>
      </c>
      <c r="G260" s="23">
        <v>2</v>
      </c>
    </row>
    <row r="261" spans="1:7" ht="18.75" customHeight="true">
      <c r="A261" s="26" t="s"/>
      <c r="B261" s="23" t="s">
        <v>218</v>
      </c>
      <c r="C261" s="23">
        <v>2024253133</v>
      </c>
      <c r="D261" s="23" t="s">
        <v>591</v>
      </c>
      <c r="E261" s="23" t="s">
        <v>490</v>
      </c>
      <c r="F261" s="23" t="s">
        <v>323</v>
      </c>
      <c r="G261" s="23">
        <v>2</v>
      </c>
    </row>
    <row r="262" spans="1:7" ht="18.75" customHeight="true">
      <c r="A262" s="26" t="s">
        <v>16</v>
      </c>
      <c r="B262" s="26" t="s">
        <v>227</v>
      </c>
      <c r="C262" s="26">
        <v>2022263102</v>
      </c>
      <c r="D262" s="26" t="s">
        <v>592</v>
      </c>
      <c r="E262" s="26" t="s">
        <v>331</v>
      </c>
      <c r="F262" s="78" t="s">
        <v>370</v>
      </c>
      <c r="G262" s="26">
        <v>10</v>
      </c>
    </row>
    <row r="263" spans="1:7" ht="18.75" customHeight="true">
      <c r="A263" s="26" t="s"/>
      <c r="B263" s="26" t="s"/>
      <c r="C263" s="26" t="s"/>
      <c r="D263" s="26" t="s"/>
      <c r="E263" s="26" t="s">
        <v>593</v>
      </c>
      <c r="F263" s="78" t="s">
        <v>594</v>
      </c>
      <c r="G263" s="26" t="s"/>
    </row>
    <row r="264" spans="1:7" ht="18.75" customHeight="true">
      <c r="A264" s="26" t="s"/>
      <c r="B264" s="26" t="s">
        <v>228</v>
      </c>
      <c r="C264" s="26">
        <v>2022263210</v>
      </c>
      <c r="D264" s="26" t="s">
        <v>595</v>
      </c>
      <c r="E264" s="26" t="s">
        <v>596</v>
      </c>
      <c r="F264" s="78" t="s">
        <v>367</v>
      </c>
      <c r="G264" s="26">
        <v>2</v>
      </c>
    </row>
    <row r="265" spans="1:7" ht="18.75" customHeight="true">
      <c r="A265" s="26" t="s"/>
      <c r="B265" s="26" t="s"/>
      <c r="C265" s="26">
        <v>2022263530</v>
      </c>
      <c r="D265" s="26" t="s">
        <v>597</v>
      </c>
      <c r="E265" s="26" t="s">
        <v>598</v>
      </c>
      <c r="F265" s="78" t="s">
        <v>599</v>
      </c>
      <c r="G265" s="26">
        <v>5</v>
      </c>
    </row>
    <row r="266" spans="1:7" ht="18.75" customHeight="true">
      <c r="A266" s="26" t="s"/>
      <c r="B266" s="26" t="s">
        <v>234</v>
      </c>
      <c r="C266" s="23">
        <v>2023263629</v>
      </c>
      <c r="D266" s="23" t="s">
        <v>600</v>
      </c>
      <c r="E266" s="23" t="s">
        <v>532</v>
      </c>
      <c r="F266" s="23" t="s">
        <v>373</v>
      </c>
      <c r="G266" s="23">
        <v>2</v>
      </c>
    </row>
    <row r="267" spans="1:7" ht="18.75" customHeight="true">
      <c r="A267" s="26" t="s"/>
      <c r="B267" s="26" t="s"/>
      <c r="C267" s="26">
        <v>2023263103</v>
      </c>
      <c r="D267" s="23" t="s">
        <v>601</v>
      </c>
      <c r="E267" s="23" t="s">
        <v>551</v>
      </c>
      <c r="F267" s="23" t="s">
        <v>367</v>
      </c>
      <c r="G267" s="23">
        <v>5</v>
      </c>
    </row>
    <row r="268" spans="1:7" ht="18.75" customHeight="true">
      <c r="A268" s="26" t="s"/>
      <c r="B268" s="26" t="s"/>
      <c r="C268" s="26">
        <v>2023263103</v>
      </c>
      <c r="D268" s="23" t="s">
        <v>601</v>
      </c>
      <c r="E268" s="23" t="s">
        <v>602</v>
      </c>
      <c r="F268" s="23" t="s">
        <v>353</v>
      </c>
      <c r="G268" s="23" t="s"/>
    </row>
    <row r="269" spans="1:7" ht="18.75" customHeight="true">
      <c r="A269" s="26" t="s"/>
      <c r="B269" s="26" t="s"/>
      <c r="C269" s="23">
        <v>2023263408</v>
      </c>
      <c r="D269" s="23" t="s">
        <v>603</v>
      </c>
      <c r="E269" s="23" t="s">
        <v>604</v>
      </c>
      <c r="F269" s="23" t="s">
        <v>605</v>
      </c>
      <c r="G269" s="23">
        <v>8</v>
      </c>
    </row>
    <row r="270" spans="1:7" ht="18.75" customHeight="true">
      <c r="A270" s="26" t="s"/>
      <c r="B270" s="26" t="s">
        <v>239</v>
      </c>
      <c r="C270" s="26">
        <v>2023263314</v>
      </c>
      <c r="D270" s="26" t="s">
        <v>606</v>
      </c>
      <c r="E270" s="26" t="s">
        <v>607</v>
      </c>
      <c r="F270" s="23" t="s">
        <v>608</v>
      </c>
      <c r="G270" s="26">
        <v>8</v>
      </c>
    </row>
    <row r="271" spans="1:7" ht="18.75" customHeight="true">
      <c r="A271" s="26" t="s"/>
      <c r="B271" s="26" t="s"/>
      <c r="C271" s="26" t="s"/>
      <c r="D271" s="26" t="s"/>
      <c r="E271" s="26" t="s">
        <v>609</v>
      </c>
      <c r="F271" s="78" t="s">
        <v>608</v>
      </c>
      <c r="G271" s="26" t="s"/>
    </row>
    <row r="272" spans="1:7" ht="18.75" customHeight="true">
      <c r="A272" s="26" t="s"/>
      <c r="B272" s="26" t="s">
        <v>242</v>
      </c>
      <c r="C272" s="26">
        <v>2024263610</v>
      </c>
      <c r="D272" s="26" t="s">
        <v>610</v>
      </c>
      <c r="E272" s="23" t="s">
        <v>611</v>
      </c>
      <c r="F272" s="23" t="s">
        <v>612</v>
      </c>
      <c r="G272" s="26">
        <v>8</v>
      </c>
    </row>
    <row r="273" spans="1:7" ht="18.75" customHeight="true">
      <c r="A273" s="23" t="s">
        <v>17</v>
      </c>
      <c r="B273" s="23" t="s">
        <v>245</v>
      </c>
      <c r="C273" s="23">
        <v>2024353132</v>
      </c>
      <c r="D273" s="23" t="s">
        <v>613</v>
      </c>
      <c r="E273" s="23" t="s">
        <v>334</v>
      </c>
      <c r="F273" s="23" t="s">
        <v>614</v>
      </c>
      <c r="G273" s="23" t="s">
        <v>615</v>
      </c>
    </row>
    <row r="274" spans="1:7" ht="18.75" customHeight="true">
      <c r="A274" s="23" t="s"/>
      <c r="B274" s="23" t="s">
        <v>244</v>
      </c>
      <c r="C274" s="23">
        <v>2023353106</v>
      </c>
      <c r="D274" s="23" t="s">
        <v>616</v>
      </c>
      <c r="E274" s="23" t="s">
        <v>334</v>
      </c>
      <c r="F274" s="23" t="s">
        <v>617</v>
      </c>
      <c r="G274" s="23" t="s">
        <v>615</v>
      </c>
    </row>
    <row r="275" spans="1:7" ht="18.75" customHeight="true">
      <c r="A275" s="23" t="s"/>
      <c r="B275" s="23" t="s"/>
      <c r="C275" s="23">
        <v>2023353106</v>
      </c>
      <c r="D275" s="23" t="s">
        <v>616</v>
      </c>
      <c r="E275" s="23" t="s">
        <v>618</v>
      </c>
      <c r="F275" s="23" t="s">
        <v>619</v>
      </c>
      <c r="G275" s="23" t="s">
        <v>615</v>
      </c>
    </row>
    <row r="276" spans="1:7" ht="18.75" customHeight="true">
      <c r="A276" s="23" t="s"/>
      <c r="B276" s="23" t="s"/>
      <c r="C276" s="23">
        <v>2023353127</v>
      </c>
      <c r="D276" s="23" t="s">
        <v>620</v>
      </c>
      <c r="E276" s="23" t="s">
        <v>334</v>
      </c>
      <c r="F276" s="23" t="s">
        <v>617</v>
      </c>
      <c r="G276" s="23" t="s">
        <v>615</v>
      </c>
    </row>
    <row r="277" spans="1:7" ht="18.75" customHeight="true">
      <c r="A277" s="23" t="s"/>
      <c r="B277" s="23" t="s"/>
      <c r="C277" s="23">
        <v>2023353127</v>
      </c>
      <c r="D277" s="23" t="s">
        <v>620</v>
      </c>
      <c r="E277" s="23" t="s">
        <v>618</v>
      </c>
      <c r="F277" s="23" t="s">
        <v>619</v>
      </c>
      <c r="G277" s="23" t="s">
        <v>615</v>
      </c>
    </row>
    <row r="278" spans="1:7" ht="18.75" customHeight="true">
      <c r="A278" s="23" t="s"/>
      <c r="B278" s="23" t="s"/>
      <c r="C278" s="23">
        <v>2023353132</v>
      </c>
      <c r="D278" s="23" t="s">
        <v>621</v>
      </c>
      <c r="E278" s="23" t="s">
        <v>622</v>
      </c>
      <c r="F278" s="23" t="s">
        <v>623</v>
      </c>
      <c r="G278" s="23" t="s">
        <v>624</v>
      </c>
    </row>
    <row r="279" spans="1:7" ht="18.75" customHeight="true">
      <c r="A279" s="23" t="s"/>
      <c r="B279" s="23" t="s"/>
      <c r="C279" s="23">
        <v>2023353132</v>
      </c>
      <c r="D279" s="23" t="s">
        <v>621</v>
      </c>
      <c r="E279" s="23" t="s">
        <v>625</v>
      </c>
      <c r="F279" s="23" t="s">
        <v>614</v>
      </c>
      <c r="G279" s="23" t="s">
        <v>624</v>
      </c>
    </row>
    <row r="280" spans="1:7" ht="18.75" customHeight="true">
      <c r="A280" s="23" t="s"/>
      <c r="B280" s="23" t="s"/>
      <c r="C280" s="23">
        <v>2023353132</v>
      </c>
      <c r="D280" s="23" t="s">
        <v>621</v>
      </c>
      <c r="E280" s="23" t="s">
        <v>626</v>
      </c>
      <c r="F280" s="23" t="s">
        <v>627</v>
      </c>
      <c r="G280" s="23" t="s">
        <v>624</v>
      </c>
    </row>
    <row r="281" spans="1:7" ht="18.75" customHeight="true">
      <c r="A281" s="23" t="s"/>
      <c r="B281" s="23" t="s"/>
      <c r="C281" s="23">
        <v>2023353110</v>
      </c>
      <c r="D281" s="23" t="s">
        <v>628</v>
      </c>
      <c r="E281" s="23" t="s">
        <v>618</v>
      </c>
      <c r="F281" s="23" t="s">
        <v>629</v>
      </c>
      <c r="G281" s="23" t="s">
        <v>615</v>
      </c>
    </row>
    <row r="282" spans="1:7" ht="18.75" customHeight="true">
      <c r="A282" s="23" t="s"/>
      <c r="B282" s="23" t="s"/>
      <c r="C282" s="23">
        <v>2023353110</v>
      </c>
      <c r="D282" s="23" t="s">
        <v>628</v>
      </c>
      <c r="E282" s="23" t="s">
        <v>630</v>
      </c>
      <c r="F282" s="23" t="s">
        <v>631</v>
      </c>
      <c r="G282" s="23" t="s">
        <v>615</v>
      </c>
    </row>
  </sheetData>
  <mergeCells count="127">
    <mergeCell ref="B138:B148"/>
    <mergeCell ref="B162:B164"/>
    <mergeCell ref="A1:G1"/>
    <mergeCell ref="A3:A26"/>
    <mergeCell ref="B3:B6"/>
    <mergeCell ref="C3:C5"/>
    <mergeCell ref="D3:D5"/>
    <mergeCell ref="B7:B14"/>
    <mergeCell ref="C7:C11"/>
    <mergeCell ref="D7:D11"/>
    <mergeCell ref="G7:G11"/>
    <mergeCell ref="B15:B17"/>
    <mergeCell ref="G15:G17"/>
    <mergeCell ref="C16:C17"/>
    <mergeCell ref="D16:D17"/>
    <mergeCell ref="B19:B20"/>
    <mergeCell ref="G19:G20"/>
    <mergeCell ref="B24:B26"/>
    <mergeCell ref="C24:C26"/>
    <mergeCell ref="D24:D26"/>
    <mergeCell ref="G3:G5"/>
    <mergeCell ref="G24:G26"/>
    <mergeCell ref="B135:B137"/>
    <mergeCell ref="A27:A113"/>
    <mergeCell ref="B27:B34"/>
    <mergeCell ref="B35:B42"/>
    <mergeCell ref="B43:B46"/>
    <mergeCell ref="B47:B53"/>
    <mergeCell ref="B56:B58"/>
    <mergeCell ref="B59:B65"/>
    <mergeCell ref="B66:B77"/>
    <mergeCell ref="B79:B81"/>
    <mergeCell ref="B84:B85"/>
    <mergeCell ref="B86:B89"/>
    <mergeCell ref="B90:B93"/>
    <mergeCell ref="B94:B99"/>
    <mergeCell ref="B101:B111"/>
    <mergeCell ref="B112:B113"/>
    <mergeCell ref="B126:B127"/>
    <mergeCell ref="C126:C127"/>
    <mergeCell ref="D126:D127"/>
    <mergeCell ref="G126:G127"/>
    <mergeCell ref="B131:B134"/>
    <mergeCell ref="C131:C132"/>
    <mergeCell ref="D131:D132"/>
    <mergeCell ref="G131:G132"/>
    <mergeCell ref="C133:C134"/>
    <mergeCell ref="D133:D134"/>
    <mergeCell ref="G133:G134"/>
    <mergeCell ref="B114:B120"/>
    <mergeCell ref="C114:C116"/>
    <mergeCell ref="D114:D116"/>
    <mergeCell ref="G114:G116"/>
    <mergeCell ref="C117:C119"/>
    <mergeCell ref="D117:D119"/>
    <mergeCell ref="G117:G119"/>
    <mergeCell ref="B121:B125"/>
    <mergeCell ref="C123:C124"/>
    <mergeCell ref="D123:D124"/>
    <mergeCell ref="G123:G124"/>
    <mergeCell ref="C138:C145"/>
    <mergeCell ref="D138:D145"/>
    <mergeCell ref="G138:G145"/>
    <mergeCell ref="C146:C148"/>
    <mergeCell ref="D146:D148"/>
    <mergeCell ref="G146:G148"/>
    <mergeCell ref="A149:A172"/>
    <mergeCell ref="B151:B152"/>
    <mergeCell ref="C151:C152"/>
    <mergeCell ref="D151:D152"/>
    <mergeCell ref="G151:G152"/>
    <mergeCell ref="B153:B154"/>
    <mergeCell ref="C153:C154"/>
    <mergeCell ref="D153:D154"/>
    <mergeCell ref="G153:G154"/>
    <mergeCell ref="B155:B156"/>
    <mergeCell ref="C155:C156"/>
    <mergeCell ref="D155:D156"/>
    <mergeCell ref="G155:G156"/>
    <mergeCell ref="B159:B160"/>
    <mergeCell ref="C159:C160"/>
    <mergeCell ref="D159:D160"/>
    <mergeCell ref="G159:G160"/>
    <mergeCell ref="A114:A148"/>
    <mergeCell ref="C162:C164"/>
    <mergeCell ref="D162:D164"/>
    <mergeCell ref="G162:G164"/>
    <mergeCell ref="B165:B166"/>
    <mergeCell ref="C165:C166"/>
    <mergeCell ref="D165:D166"/>
    <mergeCell ref="G165:G166"/>
    <mergeCell ref="B170:B172"/>
    <mergeCell ref="C170:C172"/>
    <mergeCell ref="D170:D172"/>
    <mergeCell ref="G170:G172"/>
    <mergeCell ref="A173:A261"/>
    <mergeCell ref="G173:G174"/>
    <mergeCell ref="G175:G176"/>
    <mergeCell ref="G177:G180"/>
    <mergeCell ref="G181:G182"/>
    <mergeCell ref="G183:G185"/>
    <mergeCell ref="G189:G191"/>
    <mergeCell ref="G192:G196"/>
    <mergeCell ref="G197:G198"/>
    <mergeCell ref="G200:G212"/>
    <mergeCell ref="G214:G218"/>
    <mergeCell ref="G219:G224"/>
    <mergeCell ref="G225:G234"/>
    <mergeCell ref="G236:G238"/>
    <mergeCell ref="G239:G241"/>
    <mergeCell ref="G243:G248"/>
    <mergeCell ref="G249:G256"/>
    <mergeCell ref="G258:G259"/>
    <mergeCell ref="A273:A282"/>
    <mergeCell ref="B274:B282"/>
    <mergeCell ref="A262:A272"/>
    <mergeCell ref="B262:B263"/>
    <mergeCell ref="C262:C263"/>
    <mergeCell ref="D262:D263"/>
    <mergeCell ref="G262:G263"/>
    <mergeCell ref="B264:B265"/>
    <mergeCell ref="B266:B269"/>
    <mergeCell ref="G267:G268"/>
    <mergeCell ref="B270:B271"/>
    <mergeCell ref="C270:C271"/>
    <mergeCell ref="D270:D271"/>
    <mergeCell ref="G270:G2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/>
  <dimension ref="AA220"/>
  <sheetViews>
    <sheetView showGridLines="true" topLeftCell="A190" zoomScale="55" zoomScaleNormal="55" workbookViewId="0"/>
  </sheetViews>
  <sheetFormatPr defaultColWidth="8.625" defaultRowHeight="18.75"/>
  <cols>
    <col min="1" max="1" width="20.25" style="113" customWidth="true"/>
    <col min="2" max="2" width="7.625" style="113" customWidth="true"/>
    <col min="3" max="3" width="20.25" style="113" customWidth="true"/>
    <col min="4" max="4" width="13.75" style="113" customWidth="true"/>
    <col min="5" max="5" width="16.875" style="113" customWidth="true"/>
    <col min="6" max="6" width="10.625" style="113" customWidth="true"/>
    <col min="7" max="7" width="16.875" style="113" customWidth="true"/>
    <col min="8" max="8" width="14.625" style="113" customWidth="true"/>
    <col min="9" max="26" width="8.625" style="113"/>
  </cols>
  <sheetData>
    <row r="1" spans="1:8" ht="22.5">
      <c r="A1" s="20" t="s">
        <v>18</v>
      </c>
      <c r="B1" s="20" t="s"/>
      <c r="C1" s="20" t="s"/>
      <c r="D1" s="20" t="s"/>
      <c r="E1" s="20" t="s"/>
      <c r="F1" s="20" t="s"/>
      <c r="G1" s="20" t="s"/>
      <c r="H1" s="20" t="s"/>
    </row>
    <row r="2" spans="1:8" s="112" customFormat="true" ht="20.25">
      <c r="A2" s="21" t="s">
        <v>19</v>
      </c>
      <c r="B2" s="21" t="s">
        <v>20</v>
      </c>
      <c r="C2" s="21" t="s">
        <v>21</v>
      </c>
      <c r="D2" s="21" t="s">
        <v>22</v>
      </c>
      <c r="E2" s="21" t="s">
        <v>23</v>
      </c>
      <c r="F2" s="22" t="s">
        <v>24</v>
      </c>
      <c r="G2" s="21" t="s">
        <v>25</v>
      </c>
      <c r="H2" s="21" t="s">
        <v>26</v>
      </c>
    </row>
    <row r="3" spans="1:8">
      <c r="A3" s="23" t="s">
        <v>10</v>
      </c>
      <c r="B3" s="23">
        <v>1</v>
      </c>
      <c r="C3" s="23" t="s">
        <v>27</v>
      </c>
      <c r="D3" s="23">
        <v>0</v>
      </c>
      <c r="E3" s="23">
        <v>43</v>
      </c>
      <c r="F3" s="24">
        <f>=D3/E3</f>
        <v>0</v>
      </c>
      <c r="G3" s="23">
        <f>=RANK(F3,$F$3:$F$41,1)</f>
        <v>1</v>
      </c>
      <c r="H3" s="23" t="s"/>
    </row>
    <row r="4" spans="1:8">
      <c r="A4" s="23" t="s"/>
      <c r="B4" s="23">
        <v>2</v>
      </c>
      <c r="C4" s="23" t="s">
        <v>28</v>
      </c>
      <c r="D4" s="23">
        <v>0</v>
      </c>
      <c r="E4" s="23">
        <v>42</v>
      </c>
      <c r="F4" s="24">
        <f>=D4/E4</f>
        <v>0</v>
      </c>
      <c r="G4" s="23">
        <f>=RANK(F4,$F$3:$F$41,1)</f>
        <v>1</v>
      </c>
      <c r="H4" s="23" t="s"/>
    </row>
    <row r="5" spans="1:8">
      <c r="A5" s="23" t="s"/>
      <c r="B5" s="23">
        <v>3</v>
      </c>
      <c r="C5" s="23" t="s">
        <v>29</v>
      </c>
      <c r="D5" s="23">
        <v>0</v>
      </c>
      <c r="E5" s="23">
        <v>45</v>
      </c>
      <c r="F5" s="24">
        <f>=D5/E5</f>
        <v>0</v>
      </c>
      <c r="G5" s="23">
        <f>=RANK(F5,$F$3:$F$41,1)</f>
        <v>1</v>
      </c>
      <c r="H5" s="23" t="s"/>
    </row>
    <row r="6" spans="1:8">
      <c r="A6" s="23" t="s"/>
      <c r="B6" s="23">
        <v>4</v>
      </c>
      <c r="C6" s="23" t="s">
        <v>30</v>
      </c>
      <c r="D6" s="23">
        <v>0</v>
      </c>
      <c r="E6" s="23">
        <v>45</v>
      </c>
      <c r="F6" s="24">
        <f>=D6/E6</f>
        <v>0</v>
      </c>
      <c r="G6" s="23">
        <f>=RANK(F6,$F$3:$F$41,1)</f>
        <v>1</v>
      </c>
      <c r="H6" s="23" t="s"/>
    </row>
    <row r="7" spans="1:8">
      <c r="A7" s="23" t="s"/>
      <c r="B7" s="23">
        <v>5</v>
      </c>
      <c r="C7" s="23" t="s">
        <v>31</v>
      </c>
      <c r="D7" s="23">
        <v>0</v>
      </c>
      <c r="E7" s="23">
        <v>39</v>
      </c>
      <c r="F7" s="24">
        <f>=D7/E7</f>
        <v>0</v>
      </c>
      <c r="G7" s="23">
        <f>=RANK(F7,$F$3:$F$41,1)</f>
        <v>1</v>
      </c>
      <c r="H7" s="23" t="s"/>
    </row>
    <row r="8" spans="1:8">
      <c r="A8" s="23" t="s"/>
      <c r="B8" s="23">
        <v>6</v>
      </c>
      <c r="C8" s="23" t="s">
        <v>32</v>
      </c>
      <c r="D8" s="23">
        <v>0</v>
      </c>
      <c r="E8" s="23">
        <v>39</v>
      </c>
      <c r="F8" s="24">
        <f>=D8/E8</f>
        <v>0</v>
      </c>
      <c r="G8" s="23">
        <f>=RANK(F8,$F$3:$F$41,1)</f>
        <v>1</v>
      </c>
      <c r="H8" s="23" t="s"/>
    </row>
    <row r="9" spans="1:8">
      <c r="A9" s="23" t="s"/>
      <c r="B9" s="23">
        <v>7</v>
      </c>
      <c r="C9" s="23" t="s">
        <v>33</v>
      </c>
      <c r="D9" s="23">
        <v>2</v>
      </c>
      <c r="E9" s="23">
        <v>40</v>
      </c>
      <c r="F9" s="24">
        <f>=D9/E9</f>
        <v>0.05</v>
      </c>
      <c r="G9" s="23">
        <f>=RANK(F9,$F$3:$F$41,1)</f>
        <v>38</v>
      </c>
      <c r="H9" s="23" t="s"/>
    </row>
    <row r="10" spans="1:8">
      <c r="A10" s="23" t="s"/>
      <c r="B10" s="23">
        <v>8</v>
      </c>
      <c r="C10" s="23" t="s">
        <v>34</v>
      </c>
      <c r="D10" s="23">
        <v>0</v>
      </c>
      <c r="E10" s="23">
        <v>42</v>
      </c>
      <c r="F10" s="24">
        <f>=D10/E10</f>
        <v>0</v>
      </c>
      <c r="G10" s="23">
        <f>=RANK(F10,$F$3:$F$41,1)</f>
        <v>1</v>
      </c>
      <c r="H10" s="23" t="s"/>
    </row>
    <row r="11" spans="1:8">
      <c r="A11" s="23" t="s"/>
      <c r="B11" s="23">
        <v>9</v>
      </c>
      <c r="C11" s="23" t="s">
        <v>35</v>
      </c>
      <c r="D11" s="23">
        <v>0</v>
      </c>
      <c r="E11" s="23">
        <v>40</v>
      </c>
      <c r="F11" s="24">
        <f>=D11/E11</f>
        <v>0</v>
      </c>
      <c r="G11" s="23">
        <f>=RANK(F11,$F$3:$F$41,1)</f>
        <v>1</v>
      </c>
      <c r="H11" s="23" t="s"/>
    </row>
    <row r="12" spans="1:8">
      <c r="A12" s="23" t="s"/>
      <c r="B12" s="23">
        <v>10</v>
      </c>
      <c r="C12" s="23" t="s">
        <v>36</v>
      </c>
      <c r="D12" s="23">
        <v>1</v>
      </c>
      <c r="E12" s="23">
        <v>43</v>
      </c>
      <c r="F12" s="24">
        <f>=D12/E12</f>
        <v>0.023255813953488</v>
      </c>
      <c r="G12" s="23">
        <f>=RANK(F12,$F$3:$F$41,1)</f>
        <v>32</v>
      </c>
      <c r="H12" s="23" t="s"/>
    </row>
    <row r="13" spans="1:8">
      <c r="A13" s="23" t="s"/>
      <c r="B13" s="23">
        <v>11</v>
      </c>
      <c r="C13" s="23" t="s">
        <v>37</v>
      </c>
      <c r="D13" s="23">
        <v>2</v>
      </c>
      <c r="E13" s="23">
        <v>43</v>
      </c>
      <c r="F13" s="24">
        <f>=D13/E13</f>
        <v>0.046511627906977</v>
      </c>
      <c r="G13" s="23">
        <f>=RANK(F13,$F$3:$F$41,1)</f>
        <v>36</v>
      </c>
      <c r="H13" s="23" t="s"/>
    </row>
    <row r="14" spans="1:8">
      <c r="A14" s="23" t="s"/>
      <c r="B14" s="23">
        <v>12</v>
      </c>
      <c r="C14" s="23" t="s">
        <v>38</v>
      </c>
      <c r="D14" s="23">
        <v>4</v>
      </c>
      <c r="E14" s="23">
        <v>41</v>
      </c>
      <c r="F14" s="24">
        <f>=D14/E14</f>
        <v>0.097560975609756</v>
      </c>
      <c r="G14" s="23">
        <f>=RANK(F14,$F$3:$F$41,1)</f>
        <v>39</v>
      </c>
      <c r="H14" s="23" t="s"/>
    </row>
    <row r="15" spans="1:8">
      <c r="A15" s="23" t="s"/>
      <c r="B15" s="23">
        <v>13</v>
      </c>
      <c r="C15" s="23" t="s">
        <v>39</v>
      </c>
      <c r="D15" s="23">
        <v>0</v>
      </c>
      <c r="E15" s="23">
        <v>44</v>
      </c>
      <c r="F15" s="24">
        <f>=D15/E15</f>
        <v>0</v>
      </c>
      <c r="G15" s="23">
        <f>=RANK(F15,$F$3:$F$41,1)</f>
        <v>1</v>
      </c>
      <c r="H15" s="23" t="s"/>
    </row>
    <row r="16" spans="1:8">
      <c r="A16" s="23" t="s"/>
      <c r="B16" s="23">
        <v>14</v>
      </c>
      <c r="C16" s="23" t="s">
        <v>40</v>
      </c>
      <c r="D16" s="23">
        <v>0</v>
      </c>
      <c r="E16" s="23">
        <v>44</v>
      </c>
      <c r="F16" s="24">
        <f>=D16/E16</f>
        <v>0</v>
      </c>
      <c r="G16" s="23">
        <f>=RANK(F16,$F$3:$F$41,1)</f>
        <v>1</v>
      </c>
      <c r="H16" s="23" t="s"/>
    </row>
    <row r="17" spans="1:8">
      <c r="A17" s="23" t="s"/>
      <c r="B17" s="23">
        <v>15</v>
      </c>
      <c r="C17" s="23" t="s">
        <v>41</v>
      </c>
      <c r="D17" s="23">
        <v>0</v>
      </c>
      <c r="E17" s="23">
        <v>44</v>
      </c>
      <c r="F17" s="24">
        <f>=D17/E17</f>
        <v>0</v>
      </c>
      <c r="G17" s="23">
        <f>=RANK(F17,$F$3:$F$41,1)</f>
        <v>1</v>
      </c>
      <c r="H17" s="23" t="s"/>
    </row>
    <row r="18" spans="1:8">
      <c r="A18" s="23" t="s"/>
      <c r="B18" s="23">
        <v>16</v>
      </c>
      <c r="C18" s="23" t="s">
        <v>42</v>
      </c>
      <c r="D18" s="23">
        <v>0</v>
      </c>
      <c r="E18" s="23">
        <v>43</v>
      </c>
      <c r="F18" s="24">
        <f>=D18/E18</f>
        <v>0</v>
      </c>
      <c r="G18" s="23">
        <f>=RANK(F18,$F$3:$F$41,1)</f>
        <v>1</v>
      </c>
      <c r="H18" s="23" t="s"/>
    </row>
    <row r="19" spans="1:8">
      <c r="A19" s="23" t="s"/>
      <c r="B19" s="23">
        <v>17</v>
      </c>
      <c r="C19" s="23" t="s">
        <v>43</v>
      </c>
      <c r="D19" s="23">
        <v>1</v>
      </c>
      <c r="E19" s="23">
        <v>42</v>
      </c>
      <c r="F19" s="24">
        <f>=D19/E19</f>
        <v>0.023809523809524</v>
      </c>
      <c r="G19" s="23">
        <f>=RANK(F19,$F$3:$F$41,1)</f>
        <v>33</v>
      </c>
      <c r="H19" s="23" t="s"/>
    </row>
    <row r="20" spans="1:8">
      <c r="A20" s="23" t="s"/>
      <c r="B20" s="23">
        <v>18</v>
      </c>
      <c r="C20" s="23" t="s">
        <v>44</v>
      </c>
      <c r="D20" s="23">
        <v>0</v>
      </c>
      <c r="E20" s="23">
        <v>43</v>
      </c>
      <c r="F20" s="24">
        <f>=D20/E20</f>
        <v>0</v>
      </c>
      <c r="G20" s="23">
        <f>=RANK(F20,$F$3:$F$41,1)</f>
        <v>1</v>
      </c>
      <c r="H20" s="23" t="s"/>
    </row>
    <row r="21" spans="1:8">
      <c r="A21" s="23" t="s"/>
      <c r="B21" s="23">
        <v>19</v>
      </c>
      <c r="C21" s="23" t="s">
        <v>45</v>
      </c>
      <c r="D21" s="23">
        <v>0</v>
      </c>
      <c r="E21" s="23">
        <v>42</v>
      </c>
      <c r="F21" s="24">
        <f>=D21/E21</f>
        <v>0</v>
      </c>
      <c r="G21" s="23">
        <f>=RANK(F21,$F$3:$F$41,1)</f>
        <v>1</v>
      </c>
      <c r="H21" s="23" t="s"/>
    </row>
    <row r="22" spans="1:8">
      <c r="A22" s="23" t="s"/>
      <c r="B22" s="23">
        <v>20</v>
      </c>
      <c r="C22" s="23" t="s">
        <v>46</v>
      </c>
      <c r="D22" s="23">
        <v>0</v>
      </c>
      <c r="E22" s="23">
        <v>45</v>
      </c>
      <c r="F22" s="24">
        <f>=D22/E22</f>
        <v>0</v>
      </c>
      <c r="G22" s="23">
        <f>=RANK(F22,$F$3:$F$41,1)</f>
        <v>1</v>
      </c>
      <c r="H22" s="23" t="s"/>
    </row>
    <row r="23" spans="1:8">
      <c r="A23" s="23" t="s"/>
      <c r="B23" s="23">
        <v>21</v>
      </c>
      <c r="C23" s="23" t="s">
        <v>47</v>
      </c>
      <c r="D23" s="23">
        <v>0</v>
      </c>
      <c r="E23" s="23">
        <v>43</v>
      </c>
      <c r="F23" s="24">
        <f>=D23/E23</f>
        <v>0</v>
      </c>
      <c r="G23" s="23">
        <f>=RANK(F23,$F$3:$F$41,1)</f>
        <v>1</v>
      </c>
      <c r="H23" s="23" t="s"/>
    </row>
    <row r="24" spans="1:8">
      <c r="A24" s="23" t="s"/>
      <c r="B24" s="23">
        <v>22</v>
      </c>
      <c r="C24" s="23" t="s">
        <v>48</v>
      </c>
      <c r="D24" s="23">
        <v>0</v>
      </c>
      <c r="E24" s="23">
        <v>42</v>
      </c>
      <c r="F24" s="24">
        <f>=D24/E24</f>
        <v>0</v>
      </c>
      <c r="G24" s="23">
        <f>=RANK(F24,$F$3:$F$41,1)</f>
        <v>1</v>
      </c>
      <c r="H24" s="23" t="s"/>
    </row>
    <row r="25" spans="1:8">
      <c r="A25" s="23" t="s"/>
      <c r="B25" s="23">
        <v>23</v>
      </c>
      <c r="C25" s="23" t="s">
        <v>49</v>
      </c>
      <c r="D25" s="23">
        <v>0</v>
      </c>
      <c r="E25" s="23">
        <v>40</v>
      </c>
      <c r="F25" s="24">
        <f>=D25/E25</f>
        <v>0</v>
      </c>
      <c r="G25" s="23">
        <f>=RANK(F25,$F$3:$F$41,1)</f>
        <v>1</v>
      </c>
      <c r="H25" s="23" t="s"/>
    </row>
    <row r="26" spans="1:8">
      <c r="A26" s="23" t="s"/>
      <c r="B26" s="23">
        <v>24</v>
      </c>
      <c r="C26" s="23" t="s">
        <v>50</v>
      </c>
      <c r="D26" s="23">
        <v>0</v>
      </c>
      <c r="E26" s="23">
        <v>42</v>
      </c>
      <c r="F26" s="24">
        <f>=D26/E26</f>
        <v>0</v>
      </c>
      <c r="G26" s="23">
        <f>=RANK(F26,$F$3:$F$41,1)</f>
        <v>1</v>
      </c>
      <c r="H26" s="23" t="s"/>
    </row>
    <row r="27" spans="1:8">
      <c r="A27" s="23" t="s"/>
      <c r="B27" s="23">
        <v>25</v>
      </c>
      <c r="C27" s="23" t="s">
        <v>51</v>
      </c>
      <c r="D27" s="23">
        <v>0</v>
      </c>
      <c r="E27" s="23">
        <v>42</v>
      </c>
      <c r="F27" s="24">
        <f>=D27/E27</f>
        <v>0</v>
      </c>
      <c r="G27" s="23">
        <f>=RANK(F27,$F$3:$F$41,1)</f>
        <v>1</v>
      </c>
      <c r="H27" s="23" t="s"/>
    </row>
    <row r="28" spans="1:8">
      <c r="A28" s="23" t="s"/>
      <c r="B28" s="23">
        <v>26</v>
      </c>
      <c r="C28" s="23" t="s">
        <v>52</v>
      </c>
      <c r="D28" s="23">
        <v>0</v>
      </c>
      <c r="E28" s="23">
        <v>41</v>
      </c>
      <c r="F28" s="24">
        <f>=D28/E28</f>
        <v>0</v>
      </c>
      <c r="G28" s="23">
        <f>=RANK(F28,$F$3:$F$41,1)</f>
        <v>1</v>
      </c>
      <c r="H28" s="23" t="s"/>
    </row>
    <row r="29" spans="1:8">
      <c r="A29" s="23" t="s"/>
      <c r="B29" s="23">
        <v>27</v>
      </c>
      <c r="C29" s="23" t="s">
        <v>53</v>
      </c>
      <c r="D29" s="23">
        <v>0</v>
      </c>
      <c r="E29" s="23">
        <v>43</v>
      </c>
      <c r="F29" s="24">
        <f>=D29/E29</f>
        <v>0</v>
      </c>
      <c r="G29" s="23">
        <f>=RANK(F29,$F$3:$F$41,1)</f>
        <v>1</v>
      </c>
      <c r="H29" s="23" t="s"/>
    </row>
    <row r="30" spans="1:8">
      <c r="A30" s="23" t="s"/>
      <c r="B30" s="23">
        <v>28</v>
      </c>
      <c r="C30" s="23" t="s">
        <v>54</v>
      </c>
      <c r="D30" s="23">
        <v>0</v>
      </c>
      <c r="E30" s="23">
        <v>43</v>
      </c>
      <c r="F30" s="24">
        <f>=D30/E30</f>
        <v>0</v>
      </c>
      <c r="G30" s="23">
        <f>=RANK(F30,$F$3:$F$41,1)</f>
        <v>1</v>
      </c>
      <c r="H30" s="23" t="s"/>
    </row>
    <row r="31" spans="1:8">
      <c r="A31" s="23" t="s"/>
      <c r="B31" s="23">
        <v>29</v>
      </c>
      <c r="C31" s="23" t="s">
        <v>55</v>
      </c>
      <c r="D31" s="23">
        <v>2</v>
      </c>
      <c r="E31" s="23">
        <v>42</v>
      </c>
      <c r="F31" s="24">
        <f>=D31/E31</f>
        <v>0.047619047619048</v>
      </c>
      <c r="G31" s="23">
        <f>=RANK(F31,$F$3:$F$41,1)</f>
        <v>37</v>
      </c>
      <c r="H31" s="23" t="s"/>
    </row>
    <row r="32" spans="1:8">
      <c r="A32" s="23" t="s"/>
      <c r="B32" s="23">
        <v>30</v>
      </c>
      <c r="C32" s="23" t="s">
        <v>56</v>
      </c>
      <c r="D32" s="23">
        <v>0</v>
      </c>
      <c r="E32" s="23">
        <v>43</v>
      </c>
      <c r="F32" s="24">
        <f>=D32/E32</f>
        <v>0</v>
      </c>
      <c r="G32" s="23">
        <f>=RANK(F32,$F$3:$F$41,1)</f>
        <v>1</v>
      </c>
      <c r="H32" s="23" t="s"/>
    </row>
    <row r="33" spans="1:8">
      <c r="A33" s="23" t="s"/>
      <c r="B33" s="23">
        <v>31</v>
      </c>
      <c r="C33" s="23" t="s">
        <v>57</v>
      </c>
      <c r="D33" s="23">
        <v>1</v>
      </c>
      <c r="E33" s="23">
        <v>42</v>
      </c>
      <c r="F33" s="24">
        <f>=D33/E33</f>
        <v>0.023809523809524</v>
      </c>
      <c r="G33" s="23">
        <f>=RANK(F33,$F$3:$F$41,1)</f>
        <v>33</v>
      </c>
      <c r="H33" s="23" t="s"/>
    </row>
    <row r="34" spans="1:8">
      <c r="A34" s="23" t="s"/>
      <c r="B34" s="23">
        <v>32</v>
      </c>
      <c r="C34" s="23" t="s">
        <v>58</v>
      </c>
      <c r="D34" s="23">
        <v>1</v>
      </c>
      <c r="E34" s="23">
        <v>45</v>
      </c>
      <c r="F34" s="24">
        <f>=D34/E34</f>
        <v>0.022222222222222</v>
      </c>
      <c r="G34" s="23">
        <f>=RANK(F34,$F$3:$F$41,1)</f>
        <v>31</v>
      </c>
      <c r="H34" s="23" t="s"/>
    </row>
    <row r="35" spans="1:8">
      <c r="A35" s="23" t="s"/>
      <c r="B35" s="23">
        <v>33</v>
      </c>
      <c r="C35" s="23" t="s">
        <v>59</v>
      </c>
      <c r="D35" s="23">
        <v>0</v>
      </c>
      <c r="E35" s="23">
        <v>43</v>
      </c>
      <c r="F35" s="24">
        <f>=D35/E35</f>
        <v>0</v>
      </c>
      <c r="G35" s="23">
        <f>=RANK(F35,$F$3:$F$41,1)</f>
        <v>1</v>
      </c>
      <c r="H35" s="23" t="s"/>
    </row>
    <row r="36" spans="1:8">
      <c r="A36" s="23" t="s"/>
      <c r="B36" s="23">
        <v>34</v>
      </c>
      <c r="C36" s="23" t="s">
        <v>60</v>
      </c>
      <c r="D36" s="23">
        <v>0</v>
      </c>
      <c r="E36" s="23">
        <v>42</v>
      </c>
      <c r="F36" s="24">
        <f>=D36/E36</f>
        <v>0</v>
      </c>
      <c r="G36" s="23">
        <f>=RANK(F36,$F$3:$F$41,1)</f>
        <v>1</v>
      </c>
      <c r="H36" s="23" t="s"/>
    </row>
    <row r="37" spans="1:8">
      <c r="A37" s="23" t="s"/>
      <c r="B37" s="23">
        <v>35</v>
      </c>
      <c r="C37" s="23" t="s">
        <v>61</v>
      </c>
      <c r="D37" s="23">
        <v>0</v>
      </c>
      <c r="E37" s="23">
        <v>40</v>
      </c>
      <c r="F37" s="24">
        <f>=D37/E37</f>
        <v>0</v>
      </c>
      <c r="G37" s="23">
        <f>=RANK(F37,$F$3:$F$41,1)</f>
        <v>1</v>
      </c>
      <c r="H37" s="23" t="s"/>
    </row>
    <row r="38" spans="1:8">
      <c r="A38" s="23" t="s"/>
      <c r="B38" s="23">
        <v>36</v>
      </c>
      <c r="C38" s="23" t="s">
        <v>62</v>
      </c>
      <c r="D38" s="23">
        <v>0</v>
      </c>
      <c r="E38" s="23">
        <v>40</v>
      </c>
      <c r="F38" s="24">
        <f>=D38/E38</f>
        <v>0</v>
      </c>
      <c r="G38" s="23">
        <f>=RANK(F38,$F$3:$F$41,1)</f>
        <v>1</v>
      </c>
      <c r="H38" s="23" t="s"/>
    </row>
    <row r="39" spans="1:8">
      <c r="A39" s="23" t="s"/>
      <c r="B39" s="23">
        <v>37</v>
      </c>
      <c r="C39" s="23" t="s">
        <v>63</v>
      </c>
      <c r="D39" s="23">
        <v>0</v>
      </c>
      <c r="E39" s="23">
        <v>41</v>
      </c>
      <c r="F39" s="24">
        <f>=D39/E39</f>
        <v>0</v>
      </c>
      <c r="G39" s="23">
        <f>=RANK(F39,$F$3:$F$41,1)</f>
        <v>1</v>
      </c>
      <c r="H39" s="23" t="s"/>
    </row>
    <row r="40" spans="1:8">
      <c r="A40" s="23" t="s"/>
      <c r="B40" s="23">
        <v>38</v>
      </c>
      <c r="C40" s="23" t="s">
        <v>64</v>
      </c>
      <c r="D40" s="23">
        <v>0</v>
      </c>
      <c r="E40" s="23">
        <v>41</v>
      </c>
      <c r="F40" s="24">
        <f>=D40/E40</f>
        <v>0</v>
      </c>
      <c r="G40" s="23">
        <f>=RANK(F40,$F$3:$F$41,1)</f>
        <v>1</v>
      </c>
      <c r="H40" s="23" t="s"/>
    </row>
    <row r="41" spans="1:8">
      <c r="A41" s="23" t="s"/>
      <c r="B41" s="23">
        <v>39</v>
      </c>
      <c r="C41" s="23" t="s">
        <v>65</v>
      </c>
      <c r="D41" s="23">
        <v>1</v>
      </c>
      <c r="E41" s="23">
        <v>40</v>
      </c>
      <c r="F41" s="24">
        <f>=D41/E41</f>
        <v>0.025</v>
      </c>
      <c r="G41" s="23">
        <f>=RANK(F41,$F$3:$F$41,1)</f>
        <v>35</v>
      </c>
      <c r="H41" s="23" t="s"/>
    </row>
    <row r="42" spans="1:8">
      <c r="A42" s="23" t="s">
        <v>12</v>
      </c>
      <c r="B42" s="23">
        <v>1</v>
      </c>
      <c r="C42" s="23" t="s">
        <v>66</v>
      </c>
      <c r="D42" s="23" t="s"/>
      <c r="E42" s="23">
        <v>38</v>
      </c>
      <c r="F42" s="24">
        <f>=D42/E42</f>
        <v>0</v>
      </c>
      <c r="G42" s="23">
        <f>=RANK(F42,$F$42:$F$82,1)</f>
        <v>1</v>
      </c>
      <c r="H42" s="23" t="s">
        <v>67</v>
      </c>
    </row>
    <row r="43" spans="1:8">
      <c r="A43" s="23" t="s"/>
      <c r="B43" s="23">
        <v>2</v>
      </c>
      <c r="C43" s="23" t="s">
        <v>68</v>
      </c>
      <c r="D43" s="23" t="s"/>
      <c r="E43" s="23">
        <v>47</v>
      </c>
      <c r="F43" s="24">
        <f>=D43/E43</f>
        <v>0</v>
      </c>
      <c r="G43" s="23">
        <f>=RANK(F43,$F$42:$F$82,1)</f>
        <v>1</v>
      </c>
      <c r="H43" s="23" t="s">
        <v>67</v>
      </c>
    </row>
    <row r="44" spans="1:8">
      <c r="A44" s="23" t="s"/>
      <c r="B44" s="23">
        <v>3</v>
      </c>
      <c r="C44" s="23" t="s">
        <v>69</v>
      </c>
      <c r="D44" s="23" t="s"/>
      <c r="E44" s="23">
        <v>41</v>
      </c>
      <c r="F44" s="24">
        <f>=D44/E44</f>
        <v>0</v>
      </c>
      <c r="G44" s="23">
        <f>=RANK(F44,$F$42:$F$82,1)</f>
        <v>1</v>
      </c>
      <c r="H44" s="23" t="s">
        <v>67</v>
      </c>
    </row>
    <row r="45" spans="1:8">
      <c r="A45" s="23" t="s"/>
      <c r="B45" s="23">
        <v>4</v>
      </c>
      <c r="C45" s="23" t="s">
        <v>70</v>
      </c>
      <c r="D45" s="25">
        <v>1</v>
      </c>
      <c r="E45" s="23">
        <v>36</v>
      </c>
      <c r="F45" s="24">
        <f>=D45/E45</f>
        <v>0.027777777777778</v>
      </c>
      <c r="G45" s="23">
        <f>=RANK(F45,$F$42:$F$82,1)</f>
        <v>27</v>
      </c>
      <c r="H45" s="23" t="s"/>
    </row>
    <row r="46" spans="1:8">
      <c r="A46" s="23" t="s"/>
      <c r="B46" s="23">
        <v>5</v>
      </c>
      <c r="C46" s="23" t="s">
        <v>71</v>
      </c>
      <c r="D46" s="25">
        <v>1</v>
      </c>
      <c r="E46" s="23">
        <v>38</v>
      </c>
      <c r="F46" s="24">
        <f>=D46/E46</f>
        <v>0.026315789473684</v>
      </c>
      <c r="G46" s="23">
        <f>=RANK(F46,$F$42:$F$82,1)</f>
        <v>26</v>
      </c>
      <c r="H46" s="23" t="s"/>
    </row>
    <row r="47" spans="1:8">
      <c r="A47" s="23" t="s"/>
      <c r="B47" s="23">
        <v>6</v>
      </c>
      <c r="C47" s="23" t="s">
        <v>72</v>
      </c>
      <c r="D47" s="25">
        <v>4</v>
      </c>
      <c r="E47" s="23">
        <v>48</v>
      </c>
      <c r="F47" s="24">
        <f>=D47/E47</f>
        <v>0.083333333333333</v>
      </c>
      <c r="G47" s="23">
        <f>=RANK(F47,$F$42:$F$82,1)</f>
        <v>32</v>
      </c>
      <c r="H47" s="23" t="s"/>
    </row>
    <row r="48" spans="1:8">
      <c r="A48" s="23" t="s"/>
      <c r="B48" s="23">
        <v>7</v>
      </c>
      <c r="C48" s="23" t="s">
        <v>73</v>
      </c>
      <c r="D48" s="25">
        <v>7</v>
      </c>
      <c r="E48" s="23">
        <v>49</v>
      </c>
      <c r="F48" s="24">
        <f>=D48/E48</f>
        <v>0.142857142857143</v>
      </c>
      <c r="G48" s="23">
        <f>=RANK(F48,$F$42:$F$82,1)</f>
        <v>35</v>
      </c>
      <c r="H48" s="23" t="s"/>
    </row>
    <row r="49" spans="1:8">
      <c r="A49" s="23" t="s"/>
      <c r="B49" s="23">
        <v>8</v>
      </c>
      <c r="C49" s="23" t="s">
        <v>74</v>
      </c>
      <c r="D49" s="25">
        <v>0</v>
      </c>
      <c r="E49" s="23">
        <v>45</v>
      </c>
      <c r="F49" s="24">
        <f>=D49/E49</f>
        <v>0</v>
      </c>
      <c r="G49" s="23">
        <f>=RANK(F49,$F$42:$F$82,1)</f>
        <v>1</v>
      </c>
      <c r="H49" s="23" t="s"/>
    </row>
    <row r="50" spans="1:8">
      <c r="A50" s="23" t="s"/>
      <c r="B50" s="23">
        <v>9</v>
      </c>
      <c r="C50" s="23" t="s">
        <v>75</v>
      </c>
      <c r="D50" s="25">
        <v>8</v>
      </c>
      <c r="E50" s="23">
        <v>43</v>
      </c>
      <c r="F50" s="24">
        <f>=D50/E50</f>
        <v>0.186046511627907</v>
      </c>
      <c r="G50" s="23">
        <f>=RANK(F50,$F$42:$F$82,1)</f>
        <v>39</v>
      </c>
      <c r="H50" s="23" t="s"/>
    </row>
    <row r="51" spans="1:8">
      <c r="A51" s="23" t="s"/>
      <c r="B51" s="23">
        <v>10</v>
      </c>
      <c r="C51" s="23" t="s">
        <v>76</v>
      </c>
      <c r="D51" s="25">
        <v>0</v>
      </c>
      <c r="E51" s="23">
        <v>41</v>
      </c>
      <c r="F51" s="24">
        <f>=D51/E51</f>
        <v>0</v>
      </c>
      <c r="G51" s="23">
        <f>=RANK(F51,$F$42:$F$82,1)</f>
        <v>1</v>
      </c>
      <c r="H51" s="23" t="s"/>
    </row>
    <row r="52" spans="1:8">
      <c r="A52" s="23" t="s"/>
      <c r="B52" s="23">
        <v>11</v>
      </c>
      <c r="C52" s="23" t="s">
        <v>77</v>
      </c>
      <c r="D52" s="25">
        <v>0</v>
      </c>
      <c r="E52" s="23">
        <v>42</v>
      </c>
      <c r="F52" s="24">
        <f>=D52/E52</f>
        <v>0</v>
      </c>
      <c r="G52" s="23">
        <f>=RANK(F52,$F$42:$F$82,1)</f>
        <v>1</v>
      </c>
      <c r="H52" s="23" t="s"/>
    </row>
    <row r="53" spans="1:8">
      <c r="A53" s="23" t="s"/>
      <c r="B53" s="23">
        <v>12</v>
      </c>
      <c r="C53" s="23" t="s">
        <v>78</v>
      </c>
      <c r="D53" s="25">
        <v>0</v>
      </c>
      <c r="E53" s="23">
        <v>42</v>
      </c>
      <c r="F53" s="24">
        <f>=D53/E53</f>
        <v>0</v>
      </c>
      <c r="G53" s="23">
        <f>=RANK(F53,$F$42:$F$82,1)</f>
        <v>1</v>
      </c>
      <c r="H53" s="23" t="s"/>
    </row>
    <row r="54" spans="1:8">
      <c r="A54" s="23" t="s"/>
      <c r="B54" s="23">
        <v>13</v>
      </c>
      <c r="C54" s="23" t="s">
        <v>79</v>
      </c>
      <c r="D54" s="25">
        <v>3</v>
      </c>
      <c r="E54" s="23">
        <v>40</v>
      </c>
      <c r="F54" s="24">
        <f>=D54/E54</f>
        <v>0.075</v>
      </c>
      <c r="G54" s="23">
        <f>=RANK(F54,$F$42:$F$82,1)</f>
        <v>31</v>
      </c>
      <c r="H54" s="23" t="s"/>
    </row>
    <row r="55" spans="1:8">
      <c r="A55" s="23" t="s"/>
      <c r="B55" s="23">
        <v>14</v>
      </c>
      <c r="C55" s="23" t="s">
        <v>80</v>
      </c>
      <c r="D55" s="25">
        <v>7</v>
      </c>
      <c r="E55" s="23">
        <v>41</v>
      </c>
      <c r="F55" s="24">
        <f>=D55/E55</f>
        <v>0.170731707317073</v>
      </c>
      <c r="G55" s="23">
        <f>=RANK(F55,$F$42:$F$82,1)</f>
        <v>37</v>
      </c>
      <c r="H55" s="23" t="s"/>
    </row>
    <row r="56" spans="1:8">
      <c r="A56" s="23" t="s"/>
      <c r="B56" s="23">
        <v>15</v>
      </c>
      <c r="C56" s="23" t="s">
        <v>81</v>
      </c>
      <c r="D56" s="25">
        <v>12</v>
      </c>
      <c r="E56" s="23">
        <v>46</v>
      </c>
      <c r="F56" s="24">
        <f>=D56/E56</f>
        <v>0.260869565217391</v>
      </c>
      <c r="G56" s="23">
        <f>=RANK(F56,$F$42:$F$82,1)</f>
        <v>41</v>
      </c>
      <c r="H56" s="23" t="s"/>
    </row>
    <row r="57" spans="1:8">
      <c r="A57" s="23" t="s"/>
      <c r="B57" s="23">
        <v>16</v>
      </c>
      <c r="C57" s="23" t="s">
        <v>82</v>
      </c>
      <c r="D57" s="25">
        <v>0</v>
      </c>
      <c r="E57" s="23">
        <v>42</v>
      </c>
      <c r="F57" s="24">
        <f>=D57/E57</f>
        <v>0</v>
      </c>
      <c r="G57" s="23">
        <f>=RANK(F57,$F$42:$F$82,1)</f>
        <v>1</v>
      </c>
      <c r="H57" s="23" t="s"/>
    </row>
    <row r="58" spans="1:8">
      <c r="A58" s="23" t="s"/>
      <c r="B58" s="23">
        <v>17</v>
      </c>
      <c r="C58" s="23" t="s">
        <v>83</v>
      </c>
      <c r="D58" s="25">
        <v>1</v>
      </c>
      <c r="E58" s="23">
        <v>46</v>
      </c>
      <c r="F58" s="24">
        <f>=D58/E58</f>
        <v>0.021739130434783</v>
      </c>
      <c r="G58" s="23">
        <f>=RANK(F58,$F$42:$F$82,1)</f>
        <v>22</v>
      </c>
      <c r="H58" s="23" t="s"/>
    </row>
    <row r="59" spans="1:8">
      <c r="A59" s="23" t="s"/>
      <c r="B59" s="23">
        <v>18</v>
      </c>
      <c r="C59" s="23" t="s">
        <v>84</v>
      </c>
      <c r="D59" s="25">
        <v>3</v>
      </c>
      <c r="E59" s="23">
        <v>46</v>
      </c>
      <c r="F59" s="24">
        <f>=D59/E59</f>
        <v>0.065217391304348</v>
      </c>
      <c r="G59" s="23">
        <f>=RANK(F59,$F$42:$F$82,1)</f>
        <v>30</v>
      </c>
      <c r="H59" s="23" t="s"/>
    </row>
    <row r="60" spans="1:8">
      <c r="A60" s="23" t="s"/>
      <c r="B60" s="23">
        <v>19</v>
      </c>
      <c r="C60" s="23" t="s">
        <v>85</v>
      </c>
      <c r="D60" s="25">
        <v>1</v>
      </c>
      <c r="E60" s="23">
        <v>45</v>
      </c>
      <c r="F60" s="24">
        <f>=D60/E60</f>
        <v>0.022222222222222</v>
      </c>
      <c r="G60" s="23">
        <f>=RANK(F60,$F$42:$F$82,1)</f>
        <v>23</v>
      </c>
      <c r="H60" s="23" t="s"/>
    </row>
    <row r="61" spans="1:8">
      <c r="A61" s="23" t="s"/>
      <c r="B61" s="23">
        <v>20</v>
      </c>
      <c r="C61" s="23" t="s">
        <v>86</v>
      </c>
      <c r="D61" s="25">
        <v>1</v>
      </c>
      <c r="E61" s="23">
        <v>45</v>
      </c>
      <c r="F61" s="24">
        <f>=D61/E61</f>
        <v>0.022222222222222</v>
      </c>
      <c r="G61" s="23">
        <f>=RANK(F61,$F$42:$F$82,1)</f>
        <v>23</v>
      </c>
      <c r="H61" s="23" t="s"/>
    </row>
    <row r="62" spans="1:8">
      <c r="A62" s="23" t="s"/>
      <c r="B62" s="23">
        <v>21</v>
      </c>
      <c r="C62" s="23" t="s">
        <v>87</v>
      </c>
      <c r="D62" s="25">
        <v>2</v>
      </c>
      <c r="E62" s="23">
        <v>42</v>
      </c>
      <c r="F62" s="24">
        <f>=D62/E62</f>
        <v>0.047619047619048</v>
      </c>
      <c r="G62" s="23">
        <f>=RANK(F62,$F$42:$F$82,1)</f>
        <v>29</v>
      </c>
      <c r="H62" s="23" t="s"/>
    </row>
    <row r="63" spans="1:8">
      <c r="A63" s="23" t="s"/>
      <c r="B63" s="23">
        <v>22</v>
      </c>
      <c r="C63" s="23" t="s">
        <v>88</v>
      </c>
      <c r="D63" s="25" t="s"/>
      <c r="E63" s="23">
        <v>41</v>
      </c>
      <c r="F63" s="24">
        <f>=D63/E63</f>
        <v>0</v>
      </c>
      <c r="G63" s="23">
        <f>=RANK(F63,$F$42:$F$82,1)</f>
        <v>1</v>
      </c>
      <c r="H63" s="23" t="s">
        <v>67</v>
      </c>
    </row>
    <row r="64" spans="1:8">
      <c r="A64" s="23" t="s"/>
      <c r="B64" s="23">
        <v>23</v>
      </c>
      <c r="C64" s="23" t="s">
        <v>89</v>
      </c>
      <c r="D64" s="25" t="s"/>
      <c r="E64" s="23">
        <v>37</v>
      </c>
      <c r="F64" s="24">
        <f>=D64/E64</f>
        <v>0</v>
      </c>
      <c r="G64" s="23">
        <f>=RANK(F64,$F$42:$F$82,1)</f>
        <v>1</v>
      </c>
      <c r="H64" s="23" t="s">
        <v>67</v>
      </c>
    </row>
    <row r="65" spans="1:8">
      <c r="A65" s="23" t="s"/>
      <c r="B65" s="23">
        <v>24</v>
      </c>
      <c r="C65" s="23" t="s">
        <v>90</v>
      </c>
      <c r="D65" s="25" t="s"/>
      <c r="E65" s="23">
        <v>39</v>
      </c>
      <c r="F65" s="24">
        <f>=D65/E65</f>
        <v>0</v>
      </c>
      <c r="G65" s="23">
        <f>=RANK(F65,$F$42:$F$82,1)</f>
        <v>1</v>
      </c>
      <c r="H65" s="23" t="s">
        <v>67</v>
      </c>
    </row>
    <row r="66" spans="1:8">
      <c r="A66" s="23" t="s"/>
      <c r="B66" s="23">
        <v>25</v>
      </c>
      <c r="C66" s="23" t="s">
        <v>91</v>
      </c>
      <c r="D66" s="25" t="s"/>
      <c r="E66" s="23">
        <v>28</v>
      </c>
      <c r="F66" s="24">
        <f>=D66/E66</f>
        <v>0</v>
      </c>
      <c r="G66" s="23">
        <f>=RANK(F66,$F$42:$F$82,1)</f>
        <v>1</v>
      </c>
      <c r="H66" s="23" t="s">
        <v>67</v>
      </c>
    </row>
    <row r="67" spans="1:8">
      <c r="A67" s="23" t="s"/>
      <c r="B67" s="23">
        <v>26</v>
      </c>
      <c r="C67" s="23" t="s">
        <v>92</v>
      </c>
      <c r="D67" s="25" t="s"/>
      <c r="E67" s="23">
        <v>27</v>
      </c>
      <c r="F67" s="24">
        <f>=D67/E67</f>
        <v>0</v>
      </c>
      <c r="G67" s="23">
        <f>=RANK(F67,$F$42:$F$82,1)</f>
        <v>1</v>
      </c>
      <c r="H67" s="23" t="s">
        <v>67</v>
      </c>
    </row>
    <row r="68" spans="1:8">
      <c r="A68" s="23" t="s"/>
      <c r="B68" s="23">
        <v>27</v>
      </c>
      <c r="C68" s="23" t="s">
        <v>93</v>
      </c>
      <c r="D68" s="25" t="s"/>
      <c r="E68" s="23">
        <v>43</v>
      </c>
      <c r="F68" s="24">
        <f>=D68/E68</f>
        <v>0</v>
      </c>
      <c r="G68" s="23">
        <f>=RANK(F68,$F$42:$F$82,1)</f>
        <v>1</v>
      </c>
      <c r="H68" s="23" t="s">
        <v>67</v>
      </c>
    </row>
    <row r="69" spans="1:8">
      <c r="A69" s="23" t="s"/>
      <c r="B69" s="23">
        <v>28</v>
      </c>
      <c r="C69" s="23" t="s">
        <v>94</v>
      </c>
      <c r="D69" s="25" t="s"/>
      <c r="E69" s="23">
        <v>42</v>
      </c>
      <c r="F69" s="24">
        <f>=D69/E69</f>
        <v>0</v>
      </c>
      <c r="G69" s="23">
        <f>=RANK(F69,$F$42:$F$82,1)</f>
        <v>1</v>
      </c>
      <c r="H69" s="23" t="s">
        <v>67</v>
      </c>
    </row>
    <row r="70" spans="1:8">
      <c r="A70" s="23" t="s"/>
      <c r="B70" s="23">
        <v>29</v>
      </c>
      <c r="C70" s="23" t="s">
        <v>95</v>
      </c>
      <c r="D70" s="25">
        <v>4</v>
      </c>
      <c r="E70" s="23">
        <v>42</v>
      </c>
      <c r="F70" s="24">
        <f>=D70/E70</f>
        <v>0.095238095238095</v>
      </c>
      <c r="G70" s="23">
        <f>=RANK(F70,$F$42:$F$82,1)</f>
        <v>33</v>
      </c>
      <c r="H70" s="23" t="s"/>
    </row>
    <row r="71" spans="1:8">
      <c r="A71" s="23" t="s"/>
      <c r="B71" s="23">
        <v>30</v>
      </c>
      <c r="C71" s="23" t="s">
        <v>96</v>
      </c>
      <c r="D71" s="25">
        <v>4</v>
      </c>
      <c r="E71" s="23">
        <v>41</v>
      </c>
      <c r="F71" s="24">
        <f>=D71/E71</f>
        <v>0.097560975609756</v>
      </c>
      <c r="G71" s="23">
        <f>=RANK(F71,$F$42:$F$82,1)</f>
        <v>34</v>
      </c>
      <c r="H71" s="23" t="s"/>
    </row>
    <row r="72" spans="1:8">
      <c r="A72" s="23" t="s"/>
      <c r="B72" s="23">
        <v>31</v>
      </c>
      <c r="C72" s="23" t="s">
        <v>97</v>
      </c>
      <c r="D72" s="25">
        <v>0</v>
      </c>
      <c r="E72" s="23">
        <v>50</v>
      </c>
      <c r="F72" s="24">
        <f>=D72/E72</f>
        <v>0</v>
      </c>
      <c r="G72" s="23">
        <f>=RANK(F72,$F$42:$F$82,1)</f>
        <v>1</v>
      </c>
      <c r="H72" s="23" t="s"/>
    </row>
    <row r="73" spans="1:8">
      <c r="A73" s="23" t="s"/>
      <c r="B73" s="23">
        <v>32</v>
      </c>
      <c r="C73" s="23" t="s">
        <v>98</v>
      </c>
      <c r="D73" s="25">
        <v>0</v>
      </c>
      <c r="E73" s="23">
        <v>41</v>
      </c>
      <c r="F73" s="24">
        <f>=D73/E73</f>
        <v>0</v>
      </c>
      <c r="G73" s="23">
        <f>=RANK(F73,$F$42:$F$82,1)</f>
        <v>1</v>
      </c>
      <c r="H73" s="23" t="s"/>
    </row>
    <row r="74" spans="1:8">
      <c r="A74" s="23" t="s"/>
      <c r="B74" s="23">
        <v>33</v>
      </c>
      <c r="C74" s="23" t="s">
        <v>99</v>
      </c>
      <c r="D74" s="25">
        <v>6</v>
      </c>
      <c r="E74" s="23">
        <v>42</v>
      </c>
      <c r="F74" s="24">
        <f>=D74/E74</f>
        <v>0.142857142857143</v>
      </c>
      <c r="G74" s="23">
        <f>=RANK(F74,$F$42:$F$82,1)</f>
        <v>35</v>
      </c>
      <c r="H74" s="23" t="s"/>
    </row>
    <row r="75" spans="1:8">
      <c r="A75" s="23" t="s"/>
      <c r="B75" s="23">
        <v>34</v>
      </c>
      <c r="C75" s="23" t="s">
        <v>100</v>
      </c>
      <c r="D75" s="25">
        <v>0</v>
      </c>
      <c r="E75" s="23">
        <v>42</v>
      </c>
      <c r="F75" s="24">
        <f>=D75/E75</f>
        <v>0</v>
      </c>
      <c r="G75" s="23">
        <f>=RANK(F75,$F$42:$F$82,1)</f>
        <v>1</v>
      </c>
      <c r="H75" s="23" t="s"/>
    </row>
    <row r="76" spans="1:8">
      <c r="A76" s="23" t="s"/>
      <c r="B76" s="23">
        <v>35</v>
      </c>
      <c r="C76" s="23" t="s">
        <v>101</v>
      </c>
      <c r="D76" s="25">
        <v>0</v>
      </c>
      <c r="E76" s="23">
        <v>39</v>
      </c>
      <c r="F76" s="24">
        <f>=D76/E76</f>
        <v>0</v>
      </c>
      <c r="G76" s="23">
        <f>=RANK(F76,$F$42:$F$82,1)</f>
        <v>1</v>
      </c>
      <c r="H76" s="23" t="s"/>
    </row>
    <row r="77" spans="1:8">
      <c r="A77" s="23" t="s"/>
      <c r="B77" s="23">
        <v>36</v>
      </c>
      <c r="C77" s="23" t="s">
        <v>102</v>
      </c>
      <c r="D77" s="25">
        <v>0</v>
      </c>
      <c r="E77" s="23">
        <v>44</v>
      </c>
      <c r="F77" s="24">
        <f>=D77/E77</f>
        <v>0</v>
      </c>
      <c r="G77" s="23">
        <f>=RANK(F77,$F$42:$F$82,1)</f>
        <v>1</v>
      </c>
      <c r="H77" s="23" t="s"/>
    </row>
    <row r="78" spans="1:8">
      <c r="A78" s="23" t="s"/>
      <c r="B78" s="23">
        <v>37</v>
      </c>
      <c r="C78" s="23" t="s">
        <v>103</v>
      </c>
      <c r="D78" s="25">
        <v>0</v>
      </c>
      <c r="E78" s="23">
        <v>44</v>
      </c>
      <c r="F78" s="24">
        <f>=D78/E78</f>
        <v>0</v>
      </c>
      <c r="G78" s="23">
        <f>=RANK(F78,$F$42:$F$82,1)</f>
        <v>1</v>
      </c>
      <c r="H78" s="23" t="s"/>
    </row>
    <row r="79" spans="1:8">
      <c r="A79" s="23" t="s"/>
      <c r="B79" s="23">
        <v>38</v>
      </c>
      <c r="C79" s="23" t="s">
        <v>104</v>
      </c>
      <c r="D79" s="25">
        <v>8</v>
      </c>
      <c r="E79" s="23">
        <v>44</v>
      </c>
      <c r="F79" s="24">
        <f>=D79/E79</f>
        <v>0.181818181818182</v>
      </c>
      <c r="G79" s="23">
        <f>=RANK(F79,$F$42:$F$82,1)</f>
        <v>38</v>
      </c>
      <c r="H79" s="23" t="s"/>
    </row>
    <row r="80" spans="1:8">
      <c r="A80" s="23" t="s"/>
      <c r="B80" s="23">
        <v>39</v>
      </c>
      <c r="C80" s="23" t="s">
        <v>105</v>
      </c>
      <c r="D80" s="25">
        <v>2</v>
      </c>
      <c r="E80" s="23">
        <v>46</v>
      </c>
      <c r="F80" s="24">
        <f>=D80/E80</f>
        <v>0.043478260869565</v>
      </c>
      <c r="G80" s="23">
        <f>=RANK(F80,$F$42:$F$82,1)</f>
        <v>28</v>
      </c>
      <c r="H80" s="23" t="s"/>
    </row>
    <row r="81" spans="1:8">
      <c r="A81" s="23" t="s"/>
      <c r="B81" s="23">
        <v>40</v>
      </c>
      <c r="C81" s="23" t="s">
        <v>106</v>
      </c>
      <c r="D81" s="25">
        <v>1</v>
      </c>
      <c r="E81" s="23">
        <v>43</v>
      </c>
      <c r="F81" s="24">
        <f>=D81/E81</f>
        <v>0.023255813953488</v>
      </c>
      <c r="G81" s="23">
        <f>=RANK(F81,$F$42:$F$82,1)</f>
        <v>25</v>
      </c>
      <c r="H81" s="23" t="s"/>
    </row>
    <row r="82" spans="1:8">
      <c r="A82" s="23" t="s"/>
      <c r="B82" s="23">
        <v>41</v>
      </c>
      <c r="C82" s="23" t="s">
        <v>107</v>
      </c>
      <c r="D82" s="25">
        <v>11</v>
      </c>
      <c r="E82" s="23">
        <v>43</v>
      </c>
      <c r="F82" s="24">
        <f>=D82/E82</f>
        <v>0.255813953488372</v>
      </c>
      <c r="G82" s="23">
        <f>=RANK(F82,$F$42:$F$82,1)</f>
        <v>40</v>
      </c>
      <c r="H82" s="23" t="s"/>
    </row>
    <row r="83" spans="1:8">
      <c r="A83" s="23" t="s">
        <v>13</v>
      </c>
      <c r="B83" s="23">
        <v>1</v>
      </c>
      <c r="C83" s="26" t="s">
        <v>108</v>
      </c>
      <c r="D83" s="23">
        <v>0</v>
      </c>
      <c r="E83" s="23">
        <v>35</v>
      </c>
      <c r="F83" s="24">
        <v>0</v>
      </c>
      <c r="G83" s="23">
        <f>=RANK(F83,$F$83:$F$110,1)</f>
        <v>1</v>
      </c>
      <c r="H83" s="23" t="s"/>
    </row>
    <row r="84" spans="1:8">
      <c r="A84" s="23" t="s"/>
      <c r="B84" s="23">
        <v>2</v>
      </c>
      <c r="C84" s="26" t="s">
        <v>109</v>
      </c>
      <c r="D84" s="23">
        <v>0</v>
      </c>
      <c r="E84" s="23">
        <v>35</v>
      </c>
      <c r="F84" s="24">
        <v>0</v>
      </c>
      <c r="G84" s="23">
        <f>=RANK(F84,$F$83:$F$110,1)</f>
        <v>1</v>
      </c>
      <c r="H84" s="23" t="s"/>
    </row>
    <row r="85" spans="1:8">
      <c r="A85" s="23" t="s"/>
      <c r="B85" s="23">
        <v>3</v>
      </c>
      <c r="C85" s="26" t="s">
        <v>110</v>
      </c>
      <c r="D85" s="23">
        <v>0</v>
      </c>
      <c r="E85" s="23">
        <v>45</v>
      </c>
      <c r="F85" s="24">
        <v>0.18</v>
      </c>
      <c r="G85" s="23">
        <f>=RANK(F85,$F$83:$F$110,1)</f>
        <v>26</v>
      </c>
      <c r="H85" s="23" t="s"/>
    </row>
    <row r="86" spans="1:8">
      <c r="A86" s="23" t="s"/>
      <c r="B86" s="23">
        <v>4</v>
      </c>
      <c r="C86" s="26" t="s">
        <v>111</v>
      </c>
      <c r="D86" s="23">
        <v>0</v>
      </c>
      <c r="E86" s="23">
        <v>45</v>
      </c>
      <c r="F86" s="24">
        <v>0</v>
      </c>
      <c r="G86" s="23">
        <f>=RANK(F86,$F$83:$F$110,1)</f>
        <v>1</v>
      </c>
      <c r="H86" s="23" t="s"/>
    </row>
    <row r="87" spans="1:8">
      <c r="A87" s="23" t="s"/>
      <c r="B87" s="23">
        <v>5</v>
      </c>
      <c r="C87" s="26" t="s">
        <v>112</v>
      </c>
      <c r="D87" s="23">
        <v>1</v>
      </c>
      <c r="E87" s="23">
        <v>40</v>
      </c>
      <c r="F87" s="24">
        <v>0.08</v>
      </c>
      <c r="G87" s="23">
        <f>=RANK(F87,$F$83:$F$110,1)</f>
        <v>23</v>
      </c>
      <c r="H87" s="23" t="s"/>
    </row>
    <row r="88" spans="1:8">
      <c r="A88" s="23" t="s"/>
      <c r="B88" s="23">
        <v>6</v>
      </c>
      <c r="C88" s="26" t="s">
        <v>113</v>
      </c>
      <c r="D88" s="23">
        <v>0</v>
      </c>
      <c r="E88" s="23">
        <v>45</v>
      </c>
      <c r="F88" s="24">
        <v>0</v>
      </c>
      <c r="G88" s="23">
        <f>=RANK(F88,$F$83:$F$110,1)</f>
        <v>1</v>
      </c>
      <c r="H88" s="23" t="s"/>
    </row>
    <row r="89" spans="1:8">
      <c r="A89" s="23" t="s"/>
      <c r="B89" s="23">
        <v>7</v>
      </c>
      <c r="C89" s="26" t="s">
        <v>114</v>
      </c>
      <c r="D89" s="23">
        <v>0</v>
      </c>
      <c r="E89" s="23">
        <v>45</v>
      </c>
      <c r="F89" s="24">
        <v>0</v>
      </c>
      <c r="G89" s="23">
        <f>=RANK(F89,$F$83:$F$110,1)</f>
        <v>1</v>
      </c>
      <c r="H89" s="23" t="s"/>
    </row>
    <row r="90" spans="1:8">
      <c r="A90" s="23" t="s"/>
      <c r="B90" s="23">
        <v>8</v>
      </c>
      <c r="C90" s="26" t="s">
        <v>115</v>
      </c>
      <c r="D90" s="23">
        <v>1</v>
      </c>
      <c r="E90" s="23">
        <v>45</v>
      </c>
      <c r="F90" s="24">
        <v>0</v>
      </c>
      <c r="G90" s="23">
        <f>=RANK(F90,$F$83:$F$110,1)</f>
        <v>1</v>
      </c>
      <c r="H90" s="23" t="s"/>
    </row>
    <row r="91" spans="1:8">
      <c r="A91" s="23" t="s"/>
      <c r="B91" s="23">
        <v>9</v>
      </c>
      <c r="C91" s="26" t="s">
        <v>116</v>
      </c>
      <c r="D91" s="23">
        <v>0</v>
      </c>
      <c r="E91" s="23">
        <v>35</v>
      </c>
      <c r="F91" s="24">
        <v>1.457</v>
      </c>
      <c r="G91" s="23">
        <f>=RANK(F91,$F$83:$F$110,1)</f>
        <v>28</v>
      </c>
      <c r="H91" s="23" t="s"/>
    </row>
    <row r="92" spans="1:8">
      <c r="A92" s="23" t="s"/>
      <c r="B92" s="23">
        <v>10</v>
      </c>
      <c r="C92" s="26" t="s">
        <v>117</v>
      </c>
      <c r="D92" s="23">
        <v>0</v>
      </c>
      <c r="E92" s="23">
        <v>35</v>
      </c>
      <c r="F92" s="24">
        <v>0.0857</v>
      </c>
      <c r="G92" s="23">
        <f>=RANK(F92,$F$83:$F$110,1)</f>
        <v>24</v>
      </c>
      <c r="H92" s="23" t="s"/>
    </row>
    <row r="93" spans="1:8">
      <c r="A93" s="23" t="s"/>
      <c r="B93" s="23">
        <v>11</v>
      </c>
      <c r="C93" s="26" t="s">
        <v>118</v>
      </c>
      <c r="D93" s="23">
        <v>1</v>
      </c>
      <c r="E93" s="23">
        <v>45</v>
      </c>
      <c r="F93" s="24">
        <v>0.0444</v>
      </c>
      <c r="G93" s="23">
        <f>=RANK(F93,$F$83:$F$110,1)</f>
        <v>22</v>
      </c>
      <c r="H93" s="23" t="s"/>
    </row>
    <row r="94" spans="1:8">
      <c r="A94" s="23" t="s"/>
      <c r="B94" s="23">
        <v>12</v>
      </c>
      <c r="C94" s="26" t="s">
        <v>119</v>
      </c>
      <c r="D94" s="23">
        <v>0</v>
      </c>
      <c r="E94" s="23">
        <v>40</v>
      </c>
      <c r="F94" s="24">
        <v>0.15</v>
      </c>
      <c r="G94" s="23">
        <f>=RANK(F94,$F$83:$F$110,1)</f>
        <v>25</v>
      </c>
      <c r="H94" s="23" t="s"/>
    </row>
    <row r="95" spans="1:8">
      <c r="A95" s="23" t="s"/>
      <c r="B95" s="23">
        <v>13</v>
      </c>
      <c r="C95" s="26" t="s">
        <v>120</v>
      </c>
      <c r="D95" s="23">
        <v>0</v>
      </c>
      <c r="E95" s="23">
        <v>50</v>
      </c>
      <c r="F95" s="24">
        <v>0</v>
      </c>
      <c r="G95" s="23">
        <f>=RANK(F95,$F$83:$F$110,1)</f>
        <v>1</v>
      </c>
      <c r="H95" s="23" t="s"/>
    </row>
    <row r="96" spans="1:8">
      <c r="A96" s="23" t="s"/>
      <c r="B96" s="23">
        <v>14</v>
      </c>
      <c r="C96" s="26" t="s">
        <v>121</v>
      </c>
      <c r="D96" s="23">
        <v>0</v>
      </c>
      <c r="E96" s="23">
        <v>45</v>
      </c>
      <c r="F96" s="24">
        <v>0.0222</v>
      </c>
      <c r="G96" s="23">
        <f>=RANK(F96,$F$83:$F$110,1)</f>
        <v>20</v>
      </c>
      <c r="H96" s="23" t="s"/>
    </row>
    <row r="97" spans="1:8">
      <c r="A97" s="23" t="s"/>
      <c r="B97" s="23">
        <v>15</v>
      </c>
      <c r="C97" s="26" t="s">
        <v>122</v>
      </c>
      <c r="D97" s="23">
        <v>0</v>
      </c>
      <c r="E97" s="23">
        <v>45</v>
      </c>
      <c r="F97" s="24">
        <v>0</v>
      </c>
      <c r="G97" s="23">
        <f>=RANK(F97,$F$83:$F$110,1)</f>
        <v>1</v>
      </c>
      <c r="H97" s="23" t="s"/>
    </row>
    <row r="98" spans="1:8">
      <c r="A98" s="23" t="s"/>
      <c r="B98" s="23">
        <v>16</v>
      </c>
      <c r="C98" s="26" t="s">
        <v>123</v>
      </c>
      <c r="D98" s="23">
        <v>0</v>
      </c>
      <c r="E98" s="23">
        <v>45</v>
      </c>
      <c r="F98" s="24">
        <v>0.0222</v>
      </c>
      <c r="G98" s="23">
        <f>=RANK(F98,$F$83:$F$110,1)</f>
        <v>20</v>
      </c>
      <c r="H98" s="23" t="s"/>
    </row>
    <row r="99" spans="1:8">
      <c r="A99" s="23" t="s"/>
      <c r="B99" s="23">
        <v>17</v>
      </c>
      <c r="C99" s="26" t="s">
        <v>124</v>
      </c>
      <c r="D99" s="23">
        <v>0</v>
      </c>
      <c r="E99" s="23">
        <v>45</v>
      </c>
      <c r="F99" s="24">
        <v>0.244</v>
      </c>
      <c r="G99" s="23">
        <f>=RANK(F99,$F$83:$F$110,1)</f>
        <v>27</v>
      </c>
      <c r="H99" s="23" t="s"/>
    </row>
    <row r="100" spans="1:8" ht="18.75" customHeight="true">
      <c r="A100" s="23" t="s"/>
      <c r="B100" s="23">
        <v>18</v>
      </c>
      <c r="C100" s="26" t="s">
        <v>125</v>
      </c>
      <c r="D100" s="23">
        <v>1</v>
      </c>
      <c r="E100" s="23">
        <v>35</v>
      </c>
      <c r="F100" s="24">
        <v>0.0008</v>
      </c>
      <c r="G100" s="23">
        <f>=RANK(F100,$F$83:$F$110,1)</f>
        <v>19</v>
      </c>
      <c r="H100" s="23" t="s"/>
    </row>
    <row r="101" spans="1:8">
      <c r="A101" s="23" t="s"/>
      <c r="B101" s="23">
        <v>19</v>
      </c>
      <c r="C101" s="26" t="s">
        <v>126</v>
      </c>
      <c r="D101" s="23">
        <v>2</v>
      </c>
      <c r="E101" s="23">
        <v>51</v>
      </c>
      <c r="F101" s="24">
        <v>0</v>
      </c>
      <c r="G101" s="23">
        <f>=RANK(F101,$F$83:$F$110,1)</f>
        <v>1</v>
      </c>
      <c r="H101" s="23" t="s"/>
    </row>
    <row r="102" spans="1:8">
      <c r="A102" s="23" t="s"/>
      <c r="B102" s="23">
        <v>20</v>
      </c>
      <c r="C102" s="23" t="s">
        <v>127</v>
      </c>
      <c r="D102" s="23">
        <v>0</v>
      </c>
      <c r="E102" s="23">
        <v>35</v>
      </c>
      <c r="F102" s="24">
        <v>0</v>
      </c>
      <c r="G102" s="23">
        <f>=RANK(F102,$F$83:$F$110,1)</f>
        <v>1</v>
      </c>
      <c r="H102" s="23" t="s"/>
    </row>
    <row r="103" spans="1:8">
      <c r="A103" s="23" t="s"/>
      <c r="B103" s="23">
        <v>21</v>
      </c>
      <c r="C103" s="26" t="s">
        <v>128</v>
      </c>
      <c r="D103" s="23">
        <v>0</v>
      </c>
      <c r="E103" s="23">
        <v>32</v>
      </c>
      <c r="F103" s="24">
        <v>0</v>
      </c>
      <c r="G103" s="23">
        <f>=RANK(F103,$F$83:$F$110,1)</f>
        <v>1</v>
      </c>
      <c r="H103" s="23" t="s"/>
    </row>
    <row r="104" spans="1:8">
      <c r="A104" s="23" t="s"/>
      <c r="B104" s="23">
        <v>22</v>
      </c>
      <c r="C104" s="26" t="s">
        <v>129</v>
      </c>
      <c r="D104" s="23">
        <v>0</v>
      </c>
      <c r="E104" s="23">
        <v>32</v>
      </c>
      <c r="F104" s="24">
        <v>0</v>
      </c>
      <c r="G104" s="23">
        <f>=RANK(F104,$F$83:$F$110,1)</f>
        <v>1</v>
      </c>
      <c r="H104" s="23" t="s"/>
    </row>
    <row r="105" spans="1:8">
      <c r="A105" s="23" t="s"/>
      <c r="B105" s="23">
        <v>23</v>
      </c>
      <c r="C105" s="26" t="s">
        <v>130</v>
      </c>
      <c r="D105" s="23">
        <v>0</v>
      </c>
      <c r="E105" s="23">
        <v>29</v>
      </c>
      <c r="F105" s="24">
        <v>0</v>
      </c>
      <c r="G105" s="23">
        <f>=RANK(F105,$F$83:$F$110,1)</f>
        <v>1</v>
      </c>
      <c r="H105" s="23" t="s"/>
    </row>
    <row r="106" spans="1:8">
      <c r="A106" s="23" t="s"/>
      <c r="B106" s="23">
        <v>24</v>
      </c>
      <c r="C106" s="26" t="s">
        <v>131</v>
      </c>
      <c r="D106" s="23">
        <v>7</v>
      </c>
      <c r="E106" s="23">
        <v>41</v>
      </c>
      <c r="F106" s="24">
        <v>0</v>
      </c>
      <c r="G106" s="23">
        <f>=RANK(F106,$F$83:$F$110,1)</f>
        <v>1</v>
      </c>
      <c r="H106" s="23" t="s"/>
    </row>
    <row r="107" spans="1:8">
      <c r="A107" s="23" t="s"/>
      <c r="B107" s="23">
        <v>25</v>
      </c>
      <c r="C107" s="26" t="s">
        <v>132</v>
      </c>
      <c r="D107" s="23">
        <v>5</v>
      </c>
      <c r="E107" s="23">
        <v>41</v>
      </c>
      <c r="F107" s="24">
        <v>0.0002</v>
      </c>
      <c r="G107" s="23">
        <f>=RANK(F107,$F$83:$F$110,1)</f>
        <v>18</v>
      </c>
      <c r="H107" s="23" t="s"/>
    </row>
    <row r="108" spans="1:8">
      <c r="A108" s="23" t="s"/>
      <c r="B108" s="23">
        <v>26</v>
      </c>
      <c r="C108" s="26" t="s">
        <v>133</v>
      </c>
      <c r="D108" s="23">
        <v>0</v>
      </c>
      <c r="E108" s="23">
        <v>43</v>
      </c>
      <c r="F108" s="24">
        <v>0</v>
      </c>
      <c r="G108" s="23">
        <f>=RANK(F108,$F$83:$F$110,1)</f>
        <v>1</v>
      </c>
      <c r="H108" s="23" t="s"/>
    </row>
    <row r="109" spans="1:8">
      <c r="A109" s="23" t="s"/>
      <c r="B109" s="23">
        <v>27</v>
      </c>
      <c r="C109" s="26" t="s">
        <v>134</v>
      </c>
      <c r="D109" s="23">
        <v>0</v>
      </c>
      <c r="E109" s="23">
        <v>40</v>
      </c>
      <c r="F109" s="24">
        <v>0</v>
      </c>
      <c r="G109" s="23">
        <f>=RANK(F109,$F$83:$F$110,1)</f>
        <v>1</v>
      </c>
      <c r="H109" s="23" t="s"/>
    </row>
    <row r="110" spans="1:8">
      <c r="A110" s="23" t="s"/>
      <c r="B110" s="23">
        <v>28</v>
      </c>
      <c r="C110" s="26" t="s">
        <v>135</v>
      </c>
      <c r="D110" s="23">
        <v>0</v>
      </c>
      <c r="E110" s="23">
        <v>45</v>
      </c>
      <c r="F110" s="24">
        <v>0</v>
      </c>
      <c r="G110" s="23">
        <f>=RANK(F110,$F$83:$F$110,1)</f>
        <v>1</v>
      </c>
      <c r="H110" s="23" t="s"/>
    </row>
    <row r="111" spans="1:8">
      <c r="A111" s="23" t="s">
        <v>14</v>
      </c>
      <c r="B111" s="23">
        <v>1</v>
      </c>
      <c r="C111" s="23" t="s">
        <v>136</v>
      </c>
      <c r="D111" s="23">
        <v>0</v>
      </c>
      <c r="E111" s="23">
        <v>28</v>
      </c>
      <c r="F111" s="27">
        <f>=D111/E111</f>
        <v>0</v>
      </c>
      <c r="G111" s="23">
        <f>=RANK(F111,$F$111:$F$151,1)</f>
        <v>1</v>
      </c>
      <c r="H111" s="23" t="s"/>
    </row>
    <row r="112" spans="1:8">
      <c r="A112" s="23" t="s"/>
      <c r="B112" s="23">
        <f>=B111+1</f>
        <v>2</v>
      </c>
      <c r="C112" s="23" t="s">
        <v>137</v>
      </c>
      <c r="D112" s="23">
        <v>0</v>
      </c>
      <c r="E112" s="28">
        <v>31</v>
      </c>
      <c r="F112" s="27">
        <f>=D112/E112</f>
        <v>0</v>
      </c>
      <c r="G112" s="23">
        <f>=RANK(F112,$F$111:$F$151,1)</f>
        <v>1</v>
      </c>
      <c r="H112" s="23" t="s"/>
    </row>
    <row r="113" spans="1:8">
      <c r="A113" s="23" t="s"/>
      <c r="B113" s="23">
        <f>=B112+1</f>
        <v>3</v>
      </c>
      <c r="C113" s="23" t="s">
        <v>138</v>
      </c>
      <c r="D113" s="23">
        <v>0</v>
      </c>
      <c r="E113" s="28">
        <v>36</v>
      </c>
      <c r="F113" s="27">
        <f>=D113/E113</f>
        <v>0</v>
      </c>
      <c r="G113" s="23">
        <f>=RANK(F113,$F$111:$F$151,1)</f>
        <v>1</v>
      </c>
      <c r="H113" s="23" t="s"/>
    </row>
    <row r="114" spans="1:8">
      <c r="A114" s="23" t="s"/>
      <c r="B114" s="23">
        <f>=B113+1</f>
        <v>4</v>
      </c>
      <c r="C114" s="23" t="s">
        <v>139</v>
      </c>
      <c r="D114" s="23">
        <v>0</v>
      </c>
      <c r="E114" s="28">
        <v>37</v>
      </c>
      <c r="F114" s="27">
        <f>=D114/E114</f>
        <v>0</v>
      </c>
      <c r="G114" s="23">
        <f>=RANK(F114,$F$111:$F$151,1)</f>
        <v>1</v>
      </c>
      <c r="H114" s="23" t="s"/>
    </row>
    <row r="115" spans="1:8">
      <c r="A115" s="23" t="s"/>
      <c r="B115" s="23">
        <f>=B114+1</f>
        <v>5</v>
      </c>
      <c r="C115" s="23" t="s">
        <v>140</v>
      </c>
      <c r="D115" s="23">
        <v>0</v>
      </c>
      <c r="E115" s="28">
        <v>37</v>
      </c>
      <c r="F115" s="27">
        <f>=D115/E115</f>
        <v>0</v>
      </c>
      <c r="G115" s="23">
        <f>=RANK(F115,$F$111:$F$151,1)</f>
        <v>1</v>
      </c>
      <c r="H115" s="23" t="s"/>
    </row>
    <row r="116" spans="1:8">
      <c r="A116" s="23" t="s"/>
      <c r="B116" s="23">
        <f>=B115+1</f>
        <v>6</v>
      </c>
      <c r="C116" s="23" t="s">
        <v>141</v>
      </c>
      <c r="D116" s="23">
        <v>0</v>
      </c>
      <c r="E116" s="23">
        <v>36</v>
      </c>
      <c r="F116" s="27">
        <f>=D116/E116</f>
        <v>0</v>
      </c>
      <c r="G116" s="23">
        <f>=RANK(F116,$F$111:$F$151,1)</f>
        <v>1</v>
      </c>
      <c r="H116" s="23" t="s"/>
    </row>
    <row r="117" spans="1:8">
      <c r="A117" s="23" t="s"/>
      <c r="B117" s="23">
        <f>=B116+1</f>
        <v>7</v>
      </c>
      <c r="C117" s="23" t="s">
        <v>142</v>
      </c>
      <c r="D117" s="23">
        <v>0</v>
      </c>
      <c r="E117" s="23">
        <v>29</v>
      </c>
      <c r="F117" s="27">
        <f>=D117/E117</f>
        <v>0</v>
      </c>
      <c r="G117" s="23">
        <f>=RANK(F117,$F$111:$F$151,1)</f>
        <v>1</v>
      </c>
      <c r="H117" s="23" t="s"/>
    </row>
    <row r="118" spans="1:8">
      <c r="A118" s="23" t="s"/>
      <c r="B118" s="23">
        <f>=B117+1</f>
        <v>8</v>
      </c>
      <c r="C118" s="23" t="s">
        <v>143</v>
      </c>
      <c r="D118" s="23">
        <v>0</v>
      </c>
      <c r="E118" s="23">
        <v>35</v>
      </c>
      <c r="F118" s="27">
        <f>=D118/E118</f>
        <v>0</v>
      </c>
      <c r="G118" s="23">
        <f>=RANK(F118,$F$111:$F$151,1)</f>
        <v>1</v>
      </c>
      <c r="H118" s="23" t="s"/>
    </row>
    <row r="119" spans="1:8">
      <c r="A119" s="23" t="s"/>
      <c r="B119" s="23">
        <f>=B118+1</f>
        <v>9</v>
      </c>
      <c r="C119" s="23" t="s">
        <v>144</v>
      </c>
      <c r="D119" s="23">
        <v>0</v>
      </c>
      <c r="E119" s="23">
        <v>10</v>
      </c>
      <c r="F119" s="27">
        <f>=D119/E119</f>
        <v>0</v>
      </c>
      <c r="G119" s="23">
        <f>=RANK(F119,$F$111:$F$151,1)</f>
        <v>1</v>
      </c>
      <c r="H119" s="23" t="s"/>
    </row>
    <row r="120" spans="1:8">
      <c r="A120" s="23" t="s"/>
      <c r="B120" s="23">
        <f>=B119+1</f>
        <v>10</v>
      </c>
      <c r="C120" s="23" t="s">
        <v>145</v>
      </c>
      <c r="D120" s="23">
        <v>0</v>
      </c>
      <c r="E120" s="23">
        <v>10</v>
      </c>
      <c r="F120" s="27">
        <f>=D120/E120</f>
        <v>0</v>
      </c>
      <c r="G120" s="23">
        <f>=RANK(F120,$F$111:$F$151,1)</f>
        <v>1</v>
      </c>
      <c r="H120" s="23" t="s"/>
    </row>
    <row r="121" spans="1:8">
      <c r="A121" s="23" t="s"/>
      <c r="B121" s="23">
        <f>=B120+1</f>
        <v>11</v>
      </c>
      <c r="C121" s="23" t="s">
        <v>146</v>
      </c>
      <c r="D121" s="23">
        <v>0</v>
      </c>
      <c r="E121" s="23">
        <v>9</v>
      </c>
      <c r="F121" s="27">
        <f>=D121/E121</f>
        <v>0</v>
      </c>
      <c r="G121" s="23">
        <f>=RANK(F121,$F$111:$F$151,1)</f>
        <v>1</v>
      </c>
      <c r="H121" s="23" t="s"/>
    </row>
    <row r="122" spans="1:8">
      <c r="A122" s="23" t="s"/>
      <c r="B122" s="23">
        <f>=B121+1</f>
        <v>12</v>
      </c>
      <c r="C122" s="23" t="s">
        <v>147</v>
      </c>
      <c r="D122" s="23">
        <v>0</v>
      </c>
      <c r="E122" s="23">
        <v>37</v>
      </c>
      <c r="F122" s="27">
        <f>=D122/E122</f>
        <v>0</v>
      </c>
      <c r="G122" s="23">
        <f>=RANK(F122,$F$111:$F$151,1)</f>
        <v>1</v>
      </c>
      <c r="H122" s="23" t="s"/>
    </row>
    <row r="123" spans="1:8">
      <c r="A123" s="23" t="s"/>
      <c r="B123" s="23">
        <f>=B122+1</f>
        <v>13</v>
      </c>
      <c r="C123" s="23" t="s">
        <v>148</v>
      </c>
      <c r="D123" s="23">
        <v>0</v>
      </c>
      <c r="E123" s="23">
        <v>38</v>
      </c>
      <c r="F123" s="27">
        <f>=D123/E123</f>
        <v>0</v>
      </c>
      <c r="G123" s="23">
        <f>=RANK(F123,$F$111:$F$151,1)</f>
        <v>1</v>
      </c>
      <c r="H123" s="23" t="s"/>
    </row>
    <row r="124" spans="1:8">
      <c r="A124" s="23" t="s"/>
      <c r="B124" s="23">
        <f>=B123+1</f>
        <v>14</v>
      </c>
      <c r="C124" s="23" t="s">
        <v>149</v>
      </c>
      <c r="D124" s="23">
        <v>0</v>
      </c>
      <c r="E124" s="23">
        <v>29</v>
      </c>
      <c r="F124" s="27">
        <f>=D124/E124</f>
        <v>0</v>
      </c>
      <c r="G124" s="23">
        <f>=RANK(F124,$F$111:$F$151,1)</f>
        <v>1</v>
      </c>
      <c r="H124" s="23" t="s"/>
    </row>
    <row r="125" spans="1:8">
      <c r="A125" s="23" t="s"/>
      <c r="B125" s="23">
        <f>=B124+1</f>
        <v>15</v>
      </c>
      <c r="C125" s="23" t="s">
        <v>150</v>
      </c>
      <c r="D125" s="23">
        <v>0</v>
      </c>
      <c r="E125" s="23">
        <v>37</v>
      </c>
      <c r="F125" s="27">
        <f>=D125/E125</f>
        <v>0</v>
      </c>
      <c r="G125" s="23">
        <f>=RANK(F125,$F$111:$F$151,1)</f>
        <v>1</v>
      </c>
      <c r="H125" s="23" t="s"/>
    </row>
    <row r="126" spans="1:8">
      <c r="A126" s="23" t="s"/>
      <c r="B126" s="23">
        <f>=B125+1</f>
        <v>16</v>
      </c>
      <c r="C126" s="23" t="s">
        <v>151</v>
      </c>
      <c r="D126" s="23">
        <v>0</v>
      </c>
      <c r="E126" s="23">
        <v>36</v>
      </c>
      <c r="F126" s="27">
        <f>=D126/E126</f>
        <v>0</v>
      </c>
      <c r="G126" s="23">
        <f>=RANK(F126,$F$111:$F$151,1)</f>
        <v>1</v>
      </c>
      <c r="H126" s="23" t="s"/>
    </row>
    <row r="127" spans="1:8">
      <c r="A127" s="23" t="s"/>
      <c r="B127" s="23">
        <f>=B126+1</f>
        <v>17</v>
      </c>
      <c r="C127" s="23" t="s">
        <v>152</v>
      </c>
      <c r="D127" s="23">
        <v>0</v>
      </c>
      <c r="E127" s="23">
        <v>29</v>
      </c>
      <c r="F127" s="27">
        <f>=D127/E127</f>
        <v>0</v>
      </c>
      <c r="G127" s="23">
        <f>=RANK(F127,$F$111:$F$151,1)</f>
        <v>1</v>
      </c>
      <c r="H127" s="23" t="s"/>
    </row>
    <row r="128" spans="1:8">
      <c r="A128" s="23" t="s"/>
      <c r="B128" s="23">
        <f>=B127+1</f>
        <v>18</v>
      </c>
      <c r="C128" s="23" t="s">
        <v>153</v>
      </c>
      <c r="D128" s="23">
        <v>0</v>
      </c>
      <c r="E128" s="23">
        <v>34</v>
      </c>
      <c r="F128" s="27">
        <f>=D128/E128</f>
        <v>0</v>
      </c>
      <c r="G128" s="23">
        <f>=RANK(F128,$F$111:$F$151,1)</f>
        <v>1</v>
      </c>
      <c r="H128" s="23" t="s"/>
    </row>
    <row r="129" spans="1:8">
      <c r="A129" s="23" t="s"/>
      <c r="B129" s="23">
        <f>=B128+1</f>
        <v>19</v>
      </c>
      <c r="C129" s="23" t="s">
        <v>154</v>
      </c>
      <c r="D129" s="23">
        <v>0</v>
      </c>
      <c r="E129" s="23">
        <v>42</v>
      </c>
      <c r="F129" s="27">
        <f>=D129/E129</f>
        <v>0</v>
      </c>
      <c r="G129" s="23">
        <f>=RANK(F129,$F$111:$F$151,1)</f>
        <v>1</v>
      </c>
      <c r="H129" s="23" t="s"/>
    </row>
    <row r="130" spans="1:8">
      <c r="A130" s="23" t="s"/>
      <c r="B130" s="23">
        <f>=B129+1</f>
        <v>20</v>
      </c>
      <c r="C130" s="23" t="s">
        <v>155</v>
      </c>
      <c r="D130" s="23">
        <v>0</v>
      </c>
      <c r="E130" s="23">
        <v>42</v>
      </c>
      <c r="F130" s="27">
        <f>=D130/E130</f>
        <v>0</v>
      </c>
      <c r="G130" s="23">
        <f>=RANK(F130,$F$111:$F$151,1)</f>
        <v>1</v>
      </c>
      <c r="H130" s="23" t="s"/>
    </row>
    <row r="131" spans="1:8">
      <c r="A131" s="23" t="s"/>
      <c r="B131" s="23">
        <f>=B130+1</f>
        <v>21</v>
      </c>
      <c r="C131" s="23" t="s">
        <v>156</v>
      </c>
      <c r="D131" s="23">
        <v>0</v>
      </c>
      <c r="E131" s="23">
        <v>45</v>
      </c>
      <c r="F131" s="27">
        <f>=D131/E131</f>
        <v>0</v>
      </c>
      <c r="G131" s="23">
        <f>=RANK(F131,$F$111:$F$151,1)</f>
        <v>1</v>
      </c>
      <c r="H131" s="23" t="s"/>
    </row>
    <row r="132" spans="1:8">
      <c r="A132" s="23" t="s"/>
      <c r="B132" s="23">
        <f>=B131+1</f>
        <v>22</v>
      </c>
      <c r="C132" s="23" t="s">
        <v>157</v>
      </c>
      <c r="D132" s="23">
        <v>0</v>
      </c>
      <c r="E132" s="23">
        <v>44</v>
      </c>
      <c r="F132" s="27">
        <f>=D132/E132</f>
        <v>0</v>
      </c>
      <c r="G132" s="23">
        <f>=RANK(F132,$F$111:$F$151,1)</f>
        <v>1</v>
      </c>
      <c r="H132" s="23" t="s"/>
    </row>
    <row r="133" spans="1:8">
      <c r="A133" s="23" t="s"/>
      <c r="B133" s="23">
        <f>=B132+1</f>
        <v>23</v>
      </c>
      <c r="C133" s="23" t="s">
        <v>158</v>
      </c>
      <c r="D133" s="23">
        <v>0</v>
      </c>
      <c r="E133" s="23">
        <v>40</v>
      </c>
      <c r="F133" s="27">
        <f>=D133/E133</f>
        <v>0</v>
      </c>
      <c r="G133" s="23">
        <f>=RANK(F133,$F$111:$F$151,1)</f>
        <v>1</v>
      </c>
      <c r="H133" s="23" t="s"/>
    </row>
    <row r="134" spans="1:8">
      <c r="A134" s="23" t="s"/>
      <c r="B134" s="23">
        <f>=B133+1</f>
        <v>24</v>
      </c>
      <c r="C134" s="23" t="s">
        <v>159</v>
      </c>
      <c r="D134" s="23">
        <v>0</v>
      </c>
      <c r="E134" s="23">
        <v>40</v>
      </c>
      <c r="F134" s="27">
        <f>=D134/E134</f>
        <v>0</v>
      </c>
      <c r="G134" s="23">
        <f>=RANK(F134,$F$111:$F$151,1)</f>
        <v>1</v>
      </c>
      <c r="H134" s="23" t="s"/>
    </row>
    <row r="135" spans="1:8">
      <c r="A135" s="23" t="s"/>
      <c r="B135" s="23">
        <f>=B134+1</f>
        <v>25</v>
      </c>
      <c r="C135" s="23" t="s">
        <v>160</v>
      </c>
      <c r="D135" s="23">
        <v>0</v>
      </c>
      <c r="E135" s="23">
        <v>40</v>
      </c>
      <c r="F135" s="27">
        <f>=D135/E135</f>
        <v>0</v>
      </c>
      <c r="G135" s="23">
        <f>=RANK(F135,$F$111:$F$151,1)</f>
        <v>1</v>
      </c>
      <c r="H135" s="23" t="s"/>
    </row>
    <row r="136" spans="1:8">
      <c r="A136" s="23" t="s"/>
      <c r="B136" s="23">
        <f>=B135+1</f>
        <v>26</v>
      </c>
      <c r="C136" s="23" t="s">
        <v>161</v>
      </c>
      <c r="D136" s="23">
        <v>0</v>
      </c>
      <c r="E136" s="23">
        <v>40</v>
      </c>
      <c r="F136" s="27">
        <f>=D136/E136</f>
        <v>0</v>
      </c>
      <c r="G136" s="23">
        <f>=RANK(F136,$F$111:$F$151,1)</f>
        <v>1</v>
      </c>
      <c r="H136" s="23" t="s"/>
    </row>
    <row r="137" spans="1:8">
      <c r="A137" s="23" t="s"/>
      <c r="B137" s="23">
        <f>=B136+1</f>
        <v>27</v>
      </c>
      <c r="C137" s="23" t="s">
        <v>162</v>
      </c>
      <c r="D137" s="23">
        <v>0</v>
      </c>
      <c r="E137" s="23">
        <v>40</v>
      </c>
      <c r="F137" s="27">
        <f>=D137/E137</f>
        <v>0</v>
      </c>
      <c r="G137" s="23">
        <f>=RANK(F137,$F$111:$F$151,1)</f>
        <v>1</v>
      </c>
      <c r="H137" s="23" t="s"/>
    </row>
    <row r="138" spans="1:8">
      <c r="A138" s="23" t="s"/>
      <c r="B138" s="23">
        <f>=B137+1</f>
        <v>28</v>
      </c>
      <c r="C138" s="23" t="s">
        <v>163</v>
      </c>
      <c r="D138" s="23">
        <v>0</v>
      </c>
      <c r="E138" s="23">
        <v>45</v>
      </c>
      <c r="F138" s="27">
        <f>=D138/E138</f>
        <v>0</v>
      </c>
      <c r="G138" s="23">
        <f>=RANK(F138,$F$111:$F$151,1)</f>
        <v>1</v>
      </c>
      <c r="H138" s="23" t="s"/>
    </row>
    <row r="139" spans="1:8">
      <c r="A139" s="23" t="s"/>
      <c r="B139" s="23">
        <f>=B138+1</f>
        <v>29</v>
      </c>
      <c r="C139" s="23" t="s">
        <v>164</v>
      </c>
      <c r="D139" s="23">
        <v>0</v>
      </c>
      <c r="E139" s="23">
        <v>51</v>
      </c>
      <c r="F139" s="27">
        <f>=D139/E139</f>
        <v>0</v>
      </c>
      <c r="G139" s="23">
        <f>=RANK(F139,$F$111:$F$151,1)</f>
        <v>1</v>
      </c>
      <c r="H139" s="23" t="s"/>
    </row>
    <row r="140" spans="1:8">
      <c r="A140" s="23" t="s"/>
      <c r="B140" s="23">
        <f>=B139+1</f>
        <v>30</v>
      </c>
      <c r="C140" s="23" t="s">
        <v>165</v>
      </c>
      <c r="D140" s="23">
        <v>0</v>
      </c>
      <c r="E140" s="23">
        <v>51</v>
      </c>
      <c r="F140" s="27">
        <f>=D140/E140</f>
        <v>0</v>
      </c>
      <c r="G140" s="23">
        <f>=RANK(F140,$F$111:$F$151,1)</f>
        <v>1</v>
      </c>
      <c r="H140" s="23" t="s"/>
    </row>
    <row r="141" spans="1:8">
      <c r="A141" s="23" t="s"/>
      <c r="B141" s="23">
        <f>=B140+1</f>
        <v>31</v>
      </c>
      <c r="C141" s="23" t="s">
        <v>166</v>
      </c>
      <c r="D141" s="23">
        <v>0</v>
      </c>
      <c r="E141" s="23">
        <v>35</v>
      </c>
      <c r="F141" s="27">
        <f>=D141/E141</f>
        <v>0</v>
      </c>
      <c r="G141" s="23">
        <f>=RANK(F141,$F$111:$F$151,1)</f>
        <v>1</v>
      </c>
      <c r="H141" s="23" t="s"/>
    </row>
    <row r="142" spans="1:8">
      <c r="A142" s="23" t="s"/>
      <c r="B142" s="23">
        <f>=B141+1</f>
        <v>32</v>
      </c>
      <c r="C142" s="23" t="s">
        <v>167</v>
      </c>
      <c r="D142" s="23">
        <v>1</v>
      </c>
      <c r="E142" s="23">
        <v>40</v>
      </c>
      <c r="F142" s="27">
        <f>=D142/E142</f>
        <v>0.025</v>
      </c>
      <c r="G142" s="23">
        <f>=RANK(F142,$F$111:$F$151,1)</f>
        <v>37</v>
      </c>
      <c r="H142" s="23" t="s"/>
    </row>
    <row r="143" spans="1:8">
      <c r="A143" s="23" t="s"/>
      <c r="B143" s="23">
        <f>=B142+1</f>
        <v>33</v>
      </c>
      <c r="C143" s="23" t="s">
        <v>168</v>
      </c>
      <c r="D143" s="23">
        <v>0</v>
      </c>
      <c r="E143" s="23">
        <v>40</v>
      </c>
      <c r="F143" s="27">
        <f>=D143/E143</f>
        <v>0</v>
      </c>
      <c r="G143" s="23">
        <f>=RANK(F143,$F$111:$F$151,1)</f>
        <v>1</v>
      </c>
      <c r="H143" s="23" t="s"/>
    </row>
    <row r="144" spans="1:8">
      <c r="A144" s="23" t="s"/>
      <c r="B144" s="23">
        <f>=B143+1</f>
        <v>34</v>
      </c>
      <c r="C144" s="23" t="s">
        <v>169</v>
      </c>
      <c r="D144" s="23">
        <v>3</v>
      </c>
      <c r="E144" s="23">
        <v>40</v>
      </c>
      <c r="F144" s="27">
        <f>=D144/E144</f>
        <v>0.075</v>
      </c>
      <c r="G144" s="23">
        <f>=RANK(F144,$F$111:$F$151,1)</f>
        <v>39</v>
      </c>
      <c r="H144" s="23" t="s"/>
    </row>
    <row r="145" spans="1:8">
      <c r="A145" s="23" t="s"/>
      <c r="B145" s="23">
        <f>=B144+1</f>
        <v>35</v>
      </c>
      <c r="C145" s="23" t="s">
        <v>170</v>
      </c>
      <c r="D145" s="23">
        <v>4</v>
      </c>
      <c r="E145" s="23">
        <v>40</v>
      </c>
      <c r="F145" s="27">
        <f>=D145/E145</f>
        <v>0.1</v>
      </c>
      <c r="G145" s="23">
        <f>=RANK(F145,$F$111:$F$151,1)</f>
        <v>40</v>
      </c>
      <c r="H145" s="23" t="s"/>
    </row>
    <row r="146" spans="1:8">
      <c r="A146" s="23" t="s"/>
      <c r="B146" s="23">
        <f>=B145+1</f>
        <v>36</v>
      </c>
      <c r="C146" s="23" t="s">
        <v>171</v>
      </c>
      <c r="D146" s="23">
        <v>0</v>
      </c>
      <c r="E146" s="23">
        <v>45</v>
      </c>
      <c r="F146" s="27">
        <f>=D146/E146</f>
        <v>0</v>
      </c>
      <c r="G146" s="23">
        <f>=RANK(F146,$F$111:$F$151,1)</f>
        <v>1</v>
      </c>
      <c r="H146" s="23" t="s"/>
    </row>
    <row r="147" spans="1:8">
      <c r="A147" s="23" t="s"/>
      <c r="B147" s="23">
        <f>=B146+1</f>
        <v>37</v>
      </c>
      <c r="C147" s="23" t="s">
        <v>172</v>
      </c>
      <c r="D147" s="23">
        <v>5</v>
      </c>
      <c r="E147" s="23">
        <v>40</v>
      </c>
      <c r="F147" s="27">
        <f>=D147/E147</f>
        <v>0.125</v>
      </c>
      <c r="G147" s="23">
        <f>=RANK(F147,$F$111:$F$151,1)</f>
        <v>41</v>
      </c>
      <c r="H147" s="23" t="s"/>
    </row>
    <row r="148" spans="1:8">
      <c r="A148" s="23" t="s"/>
      <c r="B148" s="23">
        <f>=B147+1</f>
        <v>38</v>
      </c>
      <c r="C148" s="23" t="s">
        <v>173</v>
      </c>
      <c r="D148" s="23">
        <v>0</v>
      </c>
      <c r="E148" s="23">
        <v>40</v>
      </c>
      <c r="F148" s="27">
        <f>=D148/E148</f>
        <v>0</v>
      </c>
      <c r="G148" s="23">
        <f>=RANK(F148,$F$111:$F$151,1)</f>
        <v>1</v>
      </c>
      <c r="H148" s="23" t="s"/>
    </row>
    <row r="149" spans="1:8">
      <c r="A149" s="23" t="s"/>
      <c r="B149" s="23">
        <f>=B148+1</f>
        <v>39</v>
      </c>
      <c r="C149" s="23" t="s">
        <v>174</v>
      </c>
      <c r="D149" s="23">
        <v>0</v>
      </c>
      <c r="E149" s="23">
        <v>41</v>
      </c>
      <c r="F149" s="27">
        <f>=D149/E149</f>
        <v>0</v>
      </c>
      <c r="G149" s="23">
        <f>=RANK(F149,$F$111:$F$151,1)</f>
        <v>1</v>
      </c>
      <c r="H149" s="23" t="s"/>
    </row>
    <row r="150" spans="1:8">
      <c r="A150" s="23" t="s"/>
      <c r="B150" s="23">
        <f>=B149+1</f>
        <v>40</v>
      </c>
      <c r="C150" s="23" t="s">
        <v>175</v>
      </c>
      <c r="D150" s="23">
        <v>0</v>
      </c>
      <c r="E150" s="23">
        <v>41</v>
      </c>
      <c r="F150" s="27">
        <f>=D150/E150</f>
        <v>0</v>
      </c>
      <c r="G150" s="23">
        <f>=RANK(F150,$F$111:$F$151,1)</f>
        <v>1</v>
      </c>
      <c r="H150" s="23" t="s"/>
    </row>
    <row r="151" spans="1:8">
      <c r="A151" s="23" t="s"/>
      <c r="B151" s="23">
        <v>41</v>
      </c>
      <c r="C151" s="23" t="s">
        <v>176</v>
      </c>
      <c r="D151" s="23">
        <v>2</v>
      </c>
      <c r="E151" s="23">
        <v>40</v>
      </c>
      <c r="F151" s="27">
        <f>=D151/E151</f>
        <v>0.05</v>
      </c>
      <c r="G151" s="23">
        <f>=RANK(F151,$F$111:$F$151,1)</f>
        <v>38</v>
      </c>
      <c r="H151" s="23" t="s"/>
    </row>
    <row r="152" spans="1:8">
      <c r="A152" s="23" t="s">
        <v>15</v>
      </c>
      <c r="B152" s="23">
        <v>1</v>
      </c>
      <c r="C152" s="26" t="s">
        <v>177</v>
      </c>
      <c r="D152" s="23">
        <v>0</v>
      </c>
      <c r="E152" s="23">
        <v>50</v>
      </c>
      <c r="F152" s="24">
        <f>=D152/E152</f>
        <v>0</v>
      </c>
      <c r="G152" s="23">
        <f>=RANK(F152,$F$152:$F$194,1)</f>
        <v>1</v>
      </c>
      <c r="H152" s="23" t="s"/>
    </row>
    <row r="153" spans="1:8">
      <c r="A153" s="23" t="s"/>
      <c r="B153" s="23">
        <v>2</v>
      </c>
      <c r="C153" s="26" t="s">
        <v>178</v>
      </c>
      <c r="D153" s="23">
        <v>0</v>
      </c>
      <c r="E153" s="23">
        <v>50</v>
      </c>
      <c r="F153" s="24">
        <f>=D153/E153</f>
        <v>0</v>
      </c>
      <c r="G153" s="23">
        <f>=RANK(F153,$F$152:$F$194,1)</f>
        <v>1</v>
      </c>
      <c r="H153" s="23" t="s"/>
    </row>
    <row r="154" spans="1:8">
      <c r="A154" s="23" t="s"/>
      <c r="B154" s="23">
        <v>3</v>
      </c>
      <c r="C154" s="26" t="s">
        <v>179</v>
      </c>
      <c r="D154" s="23">
        <v>0</v>
      </c>
      <c r="E154" s="23">
        <v>49</v>
      </c>
      <c r="F154" s="24">
        <f>=D154/E154</f>
        <v>0</v>
      </c>
      <c r="G154" s="23">
        <f>=RANK(F154,$F$152:$F$194,1)</f>
        <v>1</v>
      </c>
      <c r="H154" s="23" t="s"/>
    </row>
    <row r="155" spans="1:8">
      <c r="A155" s="23" t="s"/>
      <c r="B155" s="23">
        <v>4</v>
      </c>
      <c r="C155" s="26" t="s">
        <v>180</v>
      </c>
      <c r="D155" s="23">
        <v>0</v>
      </c>
      <c r="E155" s="23">
        <v>49</v>
      </c>
      <c r="F155" s="24">
        <f>=D155/E155</f>
        <v>0</v>
      </c>
      <c r="G155" s="23">
        <f>=RANK(F155,$F$152:$F$194,1)</f>
        <v>1</v>
      </c>
      <c r="H155" s="23" t="s"/>
    </row>
    <row r="156" spans="1:8">
      <c r="A156" s="23" t="s"/>
      <c r="B156" s="23">
        <v>5</v>
      </c>
      <c r="C156" s="26" t="s">
        <v>181</v>
      </c>
      <c r="D156" s="23">
        <v>0</v>
      </c>
      <c r="E156" s="23">
        <v>49</v>
      </c>
      <c r="F156" s="24">
        <f>=D156/E156</f>
        <v>0</v>
      </c>
      <c r="G156" s="23">
        <f>=RANK(F156,$F$152:$F$194,1)</f>
        <v>1</v>
      </c>
      <c r="H156" s="23" t="s"/>
    </row>
    <row r="157" spans="1:8">
      <c r="A157" s="23" t="s"/>
      <c r="B157" s="23">
        <v>6</v>
      </c>
      <c r="C157" s="26" t="s">
        <v>182</v>
      </c>
      <c r="D157" s="23">
        <v>0</v>
      </c>
      <c r="E157" s="23">
        <v>33</v>
      </c>
      <c r="F157" s="24">
        <f>=D157/E157</f>
        <v>0</v>
      </c>
      <c r="G157" s="23">
        <f>=RANK(F157,$F$152:$F$194,1)</f>
        <v>1</v>
      </c>
      <c r="H157" s="26" t="s"/>
    </row>
    <row r="158" spans="1:8">
      <c r="A158" s="23" t="s"/>
      <c r="B158" s="23">
        <v>7</v>
      </c>
      <c r="C158" s="26" t="s">
        <v>183</v>
      </c>
      <c r="D158" s="23">
        <v>0</v>
      </c>
      <c r="E158" s="23">
        <v>35</v>
      </c>
      <c r="F158" s="24">
        <f>=D158/E158</f>
        <v>0</v>
      </c>
      <c r="G158" s="23">
        <f>=RANK(F158,$F$152:$F$194,1)</f>
        <v>1</v>
      </c>
      <c r="H158" s="26" t="s"/>
    </row>
    <row r="159" spans="1:8">
      <c r="A159" s="23" t="s"/>
      <c r="B159" s="23">
        <v>8</v>
      </c>
      <c r="C159" s="26" t="s">
        <v>184</v>
      </c>
      <c r="D159" s="23">
        <v>0</v>
      </c>
      <c r="E159" s="23">
        <v>30</v>
      </c>
      <c r="F159" s="24">
        <f>=D159/E159</f>
        <v>0</v>
      </c>
      <c r="G159" s="23">
        <f>=RANK(F159,$F$152:$F$194,1)</f>
        <v>1</v>
      </c>
      <c r="H159" s="23" t="s"/>
    </row>
    <row r="160" spans="1:8">
      <c r="A160" s="23" t="s"/>
      <c r="B160" s="23">
        <v>9</v>
      </c>
      <c r="C160" s="26" t="s">
        <v>185</v>
      </c>
      <c r="D160" s="23">
        <v>0</v>
      </c>
      <c r="E160" s="23">
        <v>39</v>
      </c>
      <c r="F160" s="24">
        <f>=D160/E160</f>
        <v>0</v>
      </c>
      <c r="G160" s="23">
        <f>=RANK(F160,$F$152:$F$194,1)</f>
        <v>1</v>
      </c>
      <c r="H160" s="23" t="s"/>
    </row>
    <row r="161" spans="1:8">
      <c r="A161" s="23" t="s"/>
      <c r="B161" s="23">
        <v>10</v>
      </c>
      <c r="C161" s="26" t="s">
        <v>186</v>
      </c>
      <c r="D161" s="23">
        <v>0</v>
      </c>
      <c r="E161" s="23">
        <v>27</v>
      </c>
      <c r="F161" s="24">
        <f>=D161/E161</f>
        <v>0</v>
      </c>
      <c r="G161" s="23">
        <f>=RANK(F161,$F$152:$F$194,1)</f>
        <v>1</v>
      </c>
      <c r="H161" s="23" t="s"/>
    </row>
    <row r="162" spans="1:8">
      <c r="A162" s="23" t="s"/>
      <c r="B162" s="23">
        <v>11</v>
      </c>
      <c r="C162" s="26" t="s">
        <v>187</v>
      </c>
      <c r="D162" s="23">
        <v>0</v>
      </c>
      <c r="E162" s="23">
        <v>34</v>
      </c>
      <c r="F162" s="24">
        <f>=D162/E162</f>
        <v>0</v>
      </c>
      <c r="G162" s="23">
        <f>=RANK(F162,$F$152:$F$194,1)</f>
        <v>1</v>
      </c>
      <c r="H162" s="23" t="s"/>
    </row>
    <row r="163" spans="1:8">
      <c r="A163" s="23" t="s"/>
      <c r="B163" s="23">
        <v>12</v>
      </c>
      <c r="C163" s="26" t="s">
        <v>188</v>
      </c>
      <c r="D163" s="23">
        <v>2</v>
      </c>
      <c r="E163" s="23">
        <v>34</v>
      </c>
      <c r="F163" s="24">
        <f>=D163/E163</f>
        <v>0.058823529411765</v>
      </c>
      <c r="G163" s="23">
        <f>=RANK(F163,$F$152:$F$194,1)</f>
        <v>32</v>
      </c>
      <c r="H163" s="23" t="s"/>
    </row>
    <row r="164" spans="1:8">
      <c r="A164" s="23" t="s"/>
      <c r="B164" s="23">
        <v>13</v>
      </c>
      <c r="C164" s="26" t="s">
        <v>189</v>
      </c>
      <c r="D164" s="23">
        <v>0</v>
      </c>
      <c r="E164" s="23">
        <v>34</v>
      </c>
      <c r="F164" s="24">
        <f>=D164/E164</f>
        <v>0</v>
      </c>
      <c r="G164" s="23">
        <f>=RANK(F164,$F$152:$F$194,1)</f>
        <v>1</v>
      </c>
      <c r="H164" s="23" t="s"/>
    </row>
    <row r="165" spans="1:8">
      <c r="A165" s="23" t="s"/>
      <c r="B165" s="23">
        <v>14</v>
      </c>
      <c r="C165" s="26" t="s">
        <v>190</v>
      </c>
      <c r="D165" s="23">
        <v>0</v>
      </c>
      <c r="E165" s="23">
        <v>33</v>
      </c>
      <c r="F165" s="24">
        <f>=D165/E165</f>
        <v>0</v>
      </c>
      <c r="G165" s="23">
        <f>=RANK(F165,$F$152:$F$194,1)</f>
        <v>1</v>
      </c>
      <c r="H165" s="23" t="s"/>
    </row>
    <row r="166" spans="1:8">
      <c r="A166" s="23" t="s"/>
      <c r="B166" s="23">
        <v>15</v>
      </c>
      <c r="C166" s="26" t="s">
        <v>191</v>
      </c>
      <c r="D166" s="23">
        <v>0</v>
      </c>
      <c r="E166" s="23">
        <v>45</v>
      </c>
      <c r="F166" s="24">
        <f>=D166/E166</f>
        <v>0</v>
      </c>
      <c r="G166" s="23">
        <f>=RANK(F166,$F$152:$F$194,1)</f>
        <v>1</v>
      </c>
      <c r="H166" s="23" t="s"/>
    </row>
    <row r="167" spans="1:8">
      <c r="A167" s="23" t="s"/>
      <c r="B167" s="23">
        <v>16</v>
      </c>
      <c r="C167" s="26" t="s">
        <v>192</v>
      </c>
      <c r="D167" s="23">
        <v>12</v>
      </c>
      <c r="E167" s="23">
        <v>45</v>
      </c>
      <c r="F167" s="24">
        <f>=D167/E167</f>
        <v>0.266666666666667</v>
      </c>
      <c r="G167" s="23">
        <f>=RANK(F167,$F$152:$F$194,1)</f>
        <v>40</v>
      </c>
      <c r="H167" s="23" t="s"/>
    </row>
    <row r="168" spans="1:8">
      <c r="A168" s="23" t="s"/>
      <c r="B168" s="23">
        <v>17</v>
      </c>
      <c r="C168" s="26" t="s">
        <v>193</v>
      </c>
      <c r="D168" s="23">
        <v>0</v>
      </c>
      <c r="E168" s="23">
        <v>35</v>
      </c>
      <c r="F168" s="24">
        <f>=D168/E168</f>
        <v>0</v>
      </c>
      <c r="G168" s="23">
        <f>=RANK(F168,$F$152:$F$194,1)</f>
        <v>1</v>
      </c>
      <c r="H168" s="23" t="s"/>
    </row>
    <row r="169" spans="1:8">
      <c r="A169" s="23" t="s"/>
      <c r="B169" s="23">
        <v>18</v>
      </c>
      <c r="C169" s="26" t="s">
        <v>194</v>
      </c>
      <c r="D169" s="23">
        <v>0</v>
      </c>
      <c r="E169" s="23">
        <v>35</v>
      </c>
      <c r="F169" s="24">
        <f>=D169/E169</f>
        <v>0</v>
      </c>
      <c r="G169" s="23">
        <f>=RANK(F169,$F$152:$F$194,1)</f>
        <v>1</v>
      </c>
      <c r="H169" s="23" t="s"/>
    </row>
    <row r="170" spans="1:8">
      <c r="A170" s="23" t="s"/>
      <c r="B170" s="23">
        <v>19</v>
      </c>
      <c r="C170" s="26" t="s">
        <v>195</v>
      </c>
      <c r="D170" s="23">
        <v>0</v>
      </c>
      <c r="E170" s="23">
        <v>35</v>
      </c>
      <c r="F170" s="24">
        <f>=D170/E170</f>
        <v>0</v>
      </c>
      <c r="G170" s="23">
        <f>=RANK(F170,$F$152:$F$194,1)</f>
        <v>1</v>
      </c>
      <c r="H170" s="23" t="s"/>
    </row>
    <row r="171" spans="1:8">
      <c r="A171" s="23" t="s"/>
      <c r="B171" s="23">
        <v>20</v>
      </c>
      <c r="C171" s="26" t="s">
        <v>196</v>
      </c>
      <c r="D171" s="23">
        <v>1</v>
      </c>
      <c r="E171" s="23">
        <v>30</v>
      </c>
      <c r="F171" s="24">
        <f>=D171/E171</f>
        <v>0.033333333333333</v>
      </c>
      <c r="G171" s="23">
        <f>=RANK(F171,$F$152:$F$194,1)</f>
        <v>29</v>
      </c>
      <c r="H171" s="23" t="s"/>
    </row>
    <row r="172" spans="1:8">
      <c r="A172" s="23" t="s"/>
      <c r="B172" s="23">
        <v>21</v>
      </c>
      <c r="C172" s="26" t="s">
        <v>197</v>
      </c>
      <c r="D172" s="23">
        <v>4</v>
      </c>
      <c r="E172" s="23">
        <v>30</v>
      </c>
      <c r="F172" s="24">
        <f>=D172/E172</f>
        <v>0.133333333333333</v>
      </c>
      <c r="G172" s="23">
        <f>=RANK(F172,$F$152:$F$194,1)</f>
        <v>35</v>
      </c>
      <c r="H172" s="23" t="s"/>
    </row>
    <row r="173" spans="1:8">
      <c r="A173" s="23" t="s"/>
      <c r="B173" s="23">
        <v>22</v>
      </c>
      <c r="C173" s="26" t="s">
        <v>198</v>
      </c>
      <c r="D173" s="23">
        <v>5</v>
      </c>
      <c r="E173" s="23">
        <v>30</v>
      </c>
      <c r="F173" s="24">
        <f>=D173/E173</f>
        <v>0.166666666666667</v>
      </c>
      <c r="G173" s="23">
        <f>=RANK(F173,$F$152:$F$194,1)</f>
        <v>36</v>
      </c>
      <c r="H173" s="23" t="s"/>
    </row>
    <row r="174" spans="1:8">
      <c r="A174" s="23" t="s"/>
      <c r="B174" s="23">
        <v>23</v>
      </c>
      <c r="C174" s="26" t="s">
        <v>199</v>
      </c>
      <c r="D174" s="23">
        <v>0</v>
      </c>
      <c r="E174" s="23">
        <v>30</v>
      </c>
      <c r="F174" s="24">
        <f>=D174/E174</f>
        <v>0</v>
      </c>
      <c r="G174" s="23">
        <f>=RANK(F174,$F$152:$F$194,1)</f>
        <v>1</v>
      </c>
      <c r="H174" s="23" t="s"/>
    </row>
    <row r="175" spans="1:8">
      <c r="A175" s="23" t="s"/>
      <c r="B175" s="23">
        <v>24</v>
      </c>
      <c r="C175" s="26" t="s">
        <v>200</v>
      </c>
      <c r="D175" s="23">
        <v>2</v>
      </c>
      <c r="E175" s="23">
        <v>30</v>
      </c>
      <c r="F175" s="24">
        <f>=D175/E175</f>
        <v>0.066666666666667</v>
      </c>
      <c r="G175" s="23">
        <f>=RANK(F175,$F$152:$F$194,1)</f>
        <v>33</v>
      </c>
      <c r="H175" s="23" t="s"/>
    </row>
    <row r="176" spans="1:8">
      <c r="A176" s="23" t="s"/>
      <c r="B176" s="23">
        <v>25</v>
      </c>
      <c r="C176" s="26" t="s">
        <v>201</v>
      </c>
      <c r="D176" s="23">
        <v>1</v>
      </c>
      <c r="E176" s="23">
        <v>30</v>
      </c>
      <c r="F176" s="24">
        <f>=D176/E176</f>
        <v>0.033333333333333</v>
      </c>
      <c r="G176" s="23">
        <f>=RANK(F176,$F$152:$F$194,1)</f>
        <v>29</v>
      </c>
      <c r="H176" s="23" t="s"/>
    </row>
    <row r="177" spans="1:8">
      <c r="A177" s="23" t="s"/>
      <c r="B177" s="23">
        <v>26</v>
      </c>
      <c r="C177" s="26" t="s">
        <v>202</v>
      </c>
      <c r="D177" s="23">
        <v>0</v>
      </c>
      <c r="E177" s="23">
        <v>30</v>
      </c>
      <c r="F177" s="24">
        <f>=D177/E177</f>
        <v>0</v>
      </c>
      <c r="G177" s="23">
        <f>=RANK(F177,$F$152:$F$194,1)</f>
        <v>1</v>
      </c>
      <c r="H177" s="23" t="s"/>
    </row>
    <row r="178" spans="1:8">
      <c r="A178" s="23" t="s"/>
      <c r="B178" s="23">
        <v>27</v>
      </c>
      <c r="C178" s="26" t="s">
        <v>203</v>
      </c>
      <c r="D178" s="23">
        <v>0</v>
      </c>
      <c r="E178" s="23">
        <v>30</v>
      </c>
      <c r="F178" s="24">
        <f>=D178/E178</f>
        <v>0</v>
      </c>
      <c r="G178" s="23">
        <f>=RANK(F178,$F$152:$F$194,1)</f>
        <v>1</v>
      </c>
      <c r="H178" s="23" t="s"/>
    </row>
    <row r="179" spans="1:8">
      <c r="A179" s="23" t="s"/>
      <c r="B179" s="23">
        <v>28</v>
      </c>
      <c r="C179" s="23" t="s">
        <v>204</v>
      </c>
      <c r="D179" s="23">
        <v>0</v>
      </c>
      <c r="E179" s="23">
        <v>42</v>
      </c>
      <c r="F179" s="24">
        <f>=D179/E179</f>
        <v>0</v>
      </c>
      <c r="G179" s="23">
        <f>=RANK(F179,$F$152:$F$194,1)</f>
        <v>1</v>
      </c>
      <c r="H179" s="23" t="s"/>
    </row>
    <row r="180" spans="1:8">
      <c r="A180" s="23" t="s"/>
      <c r="B180" s="23">
        <v>29</v>
      </c>
      <c r="C180" s="26" t="s">
        <v>205</v>
      </c>
      <c r="D180" s="23">
        <v>14</v>
      </c>
      <c r="E180" s="23">
        <v>42</v>
      </c>
      <c r="F180" s="24">
        <f>=D180/E180</f>
        <v>0.333333333333333</v>
      </c>
      <c r="G180" s="23">
        <f>=RANK(F180,$F$152:$F$194,1)</f>
        <v>42</v>
      </c>
      <c r="H180" s="23" t="s"/>
    </row>
    <row r="181" spans="1:8">
      <c r="A181" s="23" t="s"/>
      <c r="B181" s="23">
        <v>30</v>
      </c>
      <c r="C181" s="26" t="s">
        <v>206</v>
      </c>
      <c r="D181" s="23">
        <v>0</v>
      </c>
      <c r="E181" s="23">
        <v>30</v>
      </c>
      <c r="F181" s="24">
        <f>=D181/E181</f>
        <v>0</v>
      </c>
      <c r="G181" s="23">
        <f>=RANK(F181,$F$152:$F$194,1)</f>
        <v>1</v>
      </c>
      <c r="H181" s="23" t="s"/>
    </row>
    <row r="182" spans="1:8">
      <c r="A182" s="23" t="s"/>
      <c r="B182" s="23">
        <v>31</v>
      </c>
      <c r="C182" s="26" t="s">
        <v>207</v>
      </c>
      <c r="D182" s="23">
        <v>0</v>
      </c>
      <c r="E182" s="23">
        <v>30</v>
      </c>
      <c r="F182" s="24">
        <f>=D182/E182</f>
        <v>0</v>
      </c>
      <c r="G182" s="23">
        <f>=RANK(F182,$F$152:$F$194,1)</f>
        <v>1</v>
      </c>
      <c r="H182" s="23" t="s"/>
    </row>
    <row r="183" spans="1:8">
      <c r="A183" s="23" t="s"/>
      <c r="B183" s="23">
        <v>32</v>
      </c>
      <c r="C183" s="23" t="s">
        <v>208</v>
      </c>
      <c r="D183" s="23">
        <v>5</v>
      </c>
      <c r="E183" s="23">
        <v>28</v>
      </c>
      <c r="F183" s="24">
        <f>=D183/E183</f>
        <v>0.178571428571429</v>
      </c>
      <c r="G183" s="23">
        <f>=RANK(F183,$F$152:$F$194,1)</f>
        <v>37</v>
      </c>
      <c r="H183" s="23" t="s"/>
    </row>
    <row r="184" spans="1:8">
      <c r="A184" s="23" t="s"/>
      <c r="B184" s="23">
        <v>33</v>
      </c>
      <c r="C184" s="23" t="s">
        <v>209</v>
      </c>
      <c r="D184" s="23">
        <v>6</v>
      </c>
      <c r="E184" s="23">
        <v>32</v>
      </c>
      <c r="F184" s="24">
        <f>=D184/E184</f>
        <v>0.1875</v>
      </c>
      <c r="G184" s="23">
        <f>=RANK(F184,$F$152:$F$194,1)</f>
        <v>38</v>
      </c>
      <c r="H184" s="23" t="s"/>
    </row>
    <row r="185" spans="1:8">
      <c r="A185" s="23" t="s"/>
      <c r="B185" s="23">
        <v>34</v>
      </c>
      <c r="C185" s="23" t="s">
        <v>210</v>
      </c>
      <c r="D185" s="23">
        <v>0</v>
      </c>
      <c r="E185" s="23">
        <v>32</v>
      </c>
      <c r="F185" s="24">
        <f>=D185/E185</f>
        <v>0</v>
      </c>
      <c r="G185" s="23">
        <f>=RANK(F185,$F$152:$F$194,1)</f>
        <v>1</v>
      </c>
      <c r="H185" s="23" t="s"/>
    </row>
    <row r="186" spans="1:8">
      <c r="A186" s="23" t="s"/>
      <c r="B186" s="23">
        <v>35</v>
      </c>
      <c r="C186" s="23" t="s">
        <v>211</v>
      </c>
      <c r="D186" s="23">
        <v>10</v>
      </c>
      <c r="E186" s="23">
        <v>32</v>
      </c>
      <c r="F186" s="24">
        <f>=D186/E186</f>
        <v>0.3125</v>
      </c>
      <c r="G186" s="23">
        <f>=RANK(F186,$F$152:$F$194,1)</f>
        <v>41</v>
      </c>
      <c r="H186" s="23" t="s"/>
    </row>
    <row r="187" spans="1:8">
      <c r="A187" s="23" t="s"/>
      <c r="B187" s="23">
        <v>36</v>
      </c>
      <c r="C187" s="23" t="s">
        <v>212</v>
      </c>
      <c r="D187" s="23">
        <v>8</v>
      </c>
      <c r="E187" s="23">
        <v>38</v>
      </c>
      <c r="F187" s="24">
        <f>=D187/E187</f>
        <v>0.210526315789474</v>
      </c>
      <c r="G187" s="23">
        <f>=RANK(F187,$F$152:$F$194,1)</f>
        <v>39</v>
      </c>
      <c r="H187" s="23" t="s"/>
    </row>
    <row r="188" spans="1:8">
      <c r="A188" s="23" t="s"/>
      <c r="B188" s="23">
        <v>37</v>
      </c>
      <c r="C188" s="23" t="s">
        <v>213</v>
      </c>
      <c r="D188" s="23">
        <v>14</v>
      </c>
      <c r="E188" s="23">
        <v>37</v>
      </c>
      <c r="F188" s="24">
        <f>=D188/E188</f>
        <v>0.378378378378378</v>
      </c>
      <c r="G188" s="23">
        <f>=RANK(F188,$F$152:$F$194,1)</f>
        <v>43</v>
      </c>
      <c r="H188" s="23" t="s"/>
    </row>
    <row r="189" spans="1:8">
      <c r="A189" s="23" t="s"/>
      <c r="B189" s="23">
        <v>38</v>
      </c>
      <c r="C189" s="23" t="s">
        <v>214</v>
      </c>
      <c r="D189" s="23">
        <v>0</v>
      </c>
      <c r="E189" s="23">
        <v>30</v>
      </c>
      <c r="F189" s="24">
        <f>=D189/E189</f>
        <v>0</v>
      </c>
      <c r="G189" s="23">
        <f>=RANK(F189,$F$152:$F$194,1)</f>
        <v>1</v>
      </c>
      <c r="H189" s="23" t="s"/>
    </row>
    <row r="190" spans="1:8">
      <c r="A190" s="23" t="s"/>
      <c r="B190" s="23">
        <v>39</v>
      </c>
      <c r="C190" s="23" t="s">
        <v>215</v>
      </c>
      <c r="D190" s="23">
        <v>0</v>
      </c>
      <c r="E190" s="23">
        <v>30</v>
      </c>
      <c r="F190" s="24">
        <f>=D190/E190</f>
        <v>0</v>
      </c>
      <c r="G190" s="23">
        <f>=RANK(F190,$F$152:$F$194,1)</f>
        <v>1</v>
      </c>
      <c r="H190" s="23" t="s"/>
    </row>
    <row r="191" spans="1:8">
      <c r="A191" s="23" t="s"/>
      <c r="B191" s="23">
        <v>40</v>
      </c>
      <c r="C191" s="23" t="s">
        <v>216</v>
      </c>
      <c r="D191" s="23">
        <v>1</v>
      </c>
      <c r="E191" s="23">
        <v>30</v>
      </c>
      <c r="F191" s="24">
        <f>=D191/E191</f>
        <v>0.033333333333333</v>
      </c>
      <c r="G191" s="23">
        <f>=RANK(F191,$F$152:$F$194,1)</f>
        <v>29</v>
      </c>
      <c r="H191" s="23" t="s"/>
    </row>
    <row r="192" spans="1:8">
      <c r="A192" s="23" t="s"/>
      <c r="B192" s="23">
        <v>41</v>
      </c>
      <c r="C192" s="23" t="s">
        <v>217</v>
      </c>
      <c r="D192" s="23">
        <v>3</v>
      </c>
      <c r="E192" s="23">
        <v>45</v>
      </c>
      <c r="F192" s="24">
        <f>=D192/E192</f>
        <v>0.066666666666667</v>
      </c>
      <c r="G192" s="23">
        <f>=RANK(F192,$F$152:$F$194,1)</f>
        <v>33</v>
      </c>
      <c r="H192" s="23" t="s"/>
    </row>
    <row r="193" spans="1:8">
      <c r="A193" s="23" t="s"/>
      <c r="B193" s="23">
        <v>42</v>
      </c>
      <c r="C193" s="23" t="s">
        <v>218</v>
      </c>
      <c r="D193" s="23">
        <v>1</v>
      </c>
      <c r="E193" s="23">
        <v>35</v>
      </c>
      <c r="F193" s="24">
        <f>=D193/E193</f>
        <v>0.028571428571429</v>
      </c>
      <c r="G193" s="23">
        <f>=RANK(F193,$F$152:$F$194,1)</f>
        <v>28</v>
      </c>
      <c r="H193" s="23" t="s"/>
    </row>
    <row r="194" spans="1:8">
      <c r="A194" s="23" t="s"/>
      <c r="B194" s="23">
        <v>43</v>
      </c>
      <c r="C194" s="23" t="s">
        <v>219</v>
      </c>
      <c r="D194" s="23">
        <v>0</v>
      </c>
      <c r="E194" s="23">
        <v>35</v>
      </c>
      <c r="F194" s="24">
        <f>=D194/E194</f>
        <v>0</v>
      </c>
      <c r="G194" s="23">
        <f>=RANK(F194,$F$152:$F$194,1)</f>
        <v>1</v>
      </c>
      <c r="H194" s="23" t="s"/>
    </row>
    <row r="195" spans="1:8">
      <c r="A195" s="23" t="s">
        <v>16</v>
      </c>
      <c r="B195" s="23">
        <v>1</v>
      </c>
      <c r="C195" s="26" t="s">
        <v>220</v>
      </c>
      <c r="D195" s="23">
        <v>0</v>
      </c>
      <c r="E195" s="26">
        <v>40</v>
      </c>
      <c r="F195" s="24">
        <f>=D195/E195</f>
        <v>0</v>
      </c>
      <c r="G195" s="23">
        <f>=RANK(F195,$F$195:$F$217,1)</f>
        <v>1</v>
      </c>
      <c r="H195" s="26" t="s"/>
    </row>
    <row r="196" spans="1:8">
      <c r="A196" s="23" t="s"/>
      <c r="B196" s="23">
        <v>2</v>
      </c>
      <c r="C196" s="26" t="s">
        <v>221</v>
      </c>
      <c r="D196" s="23">
        <v>0</v>
      </c>
      <c r="E196" s="26">
        <v>41</v>
      </c>
      <c r="F196" s="24">
        <f>=D196/E196</f>
        <v>0</v>
      </c>
      <c r="G196" s="23">
        <f>=RANK(F196,$F$195:$F$217,1)</f>
        <v>1</v>
      </c>
      <c r="H196" s="23" t="s"/>
    </row>
    <row r="197" spans="1:8">
      <c r="A197" s="23" t="s"/>
      <c r="B197" s="23">
        <v>3</v>
      </c>
      <c r="C197" s="26" t="s">
        <v>222</v>
      </c>
      <c r="D197" s="23">
        <v>0</v>
      </c>
      <c r="E197" s="26">
        <v>41</v>
      </c>
      <c r="F197" s="24">
        <f>=D197/E197</f>
        <v>0</v>
      </c>
      <c r="G197" s="23">
        <f>=RANK(F197,$F$195:$F$217,1)</f>
        <v>1</v>
      </c>
      <c r="H197" s="23" t="s"/>
    </row>
    <row r="198" spans="1:8">
      <c r="A198" s="23" t="s"/>
      <c r="B198" s="23">
        <v>4</v>
      </c>
      <c r="C198" s="26" t="s">
        <v>223</v>
      </c>
      <c r="D198" s="23">
        <v>0</v>
      </c>
      <c r="E198" s="26">
        <v>39</v>
      </c>
      <c r="F198" s="24">
        <f>=D198/E198</f>
        <v>0</v>
      </c>
      <c r="G198" s="23">
        <f>=RANK(F198,$F$195:$F$217,1)</f>
        <v>1</v>
      </c>
      <c r="H198" s="23" t="s"/>
    </row>
    <row r="199" spans="1:8">
      <c r="A199" s="23" t="s"/>
      <c r="B199" s="23">
        <v>5</v>
      </c>
      <c r="C199" s="26" t="s">
        <v>224</v>
      </c>
      <c r="D199" s="23">
        <v>0</v>
      </c>
      <c r="E199" s="23">
        <v>36</v>
      </c>
      <c r="F199" s="24">
        <f>=D199/E199</f>
        <v>0</v>
      </c>
      <c r="G199" s="23">
        <f>=RANK(F199,$F$195:$F$217,1)</f>
        <v>1</v>
      </c>
      <c r="H199" s="23" t="s"/>
    </row>
    <row r="200" spans="1:8">
      <c r="A200" s="23" t="s"/>
      <c r="B200" s="23">
        <v>6</v>
      </c>
      <c r="C200" s="26" t="s">
        <v>225</v>
      </c>
      <c r="D200" s="23">
        <v>0</v>
      </c>
      <c r="E200" s="23">
        <v>36</v>
      </c>
      <c r="F200" s="24">
        <f>=D200/E200</f>
        <v>0</v>
      </c>
      <c r="G200" s="23">
        <f>=RANK(F200,$F$195:$F$217,1)</f>
        <v>1</v>
      </c>
      <c r="H200" s="23" t="s"/>
    </row>
    <row r="201" spans="1:8">
      <c r="A201" s="23" t="s"/>
      <c r="B201" s="23">
        <v>7</v>
      </c>
      <c r="C201" s="26" t="s">
        <v>226</v>
      </c>
      <c r="D201" s="23">
        <v>0</v>
      </c>
      <c r="E201" s="23">
        <v>36</v>
      </c>
      <c r="F201" s="24">
        <f>=D201/E201</f>
        <v>0</v>
      </c>
      <c r="G201" s="23">
        <f>=RANK(F201,$F$195:$F$217,1)</f>
        <v>1</v>
      </c>
      <c r="H201" s="26" t="s"/>
    </row>
    <row r="202" spans="1:8">
      <c r="A202" s="23" t="s"/>
      <c r="B202" s="23">
        <v>8</v>
      </c>
      <c r="C202" s="26" t="s">
        <v>227</v>
      </c>
      <c r="D202" s="23">
        <v>1</v>
      </c>
      <c r="E202" s="23">
        <v>36</v>
      </c>
      <c r="F202" s="24">
        <f>=D202/E202</f>
        <v>0.027777777777778</v>
      </c>
      <c r="G202" s="23">
        <f>=RANK(F202,$F$195:$F$217,1)</f>
        <v>19</v>
      </c>
      <c r="H202" s="23" t="s"/>
    </row>
    <row r="203" spans="1:8">
      <c r="A203" s="23" t="s"/>
      <c r="B203" s="23">
        <v>9</v>
      </c>
      <c r="C203" s="26" t="s">
        <v>228</v>
      </c>
      <c r="D203" s="23">
        <v>2</v>
      </c>
      <c r="E203" s="23">
        <v>35</v>
      </c>
      <c r="F203" s="24">
        <f>=D203/E203</f>
        <v>0.057142857142857</v>
      </c>
      <c r="G203" s="23">
        <f>=RANK(F203,$F$195:$F$217,1)</f>
        <v>22</v>
      </c>
      <c r="H203" s="23" t="s"/>
    </row>
    <row r="204" spans="1:8">
      <c r="A204" s="23" t="s"/>
      <c r="B204" s="23">
        <v>10</v>
      </c>
      <c r="C204" s="26" t="s">
        <v>229</v>
      </c>
      <c r="D204" s="23">
        <v>0</v>
      </c>
      <c r="E204" s="26">
        <v>44</v>
      </c>
      <c r="F204" s="24">
        <f>=D204/E204</f>
        <v>0</v>
      </c>
      <c r="G204" s="23">
        <f>=RANK(F204,$F$195:$F$217,1)</f>
        <v>1</v>
      </c>
      <c r="H204" s="23" t="s"/>
    </row>
    <row r="205" spans="1:8">
      <c r="A205" s="23" t="s"/>
      <c r="B205" s="23">
        <v>11</v>
      </c>
      <c r="C205" s="26" t="s">
        <v>230</v>
      </c>
      <c r="D205" s="23">
        <v>0</v>
      </c>
      <c r="E205" s="26">
        <v>37</v>
      </c>
      <c r="F205" s="24">
        <f>=D205/E205</f>
        <v>0</v>
      </c>
      <c r="G205" s="23">
        <f>=RANK(F205,$F$195:$F$217,1)</f>
        <v>1</v>
      </c>
      <c r="H205" s="26" t="s"/>
    </row>
    <row r="206" spans="1:8">
      <c r="A206" s="23" t="s"/>
      <c r="B206" s="23">
        <v>12</v>
      </c>
      <c r="C206" s="26" t="s">
        <v>231</v>
      </c>
      <c r="D206" s="23">
        <v>0</v>
      </c>
      <c r="E206" s="26">
        <v>34</v>
      </c>
      <c r="F206" s="24">
        <f>=D206/E206</f>
        <v>0</v>
      </c>
      <c r="G206" s="23">
        <f>=RANK(F206,$F$195:$F$217,1)</f>
        <v>1</v>
      </c>
      <c r="H206" s="23" t="s"/>
    </row>
    <row r="207" spans="1:8">
      <c r="A207" s="23" t="s"/>
      <c r="B207" s="23">
        <v>13</v>
      </c>
      <c r="C207" s="26" t="s">
        <v>232</v>
      </c>
      <c r="D207" s="23">
        <v>0</v>
      </c>
      <c r="E207" s="26">
        <v>33</v>
      </c>
      <c r="F207" s="24">
        <f>=D207/E207</f>
        <v>0</v>
      </c>
      <c r="G207" s="23">
        <f>=RANK(F207,$F$195:$F$217,1)</f>
        <v>1</v>
      </c>
      <c r="H207" s="23" t="s"/>
    </row>
    <row r="208" spans="1:8">
      <c r="A208" s="23" t="s"/>
      <c r="B208" s="23">
        <v>14</v>
      </c>
      <c r="C208" s="26" t="s">
        <v>233</v>
      </c>
      <c r="D208" s="23">
        <v>0</v>
      </c>
      <c r="E208" s="26">
        <v>32</v>
      </c>
      <c r="F208" s="24">
        <f>=D208/E208</f>
        <v>0</v>
      </c>
      <c r="G208" s="23">
        <f>=RANK(F208,$F$195:$F$217,1)</f>
        <v>1</v>
      </c>
      <c r="H208" s="23" t="s"/>
    </row>
    <row r="209" spans="1:8">
      <c r="A209" s="23" t="s"/>
      <c r="B209" s="23">
        <v>15</v>
      </c>
      <c r="C209" s="26" t="s">
        <v>234</v>
      </c>
      <c r="D209" s="23">
        <v>3</v>
      </c>
      <c r="E209" s="26">
        <v>33</v>
      </c>
      <c r="F209" s="24">
        <f>=D209/E209</f>
        <v>0.090909090909091</v>
      </c>
      <c r="G209" s="23">
        <f>=RANK(F209,$F$195:$F$217,1)</f>
        <v>23</v>
      </c>
      <c r="H209" s="23" t="s"/>
    </row>
    <row r="210" spans="1:8">
      <c r="A210" s="23" t="s"/>
      <c r="B210" s="23">
        <v>16</v>
      </c>
      <c r="C210" s="26" t="s">
        <v>235</v>
      </c>
      <c r="D210" s="23">
        <v>0</v>
      </c>
      <c r="E210" s="26">
        <v>34</v>
      </c>
      <c r="F210" s="24">
        <f>=D210/E210</f>
        <v>0</v>
      </c>
      <c r="G210" s="23">
        <f>=RANK(F210,$F$195:$F$217,1)</f>
        <v>1</v>
      </c>
      <c r="H210" s="23" t="s"/>
    </row>
    <row r="211" spans="1:8">
      <c r="A211" s="23" t="s"/>
      <c r="B211" s="23">
        <v>17</v>
      </c>
      <c r="C211" s="26" t="s">
        <v>236</v>
      </c>
      <c r="D211" s="23">
        <v>0</v>
      </c>
      <c r="E211" s="26">
        <v>31</v>
      </c>
      <c r="F211" s="24">
        <f>=D211/E211</f>
        <v>0</v>
      </c>
      <c r="G211" s="23">
        <f>=RANK(F211,$F$195:$F$217,1)</f>
        <v>1</v>
      </c>
      <c r="H211" s="23" t="s"/>
    </row>
    <row r="212" spans="1:8">
      <c r="A212" s="23" t="s"/>
      <c r="B212" s="23">
        <v>18</v>
      </c>
      <c r="C212" s="26" t="s">
        <v>237</v>
      </c>
      <c r="D212" s="23">
        <v>0</v>
      </c>
      <c r="E212" s="26">
        <v>34</v>
      </c>
      <c r="F212" s="24">
        <f>=D212/E212</f>
        <v>0</v>
      </c>
      <c r="G212" s="23">
        <f>=RANK(F212,$F$195:$F$217,1)</f>
        <v>1</v>
      </c>
      <c r="H212" s="23" t="s"/>
    </row>
    <row r="213" spans="1:8">
      <c r="A213" s="23" t="s"/>
      <c r="B213" s="23">
        <v>19</v>
      </c>
      <c r="C213" s="26" t="s">
        <v>238</v>
      </c>
      <c r="D213" s="23">
        <v>0</v>
      </c>
      <c r="E213" s="26">
        <v>33</v>
      </c>
      <c r="F213" s="24">
        <f>=D213/E213</f>
        <v>0</v>
      </c>
      <c r="G213" s="23">
        <f>=RANK(F213,$F$195:$F$217,1)</f>
        <v>1</v>
      </c>
      <c r="H213" s="23" t="s"/>
    </row>
    <row r="214" spans="1:8">
      <c r="A214" s="23" t="s"/>
      <c r="B214" s="23">
        <v>20</v>
      </c>
      <c r="C214" s="26" t="s">
        <v>239</v>
      </c>
      <c r="D214" s="23">
        <v>1</v>
      </c>
      <c r="E214" s="26">
        <v>32</v>
      </c>
      <c r="F214" s="24">
        <f>=D214/E214</f>
        <v>0.03125</v>
      </c>
      <c r="G214" s="23">
        <f>=RANK(F214,$F$195:$F$217,1)</f>
        <v>21</v>
      </c>
      <c r="H214" s="23" t="s"/>
    </row>
    <row r="215" spans="1:8">
      <c r="A215" s="23" t="s"/>
      <c r="B215" s="23">
        <v>21</v>
      </c>
      <c r="C215" s="26" t="s">
        <v>240</v>
      </c>
      <c r="D215" s="23">
        <v>0</v>
      </c>
      <c r="E215" s="26">
        <v>33</v>
      </c>
      <c r="F215" s="24">
        <f>=D215/E215</f>
        <v>0</v>
      </c>
      <c r="G215" s="23">
        <f>=RANK(F215,$F$195:$F$217,1)</f>
        <v>1</v>
      </c>
      <c r="H215" s="23" t="s"/>
    </row>
    <row r="216" spans="1:8">
      <c r="A216" s="23" t="s"/>
      <c r="B216" s="23">
        <v>22</v>
      </c>
      <c r="C216" s="26" t="s">
        <v>241</v>
      </c>
      <c r="D216" s="23">
        <v>0</v>
      </c>
      <c r="E216" s="26">
        <v>32</v>
      </c>
      <c r="F216" s="24">
        <f>=D216/E216</f>
        <v>0</v>
      </c>
      <c r="G216" s="23">
        <f>=RANK(F216,$F$195:$F$217,1)</f>
        <v>1</v>
      </c>
      <c r="H216" s="23" t="s"/>
    </row>
    <row r="217" spans="1:8">
      <c r="A217" s="23" t="s"/>
      <c r="B217" s="23">
        <v>23</v>
      </c>
      <c r="C217" s="26" t="s">
        <v>242</v>
      </c>
      <c r="D217" s="23">
        <v>1</v>
      </c>
      <c r="E217" s="26">
        <v>35</v>
      </c>
      <c r="F217" s="24">
        <f>=D217/E217</f>
        <v>0.028571428571429</v>
      </c>
      <c r="G217" s="23">
        <f>=RANK(F217,$F$195:$F$217,1)</f>
        <v>20</v>
      </c>
      <c r="H217" s="23" t="s"/>
    </row>
    <row r="218" spans="1:8">
      <c r="A218" s="23" t="s">
        <v>17</v>
      </c>
      <c r="B218" s="23">
        <v>1</v>
      </c>
      <c r="C218" s="23" t="s">
        <v>243</v>
      </c>
      <c r="D218" s="23">
        <v>0</v>
      </c>
      <c r="E218" s="23">
        <v>46</v>
      </c>
      <c r="F218" s="27">
        <f>=D218/E218</f>
        <v>0</v>
      </c>
      <c r="G218" s="23">
        <v>2</v>
      </c>
      <c r="H218" s="23" t="s"/>
    </row>
    <row r="219" spans="1:8">
      <c r="A219" s="23" t="s"/>
      <c r="B219" s="23">
        <v>2</v>
      </c>
      <c r="C219" s="23" t="s">
        <v>244</v>
      </c>
      <c r="D219" s="23">
        <v>9</v>
      </c>
      <c r="E219" s="23">
        <v>45</v>
      </c>
      <c r="F219" s="27">
        <v>0.0667</v>
      </c>
      <c r="G219" s="23">
        <v>1</v>
      </c>
      <c r="H219" s="23" t="s"/>
    </row>
    <row r="220" spans="1:8">
      <c r="A220" s="23" t="s"/>
      <c r="B220" s="23">
        <v>3</v>
      </c>
      <c r="C220" s="23" t="s">
        <v>245</v>
      </c>
      <c r="D220" s="23">
        <v>1</v>
      </c>
      <c r="E220" s="23">
        <v>44</v>
      </c>
      <c r="F220" s="27">
        <v>0.0227</v>
      </c>
      <c r="G220" s="23">
        <v>3</v>
      </c>
      <c r="H220" s="23" t="s"/>
    </row>
  </sheetData>
  <mergeCells count="8">
    <mergeCell ref="A152:A194"/>
    <mergeCell ref="A195:A217"/>
    <mergeCell ref="A218:A220"/>
    <mergeCell ref="A1:H1"/>
    <mergeCell ref="A3:A41"/>
    <mergeCell ref="A42:A82"/>
    <mergeCell ref="A83:A110"/>
    <mergeCell ref="A111:A1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/>
  <dimension ref="AA55"/>
  <sheetViews>
    <sheetView showGridLines="true" topLeftCell="A21" zoomScale="70" zoomScaleNormal="70" workbookViewId="0"/>
  </sheetViews>
  <sheetFormatPr defaultColWidth="9" defaultRowHeight="14.25"/>
  <cols>
    <col min="1" max="2" width="18.375" style="116" customWidth="true"/>
    <col min="3" max="3" width="15.5" style="116" customWidth="true"/>
    <col min="4" max="4" width="19.75" style="116" bestFit="true" customWidth="true"/>
    <col min="5" max="5" width="53.75" style="116" bestFit="true" customWidth="true"/>
    <col min="6" max="6" width="29.625" style="116" customWidth="true"/>
    <col min="7" max="9" width="15.25" style="116" customWidth="true"/>
    <col min="10" max="26" width="9" style="116"/>
  </cols>
  <sheetData>
    <row r="1" spans="1:9" ht="22.5">
      <c r="A1" s="97" t="s">
        <v>691</v>
      </c>
      <c r="B1" s="4" t="s"/>
      <c r="C1" s="4" t="s"/>
      <c r="D1" s="4" t="s"/>
      <c r="E1" s="4" t="s"/>
      <c r="F1" s="4" t="s"/>
      <c r="G1" s="4" t="s"/>
      <c r="H1" s="4" t="s"/>
      <c r="I1" s="4" t="s"/>
    </row>
    <row r="2" spans="1:9" s="114" customFormat="true" ht="20.25">
      <c r="A2" s="30" t="s">
        <v>19</v>
      </c>
      <c r="B2" s="30" t="s">
        <v>3</v>
      </c>
      <c r="C2" s="30" t="s">
        <v>4</v>
      </c>
      <c r="D2" s="30" t="s">
        <v>5</v>
      </c>
      <c r="E2" s="30" t="s">
        <v>279</v>
      </c>
      <c r="F2" s="79" t="s">
        <v>692</v>
      </c>
      <c r="G2" s="30" t="s">
        <v>7</v>
      </c>
      <c r="H2" s="30" t="s">
        <v>8</v>
      </c>
      <c r="I2" s="30" t="s">
        <v>9</v>
      </c>
    </row>
    <row r="3" spans="1:9" s="115" customFormat="true" ht="18.75">
      <c r="A3" s="23" t="s">
        <v>10</v>
      </c>
      <c r="B3" s="23" t="s">
        <v>54</v>
      </c>
      <c r="C3" s="60">
        <v>2024363119</v>
      </c>
      <c r="D3" s="23" t="s">
        <v>693</v>
      </c>
      <c r="E3" s="23" t="s">
        <v>337</v>
      </c>
      <c r="F3" s="23">
        <v>3.6</v>
      </c>
      <c r="G3" s="23">
        <v>2</v>
      </c>
      <c r="H3" s="60" t="s"/>
      <c r="I3" s="60" t="s"/>
    </row>
    <row r="4" spans="1:9" ht="18.75">
      <c r="A4" s="23" t="s"/>
      <c r="B4" s="23" t="s"/>
      <c r="C4" s="60">
        <v>2024363122</v>
      </c>
      <c r="D4" s="23" t="s">
        <v>635</v>
      </c>
      <c r="E4" s="23" t="s">
        <v>337</v>
      </c>
      <c r="F4" s="23" t="s"/>
      <c r="G4" s="23" t="s"/>
      <c r="H4" s="60" t="s"/>
      <c r="I4" s="60" t="s"/>
    </row>
    <row r="5" spans="1:9" ht="18.75">
      <c r="A5" s="23" t="s"/>
      <c r="B5" s="23" t="s"/>
      <c r="C5" s="60">
        <v>2024363121</v>
      </c>
      <c r="D5" s="23" t="s">
        <v>694</v>
      </c>
      <c r="E5" s="23" t="s">
        <v>337</v>
      </c>
      <c r="F5" s="23" t="s"/>
      <c r="G5" s="23" t="s"/>
      <c r="H5" s="60" t="s"/>
      <c r="I5" s="60" t="s"/>
    </row>
    <row r="6" spans="1:9" ht="18.75">
      <c r="A6" s="23" t="s"/>
      <c r="B6" s="23" t="s"/>
      <c r="C6" s="60">
        <v>2024363129</v>
      </c>
      <c r="D6" s="23" t="s">
        <v>695</v>
      </c>
      <c r="E6" s="23" t="s">
        <v>337</v>
      </c>
      <c r="F6" s="23" t="s"/>
      <c r="G6" s="23" t="s"/>
      <c r="H6" s="60" t="s"/>
      <c r="I6" s="60" t="s"/>
    </row>
    <row r="7" spans="1:9" ht="18.75">
      <c r="A7" s="23" t="s"/>
      <c r="B7" s="23" t="s"/>
      <c r="C7" s="60">
        <v>2024363132</v>
      </c>
      <c r="D7" s="23" t="s">
        <v>696</v>
      </c>
      <c r="E7" s="23" t="s">
        <v>337</v>
      </c>
      <c r="F7" s="23" t="s"/>
      <c r="G7" s="23" t="s"/>
      <c r="H7" s="60" t="s"/>
      <c r="I7" s="60" t="s"/>
    </row>
    <row r="8" spans="1:9" ht="18.75">
      <c r="A8" s="23" t="s"/>
      <c r="B8" s="23" t="s"/>
      <c r="C8" s="60">
        <v>2024363127</v>
      </c>
      <c r="D8" s="23" t="s">
        <v>697</v>
      </c>
      <c r="E8" s="23" t="s">
        <v>337</v>
      </c>
      <c r="F8" s="23" t="s"/>
      <c r="G8" s="23" t="s"/>
      <c r="H8" s="60" t="s"/>
      <c r="I8" s="60" t="s"/>
    </row>
    <row r="9" spans="1:9" ht="18.75">
      <c r="A9" s="23" t="s"/>
      <c r="B9" s="23" t="s"/>
      <c r="C9" s="60">
        <v>2024363131</v>
      </c>
      <c r="D9" s="23" t="s">
        <v>698</v>
      </c>
      <c r="E9" s="23" t="s">
        <v>337</v>
      </c>
      <c r="F9" s="23" t="s"/>
      <c r="G9" s="23" t="s"/>
      <c r="H9" s="60" t="s"/>
      <c r="I9" s="60" t="s"/>
    </row>
    <row r="10" spans="1:9" ht="18.75">
      <c r="A10" s="23" t="s"/>
      <c r="B10" s="23" t="s"/>
      <c r="C10" s="60">
        <v>2024363141</v>
      </c>
      <c r="D10" s="23" t="s">
        <v>699</v>
      </c>
      <c r="E10" s="23" t="s">
        <v>337</v>
      </c>
      <c r="F10" s="23" t="s"/>
      <c r="G10" s="23" t="s"/>
      <c r="H10" s="60" t="s"/>
      <c r="I10" s="60" t="s"/>
    </row>
    <row r="11" spans="1:9" ht="18.75">
      <c r="A11" s="23" t="s"/>
      <c r="B11" s="23" t="s"/>
      <c r="C11" s="60">
        <v>2024363142</v>
      </c>
      <c r="D11" s="23" t="s">
        <v>700</v>
      </c>
      <c r="E11" s="23" t="s">
        <v>337</v>
      </c>
      <c r="F11" s="23" t="s"/>
      <c r="G11" s="23" t="s"/>
      <c r="H11" s="60" t="s"/>
      <c r="I11" s="60" t="s"/>
    </row>
    <row r="12" spans="1:9" ht="18.75">
      <c r="A12" s="23" t="s"/>
      <c r="B12" s="23" t="s">
        <v>65</v>
      </c>
      <c r="C12" s="60">
        <v>2024364338</v>
      </c>
      <c r="D12" s="23" t="s">
        <v>701</v>
      </c>
      <c r="E12" s="23" t="s">
        <v>702</v>
      </c>
      <c r="F12" s="23">
        <v>3.6</v>
      </c>
      <c r="G12" s="60">
        <v>2</v>
      </c>
      <c r="H12" s="60" t="s"/>
      <c r="I12" s="60" t="s"/>
    </row>
    <row r="13" spans="1:9" ht="18.75">
      <c r="A13" s="23" t="s"/>
      <c r="B13" s="23" t="s"/>
      <c r="C13" s="60">
        <v>2024364339</v>
      </c>
      <c r="D13" s="23" t="s">
        <v>703</v>
      </c>
      <c r="E13" s="23" t="s">
        <v>702</v>
      </c>
      <c r="F13" s="23" t="s"/>
      <c r="G13" s="60" t="s"/>
      <c r="H13" s="60" t="s"/>
      <c r="I13" s="60" t="s"/>
    </row>
    <row r="14" spans="1:9" ht="18.75">
      <c r="A14" s="98" t="s">
        <v>12</v>
      </c>
      <c r="B14" s="23" t="s">
        <v>83</v>
      </c>
      <c r="C14" s="23">
        <v>2023283343</v>
      </c>
      <c r="D14" s="23" t="s">
        <v>704</v>
      </c>
      <c r="E14" s="23" t="s">
        <v>705</v>
      </c>
      <c r="F14" s="98" t="s">
        <v>370</v>
      </c>
      <c r="G14" s="23">
        <v>2</v>
      </c>
      <c r="H14" s="23" t="s">
        <v>706</v>
      </c>
      <c r="I14" s="23" t="s"/>
    </row>
    <row r="15" spans="1:9" ht="18.75">
      <c r="A15" s="98" t="s"/>
      <c r="B15" s="23" t="s"/>
      <c r="C15" s="23">
        <v>2023283343</v>
      </c>
      <c r="D15" s="23" t="s">
        <v>704</v>
      </c>
      <c r="E15" s="23" t="s">
        <v>419</v>
      </c>
      <c r="F15" s="23" t="s">
        <v>373</v>
      </c>
      <c r="G15" s="23">
        <v>2</v>
      </c>
      <c r="H15" s="23" t="s">
        <v>706</v>
      </c>
      <c r="I15" s="23" t="s"/>
    </row>
    <row r="16" spans="1:9" ht="18.75">
      <c r="A16" s="98" t="s"/>
      <c r="B16" s="23" t="s"/>
      <c r="C16" s="23">
        <v>2023283343</v>
      </c>
      <c r="D16" s="23" t="s">
        <v>704</v>
      </c>
      <c r="E16" s="23" t="s">
        <v>707</v>
      </c>
      <c r="F16" s="23" t="s">
        <v>708</v>
      </c>
      <c r="G16" s="23">
        <v>3</v>
      </c>
      <c r="H16" s="23" t="s">
        <v>706</v>
      </c>
      <c r="I16" s="23" t="s"/>
    </row>
    <row r="17" spans="1:9" ht="18.75">
      <c r="A17" s="98" t="s"/>
      <c r="B17" s="23" t="s"/>
      <c r="C17" s="23">
        <v>2023283343</v>
      </c>
      <c r="D17" s="23" t="s">
        <v>704</v>
      </c>
      <c r="E17" s="23" t="s">
        <v>705</v>
      </c>
      <c r="F17" s="23" t="s">
        <v>709</v>
      </c>
      <c r="G17" s="23">
        <v>2</v>
      </c>
      <c r="H17" s="23" t="s">
        <v>706</v>
      </c>
      <c r="I17" s="23" t="s"/>
    </row>
    <row r="18" spans="1:9" ht="18.75">
      <c r="A18" s="98" t="s"/>
      <c r="B18" s="23" t="s"/>
      <c r="C18" s="23">
        <v>2023283343</v>
      </c>
      <c r="D18" s="23" t="s">
        <v>704</v>
      </c>
      <c r="E18" s="23" t="s">
        <v>415</v>
      </c>
      <c r="F18" s="23" t="s">
        <v>709</v>
      </c>
      <c r="G18" s="23">
        <v>2</v>
      </c>
      <c r="H18" s="23" t="s">
        <v>706</v>
      </c>
      <c r="I18" s="23" t="s"/>
    </row>
    <row r="19" spans="1:9" ht="18.75">
      <c r="A19" s="98" t="s"/>
      <c r="B19" s="23" t="s"/>
      <c r="C19" s="23">
        <v>2023283344</v>
      </c>
      <c r="D19" s="23" t="s">
        <v>710</v>
      </c>
      <c r="E19" s="23" t="s">
        <v>419</v>
      </c>
      <c r="F19" s="23" t="s">
        <v>373</v>
      </c>
      <c r="G19" s="23">
        <v>2</v>
      </c>
      <c r="H19" s="23" t="s">
        <v>706</v>
      </c>
      <c r="I19" s="23" t="s"/>
    </row>
    <row r="20" spans="1:9" ht="18.75">
      <c r="A20" s="98" t="s"/>
      <c r="B20" s="23" t="s">
        <v>84</v>
      </c>
      <c r="C20" s="23">
        <v>2023283437</v>
      </c>
      <c r="D20" s="23" t="s">
        <v>711</v>
      </c>
      <c r="E20" s="23" t="s">
        <v>419</v>
      </c>
      <c r="F20" s="23" t="s">
        <v>373</v>
      </c>
      <c r="G20" s="23">
        <v>2</v>
      </c>
      <c r="H20" s="23" t="s">
        <v>706</v>
      </c>
      <c r="I20" s="23" t="s"/>
    </row>
    <row r="21" spans="1:9" ht="18.75">
      <c r="A21" s="98" t="s"/>
      <c r="B21" s="23" t="s"/>
      <c r="C21" s="23">
        <v>2023283438</v>
      </c>
      <c r="D21" s="23" t="s">
        <v>712</v>
      </c>
      <c r="E21" s="23" t="s">
        <v>419</v>
      </c>
      <c r="F21" s="23" t="s">
        <v>373</v>
      </c>
      <c r="G21" s="23">
        <v>2</v>
      </c>
      <c r="H21" s="23" t="s">
        <v>706</v>
      </c>
      <c r="I21" s="23" t="s"/>
    </row>
    <row r="22" spans="1:9" ht="18.75">
      <c r="A22" s="98" t="s"/>
      <c r="B22" s="23" t="s"/>
      <c r="C22" s="23">
        <v>2023283439</v>
      </c>
      <c r="D22" s="23" t="s">
        <v>713</v>
      </c>
      <c r="E22" s="23" t="s">
        <v>419</v>
      </c>
      <c r="F22" s="23" t="s">
        <v>373</v>
      </c>
      <c r="G22" s="23">
        <v>2</v>
      </c>
      <c r="H22" s="23" t="s">
        <v>706</v>
      </c>
      <c r="I22" s="23" t="s"/>
    </row>
    <row r="23" spans="1:9" ht="18.75">
      <c r="A23" s="98" t="s"/>
      <c r="B23" s="23" t="s"/>
      <c r="C23" s="23">
        <v>2023283442</v>
      </c>
      <c r="D23" s="23" t="s">
        <v>714</v>
      </c>
      <c r="E23" s="23" t="s">
        <v>419</v>
      </c>
      <c r="F23" s="23" t="s">
        <v>373</v>
      </c>
      <c r="G23" s="23">
        <v>2</v>
      </c>
      <c r="H23" s="23" t="s">
        <v>706</v>
      </c>
      <c r="I23" s="23" t="s"/>
    </row>
    <row r="24" spans="1:9" ht="18.75">
      <c r="A24" s="98" t="s"/>
      <c r="B24" s="98" t="s">
        <v>71</v>
      </c>
      <c r="C24" s="98">
        <v>2022273219</v>
      </c>
      <c r="D24" s="98" t="s">
        <v>715</v>
      </c>
      <c r="E24" s="25" t="s">
        <v>331</v>
      </c>
      <c r="F24" s="98" t="s">
        <v>370</v>
      </c>
      <c r="G24" s="98">
        <v>2</v>
      </c>
      <c r="H24" s="98" t="s">
        <v>706</v>
      </c>
      <c r="I24" s="23" t="s"/>
    </row>
    <row r="25" spans="1:9" ht="18.75">
      <c r="A25" s="98" t="s"/>
      <c r="B25" s="98" t="s"/>
      <c r="C25" s="98">
        <v>2022273225</v>
      </c>
      <c r="D25" s="23" t="s">
        <v>716</v>
      </c>
      <c r="E25" s="25" t="s">
        <v>331</v>
      </c>
      <c r="F25" s="98" t="s">
        <v>370</v>
      </c>
      <c r="G25" s="98">
        <v>2</v>
      </c>
      <c r="H25" s="98" t="s">
        <v>706</v>
      </c>
      <c r="I25" s="23" t="s"/>
    </row>
    <row r="26" spans="1:9" ht="18.75">
      <c r="A26" s="23" t="s">
        <v>13</v>
      </c>
      <c r="B26" s="23" t="s">
        <v>132</v>
      </c>
      <c r="C26" s="23">
        <v>2022293217</v>
      </c>
      <c r="D26" s="23" t="s">
        <v>456</v>
      </c>
      <c r="E26" s="23" t="s">
        <v>322</v>
      </c>
      <c r="F26" s="23" t="s">
        <v>317</v>
      </c>
      <c r="G26" s="23">
        <v>2</v>
      </c>
      <c r="H26" s="23" t="s">
        <v>717</v>
      </c>
      <c r="I26" s="60" t="s">
        <v>718</v>
      </c>
    </row>
    <row r="27" spans="1:9" ht="18.75">
      <c r="A27" s="23" t="s"/>
      <c r="B27" s="23" t="s"/>
      <c r="C27" s="23">
        <v>2022293236</v>
      </c>
      <c r="D27" s="23" t="s">
        <v>454</v>
      </c>
      <c r="E27" s="23" t="s">
        <v>322</v>
      </c>
      <c r="F27" s="23" t="s">
        <v>317</v>
      </c>
      <c r="G27" s="23">
        <v>2</v>
      </c>
      <c r="H27" s="23" t="s">
        <v>717</v>
      </c>
      <c r="I27" s="60" t="s">
        <v>718</v>
      </c>
    </row>
    <row r="28" spans="1:9" ht="18.75">
      <c r="A28" s="23" t="s"/>
      <c r="B28" s="23" t="s"/>
      <c r="C28" s="23">
        <v>2022293212</v>
      </c>
      <c r="D28" s="23" t="s">
        <v>719</v>
      </c>
      <c r="E28" s="23" t="s">
        <v>322</v>
      </c>
      <c r="F28" s="23" t="s">
        <v>317</v>
      </c>
      <c r="G28" s="23">
        <v>2</v>
      </c>
      <c r="H28" s="23" t="s">
        <v>717</v>
      </c>
      <c r="I28" s="60" t="s">
        <v>718</v>
      </c>
    </row>
    <row r="29" spans="1:9" ht="18.75">
      <c r="A29" s="23" t="s"/>
      <c r="B29" s="23" t="s">
        <v>117</v>
      </c>
      <c r="C29" s="23">
        <v>2023233118</v>
      </c>
      <c r="D29" s="23" t="s">
        <v>720</v>
      </c>
      <c r="E29" s="23" t="s">
        <v>721</v>
      </c>
      <c r="F29" s="23" t="s">
        <v>321</v>
      </c>
      <c r="G29" s="23">
        <v>10</v>
      </c>
      <c r="H29" s="23" t="s">
        <v>722</v>
      </c>
      <c r="I29" s="60" t="s">
        <v>718</v>
      </c>
    </row>
    <row r="30" spans="1:9" ht="18.75">
      <c r="A30" s="23" t="s"/>
      <c r="B30" s="23" t="s"/>
      <c r="C30" s="23" t="s"/>
      <c r="D30" s="23" t="s"/>
      <c r="E30" s="23" t="s">
        <v>479</v>
      </c>
      <c r="F30" s="23" t="s">
        <v>321</v>
      </c>
      <c r="G30" s="23" t="s"/>
      <c r="H30" s="23" t="s"/>
      <c r="I30" s="60" t="s">
        <v>718</v>
      </c>
    </row>
    <row r="31" spans="1:9" ht="18.75">
      <c r="A31" s="23" t="s"/>
      <c r="B31" s="23" t="s"/>
      <c r="C31" s="23" t="s"/>
      <c r="D31" s="23" t="s"/>
      <c r="E31" s="23" t="s">
        <v>723</v>
      </c>
      <c r="F31" s="23" t="s">
        <v>321</v>
      </c>
      <c r="G31" s="23" t="s"/>
      <c r="H31" s="23" t="s"/>
      <c r="I31" s="60" t="s">
        <v>718</v>
      </c>
    </row>
    <row r="32" spans="1:9" ht="18.75">
      <c r="A32" s="23" t="s"/>
      <c r="B32" s="23" t="s"/>
      <c r="C32" s="23" t="s"/>
      <c r="D32" s="23" t="s"/>
      <c r="E32" s="23" t="s">
        <v>485</v>
      </c>
      <c r="F32" s="23" t="s">
        <v>315</v>
      </c>
      <c r="G32" s="23" t="s"/>
      <c r="H32" s="23" t="s"/>
      <c r="I32" s="60" t="s">
        <v>718</v>
      </c>
    </row>
    <row r="33" spans="1:9" ht="18.75">
      <c r="A33" s="23" t="s"/>
      <c r="B33" s="23" t="s"/>
      <c r="C33" s="23" t="s"/>
      <c r="D33" s="23" t="s"/>
      <c r="E33" s="23" t="s">
        <v>486</v>
      </c>
      <c r="F33" s="23" t="s">
        <v>315</v>
      </c>
      <c r="G33" s="23" t="s"/>
      <c r="H33" s="23" t="s"/>
      <c r="I33" s="60" t="s">
        <v>718</v>
      </c>
    </row>
    <row r="34" spans="1:9" ht="18.75">
      <c r="A34" s="23" t="s"/>
      <c r="B34" s="23" t="s"/>
      <c r="C34" s="23">
        <v>2023233124</v>
      </c>
      <c r="D34" s="23" t="s">
        <v>724</v>
      </c>
      <c r="E34" s="23" t="s">
        <v>721</v>
      </c>
      <c r="F34" s="23" t="s">
        <v>321</v>
      </c>
      <c r="G34" s="23">
        <v>8</v>
      </c>
      <c r="H34" s="23" t="s">
        <v>725</v>
      </c>
      <c r="I34" s="60" t="s">
        <v>718</v>
      </c>
    </row>
    <row r="35" spans="1:9" ht="18.75">
      <c r="A35" s="23" t="s"/>
      <c r="B35" s="23" t="s"/>
      <c r="C35" s="23" t="s"/>
      <c r="D35" s="23" t="s"/>
      <c r="E35" s="23" t="s">
        <v>479</v>
      </c>
      <c r="F35" s="23" t="s">
        <v>321</v>
      </c>
      <c r="G35" s="23" t="s"/>
      <c r="H35" s="23" t="s"/>
      <c r="I35" s="60" t="s">
        <v>718</v>
      </c>
    </row>
    <row r="36" spans="1:9" ht="18.75">
      <c r="A36" s="23" t="s"/>
      <c r="B36" s="23" t="s"/>
      <c r="C36" s="23" t="s"/>
      <c r="D36" s="23" t="s"/>
      <c r="E36" s="23" t="s"/>
      <c r="F36" s="23" t="s">
        <v>315</v>
      </c>
      <c r="G36" s="23" t="s"/>
      <c r="H36" s="23" t="s"/>
      <c r="I36" s="60" t="s">
        <v>718</v>
      </c>
    </row>
    <row r="37" spans="1:9" ht="18.75">
      <c r="A37" s="23" t="s"/>
      <c r="B37" s="23" t="s"/>
      <c r="C37" s="23" t="s"/>
      <c r="D37" s="23" t="s"/>
      <c r="E37" s="23" t="s">
        <v>723</v>
      </c>
      <c r="F37" s="23" t="s">
        <v>321</v>
      </c>
      <c r="G37" s="23" t="s"/>
      <c r="H37" s="23" t="s"/>
      <c r="I37" s="60" t="s">
        <v>718</v>
      </c>
    </row>
    <row r="38" spans="1:9" ht="18.75">
      <c r="A38" s="23" t="s"/>
      <c r="B38" s="23" t="s"/>
      <c r="C38" s="23">
        <v>2023233119</v>
      </c>
      <c r="D38" s="23" t="s">
        <v>726</v>
      </c>
      <c r="E38" s="23" t="s">
        <v>479</v>
      </c>
      <c r="F38" s="23" t="s">
        <v>321</v>
      </c>
      <c r="G38" s="23">
        <v>4</v>
      </c>
      <c r="H38" s="23" t="s">
        <v>725</v>
      </c>
      <c r="I38" s="60" t="s">
        <v>718</v>
      </c>
    </row>
    <row r="39" spans="1:9" ht="18.75">
      <c r="A39" s="23" t="s"/>
      <c r="B39" s="23" t="s"/>
      <c r="C39" s="23" t="s"/>
      <c r="D39" s="23" t="s"/>
      <c r="E39" s="23" t="s"/>
      <c r="F39" s="23" t="s">
        <v>315</v>
      </c>
      <c r="G39" s="23" t="s"/>
      <c r="H39" s="23" t="s"/>
      <c r="I39" s="60" t="s">
        <v>718</v>
      </c>
    </row>
    <row r="40" spans="1:9" ht="18.75">
      <c r="A40" s="23" t="s"/>
      <c r="B40" s="23" t="s"/>
      <c r="C40" s="23">
        <v>2023233120</v>
      </c>
      <c r="D40" s="23" t="s">
        <v>727</v>
      </c>
      <c r="E40" s="23" t="s">
        <v>479</v>
      </c>
      <c r="F40" s="23" t="s">
        <v>321</v>
      </c>
      <c r="G40" s="23">
        <v>2</v>
      </c>
      <c r="H40" s="23" t="s">
        <v>725</v>
      </c>
      <c r="I40" s="60" t="s">
        <v>718</v>
      </c>
    </row>
    <row r="41" spans="1:9" ht="18.75">
      <c r="A41" s="23" t="s"/>
      <c r="B41" s="23" t="s"/>
      <c r="C41" s="23">
        <v>2023233121</v>
      </c>
      <c r="D41" s="23" t="s">
        <v>728</v>
      </c>
      <c r="E41" s="23" t="s">
        <v>479</v>
      </c>
      <c r="F41" s="23" t="s">
        <v>321</v>
      </c>
      <c r="G41" s="23">
        <v>4</v>
      </c>
      <c r="H41" s="23" t="s">
        <v>725</v>
      </c>
      <c r="I41" s="60" t="s">
        <v>718</v>
      </c>
    </row>
    <row r="42" spans="1:9" ht="18.75">
      <c r="A42" s="23" t="s"/>
      <c r="B42" s="23" t="s"/>
      <c r="C42" s="23" t="s"/>
      <c r="D42" s="23" t="s"/>
      <c r="E42" s="23" t="s"/>
      <c r="F42" s="23" t="s">
        <v>315</v>
      </c>
      <c r="G42" s="23" t="s"/>
      <c r="H42" s="23" t="s"/>
      <c r="I42" s="60" t="s">
        <v>718</v>
      </c>
    </row>
    <row r="43" spans="1:9" ht="18.75">
      <c r="A43" s="23" t="s"/>
      <c r="B43" s="23" t="s"/>
      <c r="C43" s="23">
        <v>2023233122</v>
      </c>
      <c r="D43" s="23" t="s">
        <v>729</v>
      </c>
      <c r="E43" s="23" t="s">
        <v>479</v>
      </c>
      <c r="F43" s="23" t="s">
        <v>321</v>
      </c>
      <c r="G43" s="23">
        <v>4</v>
      </c>
      <c r="H43" s="23" t="s">
        <v>725</v>
      </c>
      <c r="I43" s="60" t="s">
        <v>718</v>
      </c>
    </row>
    <row r="44" spans="1:9" ht="18.75">
      <c r="A44" s="23" t="s"/>
      <c r="B44" s="23" t="s"/>
      <c r="C44" s="23" t="s"/>
      <c r="D44" s="23" t="s"/>
      <c r="E44" s="23" t="s"/>
      <c r="F44" s="23" t="s">
        <v>315</v>
      </c>
      <c r="G44" s="23" t="s"/>
      <c r="H44" s="23" t="s"/>
      <c r="I44" s="60" t="s">
        <v>718</v>
      </c>
    </row>
    <row r="45" spans="1:9" ht="18.75">
      <c r="A45" s="23" t="s"/>
      <c r="B45" s="23" t="s"/>
      <c r="C45" s="23">
        <v>2023233117</v>
      </c>
      <c r="D45" s="23" t="s">
        <v>730</v>
      </c>
      <c r="E45" s="23" t="s">
        <v>479</v>
      </c>
      <c r="F45" s="23" t="s">
        <v>321</v>
      </c>
      <c r="G45" s="23">
        <v>2</v>
      </c>
      <c r="H45" s="23" t="s">
        <v>725</v>
      </c>
      <c r="I45" s="60" t="s">
        <v>718</v>
      </c>
    </row>
    <row r="46" spans="1:9" ht="18.75">
      <c r="A46" s="23" t="s">
        <v>14</v>
      </c>
      <c r="B46" s="99" t="s">
        <v>11</v>
      </c>
      <c r="C46" s="100" t="s"/>
      <c r="D46" s="100" t="s"/>
      <c r="E46" s="100" t="s"/>
      <c r="F46" s="100" t="s"/>
      <c r="G46" s="100" t="s"/>
      <c r="H46" s="100" t="s"/>
      <c r="I46" s="101" t="s"/>
    </row>
    <row r="47" spans="1:9" ht="18.75">
      <c r="A47" s="23" t="s">
        <v>15</v>
      </c>
      <c r="B47" s="23" t="s">
        <v>201</v>
      </c>
      <c r="C47" s="23">
        <v>2023243627</v>
      </c>
      <c r="D47" s="23" t="s">
        <v>542</v>
      </c>
      <c r="E47" s="23" t="s">
        <v>543</v>
      </c>
      <c r="F47" s="23" t="s">
        <v>323</v>
      </c>
      <c r="G47" s="23">
        <v>2</v>
      </c>
      <c r="H47" s="23" t="s"/>
      <c r="I47" s="60" t="s"/>
    </row>
    <row r="48" spans="1:9" ht="18.75">
      <c r="A48" s="26" t="s">
        <v>16</v>
      </c>
      <c r="B48" s="26" t="s">
        <v>227</v>
      </c>
      <c r="C48" s="26">
        <v>2022263133</v>
      </c>
      <c r="D48" s="26" t="s">
        <v>731</v>
      </c>
      <c r="E48" s="26" t="s">
        <v>331</v>
      </c>
      <c r="F48" s="26" t="s">
        <v>370</v>
      </c>
      <c r="G48" s="26">
        <v>2</v>
      </c>
      <c r="H48" s="102" t="s"/>
      <c r="I48" s="102" t="s"/>
    </row>
    <row r="49" spans="1:9" ht="20.25">
      <c r="A49" s="26" t="s"/>
      <c r="B49" s="26" t="s"/>
      <c r="C49" s="26">
        <v>2022263416</v>
      </c>
      <c r="D49" s="26" t="s">
        <v>772</v>
      </c>
      <c r="E49" s="26" t="s">
        <v>331</v>
      </c>
      <c r="F49" s="26" t="s">
        <v>370</v>
      </c>
      <c r="G49" s="26">
        <v>2</v>
      </c>
      <c r="H49" s="26" t="s"/>
      <c r="I49" s="60" t="s"/>
    </row>
    <row r="50" spans="1:9" ht="18.75">
      <c r="A50" s="26" t="s"/>
      <c r="B50" s="26" t="s"/>
      <c r="C50" s="26">
        <v>2022263434</v>
      </c>
      <c r="D50" s="26" t="s">
        <v>732</v>
      </c>
      <c r="E50" s="26" t="s">
        <v>331</v>
      </c>
      <c r="F50" s="26" t="s">
        <v>370</v>
      </c>
      <c r="G50" s="26">
        <v>2</v>
      </c>
      <c r="H50" s="26" t="s"/>
      <c r="I50" s="60" t="s"/>
    </row>
    <row r="51" spans="1:9" ht="18.75">
      <c r="A51" s="26" t="s"/>
      <c r="B51" s="26" t="s"/>
      <c r="C51" s="26">
        <v>2022263529</v>
      </c>
      <c r="D51" s="26" t="s">
        <v>733</v>
      </c>
      <c r="E51" s="26" t="s">
        <v>331</v>
      </c>
      <c r="F51" s="26" t="s">
        <v>370</v>
      </c>
      <c r="G51" s="26">
        <v>2</v>
      </c>
      <c r="H51" s="26" t="s"/>
      <c r="I51" s="60" t="s"/>
    </row>
    <row r="52" spans="1:9" ht="18.75">
      <c r="A52" s="26" t="s"/>
      <c r="B52" s="26" t="s">
        <v>234</v>
      </c>
      <c r="C52" s="26">
        <v>2023263103</v>
      </c>
      <c r="D52" s="23" t="s">
        <v>601</v>
      </c>
      <c r="E52" s="26" t="s">
        <v>532</v>
      </c>
      <c r="F52" s="26" t="s">
        <v>373</v>
      </c>
      <c r="G52" s="26">
        <v>2</v>
      </c>
      <c r="H52" s="26" t="s"/>
      <c r="I52" s="26" t="s"/>
    </row>
    <row r="53" spans="1:9" ht="18.75">
      <c r="A53" s="26" t="s"/>
      <c r="B53" s="26" t="s"/>
      <c r="C53" s="23">
        <v>2023263633</v>
      </c>
      <c r="D53" s="23" t="s">
        <v>734</v>
      </c>
      <c r="E53" s="26" t="s">
        <v>532</v>
      </c>
      <c r="F53" s="23" t="s">
        <v>373</v>
      </c>
      <c r="G53" s="23">
        <v>4</v>
      </c>
      <c r="H53" s="23" t="s"/>
      <c r="I53" s="23" t="s"/>
    </row>
    <row r="54" spans="1:9" ht="18.75">
      <c r="A54" s="26" t="s"/>
      <c r="B54" s="26" t="s"/>
      <c r="C54" s="23">
        <v>2023263633</v>
      </c>
      <c r="D54" s="23" t="s">
        <v>734</v>
      </c>
      <c r="E54" s="26" t="s">
        <v>532</v>
      </c>
      <c r="F54" s="26" t="s">
        <v>360</v>
      </c>
      <c r="G54" s="23" t="s"/>
      <c r="H54" s="60" t="s"/>
      <c r="I54" s="60" t="s"/>
    </row>
    <row r="55" spans="1:9">
      <c r="A55" s="103" t="s">
        <v>17</v>
      </c>
      <c r="B55" s="104" t="s">
        <v>11</v>
      </c>
      <c r="C55" s="105" t="s"/>
      <c r="D55" s="105" t="s"/>
      <c r="E55" s="105" t="s"/>
      <c r="F55" s="105" t="s"/>
      <c r="G55" s="105" t="s"/>
      <c r="H55" s="105" t="s"/>
      <c r="I55" s="106" t="s"/>
    </row>
  </sheetData>
  <mergeCells count="45">
    <mergeCell ref="G12:G13"/>
    <mergeCell ref="A1:I1"/>
    <mergeCell ref="A3:A13"/>
    <mergeCell ref="B3:B11"/>
    <mergeCell ref="F3:F11"/>
    <mergeCell ref="G3:G11"/>
    <mergeCell ref="B12:B13"/>
    <mergeCell ref="A14:A25"/>
    <mergeCell ref="B14:B19"/>
    <mergeCell ref="B20:B23"/>
    <mergeCell ref="B24:B25"/>
    <mergeCell ref="F12:F13"/>
    <mergeCell ref="A26:A45"/>
    <mergeCell ref="B26:B28"/>
    <mergeCell ref="B29:B45"/>
    <mergeCell ref="C29:C33"/>
    <mergeCell ref="D29:D33"/>
    <mergeCell ref="C38:C39"/>
    <mergeCell ref="D38:D39"/>
    <mergeCell ref="C43:C44"/>
    <mergeCell ref="D43:D44"/>
    <mergeCell ref="G29:G33"/>
    <mergeCell ref="H29:H33"/>
    <mergeCell ref="C34:C37"/>
    <mergeCell ref="D34:D37"/>
    <mergeCell ref="G34:G37"/>
    <mergeCell ref="H34:H37"/>
    <mergeCell ref="E35:E36"/>
    <mergeCell ref="B46:I46"/>
    <mergeCell ref="G43:G44"/>
    <mergeCell ref="H43:H44"/>
    <mergeCell ref="G38:G39"/>
    <mergeCell ref="H38:H39"/>
    <mergeCell ref="C41:C42"/>
    <mergeCell ref="E41:E42"/>
    <mergeCell ref="D41:D42"/>
    <mergeCell ref="G41:G42"/>
    <mergeCell ref="H41:H42"/>
    <mergeCell ref="E38:E39"/>
    <mergeCell ref="E43:E44"/>
    <mergeCell ref="B55:I55"/>
    <mergeCell ref="A48:A54"/>
    <mergeCell ref="B48:B51"/>
    <mergeCell ref="B52:B54"/>
    <mergeCell ref="G53:G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/>
  <dimension ref="AA220"/>
  <sheetViews>
    <sheetView showGridLines="true" topLeftCell="A197" zoomScale="70" zoomScaleNormal="70" workbookViewId="0"/>
  </sheetViews>
  <sheetFormatPr defaultColWidth="8.625" defaultRowHeight="18.75"/>
  <cols>
    <col min="1" max="1" width="20.375" style="119" customWidth="true"/>
    <col min="2" max="2" width="14.875" style="119" customWidth="true"/>
    <col min="3" max="4" width="18.125" style="119" customWidth="true"/>
    <col min="5" max="5" width="25.125" style="119" customWidth="true"/>
    <col min="6" max="6" width="18.125" style="120" customWidth="true"/>
    <col min="7" max="7" width="22.625" style="119" customWidth="true"/>
    <col min="8" max="8" width="16.625" style="119" customWidth="true"/>
    <col min="9" max="26" width="8.625" style="119"/>
  </cols>
  <sheetData>
    <row r="1" spans="1:8" s="117" customFormat="true" ht="22.5">
      <c r="A1" s="40" t="s">
        <v>274</v>
      </c>
      <c r="B1" s="40" t="s"/>
      <c r="C1" s="40" t="s"/>
      <c r="D1" s="40" t="s"/>
      <c r="E1" s="40" t="s"/>
      <c r="F1" s="40" t="s"/>
      <c r="G1" s="40" t="s"/>
      <c r="H1" s="40" t="s"/>
    </row>
    <row r="2" spans="1:8" s="118" customFormat="true" ht="20.25">
      <c r="A2" s="41" t="s">
        <v>19</v>
      </c>
      <c r="B2" s="41" t="s">
        <v>20</v>
      </c>
      <c r="C2" s="41" t="s">
        <v>21</v>
      </c>
      <c r="D2" s="41" t="s">
        <v>275</v>
      </c>
      <c r="E2" s="41" t="s">
        <v>23</v>
      </c>
      <c r="F2" s="46" t="s">
        <v>276</v>
      </c>
      <c r="G2" s="41" t="s">
        <v>277</v>
      </c>
      <c r="H2" s="41" t="s">
        <v>26</v>
      </c>
    </row>
    <row r="3" spans="1:8">
      <c r="A3" s="47" t="s">
        <v>10</v>
      </c>
      <c r="B3" s="47">
        <v>1</v>
      </c>
      <c r="C3" s="47" t="s">
        <v>27</v>
      </c>
      <c r="D3" s="47">
        <v>0</v>
      </c>
      <c r="E3" s="47">
        <v>43</v>
      </c>
      <c r="F3" s="48">
        <f>=D3/E3</f>
        <v>0</v>
      </c>
      <c r="G3" s="49">
        <f>=RANK(F3,$F$3:$F$41,1)</f>
        <v>1</v>
      </c>
      <c r="H3" s="49" t="s"/>
    </row>
    <row r="4" spans="1:8">
      <c r="A4" s="47" t="s"/>
      <c r="B4" s="47">
        <v>2</v>
      </c>
      <c r="C4" s="47" t="s">
        <v>28</v>
      </c>
      <c r="D4" s="47">
        <v>0</v>
      </c>
      <c r="E4" s="47">
        <v>42</v>
      </c>
      <c r="F4" s="48">
        <f>=D4/E4</f>
        <v>0</v>
      </c>
      <c r="G4" s="49">
        <f>=RANK(F4,$F$3:$F$41,1)</f>
        <v>1</v>
      </c>
      <c r="H4" s="49" t="s"/>
    </row>
    <row r="5" spans="1:8">
      <c r="A5" s="47" t="s"/>
      <c r="B5" s="47">
        <v>3</v>
      </c>
      <c r="C5" s="47" t="s">
        <v>29</v>
      </c>
      <c r="D5" s="47">
        <v>0</v>
      </c>
      <c r="E5" s="47">
        <v>45</v>
      </c>
      <c r="F5" s="48">
        <f>=D5/E5</f>
        <v>0</v>
      </c>
      <c r="G5" s="49">
        <f>=RANK(F5,$F$3:$F$41,1)</f>
        <v>1</v>
      </c>
      <c r="H5" s="49" t="s"/>
    </row>
    <row r="6" spans="1:8">
      <c r="A6" s="47" t="s"/>
      <c r="B6" s="47">
        <v>4</v>
      </c>
      <c r="C6" s="47" t="s">
        <v>30</v>
      </c>
      <c r="D6" s="47">
        <v>0</v>
      </c>
      <c r="E6" s="47">
        <v>45</v>
      </c>
      <c r="F6" s="48">
        <f>=D6/E6</f>
        <v>0</v>
      </c>
      <c r="G6" s="49">
        <f>=RANK(F6,$F$3:$F$41,1)</f>
        <v>1</v>
      </c>
      <c r="H6" s="49" t="s"/>
    </row>
    <row r="7" spans="1:8">
      <c r="A7" s="47" t="s"/>
      <c r="B7" s="47">
        <v>5</v>
      </c>
      <c r="C7" s="47" t="s">
        <v>31</v>
      </c>
      <c r="D7" s="47">
        <v>0</v>
      </c>
      <c r="E7" s="47">
        <v>39</v>
      </c>
      <c r="F7" s="48">
        <f>=D7/E7</f>
        <v>0</v>
      </c>
      <c r="G7" s="49">
        <f>=RANK(F7,$F$3:$F$41,1)</f>
        <v>1</v>
      </c>
      <c r="H7" s="49" t="s"/>
    </row>
    <row r="8" spans="1:8">
      <c r="A8" s="47" t="s"/>
      <c r="B8" s="47">
        <v>6</v>
      </c>
      <c r="C8" s="47" t="s">
        <v>32</v>
      </c>
      <c r="D8" s="47">
        <v>0</v>
      </c>
      <c r="E8" s="47">
        <v>39</v>
      </c>
      <c r="F8" s="48">
        <f>=D8/E8</f>
        <v>0</v>
      </c>
      <c r="G8" s="49">
        <f>=RANK(F8,$F$3:$F$41,1)</f>
        <v>1</v>
      </c>
      <c r="H8" s="49" t="s"/>
    </row>
    <row r="9" spans="1:8">
      <c r="A9" s="47" t="s"/>
      <c r="B9" s="47">
        <v>7</v>
      </c>
      <c r="C9" s="47" t="s">
        <v>33</v>
      </c>
      <c r="D9" s="47">
        <v>0</v>
      </c>
      <c r="E9" s="47">
        <v>40</v>
      </c>
      <c r="F9" s="48">
        <f>=D9/E9</f>
        <v>0</v>
      </c>
      <c r="G9" s="49">
        <f>=RANK(F9,$F$3:$F$41,1)</f>
        <v>1</v>
      </c>
      <c r="H9" s="49" t="s"/>
    </row>
    <row r="10" spans="1:8">
      <c r="A10" s="47" t="s"/>
      <c r="B10" s="47">
        <v>8</v>
      </c>
      <c r="C10" s="47" t="s">
        <v>34</v>
      </c>
      <c r="D10" s="47">
        <v>0</v>
      </c>
      <c r="E10" s="47">
        <v>42</v>
      </c>
      <c r="F10" s="48">
        <f>=D10/E10</f>
        <v>0</v>
      </c>
      <c r="G10" s="49">
        <f>=RANK(F10,$F$3:$F$41,1)</f>
        <v>1</v>
      </c>
      <c r="H10" s="49" t="s"/>
    </row>
    <row r="11" spans="1:8">
      <c r="A11" s="47" t="s"/>
      <c r="B11" s="47">
        <v>9</v>
      </c>
      <c r="C11" s="47" t="s">
        <v>35</v>
      </c>
      <c r="D11" s="47">
        <v>0</v>
      </c>
      <c r="E11" s="47">
        <v>40</v>
      </c>
      <c r="F11" s="48">
        <f>=D11/E11</f>
        <v>0</v>
      </c>
      <c r="G11" s="49">
        <f>=RANK(F11,$F$3:$F$41,1)</f>
        <v>1</v>
      </c>
      <c r="H11" s="49" t="s"/>
    </row>
    <row r="12" spans="1:8">
      <c r="A12" s="47" t="s"/>
      <c r="B12" s="47">
        <v>10</v>
      </c>
      <c r="C12" s="47" t="s">
        <v>36</v>
      </c>
      <c r="D12" s="47">
        <v>0</v>
      </c>
      <c r="E12" s="47">
        <v>43</v>
      </c>
      <c r="F12" s="48">
        <f>=D12/E12</f>
        <v>0</v>
      </c>
      <c r="G12" s="49">
        <f>=RANK(F12,$F$3:$F$41,1)</f>
        <v>1</v>
      </c>
      <c r="H12" s="49" t="s"/>
    </row>
    <row r="13" spans="1:8">
      <c r="A13" s="47" t="s"/>
      <c r="B13" s="47">
        <v>11</v>
      </c>
      <c r="C13" s="47" t="s">
        <v>37</v>
      </c>
      <c r="D13" s="47">
        <v>0</v>
      </c>
      <c r="E13" s="47">
        <v>43</v>
      </c>
      <c r="F13" s="48">
        <f>=D13/E13</f>
        <v>0</v>
      </c>
      <c r="G13" s="49">
        <f>=RANK(F13,$F$3:$F$41,1)</f>
        <v>1</v>
      </c>
      <c r="H13" s="49" t="s"/>
    </row>
    <row r="14" spans="1:8">
      <c r="A14" s="47" t="s"/>
      <c r="B14" s="47">
        <v>12</v>
      </c>
      <c r="C14" s="47" t="s">
        <v>38</v>
      </c>
      <c r="D14" s="47">
        <v>0</v>
      </c>
      <c r="E14" s="47">
        <v>41</v>
      </c>
      <c r="F14" s="48">
        <f>=D14/E14</f>
        <v>0</v>
      </c>
      <c r="G14" s="49">
        <f>=RANK(F14,$F$3:$F$41,1)</f>
        <v>1</v>
      </c>
      <c r="H14" s="49" t="s"/>
    </row>
    <row r="15" spans="1:8">
      <c r="A15" s="47" t="s"/>
      <c r="B15" s="47">
        <v>13</v>
      </c>
      <c r="C15" s="47" t="s">
        <v>39</v>
      </c>
      <c r="D15" s="47">
        <v>0</v>
      </c>
      <c r="E15" s="47">
        <v>44</v>
      </c>
      <c r="F15" s="48">
        <f>=D15/E15</f>
        <v>0</v>
      </c>
      <c r="G15" s="49">
        <f>=RANK(F15,$F$3:$F$41,1)</f>
        <v>1</v>
      </c>
      <c r="H15" s="49" t="s"/>
    </row>
    <row r="16" spans="1:8">
      <c r="A16" s="47" t="s"/>
      <c r="B16" s="47">
        <v>14</v>
      </c>
      <c r="C16" s="47" t="s">
        <v>40</v>
      </c>
      <c r="D16" s="47">
        <v>0</v>
      </c>
      <c r="E16" s="47">
        <v>44</v>
      </c>
      <c r="F16" s="48">
        <f>=D16/E16</f>
        <v>0</v>
      </c>
      <c r="G16" s="49">
        <f>=RANK(F16,$F$3:$F$41,1)</f>
        <v>1</v>
      </c>
      <c r="H16" s="49" t="s"/>
    </row>
    <row r="17" spans="1:8">
      <c r="A17" s="47" t="s"/>
      <c r="B17" s="47">
        <v>15</v>
      </c>
      <c r="C17" s="47" t="s">
        <v>41</v>
      </c>
      <c r="D17" s="47">
        <v>0</v>
      </c>
      <c r="E17" s="47">
        <v>44</v>
      </c>
      <c r="F17" s="48">
        <f>=D17/E17</f>
        <v>0</v>
      </c>
      <c r="G17" s="49">
        <f>=RANK(F17,$F$3:$F$41,1)</f>
        <v>1</v>
      </c>
      <c r="H17" s="49" t="s"/>
    </row>
    <row r="18" spans="1:8">
      <c r="A18" s="47" t="s"/>
      <c r="B18" s="47">
        <v>16</v>
      </c>
      <c r="C18" s="47" t="s">
        <v>42</v>
      </c>
      <c r="D18" s="47">
        <v>0</v>
      </c>
      <c r="E18" s="47">
        <v>43</v>
      </c>
      <c r="F18" s="48">
        <f>=D18/E18</f>
        <v>0</v>
      </c>
      <c r="G18" s="49">
        <f>=RANK(F18,$F$3:$F$41,1)</f>
        <v>1</v>
      </c>
      <c r="H18" s="49" t="s"/>
    </row>
    <row r="19" spans="1:8">
      <c r="A19" s="47" t="s"/>
      <c r="B19" s="47">
        <v>17</v>
      </c>
      <c r="C19" s="47" t="s">
        <v>43</v>
      </c>
      <c r="D19" s="47">
        <v>0</v>
      </c>
      <c r="E19" s="47">
        <v>42</v>
      </c>
      <c r="F19" s="48">
        <f>=D19/E19</f>
        <v>0</v>
      </c>
      <c r="G19" s="49">
        <f>=RANK(F19,$F$3:$F$41,1)</f>
        <v>1</v>
      </c>
      <c r="H19" s="49" t="s"/>
    </row>
    <row r="20" spans="1:8">
      <c r="A20" s="47" t="s"/>
      <c r="B20" s="47">
        <v>18</v>
      </c>
      <c r="C20" s="47" t="s">
        <v>44</v>
      </c>
      <c r="D20" s="47">
        <v>0</v>
      </c>
      <c r="E20" s="47">
        <v>43</v>
      </c>
      <c r="F20" s="48">
        <f>=D20/E20</f>
        <v>0</v>
      </c>
      <c r="G20" s="49">
        <f>=RANK(F20,$F$3:$F$41,1)</f>
        <v>1</v>
      </c>
      <c r="H20" s="49" t="s"/>
    </row>
    <row r="21" spans="1:8">
      <c r="A21" s="47" t="s"/>
      <c r="B21" s="47">
        <v>19</v>
      </c>
      <c r="C21" s="47" t="s">
        <v>45</v>
      </c>
      <c r="D21" s="47">
        <v>0</v>
      </c>
      <c r="E21" s="47">
        <v>42</v>
      </c>
      <c r="F21" s="48">
        <f>=D21/E21</f>
        <v>0</v>
      </c>
      <c r="G21" s="49">
        <f>=RANK(F21,$F$3:$F$41,1)</f>
        <v>1</v>
      </c>
      <c r="H21" s="49" t="s"/>
    </row>
    <row r="22" spans="1:8">
      <c r="A22" s="47" t="s"/>
      <c r="B22" s="47">
        <v>20</v>
      </c>
      <c r="C22" s="47" t="s">
        <v>46</v>
      </c>
      <c r="D22" s="47">
        <v>0</v>
      </c>
      <c r="E22" s="47">
        <v>45</v>
      </c>
      <c r="F22" s="48">
        <f>=D22/E22</f>
        <v>0</v>
      </c>
      <c r="G22" s="49">
        <f>=RANK(F22,$F$3:$F$41,1)</f>
        <v>1</v>
      </c>
      <c r="H22" s="49" t="s"/>
    </row>
    <row r="23" spans="1:8">
      <c r="A23" s="47" t="s"/>
      <c r="B23" s="47">
        <v>21</v>
      </c>
      <c r="C23" s="47" t="s">
        <v>47</v>
      </c>
      <c r="D23" s="47">
        <v>0</v>
      </c>
      <c r="E23" s="47">
        <v>43</v>
      </c>
      <c r="F23" s="48">
        <f>=D23/E23</f>
        <v>0</v>
      </c>
      <c r="G23" s="49">
        <f>=RANK(F23,$F$3:$F$41,1)</f>
        <v>1</v>
      </c>
      <c r="H23" s="49" t="s"/>
    </row>
    <row r="24" spans="1:8">
      <c r="A24" s="47" t="s"/>
      <c r="B24" s="47">
        <v>22</v>
      </c>
      <c r="C24" s="47" t="s">
        <v>48</v>
      </c>
      <c r="D24" s="47">
        <v>0</v>
      </c>
      <c r="E24" s="47">
        <v>42</v>
      </c>
      <c r="F24" s="48">
        <f>=D24/E24</f>
        <v>0</v>
      </c>
      <c r="G24" s="49">
        <f>=RANK(F24,$F$3:$F$41,1)</f>
        <v>1</v>
      </c>
      <c r="H24" s="49" t="s"/>
    </row>
    <row r="25" spans="1:8">
      <c r="A25" s="47" t="s"/>
      <c r="B25" s="47">
        <v>23</v>
      </c>
      <c r="C25" s="47" t="s">
        <v>49</v>
      </c>
      <c r="D25" s="47">
        <v>0</v>
      </c>
      <c r="E25" s="47">
        <v>40</v>
      </c>
      <c r="F25" s="48">
        <f>=D25/E25</f>
        <v>0</v>
      </c>
      <c r="G25" s="49">
        <f>=RANK(F25,$F$3:$F$41,1)</f>
        <v>1</v>
      </c>
      <c r="H25" s="49" t="s"/>
    </row>
    <row r="26" spans="1:8">
      <c r="A26" s="47" t="s"/>
      <c r="B26" s="47">
        <v>24</v>
      </c>
      <c r="C26" s="47" t="s">
        <v>50</v>
      </c>
      <c r="D26" s="47">
        <v>0</v>
      </c>
      <c r="E26" s="47">
        <v>42</v>
      </c>
      <c r="F26" s="48">
        <f>=D26/E26</f>
        <v>0</v>
      </c>
      <c r="G26" s="49">
        <f>=RANK(F26,$F$3:$F$41,1)</f>
        <v>1</v>
      </c>
      <c r="H26" s="49" t="s"/>
    </row>
    <row r="27" spans="1:8">
      <c r="A27" s="47" t="s"/>
      <c r="B27" s="47">
        <v>25</v>
      </c>
      <c r="C27" s="47" t="s">
        <v>51</v>
      </c>
      <c r="D27" s="47">
        <v>0</v>
      </c>
      <c r="E27" s="47">
        <v>42</v>
      </c>
      <c r="F27" s="48">
        <f>=D27/E27</f>
        <v>0</v>
      </c>
      <c r="G27" s="49">
        <f>=RANK(F27,$F$3:$F$41,1)</f>
        <v>1</v>
      </c>
      <c r="H27" s="49" t="s"/>
    </row>
    <row r="28" spans="1:8">
      <c r="A28" s="47" t="s"/>
      <c r="B28" s="47">
        <v>26</v>
      </c>
      <c r="C28" s="47" t="s">
        <v>52</v>
      </c>
      <c r="D28" s="47">
        <v>0</v>
      </c>
      <c r="E28" s="47">
        <v>41</v>
      </c>
      <c r="F28" s="48">
        <f>=D28/E28</f>
        <v>0</v>
      </c>
      <c r="G28" s="49">
        <f>=RANK(F28,$F$3:$F$41,1)</f>
        <v>1</v>
      </c>
      <c r="H28" s="49" t="s"/>
    </row>
    <row r="29" spans="1:8">
      <c r="A29" s="47" t="s"/>
      <c r="B29" s="47">
        <v>27</v>
      </c>
      <c r="C29" s="47" t="s">
        <v>53</v>
      </c>
      <c r="D29" s="47">
        <v>0</v>
      </c>
      <c r="E29" s="47">
        <v>43</v>
      </c>
      <c r="F29" s="48">
        <f>=D29/E29</f>
        <v>0</v>
      </c>
      <c r="G29" s="49">
        <f>=RANK(F29,$F$3:$F$41,1)</f>
        <v>1</v>
      </c>
      <c r="H29" s="49" t="s"/>
    </row>
    <row r="30" spans="1:8">
      <c r="A30" s="47" t="s"/>
      <c r="B30" s="47">
        <v>28</v>
      </c>
      <c r="C30" s="47" t="s">
        <v>54</v>
      </c>
      <c r="D30" s="47">
        <v>9</v>
      </c>
      <c r="E30" s="47">
        <v>43</v>
      </c>
      <c r="F30" s="48">
        <f>=D30/E30</f>
        <v>0.209302325581395</v>
      </c>
      <c r="G30" s="49">
        <f>=RANK(F30,$F$3:$F$41,1)</f>
        <v>39</v>
      </c>
      <c r="H30" s="49" t="s"/>
    </row>
    <row r="31" spans="1:8">
      <c r="A31" s="47" t="s"/>
      <c r="B31" s="47">
        <v>29</v>
      </c>
      <c r="C31" s="47" t="s">
        <v>55</v>
      </c>
      <c r="D31" s="47">
        <v>0</v>
      </c>
      <c r="E31" s="47">
        <v>42</v>
      </c>
      <c r="F31" s="48">
        <f>=D31/E31</f>
        <v>0</v>
      </c>
      <c r="G31" s="49">
        <f>=RANK(F31,$F$3:$F$41,1)</f>
        <v>1</v>
      </c>
      <c r="H31" s="49" t="s"/>
    </row>
    <row r="32" spans="1:8">
      <c r="A32" s="47" t="s"/>
      <c r="B32" s="47">
        <v>30</v>
      </c>
      <c r="C32" s="47" t="s">
        <v>56</v>
      </c>
      <c r="D32" s="47">
        <v>0</v>
      </c>
      <c r="E32" s="47">
        <v>43</v>
      </c>
      <c r="F32" s="48">
        <f>=D32/E32</f>
        <v>0</v>
      </c>
      <c r="G32" s="49">
        <f>=RANK(F32,$F$3:$F$41,1)</f>
        <v>1</v>
      </c>
      <c r="H32" s="49" t="s"/>
    </row>
    <row r="33" spans="1:8">
      <c r="A33" s="47" t="s"/>
      <c r="B33" s="47">
        <v>31</v>
      </c>
      <c r="C33" s="47" t="s">
        <v>57</v>
      </c>
      <c r="D33" s="47">
        <v>0</v>
      </c>
      <c r="E33" s="47">
        <v>42</v>
      </c>
      <c r="F33" s="48">
        <f>=D33/E33</f>
        <v>0</v>
      </c>
      <c r="G33" s="49">
        <f>=RANK(F33,$F$3:$F$41,1)</f>
        <v>1</v>
      </c>
      <c r="H33" s="49" t="s"/>
    </row>
    <row r="34" spans="1:8">
      <c r="A34" s="47" t="s"/>
      <c r="B34" s="47">
        <v>32</v>
      </c>
      <c r="C34" s="47" t="s">
        <v>58</v>
      </c>
      <c r="D34" s="47">
        <v>0</v>
      </c>
      <c r="E34" s="47">
        <v>45</v>
      </c>
      <c r="F34" s="48">
        <f>=D34/E34</f>
        <v>0</v>
      </c>
      <c r="G34" s="49">
        <f>=RANK(F34,$F$3:$F$41,1)</f>
        <v>1</v>
      </c>
      <c r="H34" s="49" t="s"/>
    </row>
    <row r="35" spans="1:8">
      <c r="A35" s="47" t="s"/>
      <c r="B35" s="47">
        <v>33</v>
      </c>
      <c r="C35" s="47" t="s">
        <v>59</v>
      </c>
      <c r="D35" s="47">
        <v>0</v>
      </c>
      <c r="E35" s="47">
        <v>43</v>
      </c>
      <c r="F35" s="48">
        <f>=D35/E35</f>
        <v>0</v>
      </c>
      <c r="G35" s="49">
        <f>=RANK(F35,$F$3:$F$41,1)</f>
        <v>1</v>
      </c>
      <c r="H35" s="49" t="s"/>
    </row>
    <row r="36" spans="1:8">
      <c r="A36" s="47" t="s"/>
      <c r="B36" s="47">
        <v>34</v>
      </c>
      <c r="C36" s="47" t="s">
        <v>60</v>
      </c>
      <c r="D36" s="47">
        <v>0</v>
      </c>
      <c r="E36" s="47">
        <v>42</v>
      </c>
      <c r="F36" s="48">
        <f>=D36/E36</f>
        <v>0</v>
      </c>
      <c r="G36" s="49">
        <f>=RANK(F36,$F$3:$F$41,1)</f>
        <v>1</v>
      </c>
      <c r="H36" s="49" t="s"/>
    </row>
    <row r="37" spans="1:8">
      <c r="A37" s="47" t="s"/>
      <c r="B37" s="47">
        <v>35</v>
      </c>
      <c r="C37" s="47" t="s">
        <v>61</v>
      </c>
      <c r="D37" s="47">
        <v>0</v>
      </c>
      <c r="E37" s="47">
        <v>40</v>
      </c>
      <c r="F37" s="48">
        <f>=D37/E37</f>
        <v>0</v>
      </c>
      <c r="G37" s="49">
        <f>=RANK(F37,$F$3:$F$41,1)</f>
        <v>1</v>
      </c>
      <c r="H37" s="49" t="s"/>
    </row>
    <row r="38" spans="1:8">
      <c r="A38" s="47" t="s"/>
      <c r="B38" s="47">
        <v>36</v>
      </c>
      <c r="C38" s="47" t="s">
        <v>62</v>
      </c>
      <c r="D38" s="47">
        <v>0</v>
      </c>
      <c r="E38" s="47">
        <v>40</v>
      </c>
      <c r="F38" s="48">
        <f>=D38/E38</f>
        <v>0</v>
      </c>
      <c r="G38" s="49">
        <f>=RANK(F38,$F$3:$F$41,1)</f>
        <v>1</v>
      </c>
      <c r="H38" s="49" t="s"/>
    </row>
    <row r="39" spans="1:8">
      <c r="A39" s="47" t="s"/>
      <c r="B39" s="47">
        <v>37</v>
      </c>
      <c r="C39" s="47" t="s">
        <v>63</v>
      </c>
      <c r="D39" s="47">
        <v>0</v>
      </c>
      <c r="E39" s="47">
        <v>41</v>
      </c>
      <c r="F39" s="48">
        <f>=D39/E39</f>
        <v>0</v>
      </c>
      <c r="G39" s="49">
        <f>=RANK(F39,$F$3:$F$41,1)</f>
        <v>1</v>
      </c>
      <c r="H39" s="49" t="s"/>
    </row>
    <row r="40" spans="1:8">
      <c r="A40" s="47" t="s"/>
      <c r="B40" s="47">
        <v>38</v>
      </c>
      <c r="C40" s="47" t="s">
        <v>64</v>
      </c>
      <c r="D40" s="47">
        <v>0</v>
      </c>
      <c r="E40" s="47">
        <v>41</v>
      </c>
      <c r="F40" s="48">
        <f>=D40/E40</f>
        <v>0</v>
      </c>
      <c r="G40" s="49">
        <f>=RANK(F40,$F$3:$F$41,1)</f>
        <v>1</v>
      </c>
      <c r="H40" s="49" t="s"/>
    </row>
    <row r="41" spans="1:8">
      <c r="A41" s="47" t="s"/>
      <c r="B41" s="47">
        <v>39</v>
      </c>
      <c r="C41" s="47" t="s">
        <v>65</v>
      </c>
      <c r="D41" s="47">
        <v>2</v>
      </c>
      <c r="E41" s="47">
        <v>40</v>
      </c>
      <c r="F41" s="48">
        <f>=D41/E41</f>
        <v>0.05</v>
      </c>
      <c r="G41" s="49">
        <f>=RANK(F41,$F$3:$F$41,1)</f>
        <v>38</v>
      </c>
      <c r="H41" s="49" t="s"/>
    </row>
    <row r="42" spans="1:8">
      <c r="A42" s="50" t="s">
        <v>12</v>
      </c>
      <c r="B42" s="50">
        <v>1</v>
      </c>
      <c r="C42" s="51" t="s">
        <v>66</v>
      </c>
      <c r="D42" s="52" t="s"/>
      <c r="E42" s="52">
        <v>38</v>
      </c>
      <c r="F42" s="53">
        <f>=D42/E42</f>
        <v>0</v>
      </c>
      <c r="G42" s="49">
        <f>=RANK(F42,$F$42:$F$82,1)</f>
        <v>1</v>
      </c>
      <c r="H42" s="47" t="s">
        <v>67</v>
      </c>
    </row>
    <row r="43" spans="1:8">
      <c r="A43" s="50" t="s"/>
      <c r="B43" s="50">
        <v>2</v>
      </c>
      <c r="C43" s="51" t="s">
        <v>68</v>
      </c>
      <c r="D43" s="52" t="s"/>
      <c r="E43" s="52">
        <v>47</v>
      </c>
      <c r="F43" s="53">
        <f>=D43/E43</f>
        <v>0</v>
      </c>
      <c r="G43" s="49">
        <f>=RANK(F43,$F$42:$F$82,1)</f>
        <v>1</v>
      </c>
      <c r="H43" s="47" t="s">
        <v>67</v>
      </c>
    </row>
    <row r="44" spans="1:8">
      <c r="A44" s="50" t="s"/>
      <c r="B44" s="50">
        <v>3</v>
      </c>
      <c r="C44" s="51" t="s">
        <v>69</v>
      </c>
      <c r="D44" s="52" t="s"/>
      <c r="E44" s="52">
        <v>41</v>
      </c>
      <c r="F44" s="53">
        <f>=D44/E44</f>
        <v>0</v>
      </c>
      <c r="G44" s="49">
        <f>=RANK(F44,$F$42:$F$82,1)</f>
        <v>1</v>
      </c>
      <c r="H44" s="47" t="s">
        <v>67</v>
      </c>
    </row>
    <row r="45" spans="1:8">
      <c r="A45" s="50" t="s"/>
      <c r="B45" s="50">
        <v>4</v>
      </c>
      <c r="C45" s="51" t="s">
        <v>70</v>
      </c>
      <c r="D45" s="52">
        <v>0</v>
      </c>
      <c r="E45" s="52">
        <v>36</v>
      </c>
      <c r="F45" s="53">
        <f>=D45/E45</f>
        <v>0</v>
      </c>
      <c r="G45" s="49">
        <f>=RANK(F45,$F$42:$F$82,1)</f>
        <v>1</v>
      </c>
      <c r="H45" s="47" t="s"/>
    </row>
    <row r="46" spans="1:8">
      <c r="A46" s="50" t="s"/>
      <c r="B46" s="50">
        <v>5</v>
      </c>
      <c r="C46" s="51" t="s">
        <v>71</v>
      </c>
      <c r="D46" s="52">
        <v>2</v>
      </c>
      <c r="E46" s="52">
        <v>38</v>
      </c>
      <c r="F46" s="53">
        <f>=D46/E46</f>
        <v>0.052631578947368</v>
      </c>
      <c r="G46" s="49">
        <f>=RANK(F46,$F$42:$F$82,1)</f>
        <v>39</v>
      </c>
      <c r="H46" s="47" t="s"/>
    </row>
    <row r="47" spans="1:8">
      <c r="A47" s="50" t="s"/>
      <c r="B47" s="50">
        <v>6</v>
      </c>
      <c r="C47" s="51" t="s">
        <v>72</v>
      </c>
      <c r="D47" s="52">
        <v>0</v>
      </c>
      <c r="E47" s="52">
        <v>48</v>
      </c>
      <c r="F47" s="53">
        <f>=D47/E47</f>
        <v>0</v>
      </c>
      <c r="G47" s="49">
        <f>=RANK(F47,$F$42:$F$82,1)</f>
        <v>1</v>
      </c>
      <c r="H47" s="47" t="s"/>
    </row>
    <row r="48" spans="1:8">
      <c r="A48" s="50" t="s"/>
      <c r="B48" s="50">
        <v>7</v>
      </c>
      <c r="C48" s="51" t="s">
        <v>73</v>
      </c>
      <c r="D48" s="52">
        <v>0</v>
      </c>
      <c r="E48" s="52">
        <v>49</v>
      </c>
      <c r="F48" s="53">
        <f>=D48/E48</f>
        <v>0</v>
      </c>
      <c r="G48" s="49">
        <f>=RANK(F48,$F$42:$F$82,1)</f>
        <v>1</v>
      </c>
      <c r="H48" s="47" t="s"/>
    </row>
    <row r="49" spans="1:8">
      <c r="A49" s="50" t="s"/>
      <c r="B49" s="50">
        <v>8</v>
      </c>
      <c r="C49" s="51" t="s">
        <v>74</v>
      </c>
      <c r="D49" s="52">
        <v>0</v>
      </c>
      <c r="E49" s="52">
        <v>45</v>
      </c>
      <c r="F49" s="53">
        <f>=D49/E49</f>
        <v>0</v>
      </c>
      <c r="G49" s="49">
        <f>=RANK(F49,$F$42:$F$82,1)</f>
        <v>1</v>
      </c>
      <c r="H49" s="47" t="s"/>
    </row>
    <row r="50" spans="1:8">
      <c r="A50" s="50" t="s"/>
      <c r="B50" s="50">
        <v>9</v>
      </c>
      <c r="C50" s="51" t="s">
        <v>75</v>
      </c>
      <c r="D50" s="52">
        <v>0</v>
      </c>
      <c r="E50" s="52">
        <v>43</v>
      </c>
      <c r="F50" s="53">
        <f>=D50/E50</f>
        <v>0</v>
      </c>
      <c r="G50" s="49">
        <f>=RANK(F50,$F$42:$F$82,1)</f>
        <v>1</v>
      </c>
      <c r="H50" s="47" t="s"/>
    </row>
    <row r="51" spans="1:8">
      <c r="A51" s="50" t="s"/>
      <c r="B51" s="50">
        <v>10</v>
      </c>
      <c r="C51" s="51" t="s">
        <v>76</v>
      </c>
      <c r="D51" s="52">
        <v>0</v>
      </c>
      <c r="E51" s="52">
        <v>41</v>
      </c>
      <c r="F51" s="53">
        <f>=D51/E51</f>
        <v>0</v>
      </c>
      <c r="G51" s="49">
        <f>=RANK(F51,$F$42:$F$82,1)</f>
        <v>1</v>
      </c>
      <c r="H51" s="47" t="s"/>
    </row>
    <row r="52" spans="1:8">
      <c r="A52" s="50" t="s"/>
      <c r="B52" s="50">
        <v>11</v>
      </c>
      <c r="C52" s="51" t="s">
        <v>77</v>
      </c>
      <c r="D52" s="52">
        <v>0</v>
      </c>
      <c r="E52" s="52">
        <v>42</v>
      </c>
      <c r="F52" s="53">
        <f>=D52/E52</f>
        <v>0</v>
      </c>
      <c r="G52" s="49">
        <f>=RANK(F52,$F$42:$F$82,1)</f>
        <v>1</v>
      </c>
      <c r="H52" s="47" t="s"/>
    </row>
    <row r="53" spans="1:8">
      <c r="A53" s="50" t="s"/>
      <c r="B53" s="50">
        <v>12</v>
      </c>
      <c r="C53" s="51" t="s">
        <v>78</v>
      </c>
      <c r="D53" s="52">
        <v>0</v>
      </c>
      <c r="E53" s="52">
        <v>42</v>
      </c>
      <c r="F53" s="53">
        <f>=D53/E53</f>
        <v>0</v>
      </c>
      <c r="G53" s="49">
        <f>=RANK(F53,$F$42:$F$82,1)</f>
        <v>1</v>
      </c>
      <c r="H53" s="47" t="s"/>
    </row>
    <row r="54" spans="1:8">
      <c r="A54" s="50" t="s"/>
      <c r="B54" s="50">
        <v>13</v>
      </c>
      <c r="C54" s="51" t="s">
        <v>79</v>
      </c>
      <c r="D54" s="52">
        <v>0</v>
      </c>
      <c r="E54" s="52">
        <v>40</v>
      </c>
      <c r="F54" s="53">
        <f>=D54/E54</f>
        <v>0</v>
      </c>
      <c r="G54" s="49">
        <f>=RANK(F54,$F$42:$F$82,1)</f>
        <v>1</v>
      </c>
      <c r="H54" s="47" t="s"/>
    </row>
    <row r="55" spans="1:8">
      <c r="A55" s="50" t="s"/>
      <c r="B55" s="50">
        <v>14</v>
      </c>
      <c r="C55" s="51" t="s">
        <v>80</v>
      </c>
      <c r="D55" s="52">
        <v>0</v>
      </c>
      <c r="E55" s="52">
        <v>41</v>
      </c>
      <c r="F55" s="53">
        <f>=D55/E55</f>
        <v>0</v>
      </c>
      <c r="G55" s="49">
        <f>=RANK(F55,$F$42:$F$82,1)</f>
        <v>1</v>
      </c>
      <c r="H55" s="47" t="s"/>
    </row>
    <row r="56" spans="1:8">
      <c r="A56" s="50" t="s"/>
      <c r="B56" s="50">
        <v>15</v>
      </c>
      <c r="C56" s="51" t="s">
        <v>81</v>
      </c>
      <c r="D56" s="52">
        <v>0</v>
      </c>
      <c r="E56" s="52">
        <v>46</v>
      </c>
      <c r="F56" s="53">
        <f>=D56/E56</f>
        <v>0</v>
      </c>
      <c r="G56" s="49">
        <f>=RANK(F56,$F$42:$F$82,1)</f>
        <v>1</v>
      </c>
      <c r="H56" s="47" t="s"/>
    </row>
    <row r="57" spans="1:8">
      <c r="A57" s="50" t="s"/>
      <c r="B57" s="50">
        <v>16</v>
      </c>
      <c r="C57" s="51" t="s">
        <v>82</v>
      </c>
      <c r="D57" s="52">
        <v>0</v>
      </c>
      <c r="E57" s="52">
        <v>42</v>
      </c>
      <c r="F57" s="53">
        <f>=D57/E57</f>
        <v>0</v>
      </c>
      <c r="G57" s="49">
        <f>=RANK(F57,$F$42:$F$82,1)</f>
        <v>1</v>
      </c>
      <c r="H57" s="47" t="s"/>
    </row>
    <row r="58" spans="1:8">
      <c r="A58" s="50" t="s"/>
      <c r="B58" s="50">
        <v>17</v>
      </c>
      <c r="C58" s="51" t="s">
        <v>83</v>
      </c>
      <c r="D58" s="52">
        <v>6</v>
      </c>
      <c r="E58" s="52">
        <v>46</v>
      </c>
      <c r="F58" s="53">
        <f>=D58/E58</f>
        <v>0.130434782608696</v>
      </c>
      <c r="G58" s="49">
        <f>=RANK(F58,$F$42:$F$82,1)</f>
        <v>41</v>
      </c>
      <c r="H58" s="47" t="s"/>
    </row>
    <row r="59" spans="1:8">
      <c r="A59" s="50" t="s"/>
      <c r="B59" s="50">
        <v>18</v>
      </c>
      <c r="C59" s="51" t="s">
        <v>84</v>
      </c>
      <c r="D59" s="52">
        <v>4</v>
      </c>
      <c r="E59" s="52">
        <v>46</v>
      </c>
      <c r="F59" s="53">
        <f>=D59/E59</f>
        <v>0.08695652173913</v>
      </c>
      <c r="G59" s="49">
        <f>=RANK(F59,$F$42:$F$82,1)</f>
        <v>40</v>
      </c>
      <c r="H59" s="47" t="s"/>
    </row>
    <row r="60" spans="1:8">
      <c r="A60" s="50" t="s"/>
      <c r="B60" s="50">
        <v>19</v>
      </c>
      <c r="C60" s="51" t="s">
        <v>85</v>
      </c>
      <c r="D60" s="52">
        <v>0</v>
      </c>
      <c r="E60" s="52">
        <v>45</v>
      </c>
      <c r="F60" s="53">
        <f>=D60/E60</f>
        <v>0</v>
      </c>
      <c r="G60" s="49">
        <f>=RANK(F60,$F$42:$F$82,1)</f>
        <v>1</v>
      </c>
      <c r="H60" s="47" t="s"/>
    </row>
    <row r="61" spans="1:8">
      <c r="A61" s="50" t="s"/>
      <c r="B61" s="50">
        <v>20</v>
      </c>
      <c r="C61" s="51" t="s">
        <v>86</v>
      </c>
      <c r="D61" s="52">
        <v>0</v>
      </c>
      <c r="E61" s="52">
        <v>45</v>
      </c>
      <c r="F61" s="53">
        <f>=D61/E61</f>
        <v>0</v>
      </c>
      <c r="G61" s="49">
        <f>=RANK(F61,$F$42:$F$82,1)</f>
        <v>1</v>
      </c>
      <c r="H61" s="47" t="s"/>
    </row>
    <row r="62" spans="1:8">
      <c r="A62" s="50" t="s"/>
      <c r="B62" s="50">
        <v>21</v>
      </c>
      <c r="C62" s="51" t="s">
        <v>87</v>
      </c>
      <c r="D62" s="52">
        <v>0</v>
      </c>
      <c r="E62" s="52">
        <v>42</v>
      </c>
      <c r="F62" s="53">
        <f>=D62/E62</f>
        <v>0</v>
      </c>
      <c r="G62" s="49">
        <f>=RANK(F62,$F$42:$F$82,1)</f>
        <v>1</v>
      </c>
      <c r="H62" s="47" t="s"/>
    </row>
    <row r="63" spans="1:8">
      <c r="A63" s="50" t="s"/>
      <c r="B63" s="50">
        <v>22</v>
      </c>
      <c r="C63" s="51" t="s">
        <v>88</v>
      </c>
      <c r="D63" s="52" t="s"/>
      <c r="E63" s="52">
        <v>41</v>
      </c>
      <c r="F63" s="53">
        <f>=D63/E63</f>
        <v>0</v>
      </c>
      <c r="G63" s="49">
        <f>=RANK(F63,$F$42:$F$82,1)</f>
        <v>1</v>
      </c>
      <c r="H63" s="47" t="s">
        <v>67</v>
      </c>
    </row>
    <row r="64" spans="1:8">
      <c r="A64" s="50" t="s"/>
      <c r="B64" s="50">
        <v>23</v>
      </c>
      <c r="C64" s="51" t="s">
        <v>89</v>
      </c>
      <c r="D64" s="52" t="s"/>
      <c r="E64" s="52">
        <v>37</v>
      </c>
      <c r="F64" s="53">
        <f>=D64/E64</f>
        <v>0</v>
      </c>
      <c r="G64" s="49">
        <f>=RANK(F64,$F$42:$F$82,1)</f>
        <v>1</v>
      </c>
      <c r="H64" s="47" t="s">
        <v>67</v>
      </c>
    </row>
    <row r="65" spans="1:8">
      <c r="A65" s="50" t="s"/>
      <c r="B65" s="50">
        <v>24</v>
      </c>
      <c r="C65" s="51" t="s">
        <v>90</v>
      </c>
      <c r="D65" s="52" t="s"/>
      <c r="E65" s="52">
        <v>39</v>
      </c>
      <c r="F65" s="53">
        <f>=D65/E65</f>
        <v>0</v>
      </c>
      <c r="G65" s="49">
        <f>=RANK(F65,$F$42:$F$82,1)</f>
        <v>1</v>
      </c>
      <c r="H65" s="47" t="s">
        <v>67</v>
      </c>
    </row>
    <row r="66" spans="1:8">
      <c r="A66" s="50" t="s"/>
      <c r="B66" s="50">
        <v>25</v>
      </c>
      <c r="C66" s="51" t="s">
        <v>91</v>
      </c>
      <c r="D66" s="52" t="s"/>
      <c r="E66" s="52">
        <v>28</v>
      </c>
      <c r="F66" s="53">
        <f>=D66/E66</f>
        <v>0</v>
      </c>
      <c r="G66" s="49">
        <f>=RANK(F66,$F$42:$F$82,1)</f>
        <v>1</v>
      </c>
      <c r="H66" s="47" t="s">
        <v>67</v>
      </c>
    </row>
    <row r="67" spans="1:8">
      <c r="A67" s="50" t="s"/>
      <c r="B67" s="50">
        <v>26</v>
      </c>
      <c r="C67" s="51" t="s">
        <v>92</v>
      </c>
      <c r="D67" s="52" t="s"/>
      <c r="E67" s="52">
        <v>27</v>
      </c>
      <c r="F67" s="53">
        <f>=D67/E67</f>
        <v>0</v>
      </c>
      <c r="G67" s="49">
        <f>=RANK(F67,$F$42:$F$82,1)</f>
        <v>1</v>
      </c>
      <c r="H67" s="47" t="s">
        <v>67</v>
      </c>
    </row>
    <row r="68" spans="1:8">
      <c r="A68" s="50" t="s"/>
      <c r="B68" s="50">
        <v>27</v>
      </c>
      <c r="C68" s="51" t="s">
        <v>93</v>
      </c>
      <c r="D68" s="52" t="s"/>
      <c r="E68" s="52">
        <v>43</v>
      </c>
      <c r="F68" s="53">
        <f>=D68/E68</f>
        <v>0</v>
      </c>
      <c r="G68" s="49">
        <f>=RANK(F68,$F$42:$F$82,1)</f>
        <v>1</v>
      </c>
      <c r="H68" s="47" t="s">
        <v>67</v>
      </c>
    </row>
    <row r="69" spans="1:8">
      <c r="A69" s="50" t="s"/>
      <c r="B69" s="50">
        <v>28</v>
      </c>
      <c r="C69" s="51" t="s">
        <v>94</v>
      </c>
      <c r="D69" s="52" t="s"/>
      <c r="E69" s="52">
        <v>42</v>
      </c>
      <c r="F69" s="53">
        <f>=D69/E69</f>
        <v>0</v>
      </c>
      <c r="G69" s="49">
        <f>=RANK(F69,$F$42:$F$82,1)</f>
        <v>1</v>
      </c>
      <c r="H69" s="47" t="s">
        <v>67</v>
      </c>
    </row>
    <row r="70" spans="1:8">
      <c r="A70" s="50" t="s"/>
      <c r="B70" s="50">
        <v>29</v>
      </c>
      <c r="C70" s="52" t="s">
        <v>95</v>
      </c>
      <c r="D70" s="52">
        <v>0</v>
      </c>
      <c r="E70" s="52">
        <v>42</v>
      </c>
      <c r="F70" s="53">
        <f>=D70/E70</f>
        <v>0</v>
      </c>
      <c r="G70" s="49">
        <f>=RANK(F70,$F$42:$F$82,1)</f>
        <v>1</v>
      </c>
      <c r="H70" s="47" t="s"/>
    </row>
    <row r="71" spans="1:8">
      <c r="A71" s="50" t="s"/>
      <c r="B71" s="50">
        <v>30</v>
      </c>
      <c r="C71" s="52" t="s">
        <v>96</v>
      </c>
      <c r="D71" s="52">
        <v>0</v>
      </c>
      <c r="E71" s="52">
        <v>41</v>
      </c>
      <c r="F71" s="53">
        <f>=D71/E71</f>
        <v>0</v>
      </c>
      <c r="G71" s="49">
        <f>=RANK(F71,$F$42:$F$82,1)</f>
        <v>1</v>
      </c>
      <c r="H71" s="47" t="s"/>
    </row>
    <row r="72" spans="1:8">
      <c r="A72" s="50" t="s"/>
      <c r="B72" s="50">
        <v>31</v>
      </c>
      <c r="C72" s="52" t="s">
        <v>97</v>
      </c>
      <c r="D72" s="52">
        <v>0</v>
      </c>
      <c r="E72" s="52">
        <v>50</v>
      </c>
      <c r="F72" s="53">
        <f>=D72/E72</f>
        <v>0</v>
      </c>
      <c r="G72" s="49">
        <f>=RANK(F72,$F$42:$F$82,1)</f>
        <v>1</v>
      </c>
      <c r="H72" s="47" t="s"/>
    </row>
    <row r="73" spans="1:8">
      <c r="A73" s="50" t="s"/>
      <c r="B73" s="50">
        <v>32</v>
      </c>
      <c r="C73" s="52" t="s">
        <v>98</v>
      </c>
      <c r="D73" s="52">
        <v>0</v>
      </c>
      <c r="E73" s="52">
        <v>41</v>
      </c>
      <c r="F73" s="53">
        <f>=D73/E73</f>
        <v>0</v>
      </c>
      <c r="G73" s="49">
        <f>=RANK(F73,$F$42:$F$82,1)</f>
        <v>1</v>
      </c>
      <c r="H73" s="47" t="s"/>
    </row>
    <row r="74" spans="1:8">
      <c r="A74" s="50" t="s"/>
      <c r="B74" s="50">
        <v>33</v>
      </c>
      <c r="C74" s="52" t="s">
        <v>99</v>
      </c>
      <c r="D74" s="52">
        <v>0</v>
      </c>
      <c r="E74" s="52">
        <v>42</v>
      </c>
      <c r="F74" s="53">
        <f>=D74/E74</f>
        <v>0</v>
      </c>
      <c r="G74" s="49">
        <f>=RANK(F74,$F$42:$F$82,1)</f>
        <v>1</v>
      </c>
      <c r="H74" s="47" t="s"/>
    </row>
    <row r="75" spans="1:8">
      <c r="A75" s="50" t="s"/>
      <c r="B75" s="50">
        <v>34</v>
      </c>
      <c r="C75" s="52" t="s">
        <v>100</v>
      </c>
      <c r="D75" s="52">
        <v>0</v>
      </c>
      <c r="E75" s="52">
        <v>42</v>
      </c>
      <c r="F75" s="53">
        <f>=D75/E75</f>
        <v>0</v>
      </c>
      <c r="G75" s="49">
        <f>=RANK(F75,$F$42:$F$82,1)</f>
        <v>1</v>
      </c>
      <c r="H75" s="47" t="s"/>
    </row>
    <row r="76" spans="1:8">
      <c r="A76" s="50" t="s"/>
      <c r="B76" s="50">
        <v>35</v>
      </c>
      <c r="C76" s="52" t="s">
        <v>101</v>
      </c>
      <c r="D76" s="52">
        <v>0</v>
      </c>
      <c r="E76" s="52">
        <v>39</v>
      </c>
      <c r="F76" s="53">
        <f>=D76/E76</f>
        <v>0</v>
      </c>
      <c r="G76" s="49">
        <f>=RANK(F76,$F$42:$F$82,1)</f>
        <v>1</v>
      </c>
      <c r="H76" s="47" t="s"/>
    </row>
    <row r="77" spans="1:8">
      <c r="A77" s="50" t="s"/>
      <c r="B77" s="50">
        <v>36</v>
      </c>
      <c r="C77" s="52" t="s">
        <v>102</v>
      </c>
      <c r="D77" s="52">
        <v>0</v>
      </c>
      <c r="E77" s="52">
        <v>44</v>
      </c>
      <c r="F77" s="53">
        <f>=D77/E77</f>
        <v>0</v>
      </c>
      <c r="G77" s="49">
        <f>=RANK(F77,$F$42:$F$82,1)</f>
        <v>1</v>
      </c>
      <c r="H77" s="47" t="s"/>
    </row>
    <row r="78" spans="1:8">
      <c r="A78" s="50" t="s"/>
      <c r="B78" s="50">
        <v>37</v>
      </c>
      <c r="C78" s="52" t="s">
        <v>103</v>
      </c>
      <c r="D78" s="52">
        <v>0</v>
      </c>
      <c r="E78" s="52">
        <v>44</v>
      </c>
      <c r="F78" s="53">
        <f>=D78/E78</f>
        <v>0</v>
      </c>
      <c r="G78" s="49">
        <f>=RANK(F78,$F$42:$F$82,1)</f>
        <v>1</v>
      </c>
      <c r="H78" s="47" t="s"/>
    </row>
    <row r="79" spans="1:8">
      <c r="A79" s="50" t="s"/>
      <c r="B79" s="50">
        <v>38</v>
      </c>
      <c r="C79" s="52" t="s">
        <v>104</v>
      </c>
      <c r="D79" s="52">
        <v>0</v>
      </c>
      <c r="E79" s="52">
        <v>44</v>
      </c>
      <c r="F79" s="53">
        <f>=D79/E79</f>
        <v>0</v>
      </c>
      <c r="G79" s="49">
        <f>=RANK(F79,$F$42:$F$82,1)</f>
        <v>1</v>
      </c>
      <c r="H79" s="47" t="s"/>
    </row>
    <row r="80" spans="1:8">
      <c r="A80" s="50" t="s"/>
      <c r="B80" s="50">
        <v>39</v>
      </c>
      <c r="C80" s="52" t="s">
        <v>105</v>
      </c>
      <c r="D80" s="52">
        <v>0</v>
      </c>
      <c r="E80" s="52">
        <v>46</v>
      </c>
      <c r="F80" s="53">
        <f>=D80/E80</f>
        <v>0</v>
      </c>
      <c r="G80" s="49">
        <f>=RANK(F80,$F$42:$F$82,1)</f>
        <v>1</v>
      </c>
      <c r="H80" s="47" t="s"/>
    </row>
    <row r="81" spans="1:8">
      <c r="A81" s="50" t="s"/>
      <c r="B81" s="50">
        <v>40</v>
      </c>
      <c r="C81" s="52" t="s">
        <v>106</v>
      </c>
      <c r="D81" s="52">
        <v>0</v>
      </c>
      <c r="E81" s="52">
        <v>43</v>
      </c>
      <c r="F81" s="53">
        <f>=D81/E81</f>
        <v>0</v>
      </c>
      <c r="G81" s="49">
        <f>=RANK(F81,$F$42:$F$82,1)</f>
        <v>1</v>
      </c>
      <c r="H81" s="47" t="s"/>
    </row>
    <row r="82" spans="1:8">
      <c r="A82" s="50" t="s"/>
      <c r="B82" s="50">
        <v>41</v>
      </c>
      <c r="C82" s="52" t="s">
        <v>107</v>
      </c>
      <c r="D82" s="52">
        <v>0</v>
      </c>
      <c r="E82" s="52">
        <v>43</v>
      </c>
      <c r="F82" s="53">
        <f>=D82/E82</f>
        <v>0</v>
      </c>
      <c r="G82" s="49">
        <f>=RANK(F82,$F$42:$F$82,1)</f>
        <v>1</v>
      </c>
      <c r="H82" s="47" t="s"/>
    </row>
    <row r="83" spans="1:8">
      <c r="A83" s="47" t="s">
        <v>13</v>
      </c>
      <c r="B83" s="47">
        <v>1</v>
      </c>
      <c r="C83" s="54" t="s">
        <v>108</v>
      </c>
      <c r="D83" s="47">
        <v>0</v>
      </c>
      <c r="E83" s="47">
        <v>35</v>
      </c>
      <c r="F83" s="55">
        <v>0</v>
      </c>
      <c r="G83" s="49">
        <f>=RANK(F83,$F$83:$F$110,1)</f>
        <v>1</v>
      </c>
      <c r="H83" s="49" t="s"/>
    </row>
    <row r="84" spans="1:8">
      <c r="A84" s="47" t="s"/>
      <c r="B84" s="47">
        <v>2</v>
      </c>
      <c r="C84" s="54" t="s">
        <v>109</v>
      </c>
      <c r="D84" s="47">
        <v>0</v>
      </c>
      <c r="E84" s="47">
        <v>35</v>
      </c>
      <c r="F84" s="55">
        <v>0</v>
      </c>
      <c r="G84" s="49">
        <f>=RANK(F84,$F$83:$F$110,1)</f>
        <v>1</v>
      </c>
      <c r="H84" s="49" t="s"/>
    </row>
    <row r="85" spans="1:8">
      <c r="A85" s="47" t="s"/>
      <c r="B85" s="47">
        <v>3</v>
      </c>
      <c r="C85" s="54" t="s">
        <v>110</v>
      </c>
      <c r="D85" s="47">
        <v>0</v>
      </c>
      <c r="E85" s="47">
        <v>45</v>
      </c>
      <c r="F85" s="55">
        <v>0</v>
      </c>
      <c r="G85" s="49">
        <f>=RANK(F85,$F$83:$F$110,1)</f>
        <v>1</v>
      </c>
      <c r="H85" s="49" t="s"/>
    </row>
    <row r="86" spans="1:8">
      <c r="A86" s="47" t="s"/>
      <c r="B86" s="47">
        <v>4</v>
      </c>
      <c r="C86" s="54" t="s">
        <v>111</v>
      </c>
      <c r="D86" s="47">
        <v>0</v>
      </c>
      <c r="E86" s="47">
        <v>45</v>
      </c>
      <c r="F86" s="55">
        <v>0</v>
      </c>
      <c r="G86" s="49">
        <f>=RANK(F86,$F$83:$F$110,1)</f>
        <v>1</v>
      </c>
      <c r="H86" s="49" t="s"/>
    </row>
    <row r="87" spans="1:8">
      <c r="A87" s="47" t="s"/>
      <c r="B87" s="47">
        <v>5</v>
      </c>
      <c r="C87" s="54" t="s">
        <v>112</v>
      </c>
      <c r="D87" s="47">
        <v>0</v>
      </c>
      <c r="E87" s="47">
        <v>40</v>
      </c>
      <c r="F87" s="55">
        <v>0</v>
      </c>
      <c r="G87" s="49">
        <f>=RANK(F87,$F$83:$F$110,1)</f>
        <v>1</v>
      </c>
      <c r="H87" s="49" t="s"/>
    </row>
    <row r="88" spans="1:8">
      <c r="A88" s="47" t="s"/>
      <c r="B88" s="47">
        <v>6</v>
      </c>
      <c r="C88" s="54" t="s">
        <v>113</v>
      </c>
      <c r="D88" s="47">
        <v>0</v>
      </c>
      <c r="E88" s="47">
        <v>45</v>
      </c>
      <c r="F88" s="55">
        <v>0</v>
      </c>
      <c r="G88" s="49">
        <f>=RANK(F88,$F$83:$F$110,1)</f>
        <v>1</v>
      </c>
      <c r="H88" s="49" t="s"/>
    </row>
    <row r="89" spans="1:8">
      <c r="A89" s="47" t="s"/>
      <c r="B89" s="47">
        <v>7</v>
      </c>
      <c r="C89" s="54" t="s">
        <v>114</v>
      </c>
      <c r="D89" s="47">
        <v>0</v>
      </c>
      <c r="E89" s="47">
        <v>45</v>
      </c>
      <c r="F89" s="55">
        <v>0</v>
      </c>
      <c r="G89" s="49">
        <f>=RANK(F89,$F$83:$F$110,1)</f>
        <v>1</v>
      </c>
      <c r="H89" s="49" t="s"/>
    </row>
    <row r="90" spans="1:8">
      <c r="A90" s="47" t="s"/>
      <c r="B90" s="47">
        <v>8</v>
      </c>
      <c r="C90" s="54" t="s">
        <v>115</v>
      </c>
      <c r="D90" s="47">
        <v>0</v>
      </c>
      <c r="E90" s="47">
        <v>45</v>
      </c>
      <c r="F90" s="55">
        <v>0</v>
      </c>
      <c r="G90" s="49">
        <f>=RANK(F90,$F$83:$F$110,1)</f>
        <v>1</v>
      </c>
      <c r="H90" s="49" t="s"/>
    </row>
    <row r="91" spans="1:8">
      <c r="A91" s="47" t="s"/>
      <c r="B91" s="47">
        <v>9</v>
      </c>
      <c r="C91" s="54" t="s">
        <v>116</v>
      </c>
      <c r="D91" s="47">
        <v>0</v>
      </c>
      <c r="E91" s="47">
        <v>35</v>
      </c>
      <c r="F91" s="55">
        <v>0</v>
      </c>
      <c r="G91" s="49">
        <f>=RANK(F91,$F$83:$F$110,1)</f>
        <v>1</v>
      </c>
      <c r="H91" s="49" t="s"/>
    </row>
    <row r="92" spans="1:8">
      <c r="A92" s="47" t="s"/>
      <c r="B92" s="47">
        <v>10</v>
      </c>
      <c r="C92" s="54" t="s">
        <v>117</v>
      </c>
      <c r="D92" s="47">
        <v>17</v>
      </c>
      <c r="E92" s="47">
        <v>35</v>
      </c>
      <c r="F92" s="55">
        <v>0</v>
      </c>
      <c r="G92" s="49">
        <f>=RANK(F92,$F$83:$F$110,1)</f>
        <v>1</v>
      </c>
      <c r="H92" s="49" t="s"/>
    </row>
    <row r="93" spans="1:8">
      <c r="A93" s="47" t="s"/>
      <c r="B93" s="47">
        <v>11</v>
      </c>
      <c r="C93" s="54" t="s">
        <v>118</v>
      </c>
      <c r="D93" s="47">
        <v>0</v>
      </c>
      <c r="E93" s="47">
        <v>45</v>
      </c>
      <c r="F93" s="55">
        <v>0</v>
      </c>
      <c r="G93" s="49">
        <f>=RANK(F93,$F$83:$F$110,1)</f>
        <v>1</v>
      </c>
      <c r="H93" s="49" t="s"/>
    </row>
    <row r="94" spans="1:8">
      <c r="A94" s="47" t="s"/>
      <c r="B94" s="47">
        <v>12</v>
      </c>
      <c r="C94" s="54" t="s">
        <v>119</v>
      </c>
      <c r="D94" s="47">
        <v>0</v>
      </c>
      <c r="E94" s="47">
        <v>40</v>
      </c>
      <c r="F94" s="55">
        <v>0</v>
      </c>
      <c r="G94" s="49">
        <f>=RANK(F94,$F$83:$F$110,1)</f>
        <v>1</v>
      </c>
      <c r="H94" s="49" t="s"/>
    </row>
    <row r="95" spans="1:8">
      <c r="A95" s="47" t="s"/>
      <c r="B95" s="47">
        <v>13</v>
      </c>
      <c r="C95" s="54" t="s">
        <v>120</v>
      </c>
      <c r="D95" s="47">
        <v>0</v>
      </c>
      <c r="E95" s="47">
        <v>50</v>
      </c>
      <c r="F95" s="55">
        <v>0</v>
      </c>
      <c r="G95" s="49">
        <f>=RANK(F95,$F$83:$F$110,1)</f>
        <v>1</v>
      </c>
      <c r="H95" s="49" t="s"/>
    </row>
    <row r="96" spans="1:8">
      <c r="A96" s="47" t="s"/>
      <c r="B96" s="47">
        <v>14</v>
      </c>
      <c r="C96" s="54" t="s">
        <v>121</v>
      </c>
      <c r="D96" s="47">
        <v>3</v>
      </c>
      <c r="E96" s="47">
        <v>45</v>
      </c>
      <c r="F96" s="55">
        <v>0.0667</v>
      </c>
      <c r="G96" s="49">
        <f>=RANK(F96,$F$83:$F$110,1)</f>
        <v>28</v>
      </c>
      <c r="H96" s="49" t="s"/>
    </row>
    <row r="97" spans="1:8">
      <c r="A97" s="47" t="s"/>
      <c r="B97" s="47">
        <v>15</v>
      </c>
      <c r="C97" s="54" t="s">
        <v>122</v>
      </c>
      <c r="D97" s="47">
        <v>0</v>
      </c>
      <c r="E97" s="47">
        <v>45</v>
      </c>
      <c r="F97" s="55">
        <v>0</v>
      </c>
      <c r="G97" s="49">
        <f>=RANK(F97,$F$83:$F$110,1)</f>
        <v>1</v>
      </c>
      <c r="H97" s="49" t="s"/>
    </row>
    <row r="98" spans="1:8">
      <c r="A98" s="47" t="s"/>
      <c r="B98" s="47">
        <v>16</v>
      </c>
      <c r="C98" s="54" t="s">
        <v>123</v>
      </c>
      <c r="D98" s="47">
        <v>0</v>
      </c>
      <c r="E98" s="47">
        <v>45</v>
      </c>
      <c r="F98" s="55">
        <v>0</v>
      </c>
      <c r="G98" s="49">
        <f>=RANK(F98,$F$83:$F$110,1)</f>
        <v>1</v>
      </c>
      <c r="H98" s="49" t="s"/>
    </row>
    <row r="99" spans="1:8">
      <c r="A99" s="47" t="s"/>
      <c r="B99" s="47">
        <v>17</v>
      </c>
      <c r="C99" s="54" t="s">
        <v>124</v>
      </c>
      <c r="D99" s="47">
        <v>0</v>
      </c>
      <c r="E99" s="47">
        <v>45</v>
      </c>
      <c r="F99" s="55">
        <v>0</v>
      </c>
      <c r="G99" s="49">
        <f>=RANK(F99,$F$83:$F$110,1)</f>
        <v>1</v>
      </c>
      <c r="H99" s="49" t="s"/>
    </row>
    <row r="100" spans="1:8">
      <c r="A100" s="47" t="s"/>
      <c r="B100" s="47">
        <v>18</v>
      </c>
      <c r="C100" s="54" t="s">
        <v>125</v>
      </c>
      <c r="D100" s="47">
        <v>0</v>
      </c>
      <c r="E100" s="47">
        <v>35</v>
      </c>
      <c r="F100" s="55">
        <v>0</v>
      </c>
      <c r="G100" s="49">
        <f>=RANK(F100,$F$83:$F$110,1)</f>
        <v>1</v>
      </c>
      <c r="H100" s="49" t="s"/>
    </row>
    <row r="101" spans="1:8">
      <c r="A101" s="47" t="s"/>
      <c r="B101" s="47">
        <v>19</v>
      </c>
      <c r="C101" s="54" t="s">
        <v>126</v>
      </c>
      <c r="D101" s="47">
        <v>0</v>
      </c>
      <c r="E101" s="47">
        <v>51</v>
      </c>
      <c r="F101" s="55">
        <v>0</v>
      </c>
      <c r="G101" s="49">
        <f>=RANK(F101,$F$83:$F$110,1)</f>
        <v>1</v>
      </c>
      <c r="H101" s="49" t="s"/>
    </row>
    <row r="102" spans="1:8">
      <c r="A102" s="47" t="s"/>
      <c r="B102" s="47">
        <v>20</v>
      </c>
      <c r="C102" s="47" t="s">
        <v>127</v>
      </c>
      <c r="D102" s="47">
        <v>0</v>
      </c>
      <c r="E102" s="47">
        <v>35</v>
      </c>
      <c r="F102" s="55">
        <v>0</v>
      </c>
      <c r="G102" s="49">
        <f>=RANK(F102,$F$83:$F$110,1)</f>
        <v>1</v>
      </c>
      <c r="H102" s="49" t="s"/>
    </row>
    <row r="103" spans="1:8">
      <c r="A103" s="47" t="s"/>
      <c r="B103" s="47">
        <v>21</v>
      </c>
      <c r="C103" s="54" t="s">
        <v>128</v>
      </c>
      <c r="D103" s="47">
        <v>0</v>
      </c>
      <c r="E103" s="47">
        <v>32</v>
      </c>
      <c r="F103" s="55">
        <v>0</v>
      </c>
      <c r="G103" s="49">
        <f>=RANK(F103,$F$83:$F$110,1)</f>
        <v>1</v>
      </c>
      <c r="H103" s="49" t="s"/>
    </row>
    <row r="104" spans="1:8">
      <c r="A104" s="47" t="s"/>
      <c r="B104" s="47">
        <v>22</v>
      </c>
      <c r="C104" s="54" t="s">
        <v>129</v>
      </c>
      <c r="D104" s="47">
        <v>0</v>
      </c>
      <c r="E104" s="47">
        <v>32</v>
      </c>
      <c r="F104" s="55">
        <v>0</v>
      </c>
      <c r="G104" s="49">
        <f>=RANK(F104,$F$83:$F$110,1)</f>
        <v>1</v>
      </c>
      <c r="H104" s="49" t="s"/>
    </row>
    <row r="105" spans="1:8">
      <c r="A105" s="47" t="s"/>
      <c r="B105" s="47">
        <v>23</v>
      </c>
      <c r="C105" s="54" t="s">
        <v>130</v>
      </c>
      <c r="D105" s="47">
        <v>0</v>
      </c>
      <c r="E105" s="47">
        <v>29</v>
      </c>
      <c r="F105" s="55">
        <v>0</v>
      </c>
      <c r="G105" s="49">
        <f>=RANK(F105,$F$83:$F$110,1)</f>
        <v>1</v>
      </c>
      <c r="H105" s="49" t="s"/>
    </row>
    <row r="106" spans="1:8">
      <c r="A106" s="47" t="s"/>
      <c r="B106" s="47">
        <v>24</v>
      </c>
      <c r="C106" s="54" t="s">
        <v>131</v>
      </c>
      <c r="D106" s="47">
        <v>0</v>
      </c>
      <c r="E106" s="47">
        <v>41</v>
      </c>
      <c r="F106" s="55">
        <v>0</v>
      </c>
      <c r="G106" s="49">
        <f>=RANK(F106,$F$83:$F$110,1)</f>
        <v>1</v>
      </c>
      <c r="H106" s="49" t="s"/>
    </row>
    <row r="107" spans="1:8">
      <c r="A107" s="47" t="s"/>
      <c r="B107" s="47">
        <v>25</v>
      </c>
      <c r="C107" s="54" t="s">
        <v>132</v>
      </c>
      <c r="D107" s="47">
        <v>0</v>
      </c>
      <c r="E107" s="47">
        <v>41</v>
      </c>
      <c r="F107" s="55">
        <v>0</v>
      </c>
      <c r="G107" s="49">
        <f>=RANK(F107,$F$83:$F$110,1)</f>
        <v>1</v>
      </c>
      <c r="H107" s="49" t="s"/>
    </row>
    <row r="108" spans="1:8">
      <c r="A108" s="47" t="s"/>
      <c r="B108" s="47">
        <v>26</v>
      </c>
      <c r="C108" s="54" t="s">
        <v>133</v>
      </c>
      <c r="D108" s="47">
        <v>0</v>
      </c>
      <c r="E108" s="47">
        <v>43</v>
      </c>
      <c r="F108" s="48">
        <v>0</v>
      </c>
      <c r="G108" s="49">
        <f>=RANK(F108,$F$83:$F$110,1)</f>
        <v>1</v>
      </c>
      <c r="H108" s="49" t="s"/>
    </row>
    <row r="109" spans="1:8">
      <c r="A109" s="47" t="s"/>
      <c r="B109" s="47">
        <v>27</v>
      </c>
      <c r="C109" s="54" t="s">
        <v>134</v>
      </c>
      <c r="D109" s="47">
        <v>0</v>
      </c>
      <c r="E109" s="47">
        <v>40</v>
      </c>
      <c r="F109" s="48">
        <v>0</v>
      </c>
      <c r="G109" s="49">
        <f>=RANK(F109,$F$83:$F$110,1)</f>
        <v>1</v>
      </c>
      <c r="H109" s="49" t="s"/>
    </row>
    <row r="110" spans="1:8">
      <c r="A110" s="47" t="s"/>
      <c r="B110" s="47">
        <v>28</v>
      </c>
      <c r="C110" s="54" t="s">
        <v>135</v>
      </c>
      <c r="D110" s="47">
        <v>0</v>
      </c>
      <c r="E110" s="47">
        <v>45</v>
      </c>
      <c r="F110" s="48">
        <v>0</v>
      </c>
      <c r="G110" s="49">
        <f>=RANK(F110,$F$83:$F$110,1)</f>
        <v>1</v>
      </c>
      <c r="H110" s="49" t="s"/>
    </row>
    <row r="111" spans="1:8">
      <c r="A111" s="47" t="s">
        <v>14</v>
      </c>
      <c r="B111" s="47">
        <v>1</v>
      </c>
      <c r="C111" s="47" t="s">
        <v>136</v>
      </c>
      <c r="D111" s="47">
        <v>0</v>
      </c>
      <c r="E111" s="47">
        <v>28</v>
      </c>
      <c r="F111" s="55">
        <f>=D111/E111</f>
        <v>0</v>
      </c>
      <c r="G111" s="49">
        <f>=RANK(F111,$F$111:$F$151,1)</f>
        <v>1</v>
      </c>
      <c r="H111" s="49" t="s"/>
    </row>
    <row r="112" spans="1:8">
      <c r="A112" s="47" t="s"/>
      <c r="B112" s="47">
        <f>=B111+1</f>
        <v>2</v>
      </c>
      <c r="C112" s="47" t="s">
        <v>137</v>
      </c>
      <c r="D112" s="47">
        <v>0</v>
      </c>
      <c r="E112" s="56">
        <v>31</v>
      </c>
      <c r="F112" s="55">
        <f>=D112/E112</f>
        <v>0</v>
      </c>
      <c r="G112" s="49">
        <f>=RANK(F112,$F$111:$F$151,1)</f>
        <v>1</v>
      </c>
      <c r="H112" s="49" t="s"/>
    </row>
    <row r="113" spans="1:8">
      <c r="A113" s="47" t="s"/>
      <c r="B113" s="47">
        <f>=B112+1</f>
        <v>3</v>
      </c>
      <c r="C113" s="47" t="s">
        <v>138</v>
      </c>
      <c r="D113" s="47">
        <v>0</v>
      </c>
      <c r="E113" s="56">
        <v>36</v>
      </c>
      <c r="F113" s="55">
        <f>=D113/E113</f>
        <v>0</v>
      </c>
      <c r="G113" s="49">
        <f>=RANK(F113,$F$111:$F$151,1)</f>
        <v>1</v>
      </c>
      <c r="H113" s="49" t="s"/>
    </row>
    <row r="114" spans="1:8">
      <c r="A114" s="47" t="s"/>
      <c r="B114" s="47">
        <f>=B113+1</f>
        <v>4</v>
      </c>
      <c r="C114" s="47" t="s">
        <v>139</v>
      </c>
      <c r="D114" s="47">
        <v>0</v>
      </c>
      <c r="E114" s="56">
        <v>35</v>
      </c>
      <c r="F114" s="55">
        <f>=D114/E114</f>
        <v>0</v>
      </c>
      <c r="G114" s="49">
        <f>=RANK(F114,$F$111:$F$151,1)</f>
        <v>1</v>
      </c>
      <c r="H114" s="49" t="s"/>
    </row>
    <row r="115" spans="1:8">
      <c r="A115" s="47" t="s"/>
      <c r="B115" s="47">
        <f>=B114+1</f>
        <v>5</v>
      </c>
      <c r="C115" s="47" t="s">
        <v>140</v>
      </c>
      <c r="D115" s="47">
        <v>0</v>
      </c>
      <c r="E115" s="56">
        <v>37</v>
      </c>
      <c r="F115" s="55">
        <f>=D115/E115</f>
        <v>0</v>
      </c>
      <c r="G115" s="49">
        <f>=RANK(F115,$F$111:$F$151,1)</f>
        <v>1</v>
      </c>
      <c r="H115" s="49" t="s"/>
    </row>
    <row r="116" spans="1:8">
      <c r="A116" s="47" t="s"/>
      <c r="B116" s="47">
        <f>=B115+1</f>
        <v>6</v>
      </c>
      <c r="C116" s="47" t="s">
        <v>141</v>
      </c>
      <c r="D116" s="47">
        <v>0</v>
      </c>
      <c r="E116" s="47">
        <v>36</v>
      </c>
      <c r="F116" s="55">
        <f>=D116/E116</f>
        <v>0</v>
      </c>
      <c r="G116" s="49">
        <f>=RANK(F116,$F$111:$F$151,1)</f>
        <v>1</v>
      </c>
      <c r="H116" s="49" t="s"/>
    </row>
    <row r="117" spans="1:8">
      <c r="A117" s="47" t="s"/>
      <c r="B117" s="47">
        <f>=B116+1</f>
        <v>7</v>
      </c>
      <c r="C117" s="47" t="s">
        <v>142</v>
      </c>
      <c r="D117" s="47">
        <v>0</v>
      </c>
      <c r="E117" s="47">
        <v>29</v>
      </c>
      <c r="F117" s="55">
        <f>=D117/E117</f>
        <v>0</v>
      </c>
      <c r="G117" s="49">
        <f>=RANK(F117,$F$111:$F$151,1)</f>
        <v>1</v>
      </c>
      <c r="H117" s="49" t="s"/>
    </row>
    <row r="118" spans="1:8">
      <c r="A118" s="47" t="s"/>
      <c r="B118" s="47">
        <f>=B117+1</f>
        <v>8</v>
      </c>
      <c r="C118" s="47" t="s">
        <v>143</v>
      </c>
      <c r="D118" s="47">
        <v>0</v>
      </c>
      <c r="E118" s="47">
        <v>35</v>
      </c>
      <c r="F118" s="55">
        <f>=D118/E118</f>
        <v>0</v>
      </c>
      <c r="G118" s="49">
        <f>=RANK(F118,$F$111:$F$151,1)</f>
        <v>1</v>
      </c>
      <c r="H118" s="49" t="s"/>
    </row>
    <row r="119" spans="1:8">
      <c r="A119" s="47" t="s"/>
      <c r="B119" s="47">
        <f>=B118+1</f>
        <v>9</v>
      </c>
      <c r="C119" s="47" t="s">
        <v>144</v>
      </c>
      <c r="D119" s="47">
        <v>0</v>
      </c>
      <c r="E119" s="47">
        <v>10</v>
      </c>
      <c r="F119" s="55">
        <f>=D119/E119</f>
        <v>0</v>
      </c>
      <c r="G119" s="49">
        <f>=RANK(F119,$F$111:$F$151,1)</f>
        <v>1</v>
      </c>
      <c r="H119" s="49" t="s"/>
    </row>
    <row r="120" spans="1:8">
      <c r="A120" s="47" t="s"/>
      <c r="B120" s="47">
        <f>=B119+1</f>
        <v>10</v>
      </c>
      <c r="C120" s="47" t="s">
        <v>145</v>
      </c>
      <c r="D120" s="47">
        <v>0</v>
      </c>
      <c r="E120" s="47">
        <v>10</v>
      </c>
      <c r="F120" s="55">
        <f>=D120/E120</f>
        <v>0</v>
      </c>
      <c r="G120" s="49">
        <f>=RANK(F120,$F$111:$F$151,1)</f>
        <v>1</v>
      </c>
      <c r="H120" s="49" t="s"/>
    </row>
    <row r="121" spans="1:8">
      <c r="A121" s="47" t="s"/>
      <c r="B121" s="47">
        <f>=B120+1</f>
        <v>11</v>
      </c>
      <c r="C121" s="47" t="s">
        <v>146</v>
      </c>
      <c r="D121" s="47">
        <v>0</v>
      </c>
      <c r="E121" s="47">
        <v>9</v>
      </c>
      <c r="F121" s="55">
        <f>=D121/E121</f>
        <v>0</v>
      </c>
      <c r="G121" s="49">
        <f>=RANK(F121,$F$111:$F$151,1)</f>
        <v>1</v>
      </c>
      <c r="H121" s="49" t="s"/>
    </row>
    <row r="122" spans="1:8">
      <c r="A122" s="47" t="s"/>
      <c r="B122" s="47">
        <f>=B121+1</f>
        <v>12</v>
      </c>
      <c r="C122" s="47" t="s">
        <v>147</v>
      </c>
      <c r="D122" s="47">
        <v>0</v>
      </c>
      <c r="E122" s="47">
        <v>41</v>
      </c>
      <c r="F122" s="55">
        <f>=D122/E122</f>
        <v>0</v>
      </c>
      <c r="G122" s="49">
        <f>=RANK(F122,$F$111:$F$151,1)</f>
        <v>1</v>
      </c>
      <c r="H122" s="49" t="s"/>
    </row>
    <row r="123" spans="1:8">
      <c r="A123" s="47" t="s"/>
      <c r="B123" s="47">
        <f>=B122+1</f>
        <v>13</v>
      </c>
      <c r="C123" s="47" t="s">
        <v>148</v>
      </c>
      <c r="D123" s="47">
        <v>0</v>
      </c>
      <c r="E123" s="47">
        <v>38</v>
      </c>
      <c r="F123" s="55">
        <f>=D123/E123</f>
        <v>0</v>
      </c>
      <c r="G123" s="49">
        <f>=RANK(F123,$F$111:$F$151,1)</f>
        <v>1</v>
      </c>
      <c r="H123" s="49" t="s"/>
    </row>
    <row r="124" spans="1:8">
      <c r="A124" s="47" t="s"/>
      <c r="B124" s="47">
        <f>=B123+1</f>
        <v>14</v>
      </c>
      <c r="C124" s="47" t="s">
        <v>149</v>
      </c>
      <c r="D124" s="47">
        <v>0</v>
      </c>
      <c r="E124" s="47">
        <v>29</v>
      </c>
      <c r="F124" s="55">
        <f>=D124/E124</f>
        <v>0</v>
      </c>
      <c r="G124" s="49">
        <f>=RANK(F124,$F$111:$F$151,1)</f>
        <v>1</v>
      </c>
      <c r="H124" s="49" t="s"/>
    </row>
    <row r="125" spans="1:8">
      <c r="A125" s="47" t="s"/>
      <c r="B125" s="47">
        <f>=B124+1</f>
        <v>15</v>
      </c>
      <c r="C125" s="47" t="s">
        <v>150</v>
      </c>
      <c r="D125" s="47">
        <v>0</v>
      </c>
      <c r="E125" s="47">
        <v>37</v>
      </c>
      <c r="F125" s="55">
        <f>=D125/E125</f>
        <v>0</v>
      </c>
      <c r="G125" s="49">
        <f>=RANK(F125,$F$111:$F$151,1)</f>
        <v>1</v>
      </c>
      <c r="H125" s="49" t="s"/>
    </row>
    <row r="126" spans="1:8">
      <c r="A126" s="47" t="s"/>
      <c r="B126" s="47">
        <f>=B125+1</f>
        <v>16</v>
      </c>
      <c r="C126" s="47" t="s">
        <v>151</v>
      </c>
      <c r="D126" s="47">
        <v>0</v>
      </c>
      <c r="E126" s="47">
        <v>36</v>
      </c>
      <c r="F126" s="55">
        <f>=D126/E126</f>
        <v>0</v>
      </c>
      <c r="G126" s="49">
        <f>=RANK(F126,$F$111:$F$151,1)</f>
        <v>1</v>
      </c>
      <c r="H126" s="49" t="s"/>
    </row>
    <row r="127" spans="1:8">
      <c r="A127" s="47" t="s"/>
      <c r="B127" s="47">
        <f>=B126+1</f>
        <v>17</v>
      </c>
      <c r="C127" s="47" t="s">
        <v>152</v>
      </c>
      <c r="D127" s="47">
        <v>0</v>
      </c>
      <c r="E127" s="47">
        <v>29</v>
      </c>
      <c r="F127" s="55">
        <f>=D127/E127</f>
        <v>0</v>
      </c>
      <c r="G127" s="49">
        <f>=RANK(F127,$F$111:$F$151,1)</f>
        <v>1</v>
      </c>
      <c r="H127" s="49" t="s"/>
    </row>
    <row r="128" spans="1:8">
      <c r="A128" s="47" t="s"/>
      <c r="B128" s="47">
        <f>=B127+1</f>
        <v>18</v>
      </c>
      <c r="C128" s="47" t="s">
        <v>153</v>
      </c>
      <c r="D128" s="47">
        <v>0</v>
      </c>
      <c r="E128" s="47">
        <v>34</v>
      </c>
      <c r="F128" s="55">
        <f>=D128/E128</f>
        <v>0</v>
      </c>
      <c r="G128" s="49">
        <f>=RANK(F128,$F$111:$F$151,1)</f>
        <v>1</v>
      </c>
      <c r="H128" s="49" t="s"/>
    </row>
    <row r="129" spans="1:8">
      <c r="A129" s="47" t="s"/>
      <c r="B129" s="47">
        <f>=B128+1</f>
        <v>19</v>
      </c>
      <c r="C129" s="47" t="s">
        <v>154</v>
      </c>
      <c r="D129" s="47">
        <v>0</v>
      </c>
      <c r="E129" s="47">
        <v>42</v>
      </c>
      <c r="F129" s="55">
        <f>=D129/E129</f>
        <v>0</v>
      </c>
      <c r="G129" s="49">
        <f>=RANK(F129,$F$111:$F$151,1)</f>
        <v>1</v>
      </c>
      <c r="H129" s="49" t="s"/>
    </row>
    <row r="130" spans="1:8">
      <c r="A130" s="47" t="s"/>
      <c r="B130" s="47">
        <f>=B129+1</f>
        <v>20</v>
      </c>
      <c r="C130" s="47" t="s">
        <v>155</v>
      </c>
      <c r="D130" s="47">
        <v>0</v>
      </c>
      <c r="E130" s="47">
        <v>42</v>
      </c>
      <c r="F130" s="55">
        <f>=D130/E130</f>
        <v>0</v>
      </c>
      <c r="G130" s="49">
        <f>=RANK(F130,$F$111:$F$151,1)</f>
        <v>1</v>
      </c>
      <c r="H130" s="49" t="s"/>
    </row>
    <row r="131" spans="1:8">
      <c r="A131" s="47" t="s"/>
      <c r="B131" s="47">
        <f>=B130+1</f>
        <v>21</v>
      </c>
      <c r="C131" s="47" t="s">
        <v>156</v>
      </c>
      <c r="D131" s="47">
        <v>0</v>
      </c>
      <c r="E131" s="47">
        <v>45</v>
      </c>
      <c r="F131" s="55">
        <f>=D131/E131</f>
        <v>0</v>
      </c>
      <c r="G131" s="49">
        <f>=RANK(F131,$F$111:$F$151,1)</f>
        <v>1</v>
      </c>
      <c r="H131" s="49" t="s"/>
    </row>
    <row r="132" spans="1:8">
      <c r="A132" s="47" t="s"/>
      <c r="B132" s="47">
        <f>=B131+1</f>
        <v>22</v>
      </c>
      <c r="C132" s="47" t="s">
        <v>157</v>
      </c>
      <c r="D132" s="47">
        <v>0</v>
      </c>
      <c r="E132" s="47">
        <v>44</v>
      </c>
      <c r="F132" s="55">
        <f>=D132/E132</f>
        <v>0</v>
      </c>
      <c r="G132" s="49">
        <f>=RANK(F132,$F$111:$F$151,1)</f>
        <v>1</v>
      </c>
      <c r="H132" s="49" t="s"/>
    </row>
    <row r="133" spans="1:8">
      <c r="A133" s="47" t="s"/>
      <c r="B133" s="47">
        <f>=B132+1</f>
        <v>23</v>
      </c>
      <c r="C133" s="47" t="s">
        <v>158</v>
      </c>
      <c r="D133" s="47">
        <v>0</v>
      </c>
      <c r="E133" s="47">
        <v>40</v>
      </c>
      <c r="F133" s="55">
        <f>=D133/E133</f>
        <v>0</v>
      </c>
      <c r="G133" s="49">
        <f>=RANK(F133,$F$111:$F$151,1)</f>
        <v>1</v>
      </c>
      <c r="H133" s="49" t="s"/>
    </row>
    <row r="134" spans="1:8">
      <c r="A134" s="47" t="s"/>
      <c r="B134" s="47">
        <f>=B133+1</f>
        <v>24</v>
      </c>
      <c r="C134" s="47" t="s">
        <v>159</v>
      </c>
      <c r="D134" s="47">
        <v>0</v>
      </c>
      <c r="E134" s="47">
        <v>40</v>
      </c>
      <c r="F134" s="55">
        <f>=D134/E134</f>
        <v>0</v>
      </c>
      <c r="G134" s="49">
        <f>=RANK(F134,$F$111:$F$151,1)</f>
        <v>1</v>
      </c>
      <c r="H134" s="49" t="s"/>
    </row>
    <row r="135" spans="1:8">
      <c r="A135" s="47" t="s"/>
      <c r="B135" s="47">
        <f>=B134+1</f>
        <v>25</v>
      </c>
      <c r="C135" s="47" t="s">
        <v>160</v>
      </c>
      <c r="D135" s="47">
        <v>0</v>
      </c>
      <c r="E135" s="47">
        <v>40</v>
      </c>
      <c r="F135" s="55">
        <f>=D135/E135</f>
        <v>0</v>
      </c>
      <c r="G135" s="49">
        <f>=RANK(F135,$F$111:$F$151,1)</f>
        <v>1</v>
      </c>
      <c r="H135" s="49" t="s"/>
    </row>
    <row r="136" spans="1:8">
      <c r="A136" s="47" t="s"/>
      <c r="B136" s="47">
        <f>=B135+1</f>
        <v>26</v>
      </c>
      <c r="C136" s="47" t="s">
        <v>161</v>
      </c>
      <c r="D136" s="47">
        <v>0</v>
      </c>
      <c r="E136" s="47">
        <v>40</v>
      </c>
      <c r="F136" s="55">
        <f>=D136/E136</f>
        <v>0</v>
      </c>
      <c r="G136" s="49">
        <f>=RANK(F136,$F$111:$F$151,1)</f>
        <v>1</v>
      </c>
      <c r="H136" s="49" t="s"/>
    </row>
    <row r="137" spans="1:8">
      <c r="A137" s="47" t="s"/>
      <c r="B137" s="47">
        <f>=B136+1</f>
        <v>27</v>
      </c>
      <c r="C137" s="47" t="s">
        <v>162</v>
      </c>
      <c r="D137" s="47">
        <v>0</v>
      </c>
      <c r="E137" s="47">
        <v>40</v>
      </c>
      <c r="F137" s="55">
        <f>=D137/E137</f>
        <v>0</v>
      </c>
      <c r="G137" s="49">
        <f>=RANK(F137,$F$111:$F$151,1)</f>
        <v>1</v>
      </c>
      <c r="H137" s="49" t="s"/>
    </row>
    <row r="138" spans="1:8">
      <c r="A138" s="47" t="s"/>
      <c r="B138" s="47">
        <f>=B137+1</f>
        <v>28</v>
      </c>
      <c r="C138" s="47" t="s">
        <v>163</v>
      </c>
      <c r="D138" s="47">
        <v>0</v>
      </c>
      <c r="E138" s="47">
        <v>45</v>
      </c>
      <c r="F138" s="55">
        <f>=D138/E138</f>
        <v>0</v>
      </c>
      <c r="G138" s="49">
        <f>=RANK(F138,$F$111:$F$151,1)</f>
        <v>1</v>
      </c>
      <c r="H138" s="49" t="s"/>
    </row>
    <row r="139" spans="1:8">
      <c r="A139" s="47" t="s"/>
      <c r="B139" s="47">
        <f>=B138+1</f>
        <v>29</v>
      </c>
      <c r="C139" s="47" t="s">
        <v>164</v>
      </c>
      <c r="D139" s="47">
        <v>0</v>
      </c>
      <c r="E139" s="47">
        <v>51</v>
      </c>
      <c r="F139" s="55">
        <f>=D139/E139</f>
        <v>0</v>
      </c>
      <c r="G139" s="49">
        <f>=RANK(F139,$F$111:$F$151,1)</f>
        <v>1</v>
      </c>
      <c r="H139" s="49" t="s"/>
    </row>
    <row r="140" spans="1:8">
      <c r="A140" s="47" t="s"/>
      <c r="B140" s="47">
        <f>=B139+1</f>
        <v>30</v>
      </c>
      <c r="C140" s="47" t="s">
        <v>165</v>
      </c>
      <c r="D140" s="47">
        <v>0</v>
      </c>
      <c r="E140" s="47">
        <v>51</v>
      </c>
      <c r="F140" s="55">
        <f>=D140/E140</f>
        <v>0</v>
      </c>
      <c r="G140" s="49">
        <f>=RANK(F140,$F$111:$F$151,1)</f>
        <v>1</v>
      </c>
      <c r="H140" s="49" t="s"/>
    </row>
    <row r="141" spans="1:8">
      <c r="A141" s="47" t="s"/>
      <c r="B141" s="47">
        <f>=B140+1</f>
        <v>31</v>
      </c>
      <c r="C141" s="47" t="s">
        <v>166</v>
      </c>
      <c r="D141" s="47">
        <v>0</v>
      </c>
      <c r="E141" s="47">
        <v>35</v>
      </c>
      <c r="F141" s="55">
        <f>=D141/E141</f>
        <v>0</v>
      </c>
      <c r="G141" s="49">
        <f>=RANK(F141,$F$111:$F$151,1)</f>
        <v>1</v>
      </c>
      <c r="H141" s="49" t="s"/>
    </row>
    <row r="142" spans="1:8">
      <c r="A142" s="47" t="s"/>
      <c r="B142" s="47">
        <f>=B141+1</f>
        <v>32</v>
      </c>
      <c r="C142" s="47" t="s">
        <v>167</v>
      </c>
      <c r="D142" s="47">
        <v>0</v>
      </c>
      <c r="E142" s="47">
        <v>40</v>
      </c>
      <c r="F142" s="55">
        <f>=D142/E142</f>
        <v>0</v>
      </c>
      <c r="G142" s="49">
        <f>=RANK(F142,$F$111:$F$151,1)</f>
        <v>1</v>
      </c>
      <c r="H142" s="49" t="s"/>
    </row>
    <row r="143" spans="1:8">
      <c r="A143" s="47" t="s"/>
      <c r="B143" s="47">
        <f>=B142+1</f>
        <v>33</v>
      </c>
      <c r="C143" s="47" t="s">
        <v>168</v>
      </c>
      <c r="D143" s="47">
        <v>0</v>
      </c>
      <c r="E143" s="47">
        <v>40</v>
      </c>
      <c r="F143" s="55">
        <f>=D143/E143</f>
        <v>0</v>
      </c>
      <c r="G143" s="49">
        <f>=RANK(F143,$F$111:$F$151,1)</f>
        <v>1</v>
      </c>
      <c r="H143" s="49" t="s"/>
    </row>
    <row r="144" spans="1:8">
      <c r="A144" s="47" t="s"/>
      <c r="B144" s="47">
        <f>=B143+1</f>
        <v>34</v>
      </c>
      <c r="C144" s="47" t="s">
        <v>169</v>
      </c>
      <c r="D144" s="47">
        <v>0</v>
      </c>
      <c r="E144" s="47">
        <v>40</v>
      </c>
      <c r="F144" s="55">
        <f>=D144/E144</f>
        <v>0</v>
      </c>
      <c r="G144" s="49">
        <f>=RANK(F144,$F$111:$F$151,1)</f>
        <v>1</v>
      </c>
      <c r="H144" s="49" t="s"/>
    </row>
    <row r="145" spans="1:8">
      <c r="A145" s="47" t="s"/>
      <c r="B145" s="47">
        <f>=B144+1</f>
        <v>35</v>
      </c>
      <c r="C145" s="47" t="s">
        <v>170</v>
      </c>
      <c r="D145" s="47">
        <v>0</v>
      </c>
      <c r="E145" s="47">
        <v>40</v>
      </c>
      <c r="F145" s="55">
        <f>=D145/E145</f>
        <v>0</v>
      </c>
      <c r="G145" s="49">
        <f>=RANK(F145,$F$111:$F$151,1)</f>
        <v>1</v>
      </c>
      <c r="H145" s="49" t="s"/>
    </row>
    <row r="146" spans="1:8">
      <c r="A146" s="47" t="s"/>
      <c r="B146" s="47">
        <f>=B145+1</f>
        <v>36</v>
      </c>
      <c r="C146" s="47" t="s">
        <v>171</v>
      </c>
      <c r="D146" s="47">
        <v>0</v>
      </c>
      <c r="E146" s="47">
        <v>45</v>
      </c>
      <c r="F146" s="55">
        <f>=D146/E146</f>
        <v>0</v>
      </c>
      <c r="G146" s="49">
        <f>=RANK(F146,$F$111:$F$151,1)</f>
        <v>1</v>
      </c>
      <c r="H146" s="49" t="s"/>
    </row>
    <row r="147" spans="1:8">
      <c r="A147" s="47" t="s"/>
      <c r="B147" s="47">
        <f>=B146+1</f>
        <v>37</v>
      </c>
      <c r="C147" s="47" t="s">
        <v>172</v>
      </c>
      <c r="D147" s="47">
        <v>0</v>
      </c>
      <c r="E147" s="47">
        <v>40</v>
      </c>
      <c r="F147" s="55">
        <f>=D147/E147</f>
        <v>0</v>
      </c>
      <c r="G147" s="49">
        <f>=RANK(F147,$F$111:$F$151,1)</f>
        <v>1</v>
      </c>
      <c r="H147" s="49" t="s"/>
    </row>
    <row r="148" spans="1:8">
      <c r="A148" s="47" t="s"/>
      <c r="B148" s="47">
        <f>=B147+1</f>
        <v>38</v>
      </c>
      <c r="C148" s="47" t="s">
        <v>173</v>
      </c>
      <c r="D148" s="47">
        <v>0</v>
      </c>
      <c r="E148" s="47">
        <v>40</v>
      </c>
      <c r="F148" s="55">
        <f>=D148/E148</f>
        <v>0</v>
      </c>
      <c r="G148" s="49">
        <f>=RANK(F148,$F$111:$F$151,1)</f>
        <v>1</v>
      </c>
      <c r="H148" s="49" t="s"/>
    </row>
    <row r="149" spans="1:8">
      <c r="A149" s="47" t="s"/>
      <c r="B149" s="47">
        <f>=B148+1</f>
        <v>39</v>
      </c>
      <c r="C149" s="47" t="s">
        <v>174</v>
      </c>
      <c r="D149" s="47">
        <v>0</v>
      </c>
      <c r="E149" s="47">
        <v>41</v>
      </c>
      <c r="F149" s="55">
        <f>=D149/E149</f>
        <v>0</v>
      </c>
      <c r="G149" s="49">
        <f>=RANK(F149,$F$111:$F$151,1)</f>
        <v>1</v>
      </c>
      <c r="H149" s="49" t="s"/>
    </row>
    <row r="150" spans="1:8">
      <c r="A150" s="47" t="s"/>
      <c r="B150" s="47">
        <f>=B149+1</f>
        <v>40</v>
      </c>
      <c r="C150" s="47" t="s">
        <v>175</v>
      </c>
      <c r="D150" s="47">
        <v>0</v>
      </c>
      <c r="E150" s="47">
        <v>41</v>
      </c>
      <c r="F150" s="55">
        <f>=D150/E150</f>
        <v>0</v>
      </c>
      <c r="G150" s="49">
        <f>=RANK(F150,$F$111:$F$151,1)</f>
        <v>1</v>
      </c>
      <c r="H150" s="49" t="s"/>
    </row>
    <row r="151" spans="1:8">
      <c r="A151" s="47" t="s"/>
      <c r="B151" s="47">
        <v>41</v>
      </c>
      <c r="C151" s="47" t="s">
        <v>176</v>
      </c>
      <c r="D151" s="47">
        <v>0</v>
      </c>
      <c r="E151" s="47">
        <v>40</v>
      </c>
      <c r="F151" s="55">
        <f>=D151/E151</f>
        <v>0</v>
      </c>
      <c r="G151" s="49">
        <f>=RANK(F151,$F$111:$F$151,1)</f>
        <v>1</v>
      </c>
      <c r="H151" s="49" t="s"/>
    </row>
    <row r="152" spans="1:8">
      <c r="A152" s="47" t="s">
        <v>15</v>
      </c>
      <c r="B152" s="47">
        <v>1</v>
      </c>
      <c r="C152" s="54" t="s">
        <v>177</v>
      </c>
      <c r="D152" s="47">
        <v>0</v>
      </c>
      <c r="E152" s="47">
        <v>50</v>
      </c>
      <c r="F152" s="48">
        <f>=D152/E152</f>
        <v>0</v>
      </c>
      <c r="G152" s="49">
        <f>=RANK(F152,$F$152:$F$194,1)</f>
        <v>1</v>
      </c>
      <c r="H152" s="49" t="s"/>
    </row>
    <row r="153" spans="1:8">
      <c r="A153" s="47" t="s"/>
      <c r="B153" s="47">
        <v>2</v>
      </c>
      <c r="C153" s="54" t="s">
        <v>178</v>
      </c>
      <c r="D153" s="47">
        <v>0</v>
      </c>
      <c r="E153" s="47">
        <v>50</v>
      </c>
      <c r="F153" s="48">
        <f>=D153/E153</f>
        <v>0</v>
      </c>
      <c r="G153" s="49">
        <f>=RANK(F153,$F$152:$F$194,1)</f>
        <v>1</v>
      </c>
      <c r="H153" s="49" t="s"/>
    </row>
    <row r="154" spans="1:8">
      <c r="A154" s="47" t="s"/>
      <c r="B154" s="47">
        <v>3</v>
      </c>
      <c r="C154" s="54" t="s">
        <v>179</v>
      </c>
      <c r="D154" s="47">
        <v>0</v>
      </c>
      <c r="E154" s="47">
        <v>49</v>
      </c>
      <c r="F154" s="48">
        <f>=D154/E154</f>
        <v>0</v>
      </c>
      <c r="G154" s="49">
        <f>=RANK(F154,$F$152:$F$194,1)</f>
        <v>1</v>
      </c>
      <c r="H154" s="49" t="s"/>
    </row>
    <row r="155" spans="1:8">
      <c r="A155" s="47" t="s"/>
      <c r="B155" s="47">
        <v>4</v>
      </c>
      <c r="C155" s="54" t="s">
        <v>180</v>
      </c>
      <c r="D155" s="47">
        <v>0</v>
      </c>
      <c r="E155" s="47">
        <v>49</v>
      </c>
      <c r="F155" s="48">
        <f>=D155/E155</f>
        <v>0</v>
      </c>
      <c r="G155" s="49">
        <f>=RANK(F155,$F$152:$F$194,1)</f>
        <v>1</v>
      </c>
      <c r="H155" s="49" t="s"/>
    </row>
    <row r="156" spans="1:8">
      <c r="A156" s="47" t="s"/>
      <c r="B156" s="47">
        <v>5</v>
      </c>
      <c r="C156" s="54" t="s">
        <v>181</v>
      </c>
      <c r="D156" s="47">
        <v>0</v>
      </c>
      <c r="E156" s="47">
        <v>49</v>
      </c>
      <c r="F156" s="48">
        <f>=D156/E156</f>
        <v>0</v>
      </c>
      <c r="G156" s="49">
        <f>=RANK(F156,$F$152:$F$194,1)</f>
        <v>1</v>
      </c>
      <c r="H156" s="49" t="s"/>
    </row>
    <row r="157" spans="1:8">
      <c r="A157" s="47" t="s"/>
      <c r="B157" s="47">
        <v>6</v>
      </c>
      <c r="C157" s="54" t="s">
        <v>182</v>
      </c>
      <c r="D157" s="47">
        <v>0</v>
      </c>
      <c r="E157" s="47">
        <v>33</v>
      </c>
      <c r="F157" s="48">
        <f>=D157/E157</f>
        <v>0</v>
      </c>
      <c r="G157" s="49">
        <f>=RANK(F157,$F$152:$F$194,1)</f>
        <v>1</v>
      </c>
      <c r="H157" s="49" t="s"/>
    </row>
    <row r="158" spans="1:8">
      <c r="A158" s="47" t="s"/>
      <c r="B158" s="47">
        <v>7</v>
      </c>
      <c r="C158" s="54" t="s">
        <v>183</v>
      </c>
      <c r="D158" s="47">
        <v>0</v>
      </c>
      <c r="E158" s="47">
        <v>35</v>
      </c>
      <c r="F158" s="48">
        <f>=D158/E158</f>
        <v>0</v>
      </c>
      <c r="G158" s="49">
        <f>=RANK(F158,$F$152:$F$194,1)</f>
        <v>1</v>
      </c>
      <c r="H158" s="49" t="s"/>
    </row>
    <row r="159" spans="1:8">
      <c r="A159" s="47" t="s"/>
      <c r="B159" s="47">
        <v>8</v>
      </c>
      <c r="C159" s="54" t="s">
        <v>184</v>
      </c>
      <c r="D159" s="47">
        <v>0</v>
      </c>
      <c r="E159" s="47">
        <v>30</v>
      </c>
      <c r="F159" s="48">
        <f>=D159/E159</f>
        <v>0</v>
      </c>
      <c r="G159" s="49">
        <f>=RANK(F159,$F$152:$F$194,1)</f>
        <v>1</v>
      </c>
      <c r="H159" s="49" t="s"/>
    </row>
    <row r="160" spans="1:8">
      <c r="A160" s="47" t="s"/>
      <c r="B160" s="47">
        <v>9</v>
      </c>
      <c r="C160" s="54" t="s">
        <v>185</v>
      </c>
      <c r="D160" s="47">
        <v>0</v>
      </c>
      <c r="E160" s="47">
        <v>39</v>
      </c>
      <c r="F160" s="48">
        <f>=D160/E160</f>
        <v>0</v>
      </c>
      <c r="G160" s="49">
        <f>=RANK(F160,$F$152:$F$194,1)</f>
        <v>1</v>
      </c>
      <c r="H160" s="49" t="s"/>
    </row>
    <row r="161" spans="1:8">
      <c r="A161" s="47" t="s"/>
      <c r="B161" s="47">
        <v>10</v>
      </c>
      <c r="C161" s="54" t="s">
        <v>186</v>
      </c>
      <c r="D161" s="47">
        <v>0</v>
      </c>
      <c r="E161" s="47">
        <v>27</v>
      </c>
      <c r="F161" s="48">
        <f>=D161/E161</f>
        <v>0</v>
      </c>
      <c r="G161" s="49">
        <f>=RANK(F161,$F$152:$F$194,1)</f>
        <v>1</v>
      </c>
      <c r="H161" s="49" t="s"/>
    </row>
    <row r="162" spans="1:8">
      <c r="A162" s="47" t="s"/>
      <c r="B162" s="47">
        <v>11</v>
      </c>
      <c r="C162" s="54" t="s">
        <v>187</v>
      </c>
      <c r="D162" s="47">
        <v>0</v>
      </c>
      <c r="E162" s="47">
        <v>34</v>
      </c>
      <c r="F162" s="48">
        <f>=D162/E162</f>
        <v>0</v>
      </c>
      <c r="G162" s="49">
        <f>=RANK(F162,$F$152:$F$194,1)</f>
        <v>1</v>
      </c>
      <c r="H162" s="49" t="s"/>
    </row>
    <row r="163" spans="1:8">
      <c r="A163" s="47" t="s"/>
      <c r="B163" s="47">
        <v>12</v>
      </c>
      <c r="C163" s="54" t="s">
        <v>188</v>
      </c>
      <c r="D163" s="47">
        <v>0</v>
      </c>
      <c r="E163" s="47">
        <v>34</v>
      </c>
      <c r="F163" s="48">
        <f>=D163/E163</f>
        <v>0</v>
      </c>
      <c r="G163" s="49">
        <f>=RANK(F163,$F$152:$F$194,1)</f>
        <v>1</v>
      </c>
      <c r="H163" s="49" t="s"/>
    </row>
    <row r="164" spans="1:8">
      <c r="A164" s="47" t="s"/>
      <c r="B164" s="47">
        <v>13</v>
      </c>
      <c r="C164" s="54" t="s">
        <v>189</v>
      </c>
      <c r="D164" s="47">
        <v>0</v>
      </c>
      <c r="E164" s="47">
        <v>34</v>
      </c>
      <c r="F164" s="48">
        <f>=D164/E164</f>
        <v>0</v>
      </c>
      <c r="G164" s="49">
        <f>=RANK(F164,$F$152:$F$194,1)</f>
        <v>1</v>
      </c>
      <c r="H164" s="49" t="s"/>
    </row>
    <row r="165" spans="1:8">
      <c r="A165" s="47" t="s"/>
      <c r="B165" s="47">
        <v>14</v>
      </c>
      <c r="C165" s="54" t="s">
        <v>190</v>
      </c>
      <c r="D165" s="47">
        <v>0</v>
      </c>
      <c r="E165" s="47">
        <v>33</v>
      </c>
      <c r="F165" s="48">
        <f>=D165/E165</f>
        <v>0</v>
      </c>
      <c r="G165" s="49">
        <f>=RANK(F165,$F$152:$F$194,1)</f>
        <v>1</v>
      </c>
      <c r="H165" s="49" t="s"/>
    </row>
    <row r="166" spans="1:8">
      <c r="A166" s="47" t="s"/>
      <c r="B166" s="47">
        <v>15</v>
      </c>
      <c r="C166" s="54" t="s">
        <v>191</v>
      </c>
      <c r="D166" s="47">
        <v>0</v>
      </c>
      <c r="E166" s="47">
        <v>45</v>
      </c>
      <c r="F166" s="48">
        <f>=D166/E166</f>
        <v>0</v>
      </c>
      <c r="G166" s="49">
        <f>=RANK(F166,$F$152:$F$194,1)</f>
        <v>1</v>
      </c>
      <c r="H166" s="49" t="s"/>
    </row>
    <row r="167" spans="1:8">
      <c r="A167" s="47" t="s"/>
      <c r="B167" s="47">
        <v>16</v>
      </c>
      <c r="C167" s="54" t="s">
        <v>192</v>
      </c>
      <c r="D167" s="47">
        <v>0</v>
      </c>
      <c r="E167" s="47">
        <v>45</v>
      </c>
      <c r="F167" s="48">
        <f>=D167/E167</f>
        <v>0</v>
      </c>
      <c r="G167" s="49">
        <f>=RANK(F167,$F$152:$F$194,1)</f>
        <v>1</v>
      </c>
      <c r="H167" s="49" t="s"/>
    </row>
    <row r="168" spans="1:8">
      <c r="A168" s="47" t="s"/>
      <c r="B168" s="47">
        <v>17</v>
      </c>
      <c r="C168" s="54" t="s">
        <v>193</v>
      </c>
      <c r="D168" s="47">
        <v>0</v>
      </c>
      <c r="E168" s="47">
        <v>35</v>
      </c>
      <c r="F168" s="48">
        <f>=D168/E168</f>
        <v>0</v>
      </c>
      <c r="G168" s="49">
        <f>=RANK(F168,$F$152:$F$194,1)</f>
        <v>1</v>
      </c>
      <c r="H168" s="49" t="s"/>
    </row>
    <row r="169" spans="1:8">
      <c r="A169" s="47" t="s"/>
      <c r="B169" s="47">
        <v>18</v>
      </c>
      <c r="C169" s="54" t="s">
        <v>194</v>
      </c>
      <c r="D169" s="47">
        <v>0</v>
      </c>
      <c r="E169" s="47">
        <v>35</v>
      </c>
      <c r="F169" s="48">
        <f>=D169/E169</f>
        <v>0</v>
      </c>
      <c r="G169" s="49">
        <f>=RANK(F169,$F$152:$F$194,1)</f>
        <v>1</v>
      </c>
      <c r="H169" s="49" t="s"/>
    </row>
    <row r="170" spans="1:8">
      <c r="A170" s="47" t="s"/>
      <c r="B170" s="47">
        <v>19</v>
      </c>
      <c r="C170" s="54" t="s">
        <v>195</v>
      </c>
      <c r="D170" s="47">
        <v>0</v>
      </c>
      <c r="E170" s="47">
        <v>35</v>
      </c>
      <c r="F170" s="48">
        <f>=D170/E170</f>
        <v>0</v>
      </c>
      <c r="G170" s="49">
        <f>=RANK(F170,$F$152:$F$194,1)</f>
        <v>1</v>
      </c>
      <c r="H170" s="49" t="s"/>
    </row>
    <row r="171" spans="1:8">
      <c r="A171" s="47" t="s"/>
      <c r="B171" s="47">
        <v>20</v>
      </c>
      <c r="C171" s="54" t="s">
        <v>196</v>
      </c>
      <c r="D171" s="47">
        <v>0</v>
      </c>
      <c r="E171" s="47">
        <v>30</v>
      </c>
      <c r="F171" s="48">
        <f>=D171/E171</f>
        <v>0</v>
      </c>
      <c r="G171" s="49">
        <f>=RANK(F171,$F$152:$F$194,1)</f>
        <v>1</v>
      </c>
      <c r="H171" s="49" t="s"/>
    </row>
    <row r="172" spans="1:8">
      <c r="A172" s="47" t="s"/>
      <c r="B172" s="47">
        <v>21</v>
      </c>
      <c r="C172" s="54" t="s">
        <v>197</v>
      </c>
      <c r="D172" s="47">
        <v>0</v>
      </c>
      <c r="E172" s="47">
        <v>30</v>
      </c>
      <c r="F172" s="48">
        <f>=D172/E172</f>
        <v>0</v>
      </c>
      <c r="G172" s="49">
        <f>=RANK(F172,$F$152:$F$194,1)</f>
        <v>1</v>
      </c>
      <c r="H172" s="49" t="s"/>
    </row>
    <row r="173" spans="1:8">
      <c r="A173" s="47" t="s"/>
      <c r="B173" s="47">
        <v>22</v>
      </c>
      <c r="C173" s="54" t="s">
        <v>198</v>
      </c>
      <c r="D173" s="47">
        <v>0</v>
      </c>
      <c r="E173" s="47">
        <v>30</v>
      </c>
      <c r="F173" s="48">
        <f>=D173/E173</f>
        <v>0</v>
      </c>
      <c r="G173" s="49">
        <f>=RANK(F173,$F$152:$F$194,1)</f>
        <v>1</v>
      </c>
      <c r="H173" s="49" t="s"/>
    </row>
    <row r="174" spans="1:8">
      <c r="A174" s="47" t="s"/>
      <c r="B174" s="47">
        <v>23</v>
      </c>
      <c r="C174" s="54" t="s">
        <v>199</v>
      </c>
      <c r="D174" s="47">
        <v>0</v>
      </c>
      <c r="E174" s="47">
        <v>30</v>
      </c>
      <c r="F174" s="48">
        <f>=D174/E174</f>
        <v>0</v>
      </c>
      <c r="G174" s="49">
        <f>=RANK(F174,$F$152:$F$194,1)</f>
        <v>1</v>
      </c>
      <c r="H174" s="49" t="s"/>
    </row>
    <row r="175" spans="1:8">
      <c r="A175" s="47" t="s"/>
      <c r="B175" s="47">
        <v>24</v>
      </c>
      <c r="C175" s="54" t="s">
        <v>200</v>
      </c>
      <c r="D175" s="47">
        <v>0</v>
      </c>
      <c r="E175" s="47">
        <v>30</v>
      </c>
      <c r="F175" s="48">
        <f>=D175/E175</f>
        <v>0</v>
      </c>
      <c r="G175" s="49">
        <f>=RANK(F175,$F$152:$F$194,1)</f>
        <v>1</v>
      </c>
      <c r="H175" s="49" t="s"/>
    </row>
    <row r="176" spans="1:8">
      <c r="A176" s="47" t="s"/>
      <c r="B176" s="47">
        <v>25</v>
      </c>
      <c r="C176" s="54" t="s">
        <v>201</v>
      </c>
      <c r="D176" s="47">
        <v>1</v>
      </c>
      <c r="E176" s="47">
        <v>30</v>
      </c>
      <c r="F176" s="48">
        <f>=D176/E176</f>
        <v>0.033333333333333</v>
      </c>
      <c r="G176" s="49">
        <f>=RANK(F176,$F$152:$F$194,1)</f>
        <v>43</v>
      </c>
      <c r="H176" s="49" t="s"/>
    </row>
    <row r="177" spans="1:8">
      <c r="A177" s="47" t="s"/>
      <c r="B177" s="47">
        <v>26</v>
      </c>
      <c r="C177" s="54" t="s">
        <v>202</v>
      </c>
      <c r="D177" s="47">
        <v>0</v>
      </c>
      <c r="E177" s="47">
        <v>30</v>
      </c>
      <c r="F177" s="48">
        <f>=D177/E177</f>
        <v>0</v>
      </c>
      <c r="G177" s="49">
        <f>=RANK(F177,$F$152:$F$194,1)</f>
        <v>1</v>
      </c>
      <c r="H177" s="49" t="s"/>
    </row>
    <row r="178" spans="1:8">
      <c r="A178" s="47" t="s"/>
      <c r="B178" s="47">
        <v>27</v>
      </c>
      <c r="C178" s="54" t="s">
        <v>203</v>
      </c>
      <c r="D178" s="47">
        <v>0</v>
      </c>
      <c r="E178" s="47">
        <v>30</v>
      </c>
      <c r="F178" s="48">
        <f>=D178/E178</f>
        <v>0</v>
      </c>
      <c r="G178" s="49">
        <f>=RANK(F178,$F$152:$F$194,1)</f>
        <v>1</v>
      </c>
      <c r="H178" s="49" t="s"/>
    </row>
    <row r="179" spans="1:8">
      <c r="A179" s="47" t="s"/>
      <c r="B179" s="47">
        <v>28</v>
      </c>
      <c r="C179" s="47" t="s">
        <v>204</v>
      </c>
      <c r="D179" s="47">
        <v>0</v>
      </c>
      <c r="E179" s="47">
        <v>42</v>
      </c>
      <c r="F179" s="48">
        <f>=D179/E179</f>
        <v>0</v>
      </c>
      <c r="G179" s="49">
        <f>=RANK(F179,$F$152:$F$194,1)</f>
        <v>1</v>
      </c>
      <c r="H179" s="49" t="s"/>
    </row>
    <row r="180" spans="1:8">
      <c r="A180" s="47" t="s"/>
      <c r="B180" s="47">
        <v>29</v>
      </c>
      <c r="C180" s="54" t="s">
        <v>205</v>
      </c>
      <c r="D180" s="47">
        <v>0</v>
      </c>
      <c r="E180" s="47">
        <v>42</v>
      </c>
      <c r="F180" s="48">
        <f>=D180/E180</f>
        <v>0</v>
      </c>
      <c r="G180" s="49">
        <f>=RANK(F180,$F$152:$F$194,1)</f>
        <v>1</v>
      </c>
      <c r="H180" s="49" t="s"/>
    </row>
    <row r="181" spans="1:8">
      <c r="A181" s="47" t="s"/>
      <c r="B181" s="47">
        <v>30</v>
      </c>
      <c r="C181" s="54" t="s">
        <v>206</v>
      </c>
      <c r="D181" s="47">
        <v>0</v>
      </c>
      <c r="E181" s="47">
        <v>30</v>
      </c>
      <c r="F181" s="48">
        <f>=D181/E181</f>
        <v>0</v>
      </c>
      <c r="G181" s="49">
        <f>=RANK(F181,$F$152:$F$194,1)</f>
        <v>1</v>
      </c>
      <c r="H181" s="49" t="s"/>
    </row>
    <row r="182" spans="1:8">
      <c r="A182" s="47" t="s"/>
      <c r="B182" s="47">
        <v>31</v>
      </c>
      <c r="C182" s="54" t="s">
        <v>207</v>
      </c>
      <c r="D182" s="47">
        <v>0</v>
      </c>
      <c r="E182" s="47">
        <v>30</v>
      </c>
      <c r="F182" s="48">
        <f>=D182/E182</f>
        <v>0</v>
      </c>
      <c r="G182" s="49">
        <f>=RANK(F182,$F$152:$F$194,1)</f>
        <v>1</v>
      </c>
      <c r="H182" s="49" t="s"/>
    </row>
    <row r="183" spans="1:8">
      <c r="A183" s="47" t="s"/>
      <c r="B183" s="47">
        <v>32</v>
      </c>
      <c r="C183" s="47" t="s">
        <v>208</v>
      </c>
      <c r="D183" s="47">
        <v>0</v>
      </c>
      <c r="E183" s="47">
        <v>28</v>
      </c>
      <c r="F183" s="48">
        <f>=D183/E183</f>
        <v>0</v>
      </c>
      <c r="G183" s="49">
        <f>=RANK(F183,$F$152:$F$194,1)</f>
        <v>1</v>
      </c>
      <c r="H183" s="49" t="s"/>
    </row>
    <row r="184" spans="1:8">
      <c r="A184" s="47" t="s"/>
      <c r="B184" s="47">
        <v>33</v>
      </c>
      <c r="C184" s="47" t="s">
        <v>209</v>
      </c>
      <c r="D184" s="47">
        <v>0</v>
      </c>
      <c r="E184" s="47">
        <v>32</v>
      </c>
      <c r="F184" s="48">
        <f>=D184/E184</f>
        <v>0</v>
      </c>
      <c r="G184" s="49">
        <f>=RANK(F184,$F$152:$F$194,1)</f>
        <v>1</v>
      </c>
      <c r="H184" s="49" t="s"/>
    </row>
    <row r="185" spans="1:8">
      <c r="A185" s="47" t="s"/>
      <c r="B185" s="47">
        <v>34</v>
      </c>
      <c r="C185" s="47" t="s">
        <v>210</v>
      </c>
      <c r="D185" s="47">
        <v>0</v>
      </c>
      <c r="E185" s="47">
        <v>32</v>
      </c>
      <c r="F185" s="48">
        <f>=D185/E185</f>
        <v>0</v>
      </c>
      <c r="G185" s="49">
        <f>=RANK(F185,$F$152:$F$194,1)</f>
        <v>1</v>
      </c>
      <c r="H185" s="49" t="s"/>
    </row>
    <row r="186" spans="1:8">
      <c r="A186" s="47" t="s"/>
      <c r="B186" s="47">
        <v>35</v>
      </c>
      <c r="C186" s="47" t="s">
        <v>211</v>
      </c>
      <c r="D186" s="47">
        <v>0</v>
      </c>
      <c r="E186" s="47">
        <v>32</v>
      </c>
      <c r="F186" s="48">
        <f>=D186/E186</f>
        <v>0</v>
      </c>
      <c r="G186" s="49">
        <f>=RANK(F186,$F$152:$F$194,1)</f>
        <v>1</v>
      </c>
      <c r="H186" s="49" t="s"/>
    </row>
    <row r="187" spans="1:8">
      <c r="A187" s="47" t="s"/>
      <c r="B187" s="47">
        <v>36</v>
      </c>
      <c r="C187" s="47" t="s">
        <v>212</v>
      </c>
      <c r="D187" s="47">
        <v>0</v>
      </c>
      <c r="E187" s="47">
        <v>38</v>
      </c>
      <c r="F187" s="48">
        <f>=D187/E187</f>
        <v>0</v>
      </c>
      <c r="G187" s="49">
        <f>=RANK(F187,$F$152:$F$194,1)</f>
        <v>1</v>
      </c>
      <c r="H187" s="49" t="s"/>
    </row>
    <row r="188" spans="1:8">
      <c r="A188" s="47" t="s"/>
      <c r="B188" s="47">
        <v>37</v>
      </c>
      <c r="C188" s="47" t="s">
        <v>213</v>
      </c>
      <c r="D188" s="47">
        <v>0</v>
      </c>
      <c r="E188" s="47">
        <v>37</v>
      </c>
      <c r="F188" s="48">
        <f>=D188/E188</f>
        <v>0</v>
      </c>
      <c r="G188" s="49">
        <f>=RANK(F188,$F$152:$F$194,1)</f>
        <v>1</v>
      </c>
      <c r="H188" s="49" t="s"/>
    </row>
    <row r="189" spans="1:8">
      <c r="A189" s="47" t="s"/>
      <c r="B189" s="47">
        <v>38</v>
      </c>
      <c r="C189" s="47" t="s">
        <v>214</v>
      </c>
      <c r="D189" s="47">
        <v>0</v>
      </c>
      <c r="E189" s="47">
        <v>30</v>
      </c>
      <c r="F189" s="48">
        <f>=D189/E189</f>
        <v>0</v>
      </c>
      <c r="G189" s="49">
        <f>=RANK(F189,$F$152:$F$194,1)</f>
        <v>1</v>
      </c>
      <c r="H189" s="49" t="s"/>
    </row>
    <row r="190" spans="1:8">
      <c r="A190" s="47" t="s"/>
      <c r="B190" s="47">
        <v>39</v>
      </c>
      <c r="C190" s="47" t="s">
        <v>215</v>
      </c>
      <c r="D190" s="47">
        <v>0</v>
      </c>
      <c r="E190" s="47">
        <v>30</v>
      </c>
      <c r="F190" s="48">
        <f>=D190/E190</f>
        <v>0</v>
      </c>
      <c r="G190" s="49">
        <f>=RANK(F190,$F$152:$F$194,1)</f>
        <v>1</v>
      </c>
      <c r="H190" s="49" t="s"/>
    </row>
    <row r="191" spans="1:8">
      <c r="A191" s="47" t="s"/>
      <c r="B191" s="47">
        <v>40</v>
      </c>
      <c r="C191" s="47" t="s">
        <v>216</v>
      </c>
      <c r="D191" s="47">
        <v>0</v>
      </c>
      <c r="E191" s="47">
        <v>30</v>
      </c>
      <c r="F191" s="48">
        <f>=D191/E191</f>
        <v>0</v>
      </c>
      <c r="G191" s="49">
        <f>=RANK(F191,$F$152:$F$194,1)</f>
        <v>1</v>
      </c>
      <c r="H191" s="49" t="s"/>
    </row>
    <row r="192" spans="1:8">
      <c r="A192" s="47" t="s"/>
      <c r="B192" s="47">
        <v>41</v>
      </c>
      <c r="C192" s="47" t="s">
        <v>217</v>
      </c>
      <c r="D192" s="47">
        <v>0</v>
      </c>
      <c r="E192" s="47">
        <v>45</v>
      </c>
      <c r="F192" s="48">
        <f>=D192/E192</f>
        <v>0</v>
      </c>
      <c r="G192" s="49">
        <f>=RANK(F192,$F$152:$F$194,1)</f>
        <v>1</v>
      </c>
      <c r="H192" s="49" t="s"/>
    </row>
    <row r="193" spans="1:8">
      <c r="A193" s="47" t="s"/>
      <c r="B193" s="47">
        <v>42</v>
      </c>
      <c r="C193" s="47" t="s">
        <v>218</v>
      </c>
      <c r="D193" s="47">
        <v>0</v>
      </c>
      <c r="E193" s="47">
        <v>35</v>
      </c>
      <c r="F193" s="48">
        <f>=D193/E193</f>
        <v>0</v>
      </c>
      <c r="G193" s="49">
        <f>=RANK(F193,$F$152:$F$194,1)</f>
        <v>1</v>
      </c>
      <c r="H193" s="49" t="s"/>
    </row>
    <row r="194" spans="1:8">
      <c r="A194" s="47" t="s"/>
      <c r="B194" s="47">
        <v>43</v>
      </c>
      <c r="C194" s="47" t="s">
        <v>219</v>
      </c>
      <c r="D194" s="47">
        <v>0</v>
      </c>
      <c r="E194" s="47">
        <v>35</v>
      </c>
      <c r="F194" s="48">
        <f>=D194/E194</f>
        <v>0</v>
      </c>
      <c r="G194" s="49">
        <f>=RANK(F194,$F$152:$F$194,1)</f>
        <v>1</v>
      </c>
      <c r="H194" s="49" t="s"/>
    </row>
    <row r="195" spans="1:8">
      <c r="A195" s="47" t="s">
        <v>16</v>
      </c>
      <c r="B195" s="47">
        <v>1</v>
      </c>
      <c r="C195" s="54" t="s">
        <v>220</v>
      </c>
      <c r="D195" s="57">
        <v>0</v>
      </c>
      <c r="E195" s="54">
        <v>40</v>
      </c>
      <c r="F195" s="48">
        <f>=D195/E195</f>
        <v>0</v>
      </c>
      <c r="G195" s="49">
        <f>=RANK(F195,$F$195:$F$217,1)</f>
        <v>1</v>
      </c>
      <c r="H195" s="49" t="s"/>
    </row>
    <row r="196" spans="1:8">
      <c r="A196" s="47" t="s"/>
      <c r="B196" s="47">
        <v>2</v>
      </c>
      <c r="C196" s="54" t="s">
        <v>221</v>
      </c>
      <c r="D196" s="57">
        <v>0</v>
      </c>
      <c r="E196" s="54">
        <v>41</v>
      </c>
      <c r="F196" s="48">
        <f>=D196/E196</f>
        <v>0</v>
      </c>
      <c r="G196" s="49">
        <f>=RANK(F196,$F$195:$F$217,1)</f>
        <v>1</v>
      </c>
      <c r="H196" s="49" t="s"/>
    </row>
    <row r="197" spans="1:8">
      <c r="A197" s="47" t="s"/>
      <c r="B197" s="47">
        <v>3</v>
      </c>
      <c r="C197" s="54" t="s">
        <v>222</v>
      </c>
      <c r="D197" s="57">
        <v>0</v>
      </c>
      <c r="E197" s="54">
        <v>41</v>
      </c>
      <c r="F197" s="48">
        <f>=D197/E197</f>
        <v>0</v>
      </c>
      <c r="G197" s="49">
        <f>=RANK(F197,$F$195:$F$217,1)</f>
        <v>1</v>
      </c>
      <c r="H197" s="49" t="s"/>
    </row>
    <row r="198" spans="1:8">
      <c r="A198" s="47" t="s"/>
      <c r="B198" s="47">
        <v>4</v>
      </c>
      <c r="C198" s="54" t="s">
        <v>223</v>
      </c>
      <c r="D198" s="57">
        <v>0</v>
      </c>
      <c r="E198" s="54">
        <v>39</v>
      </c>
      <c r="F198" s="48">
        <f>=D198/E198</f>
        <v>0</v>
      </c>
      <c r="G198" s="49">
        <f>=RANK(F198,$F$195:$F$217,1)</f>
        <v>1</v>
      </c>
      <c r="H198" s="49" t="s"/>
    </row>
    <row r="199" spans="1:8">
      <c r="A199" s="47" t="s"/>
      <c r="B199" s="47">
        <v>5</v>
      </c>
      <c r="C199" s="54" t="s">
        <v>224</v>
      </c>
      <c r="D199" s="57">
        <v>0</v>
      </c>
      <c r="E199" s="54">
        <v>36</v>
      </c>
      <c r="F199" s="48">
        <f>=D199/E199</f>
        <v>0</v>
      </c>
      <c r="G199" s="49">
        <f>=RANK(F199,$F$195:$F$217,1)</f>
        <v>1</v>
      </c>
      <c r="H199" s="49" t="s"/>
    </row>
    <row r="200" spans="1:8">
      <c r="A200" s="47" t="s"/>
      <c r="B200" s="47">
        <v>6</v>
      </c>
      <c r="C200" s="54" t="s">
        <v>225</v>
      </c>
      <c r="D200" s="57">
        <v>0</v>
      </c>
      <c r="E200" s="54">
        <v>36</v>
      </c>
      <c r="F200" s="48">
        <f>=D200/E200</f>
        <v>0</v>
      </c>
      <c r="G200" s="49">
        <f>=RANK(F200,$F$195:$F$217,1)</f>
        <v>1</v>
      </c>
      <c r="H200" s="49" t="s"/>
    </row>
    <row r="201" spans="1:8">
      <c r="A201" s="47" t="s"/>
      <c r="B201" s="47">
        <v>7</v>
      </c>
      <c r="C201" s="54" t="s">
        <v>226</v>
      </c>
      <c r="D201" s="57">
        <v>0</v>
      </c>
      <c r="E201" s="54">
        <v>36</v>
      </c>
      <c r="F201" s="48">
        <f>=D201/E201</f>
        <v>0</v>
      </c>
      <c r="G201" s="49">
        <f>=RANK(F201,$F$195:$F$217,1)</f>
        <v>1</v>
      </c>
      <c r="H201" s="49" t="s"/>
    </row>
    <row r="202" spans="1:8">
      <c r="A202" s="47" t="s"/>
      <c r="B202" s="47">
        <v>8</v>
      </c>
      <c r="C202" s="54" t="s">
        <v>227</v>
      </c>
      <c r="D202" s="57">
        <v>4</v>
      </c>
      <c r="E202" s="54">
        <v>36</v>
      </c>
      <c r="F202" s="48">
        <f>=D202/E202</f>
        <v>0.111111111111111</v>
      </c>
      <c r="G202" s="49">
        <f>=RANK(F202,$F$195:$F$217,1)</f>
        <v>23</v>
      </c>
      <c r="H202" s="49" t="s"/>
    </row>
    <row r="203" spans="1:8">
      <c r="A203" s="47" t="s"/>
      <c r="B203" s="47">
        <v>9</v>
      </c>
      <c r="C203" s="54" t="s">
        <v>228</v>
      </c>
      <c r="D203" s="57">
        <v>0</v>
      </c>
      <c r="E203" s="54">
        <v>35</v>
      </c>
      <c r="F203" s="48">
        <f>=D203/E203</f>
        <v>0</v>
      </c>
      <c r="G203" s="49">
        <f>=RANK(F203,$F$195:$F$217,1)</f>
        <v>1</v>
      </c>
      <c r="H203" s="49" t="s"/>
    </row>
    <row r="204" spans="1:8">
      <c r="A204" s="47" t="s"/>
      <c r="B204" s="47">
        <v>10</v>
      </c>
      <c r="C204" s="54" t="s">
        <v>229</v>
      </c>
      <c r="D204" s="57">
        <v>0</v>
      </c>
      <c r="E204" s="54">
        <v>44</v>
      </c>
      <c r="F204" s="48">
        <f>=D204/E204</f>
        <v>0</v>
      </c>
      <c r="G204" s="49">
        <f>=RANK(F204,$F$195:$F$217,1)</f>
        <v>1</v>
      </c>
      <c r="H204" s="49" t="s"/>
    </row>
    <row r="205" spans="1:8">
      <c r="A205" s="47" t="s"/>
      <c r="B205" s="47">
        <v>11</v>
      </c>
      <c r="C205" s="54" t="s">
        <v>230</v>
      </c>
      <c r="D205" s="57">
        <v>0</v>
      </c>
      <c r="E205" s="54">
        <v>37</v>
      </c>
      <c r="F205" s="48">
        <f>=D205/E205</f>
        <v>0</v>
      </c>
      <c r="G205" s="49">
        <f>=RANK(F205,$F$195:$F$217,1)</f>
        <v>1</v>
      </c>
      <c r="H205" s="49" t="s"/>
    </row>
    <row r="206" spans="1:8">
      <c r="A206" s="47" t="s"/>
      <c r="B206" s="47">
        <v>12</v>
      </c>
      <c r="C206" s="54" t="s">
        <v>231</v>
      </c>
      <c r="D206" s="58">
        <v>0</v>
      </c>
      <c r="E206" s="54">
        <v>34</v>
      </c>
      <c r="F206" s="48">
        <f>=D206/E206</f>
        <v>0</v>
      </c>
      <c r="G206" s="49">
        <f>=RANK(F206,$F$195:$F$217,1)</f>
        <v>1</v>
      </c>
      <c r="H206" s="49" t="s"/>
    </row>
    <row r="207" spans="1:8">
      <c r="A207" s="47" t="s"/>
      <c r="B207" s="47">
        <v>13</v>
      </c>
      <c r="C207" s="54" t="s">
        <v>232</v>
      </c>
      <c r="D207" s="58">
        <v>0</v>
      </c>
      <c r="E207" s="54">
        <v>33</v>
      </c>
      <c r="F207" s="48">
        <f>=D207/E207</f>
        <v>0</v>
      </c>
      <c r="G207" s="49">
        <f>=RANK(F207,$F$195:$F$217,1)</f>
        <v>1</v>
      </c>
      <c r="H207" s="49" t="s"/>
    </row>
    <row r="208" spans="1:8">
      <c r="A208" s="47" t="s"/>
      <c r="B208" s="47">
        <v>14</v>
      </c>
      <c r="C208" s="54" t="s">
        <v>233</v>
      </c>
      <c r="D208" s="58">
        <v>0</v>
      </c>
      <c r="E208" s="54">
        <v>32</v>
      </c>
      <c r="F208" s="48">
        <f>=D208/E208</f>
        <v>0</v>
      </c>
      <c r="G208" s="49">
        <f>=RANK(F208,$F$195:$F$217,1)</f>
        <v>1</v>
      </c>
      <c r="H208" s="49" t="s"/>
    </row>
    <row r="209" spans="1:8">
      <c r="A209" s="47" t="s"/>
      <c r="B209" s="47">
        <v>15</v>
      </c>
      <c r="C209" s="54" t="s">
        <v>234</v>
      </c>
      <c r="D209" s="58">
        <v>3</v>
      </c>
      <c r="E209" s="54">
        <v>33</v>
      </c>
      <c r="F209" s="48">
        <f>=D209/E209</f>
        <v>0.090909090909091</v>
      </c>
      <c r="G209" s="49">
        <f>=RANK(F209,$F$195:$F$217,1)</f>
        <v>22</v>
      </c>
      <c r="H209" s="49" t="s"/>
    </row>
    <row r="210" spans="1:8">
      <c r="A210" s="47" t="s"/>
      <c r="B210" s="47">
        <v>16</v>
      </c>
      <c r="C210" s="54" t="s">
        <v>235</v>
      </c>
      <c r="D210" s="58">
        <v>0</v>
      </c>
      <c r="E210" s="54">
        <v>34</v>
      </c>
      <c r="F210" s="48">
        <f>=D210/E210</f>
        <v>0</v>
      </c>
      <c r="G210" s="49">
        <f>=RANK(F210,$F$195:$F$217,1)</f>
        <v>1</v>
      </c>
      <c r="H210" s="49" t="s"/>
    </row>
    <row r="211" spans="1:8">
      <c r="A211" s="47" t="s"/>
      <c r="B211" s="47">
        <v>17</v>
      </c>
      <c r="C211" s="54" t="s">
        <v>236</v>
      </c>
      <c r="D211" s="58">
        <v>0</v>
      </c>
      <c r="E211" s="54">
        <v>31</v>
      </c>
      <c r="F211" s="48">
        <f>=D211/E211</f>
        <v>0</v>
      </c>
      <c r="G211" s="49">
        <f>=RANK(F211,$F$195:$F$217,1)</f>
        <v>1</v>
      </c>
      <c r="H211" s="49" t="s"/>
    </row>
    <row r="212" spans="1:8">
      <c r="A212" s="47" t="s"/>
      <c r="B212" s="47">
        <v>18</v>
      </c>
      <c r="C212" s="54" t="s">
        <v>237</v>
      </c>
      <c r="D212" s="58">
        <v>0</v>
      </c>
      <c r="E212" s="54">
        <v>34</v>
      </c>
      <c r="F212" s="48">
        <f>=D212/E212</f>
        <v>0</v>
      </c>
      <c r="G212" s="49">
        <f>=RANK(F212,$F$195:$F$217,1)</f>
        <v>1</v>
      </c>
      <c r="H212" s="49" t="s"/>
    </row>
    <row r="213" spans="1:8">
      <c r="A213" s="47" t="s"/>
      <c r="B213" s="47">
        <v>19</v>
      </c>
      <c r="C213" s="54" t="s">
        <v>238</v>
      </c>
      <c r="D213" s="58">
        <v>0</v>
      </c>
      <c r="E213" s="54">
        <v>33</v>
      </c>
      <c r="F213" s="48">
        <f>=D213/E213</f>
        <v>0</v>
      </c>
      <c r="G213" s="49">
        <f>=RANK(F213,$F$195:$F$217,1)</f>
        <v>1</v>
      </c>
      <c r="H213" s="49" t="s"/>
    </row>
    <row r="214" spans="1:8">
      <c r="A214" s="47" t="s"/>
      <c r="B214" s="47">
        <v>20</v>
      </c>
      <c r="C214" s="54" t="s">
        <v>239</v>
      </c>
      <c r="D214" s="58">
        <v>0</v>
      </c>
      <c r="E214" s="54">
        <v>33</v>
      </c>
      <c r="F214" s="48">
        <f>=D214/E214</f>
        <v>0</v>
      </c>
      <c r="G214" s="49">
        <f>=RANK(F214,$F$195:$F$217,1)</f>
        <v>1</v>
      </c>
      <c r="H214" s="49" t="s"/>
    </row>
    <row r="215" spans="1:8">
      <c r="A215" s="47" t="s"/>
      <c r="B215" s="47">
        <v>21</v>
      </c>
      <c r="C215" s="54" t="s">
        <v>240</v>
      </c>
      <c r="D215" s="58">
        <v>0</v>
      </c>
      <c r="E215" s="54">
        <v>33</v>
      </c>
      <c r="F215" s="48">
        <f>=D215/E215</f>
        <v>0</v>
      </c>
      <c r="G215" s="49">
        <f>=RANK(F215,$F$195:$F$217,1)</f>
        <v>1</v>
      </c>
      <c r="H215" s="49" t="s"/>
    </row>
    <row r="216" spans="1:8">
      <c r="A216" s="47" t="s"/>
      <c r="B216" s="47">
        <v>22</v>
      </c>
      <c r="C216" s="54" t="s">
        <v>241</v>
      </c>
      <c r="D216" s="58">
        <v>0</v>
      </c>
      <c r="E216" s="54">
        <v>32</v>
      </c>
      <c r="F216" s="48">
        <f>=D216/E216</f>
        <v>0</v>
      </c>
      <c r="G216" s="49">
        <f>=RANK(F216,$F$195:$F$217,1)</f>
        <v>1</v>
      </c>
      <c r="H216" s="49" t="s"/>
    </row>
    <row r="217" spans="1:8">
      <c r="A217" s="47" t="s"/>
      <c r="B217" s="47">
        <v>23</v>
      </c>
      <c r="C217" s="54" t="s">
        <v>242</v>
      </c>
      <c r="D217" s="58">
        <v>0</v>
      </c>
      <c r="E217" s="54">
        <v>35</v>
      </c>
      <c r="F217" s="48">
        <f>=D217/E217</f>
        <v>0</v>
      </c>
      <c r="G217" s="49">
        <f>=RANK(F217,$F$195:$F$217,1)</f>
        <v>1</v>
      </c>
      <c r="H217" s="49" t="s"/>
    </row>
    <row r="218" spans="1:8">
      <c r="A218" s="47" t="s">
        <v>17</v>
      </c>
      <c r="B218" s="47">
        <v>1</v>
      </c>
      <c r="C218" s="47" t="s">
        <v>243</v>
      </c>
      <c r="D218" s="47">
        <v>0</v>
      </c>
      <c r="E218" s="47">
        <v>46</v>
      </c>
      <c r="F218" s="55">
        <f>=D218/E218</f>
        <v>0</v>
      </c>
      <c r="G218" s="49">
        <v>1</v>
      </c>
      <c r="H218" s="49" t="s"/>
    </row>
    <row r="219" spans="1:8">
      <c r="A219" s="47" t="s"/>
      <c r="B219" s="47">
        <v>2</v>
      </c>
      <c r="C219" s="47" t="s">
        <v>244</v>
      </c>
      <c r="D219" s="47">
        <v>0</v>
      </c>
      <c r="E219" s="47">
        <v>45</v>
      </c>
      <c r="F219" s="55">
        <f>=D219/E219</f>
        <v>0</v>
      </c>
      <c r="G219" s="49">
        <v>1</v>
      </c>
      <c r="H219" s="49" t="s"/>
    </row>
    <row r="220" spans="1:8">
      <c r="A220" s="47" t="s"/>
      <c r="B220" s="47">
        <v>3</v>
      </c>
      <c r="C220" s="47" t="s">
        <v>245</v>
      </c>
      <c r="D220" s="47">
        <v>0</v>
      </c>
      <c r="E220" s="47">
        <v>44</v>
      </c>
      <c r="F220" s="55">
        <f>=D220/E220</f>
        <v>0</v>
      </c>
      <c r="G220" s="49">
        <v>1</v>
      </c>
      <c r="H220" s="49" t="s"/>
    </row>
  </sheetData>
  <mergeCells count="8">
    <mergeCell ref="A152:A194"/>
    <mergeCell ref="A195:A217"/>
    <mergeCell ref="A218:A220"/>
    <mergeCell ref="A1:H1"/>
    <mergeCell ref="A3:A41"/>
    <mergeCell ref="A42:A82"/>
    <mergeCell ref="A83:A110"/>
    <mergeCell ref="A111:A1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/>
  <dimension ref="AA51"/>
  <sheetViews>
    <sheetView showGridLines="true" zoomScale="70" zoomScaleNormal="70" workbookViewId="0"/>
  </sheetViews>
  <sheetFormatPr defaultColWidth="8.625" defaultRowHeight="18.75"/>
  <cols>
    <col min="1" max="1" width="20.125" style="122" customWidth="true"/>
    <col min="2" max="2" width="8" style="122" customWidth="true"/>
    <col min="3" max="3" width="20.125" style="122" customWidth="true"/>
    <col min="4" max="5" width="7.875" style="122" customWidth="true"/>
    <col min="6" max="13" width="8" style="122" customWidth="true"/>
    <col min="14" max="14" width="9.625" style="123" customWidth="true"/>
    <col min="15" max="15" width="11" style="123" customWidth="true"/>
    <col min="16" max="16" width="9.75" style="122" customWidth="true"/>
    <col min="17" max="17" width="53.5" style="122" customWidth="true"/>
    <col min="18" max="18" width="86.75" style="122" customWidth="true"/>
    <col min="19" max="26" width="8.625" style="122"/>
  </cols>
  <sheetData>
    <row r="1" spans="1:18" ht="22.5">
      <c r="A1" s="4" t="s">
        <v>286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</row>
    <row r="2" spans="1:18" s="121" customFormat="true" ht="60.75">
      <c r="A2" s="30" t="s">
        <v>19</v>
      </c>
      <c r="B2" s="30" t="s">
        <v>20</v>
      </c>
      <c r="C2" s="30" t="s">
        <v>21</v>
      </c>
      <c r="D2" s="62" t="s">
        <v>287</v>
      </c>
      <c r="E2" s="62" t="s">
        <v>288</v>
      </c>
      <c r="F2" s="62" t="s">
        <v>289</v>
      </c>
      <c r="G2" s="62" t="s">
        <v>290</v>
      </c>
      <c r="H2" s="62" t="s">
        <v>291</v>
      </c>
      <c r="I2" s="62" t="s">
        <v>292</v>
      </c>
      <c r="J2" s="62" t="s">
        <v>293</v>
      </c>
      <c r="K2" s="62" t="s">
        <v>294</v>
      </c>
      <c r="L2" s="62" t="s">
        <v>295</v>
      </c>
      <c r="M2" s="62" t="s">
        <v>296</v>
      </c>
      <c r="N2" s="63" t="s">
        <v>297</v>
      </c>
      <c r="O2" s="63" t="s">
        <v>298</v>
      </c>
      <c r="P2" s="62" t="s">
        <v>299</v>
      </c>
      <c r="Q2" s="30" t="s">
        <v>26</v>
      </c>
      <c r="R2" s="7" t="s">
        <v>300</v>
      </c>
    </row>
    <row r="3" spans="1:18">
      <c r="A3" s="64" t="s">
        <v>10</v>
      </c>
      <c r="B3" s="64" t="s"/>
      <c r="C3" s="64" t="s">
        <v>54</v>
      </c>
      <c r="D3" s="64" t="s">
        <v>301</v>
      </c>
      <c r="E3" s="64" t="s">
        <v>301</v>
      </c>
      <c r="F3" s="64">
        <v>4</v>
      </c>
      <c r="G3" s="64">
        <v>5</v>
      </c>
      <c r="H3" s="64">
        <v>5</v>
      </c>
      <c r="I3" s="64">
        <v>5</v>
      </c>
      <c r="J3" s="64">
        <v>0</v>
      </c>
      <c r="K3" s="64">
        <v>4.8</v>
      </c>
      <c r="L3" s="64">
        <v>4</v>
      </c>
      <c r="M3" s="64">
        <v>5</v>
      </c>
      <c r="N3" s="64">
        <f>=SUM(F3:M3)</f>
        <v>32.8</v>
      </c>
      <c r="O3" s="47">
        <f>=N3/4</f>
        <v>8.2</v>
      </c>
      <c r="P3" s="47">
        <f>=RANK(O3,$O$3:$O$11)</f>
        <v>8</v>
      </c>
      <c r="Q3" s="47" t="s"/>
      <c r="R3" s="47" t="s"/>
    </row>
    <row r="4" spans="1:18">
      <c r="A4" s="64" t="s"/>
      <c r="B4" s="64" t="s"/>
      <c r="C4" s="64" t="s">
        <v>55</v>
      </c>
      <c r="D4" s="64" t="s">
        <v>301</v>
      </c>
      <c r="E4" s="64" t="s">
        <v>301</v>
      </c>
      <c r="F4" s="64">
        <v>5</v>
      </c>
      <c r="G4" s="64">
        <v>5</v>
      </c>
      <c r="H4" s="64">
        <v>4</v>
      </c>
      <c r="I4" s="64">
        <v>5</v>
      </c>
      <c r="J4" s="64">
        <v>2</v>
      </c>
      <c r="K4" s="64">
        <v>4.8</v>
      </c>
      <c r="L4" s="64">
        <v>3</v>
      </c>
      <c r="M4" s="64">
        <v>5</v>
      </c>
      <c r="N4" s="64">
        <f>=SUM(F4:M4)</f>
        <v>33.8</v>
      </c>
      <c r="O4" s="47">
        <f>=N4/4</f>
        <v>8.45</v>
      </c>
      <c r="P4" s="47">
        <f>=RANK(O4,$O$3:$O$11)</f>
        <v>7</v>
      </c>
      <c r="Q4" s="47" t="s"/>
      <c r="R4" s="47" t="s"/>
    </row>
    <row r="5" spans="1:18">
      <c r="A5" s="64" t="s"/>
      <c r="B5" s="64" t="s"/>
      <c r="C5" s="64" t="s">
        <v>56</v>
      </c>
      <c r="D5" s="64" t="s">
        <v>301</v>
      </c>
      <c r="E5" s="64" t="s">
        <v>301</v>
      </c>
      <c r="F5" s="64">
        <v>5</v>
      </c>
      <c r="G5" s="64">
        <v>5</v>
      </c>
      <c r="H5" s="64">
        <v>5</v>
      </c>
      <c r="I5" s="64">
        <v>5</v>
      </c>
      <c r="J5" s="64">
        <v>2</v>
      </c>
      <c r="K5" s="64">
        <v>4.8</v>
      </c>
      <c r="L5" s="64">
        <v>0</v>
      </c>
      <c r="M5" s="64">
        <v>5</v>
      </c>
      <c r="N5" s="64">
        <f>=SUM(F5:M5)</f>
        <v>31.8</v>
      </c>
      <c r="O5" s="47">
        <f>=N5/4</f>
        <v>7.95</v>
      </c>
      <c r="P5" s="47">
        <f>=RANK(O5,$O$3:$O$11)</f>
        <v>9</v>
      </c>
      <c r="Q5" s="47" t="s"/>
      <c r="R5" s="47" t="s"/>
    </row>
    <row r="6" spans="1:18">
      <c r="A6" s="64" t="s"/>
      <c r="B6" s="64" t="s"/>
      <c r="C6" s="64" t="s">
        <v>57</v>
      </c>
      <c r="D6" s="64" t="s">
        <v>301</v>
      </c>
      <c r="E6" s="64" t="s">
        <v>301</v>
      </c>
      <c r="F6" s="64">
        <v>5</v>
      </c>
      <c r="G6" s="64">
        <v>5</v>
      </c>
      <c r="H6" s="64">
        <v>5</v>
      </c>
      <c r="I6" s="64">
        <v>5</v>
      </c>
      <c r="J6" s="64">
        <v>5</v>
      </c>
      <c r="K6" s="64">
        <v>4.8</v>
      </c>
      <c r="L6" s="64">
        <v>5</v>
      </c>
      <c r="M6" s="64">
        <v>5</v>
      </c>
      <c r="N6" s="64">
        <f>=SUM(F6:M6)</f>
        <v>39.8</v>
      </c>
      <c r="O6" s="47">
        <f>=N6/4</f>
        <v>9.95</v>
      </c>
      <c r="P6" s="47">
        <f>=RANK(O6,$O$3:$O$11)</f>
        <v>1</v>
      </c>
      <c r="Q6" s="47" t="s"/>
      <c r="R6" s="47" t="s"/>
    </row>
    <row r="7" spans="1:18">
      <c r="A7" s="64" t="s"/>
      <c r="B7" s="64" t="s"/>
      <c r="C7" s="64" t="s">
        <v>58</v>
      </c>
      <c r="D7" s="64" t="s">
        <v>301</v>
      </c>
      <c r="E7" s="64" t="s">
        <v>301</v>
      </c>
      <c r="F7" s="64">
        <v>5</v>
      </c>
      <c r="G7" s="64">
        <v>5</v>
      </c>
      <c r="H7" s="64">
        <v>5</v>
      </c>
      <c r="I7" s="64">
        <v>5</v>
      </c>
      <c r="J7" s="64">
        <v>4.8</v>
      </c>
      <c r="K7" s="64">
        <v>4.8</v>
      </c>
      <c r="L7" s="64">
        <v>4.6</v>
      </c>
      <c r="M7" s="64">
        <v>5</v>
      </c>
      <c r="N7" s="64">
        <f>=SUM(F7:M7)</f>
        <v>39.2</v>
      </c>
      <c r="O7" s="47">
        <f>=N7/4</f>
        <v>9.8</v>
      </c>
      <c r="P7" s="47">
        <f>=RANK(O7,$O$3:$O$11)</f>
        <v>3</v>
      </c>
      <c r="Q7" s="47" t="s"/>
      <c r="R7" s="47" t="s"/>
    </row>
    <row r="8" spans="1:18">
      <c r="A8" s="64" t="s"/>
      <c r="B8" s="64" t="s"/>
      <c r="C8" s="64" t="s">
        <v>59</v>
      </c>
      <c r="D8" s="64" t="s">
        <v>301</v>
      </c>
      <c r="E8" s="64" t="s">
        <v>301</v>
      </c>
      <c r="F8" s="64">
        <v>5</v>
      </c>
      <c r="G8" s="64">
        <v>5</v>
      </c>
      <c r="H8" s="64">
        <v>5</v>
      </c>
      <c r="I8" s="64">
        <v>4.8</v>
      </c>
      <c r="J8" s="64">
        <v>4.8</v>
      </c>
      <c r="K8" s="64">
        <v>5</v>
      </c>
      <c r="L8" s="64">
        <v>4.8</v>
      </c>
      <c r="M8" s="64">
        <v>5</v>
      </c>
      <c r="N8" s="64">
        <f>=SUM(F8:M8)</f>
        <v>39.4</v>
      </c>
      <c r="O8" s="47">
        <f>=N8/4</f>
        <v>9.85</v>
      </c>
      <c r="P8" s="47">
        <f>=RANK(O8,$O$3:$O$11)</f>
        <v>2</v>
      </c>
      <c r="Q8" s="47" t="s"/>
      <c r="R8" s="47" t="s"/>
    </row>
    <row r="9" spans="1:18">
      <c r="A9" s="64" t="s"/>
      <c r="B9" s="64" t="s"/>
      <c r="C9" s="64" t="s">
        <v>60</v>
      </c>
      <c r="D9" s="64" t="s">
        <v>301</v>
      </c>
      <c r="E9" s="64" t="s">
        <v>301</v>
      </c>
      <c r="F9" s="64">
        <v>5</v>
      </c>
      <c r="G9" s="64">
        <v>5</v>
      </c>
      <c r="H9" s="64">
        <v>5</v>
      </c>
      <c r="I9" s="64">
        <v>4.8</v>
      </c>
      <c r="J9" s="64">
        <v>5</v>
      </c>
      <c r="K9" s="64">
        <v>5</v>
      </c>
      <c r="L9" s="64">
        <v>4</v>
      </c>
      <c r="M9" s="64">
        <v>5</v>
      </c>
      <c r="N9" s="64">
        <f>=SUM(F9:M9)</f>
        <v>38.8</v>
      </c>
      <c r="O9" s="47">
        <f>=N9/4</f>
        <v>9.7</v>
      </c>
      <c r="P9" s="47">
        <f>=RANK(O9,$O$3:$O$11)</f>
        <v>4</v>
      </c>
      <c r="Q9" s="47" t="s"/>
      <c r="R9" s="47" t="s"/>
    </row>
    <row r="10" spans="1:18">
      <c r="A10" s="64" t="s"/>
      <c r="B10" s="64" t="s"/>
      <c r="C10" s="64" t="s">
        <v>61</v>
      </c>
      <c r="D10" s="64" t="s">
        <v>301</v>
      </c>
      <c r="E10" s="64" t="s">
        <v>301</v>
      </c>
      <c r="F10" s="64">
        <v>5</v>
      </c>
      <c r="G10" s="64">
        <v>5</v>
      </c>
      <c r="H10" s="64">
        <v>5</v>
      </c>
      <c r="I10" s="64">
        <v>5</v>
      </c>
      <c r="J10" s="64">
        <v>1.6</v>
      </c>
      <c r="K10" s="64">
        <v>4.8</v>
      </c>
      <c r="L10" s="64">
        <v>5</v>
      </c>
      <c r="M10" s="64">
        <v>5</v>
      </c>
      <c r="N10" s="64">
        <f>=SUM(F10:M10)</f>
        <v>36.4</v>
      </c>
      <c r="O10" s="47">
        <f>=N10/4</f>
        <v>9.1</v>
      </c>
      <c r="P10" s="47">
        <f>=RANK(O10,$O$3:$O$11)</f>
        <v>6</v>
      </c>
      <c r="Q10" s="47" t="s"/>
      <c r="R10" s="47" t="s"/>
    </row>
    <row r="11" spans="1:18">
      <c r="A11" s="64" t="s"/>
      <c r="B11" s="64" t="s"/>
      <c r="C11" s="64" t="s">
        <v>62</v>
      </c>
      <c r="D11" s="64" t="s">
        <v>301</v>
      </c>
      <c r="E11" s="64" t="s">
        <v>301</v>
      </c>
      <c r="F11" s="64">
        <v>5</v>
      </c>
      <c r="G11" s="64">
        <v>5</v>
      </c>
      <c r="H11" s="64">
        <v>4.6</v>
      </c>
      <c r="I11" s="64">
        <v>5</v>
      </c>
      <c r="J11" s="64">
        <v>4.8</v>
      </c>
      <c r="K11" s="64">
        <v>5</v>
      </c>
      <c r="L11" s="64">
        <v>4.2</v>
      </c>
      <c r="M11" s="64">
        <v>5</v>
      </c>
      <c r="N11" s="64">
        <f>=SUM(F11:M11)</f>
        <v>38.6</v>
      </c>
      <c r="O11" s="47">
        <f>=N11/4</f>
        <v>9.65</v>
      </c>
      <c r="P11" s="47">
        <f>=RANK(O11,$O$3:$O$11)</f>
        <v>5</v>
      </c>
      <c r="Q11" s="47" t="s"/>
      <c r="R11" s="47" t="s"/>
    </row>
    <row r="12" spans="1:18">
      <c r="A12" s="65" t="s">
        <v>12</v>
      </c>
      <c r="B12" s="65">
        <v>1</v>
      </c>
      <c r="C12" s="64" t="s">
        <v>95</v>
      </c>
      <c r="D12" s="64" t="s">
        <v>301</v>
      </c>
      <c r="E12" s="64" t="s">
        <v>301</v>
      </c>
      <c r="F12" s="64">
        <v>4.8</v>
      </c>
      <c r="G12" s="64">
        <v>5</v>
      </c>
      <c r="H12" s="64">
        <v>5</v>
      </c>
      <c r="I12" s="64">
        <v>4.8</v>
      </c>
      <c r="J12" s="64">
        <v>4.8</v>
      </c>
      <c r="K12" s="64">
        <v>5</v>
      </c>
      <c r="L12" s="64">
        <v>5</v>
      </c>
      <c r="M12" s="64">
        <v>5</v>
      </c>
      <c r="N12" s="64">
        <f>=SUM(D12:M12)</f>
        <v>39.4</v>
      </c>
      <c r="O12" s="66">
        <f>=AVERAGE(D12:M12)</f>
        <v>4.925</v>
      </c>
      <c r="P12" s="47">
        <f>=RANK(O12,$O$12:$O$18,0)</f>
        <v>5</v>
      </c>
      <c r="Q12" s="47" t="s"/>
      <c r="R12" s="47" t="s"/>
    </row>
    <row r="13" spans="1:20">
      <c r="A13" s="65" t="s"/>
      <c r="B13" s="65">
        <v>2</v>
      </c>
      <c r="C13" s="64" t="s">
        <v>96</v>
      </c>
      <c r="D13" s="64" t="s">
        <v>301</v>
      </c>
      <c r="E13" s="64" t="s">
        <v>301</v>
      </c>
      <c r="F13" s="64">
        <v>5</v>
      </c>
      <c r="G13" s="64">
        <v>5</v>
      </c>
      <c r="H13" s="64" t="s">
        <v>301</v>
      </c>
      <c r="I13" s="64" t="s">
        <v>301</v>
      </c>
      <c r="J13" s="64">
        <v>5</v>
      </c>
      <c r="K13" s="64">
        <v>5</v>
      </c>
      <c r="L13" s="64" t="s">
        <v>301</v>
      </c>
      <c r="M13" s="64" t="s">
        <v>301</v>
      </c>
      <c r="N13" s="64">
        <f>=SUM(D13:M13)</f>
        <v>20</v>
      </c>
      <c r="O13" s="66">
        <f>=AVERAGE(D13:M13)</f>
        <v>5</v>
      </c>
      <c r="P13" s="47">
        <f>=RANK(O13,$O$12:$O$18,0)</f>
        <v>1</v>
      </c>
      <c r="Q13" s="47" t="s"/>
      <c r="R13" s="47" t="s"/>
      <c r="S13" s="67" t="s"/>
      <c r="T13" s="67" t="s"/>
    </row>
    <row r="14" spans="1:18">
      <c r="A14" s="65" t="s"/>
      <c r="B14" s="65">
        <v>3</v>
      </c>
      <c r="C14" s="64" t="s">
        <v>97</v>
      </c>
      <c r="D14" s="64" t="s">
        <v>301</v>
      </c>
      <c r="E14" s="64" t="s">
        <v>301</v>
      </c>
      <c r="F14" s="64">
        <v>5</v>
      </c>
      <c r="G14" s="64">
        <v>5</v>
      </c>
      <c r="H14" s="64">
        <v>5</v>
      </c>
      <c r="I14" s="64">
        <v>4.8</v>
      </c>
      <c r="J14" s="64">
        <v>5</v>
      </c>
      <c r="K14" s="64">
        <v>5</v>
      </c>
      <c r="L14" s="64">
        <v>5</v>
      </c>
      <c r="M14" s="64">
        <v>5</v>
      </c>
      <c r="N14" s="64">
        <f>=SUM(F14:M14)</f>
        <v>39.8</v>
      </c>
      <c r="O14" s="66">
        <f>=AVERAGE(F14:M14)</f>
        <v>4.975</v>
      </c>
      <c r="P14" s="47">
        <f>=RANK(O14,$O$12:$O$18,0)</f>
        <v>3</v>
      </c>
      <c r="Q14" s="47" t="s"/>
      <c r="R14" s="47" t="s"/>
    </row>
    <row r="15" spans="1:18">
      <c r="A15" s="65" t="s"/>
      <c r="B15" s="65">
        <v>4</v>
      </c>
      <c r="C15" s="64" t="s">
        <v>98</v>
      </c>
      <c r="D15" s="64" t="s">
        <v>301</v>
      </c>
      <c r="E15" s="64" t="s">
        <v>301</v>
      </c>
      <c r="F15" s="64">
        <v>5</v>
      </c>
      <c r="G15" s="64">
        <v>5</v>
      </c>
      <c r="H15" s="64">
        <v>4.8</v>
      </c>
      <c r="I15" s="64">
        <v>5</v>
      </c>
      <c r="J15" s="64">
        <v>5</v>
      </c>
      <c r="K15" s="64">
        <v>5</v>
      </c>
      <c r="L15" s="64" t="s">
        <v>301</v>
      </c>
      <c r="M15" s="64" t="s">
        <v>301</v>
      </c>
      <c r="N15" s="64">
        <f>=SUM(F15:M15)</f>
        <v>29.8</v>
      </c>
      <c r="O15" s="66">
        <f>=AVERAGE(F15:M15)</f>
        <v>4.96666666666667</v>
      </c>
      <c r="P15" s="47">
        <f>=RANK(O15,$O$12:$O$18,0)</f>
        <v>4</v>
      </c>
      <c r="Q15" s="47" t="s"/>
      <c r="R15" s="47" t="s"/>
    </row>
    <row r="16" spans="1:18">
      <c r="A16" s="65" t="s"/>
      <c r="B16" s="65">
        <v>5</v>
      </c>
      <c r="C16" s="64" t="s">
        <v>99</v>
      </c>
      <c r="D16" s="64" t="s">
        <v>301</v>
      </c>
      <c r="E16" s="64" t="s">
        <v>301</v>
      </c>
      <c r="F16" s="64">
        <v>4.6</v>
      </c>
      <c r="G16" s="64">
        <v>5</v>
      </c>
      <c r="H16" s="64" t="s">
        <v>301</v>
      </c>
      <c r="I16" s="64" t="s">
        <v>301</v>
      </c>
      <c r="J16" s="64">
        <v>4.8</v>
      </c>
      <c r="K16" s="64">
        <v>5</v>
      </c>
      <c r="L16" s="64" t="s">
        <v>301</v>
      </c>
      <c r="M16" s="64" t="s">
        <v>301</v>
      </c>
      <c r="N16" s="64">
        <f>=SUM(F16:M16)</f>
        <v>19.4</v>
      </c>
      <c r="O16" s="66">
        <f>=AVERAGE(F16:M16)</f>
        <v>4.85</v>
      </c>
      <c r="P16" s="47">
        <f>=RANK(O16,$O$12:$O$18,0)</f>
        <v>6</v>
      </c>
      <c r="Q16" s="47" t="s"/>
      <c r="R16" s="47" t="s"/>
    </row>
    <row r="17" spans="1:19">
      <c r="A17" s="65" t="s"/>
      <c r="B17" s="65">
        <v>6</v>
      </c>
      <c r="C17" s="64" t="s">
        <v>100</v>
      </c>
      <c r="D17" s="64" t="s">
        <v>301</v>
      </c>
      <c r="E17" s="64" t="s">
        <v>301</v>
      </c>
      <c r="F17" s="64">
        <v>5</v>
      </c>
      <c r="G17" s="64">
        <v>4.9</v>
      </c>
      <c r="H17" s="64">
        <v>5</v>
      </c>
      <c r="I17" s="64">
        <v>5</v>
      </c>
      <c r="J17" s="64">
        <v>5</v>
      </c>
      <c r="K17" s="64">
        <v>5</v>
      </c>
      <c r="L17" s="64" t="s">
        <v>301</v>
      </c>
      <c r="M17" s="64" t="s">
        <v>301</v>
      </c>
      <c r="N17" s="64">
        <f>=SUM(D17:M17)</f>
        <v>29.9</v>
      </c>
      <c r="O17" s="66">
        <f>=AVERAGE(D17:M17)</f>
        <v>4.98333333333333</v>
      </c>
      <c r="P17" s="47">
        <f>=RANK(O17,$O$12:$O$18,0)</f>
        <v>2</v>
      </c>
      <c r="Q17" s="47" t="s"/>
      <c r="R17" s="47" t="s"/>
      <c r="S17" s="67" t="s"/>
    </row>
    <row r="18" spans="1:18">
      <c r="A18" s="65" t="s"/>
      <c r="B18" s="65">
        <v>7</v>
      </c>
      <c r="C18" s="64" t="s">
        <v>101</v>
      </c>
      <c r="D18" s="64" t="s">
        <v>301</v>
      </c>
      <c r="E18" s="64" t="s">
        <v>301</v>
      </c>
      <c r="F18" s="64">
        <v>5</v>
      </c>
      <c r="G18" s="64">
        <v>4.9</v>
      </c>
      <c r="H18" s="64">
        <v>4.8</v>
      </c>
      <c r="I18" s="64">
        <v>5</v>
      </c>
      <c r="J18" s="64">
        <v>3</v>
      </c>
      <c r="K18" s="64">
        <v>5</v>
      </c>
      <c r="L18" s="64" t="s">
        <v>301</v>
      </c>
      <c r="M18" s="64" t="s">
        <v>301</v>
      </c>
      <c r="N18" s="64">
        <f>=SUM(D18:M18)</f>
        <v>27.7</v>
      </c>
      <c r="O18" s="66">
        <f>=AVERAGE(D18:M18)</f>
        <v>4.61666666666667</v>
      </c>
      <c r="P18" s="47">
        <f>=RANK(O18,$O$12:$O$18,0)</f>
        <v>7</v>
      </c>
      <c r="Q18" s="47" t="s"/>
      <c r="R18" s="47" t="s"/>
    </row>
    <row r="19" spans="1:18">
      <c r="A19" s="65" t="s">
        <v>13</v>
      </c>
      <c r="B19" s="65">
        <v>1</v>
      </c>
      <c r="C19" s="64" t="s">
        <v>108</v>
      </c>
      <c r="D19" s="64" t="s">
        <v>301</v>
      </c>
      <c r="E19" s="64" t="s">
        <v>301</v>
      </c>
      <c r="F19" s="64" t="s">
        <v>301</v>
      </c>
      <c r="G19" s="64" t="s">
        <v>301</v>
      </c>
      <c r="H19" s="64" t="s">
        <v>301</v>
      </c>
      <c r="I19" s="64" t="s">
        <v>301</v>
      </c>
      <c r="J19" s="64" t="s">
        <v>301</v>
      </c>
      <c r="K19" s="64" t="s">
        <v>301</v>
      </c>
      <c r="L19" s="64" t="s">
        <v>301</v>
      </c>
      <c r="M19" s="64" t="s">
        <v>301</v>
      </c>
      <c r="N19" s="64">
        <v>0</v>
      </c>
      <c r="O19" s="66">
        <v>0</v>
      </c>
      <c r="P19" s="47" t="s">
        <v>301</v>
      </c>
      <c r="Q19" s="47" t="s"/>
      <c r="R19" s="47" t="s"/>
    </row>
    <row r="20" spans="1:18">
      <c r="A20" s="65" t="s"/>
      <c r="B20" s="65">
        <v>2</v>
      </c>
      <c r="C20" s="64" t="s">
        <v>109</v>
      </c>
      <c r="D20" s="64" t="s">
        <v>301</v>
      </c>
      <c r="E20" s="64" t="s">
        <v>301</v>
      </c>
      <c r="F20" s="64" t="s">
        <v>301</v>
      </c>
      <c r="G20" s="64" t="s">
        <v>301</v>
      </c>
      <c r="H20" s="64" t="s">
        <v>301</v>
      </c>
      <c r="I20" s="64" t="s">
        <v>301</v>
      </c>
      <c r="J20" s="64" t="s">
        <v>301</v>
      </c>
      <c r="K20" s="64" t="s">
        <v>301</v>
      </c>
      <c r="L20" s="64" t="s">
        <v>301</v>
      </c>
      <c r="M20" s="64" t="s">
        <v>301</v>
      </c>
      <c r="N20" s="64">
        <v>0</v>
      </c>
      <c r="O20" s="66">
        <v>0</v>
      </c>
      <c r="P20" s="47" t="s">
        <v>301</v>
      </c>
      <c r="Q20" s="47" t="s"/>
      <c r="R20" s="47" t="s"/>
    </row>
    <row r="21" spans="1:18">
      <c r="A21" s="65" t="s"/>
      <c r="B21" s="65">
        <v>3</v>
      </c>
      <c r="C21" s="64" t="s">
        <v>110</v>
      </c>
      <c r="D21" s="64" t="s">
        <v>301</v>
      </c>
      <c r="E21" s="64" t="s">
        <v>301</v>
      </c>
      <c r="F21" s="64">
        <v>4.6</v>
      </c>
      <c r="G21" s="64">
        <v>5</v>
      </c>
      <c r="H21" s="64">
        <v>4.8</v>
      </c>
      <c r="I21" s="64">
        <v>5</v>
      </c>
      <c r="J21" s="64">
        <v>5</v>
      </c>
      <c r="K21" s="64">
        <v>5</v>
      </c>
      <c r="L21" s="64">
        <v>5</v>
      </c>
      <c r="M21" s="64">
        <v>5</v>
      </c>
      <c r="N21" s="64">
        <v>39.4</v>
      </c>
      <c r="O21" s="66">
        <v>4.925</v>
      </c>
      <c r="P21" s="47">
        <f>=RANK(O21,$O$21:$O$26,0)</f>
        <v>2</v>
      </c>
      <c r="Q21" s="47" t="s"/>
      <c r="R21" s="47" t="s"/>
    </row>
    <row r="22" spans="1:18">
      <c r="A22" s="65" t="s"/>
      <c r="B22" s="65">
        <v>4</v>
      </c>
      <c r="C22" s="64" t="s">
        <v>111</v>
      </c>
      <c r="D22" s="64" t="s">
        <v>301</v>
      </c>
      <c r="E22" s="64" t="s">
        <v>301</v>
      </c>
      <c r="F22" s="64">
        <v>4.8</v>
      </c>
      <c r="G22" s="64">
        <v>5</v>
      </c>
      <c r="H22" s="64">
        <v>4.8</v>
      </c>
      <c r="I22" s="64">
        <v>5</v>
      </c>
      <c r="J22" s="64">
        <v>4.8</v>
      </c>
      <c r="K22" s="64">
        <v>5</v>
      </c>
      <c r="L22" s="64">
        <v>4.8</v>
      </c>
      <c r="M22" s="64">
        <v>5</v>
      </c>
      <c r="N22" s="64">
        <v>39.2</v>
      </c>
      <c r="O22" s="66">
        <v>4.9</v>
      </c>
      <c r="P22" s="47">
        <f>=RANK(O22,$O$21:$O$26,0)</f>
        <v>3</v>
      </c>
      <c r="Q22" s="47" t="s"/>
      <c r="R22" s="47" t="s"/>
    </row>
    <row r="23" spans="1:18">
      <c r="A23" s="65" t="s"/>
      <c r="B23" s="65">
        <v>5</v>
      </c>
      <c r="C23" s="64" t="s">
        <v>112</v>
      </c>
      <c r="D23" s="64" t="s">
        <v>301</v>
      </c>
      <c r="E23" s="64" t="s">
        <v>301</v>
      </c>
      <c r="F23" s="64">
        <v>4.8</v>
      </c>
      <c r="G23" s="64">
        <v>5</v>
      </c>
      <c r="H23" s="64">
        <v>5</v>
      </c>
      <c r="I23" s="64">
        <v>5</v>
      </c>
      <c r="J23" s="64">
        <v>5</v>
      </c>
      <c r="K23" s="64">
        <v>5</v>
      </c>
      <c r="L23" s="64">
        <v>4.4</v>
      </c>
      <c r="M23" s="64">
        <v>5</v>
      </c>
      <c r="N23" s="64">
        <v>39.2</v>
      </c>
      <c r="O23" s="66">
        <v>4.9</v>
      </c>
      <c r="P23" s="47">
        <f>=RANK(O23,$O$21:$O$26,0)</f>
        <v>3</v>
      </c>
      <c r="Q23" s="47" t="s"/>
      <c r="R23" s="47" t="s"/>
    </row>
    <row r="24" spans="1:18">
      <c r="A24" s="65" t="s"/>
      <c r="B24" s="65">
        <v>7</v>
      </c>
      <c r="C24" s="64" t="s">
        <v>113</v>
      </c>
      <c r="D24" s="64" t="s">
        <v>301</v>
      </c>
      <c r="E24" s="64" t="s">
        <v>301</v>
      </c>
      <c r="F24" s="64">
        <v>4.8</v>
      </c>
      <c r="G24" s="64">
        <v>5</v>
      </c>
      <c r="H24" s="64">
        <v>5</v>
      </c>
      <c r="I24" s="64">
        <v>5</v>
      </c>
      <c r="J24" s="64">
        <v>5</v>
      </c>
      <c r="K24" s="64">
        <v>5</v>
      </c>
      <c r="L24" s="64">
        <v>5</v>
      </c>
      <c r="M24" s="64">
        <v>5</v>
      </c>
      <c r="N24" s="64">
        <v>39.8</v>
      </c>
      <c r="O24" s="66">
        <v>4.975</v>
      </c>
      <c r="P24" s="47">
        <f>=RANK(O24,$O$21:$O$26,0)</f>
        <v>1</v>
      </c>
      <c r="Q24" s="47" t="s"/>
      <c r="R24" s="47" t="s"/>
    </row>
    <row r="25" spans="1:18">
      <c r="A25" s="65" t="s"/>
      <c r="B25" s="65">
        <v>8</v>
      </c>
      <c r="C25" s="64" t="s">
        <v>114</v>
      </c>
      <c r="D25" s="64" t="s">
        <v>301</v>
      </c>
      <c r="E25" s="64" t="s">
        <v>301</v>
      </c>
      <c r="F25" s="64">
        <v>4.8</v>
      </c>
      <c r="G25" s="64">
        <v>5</v>
      </c>
      <c r="H25" s="64">
        <v>4.4</v>
      </c>
      <c r="I25" s="64">
        <v>5</v>
      </c>
      <c r="J25" s="64">
        <v>4.8</v>
      </c>
      <c r="K25" s="64">
        <v>5</v>
      </c>
      <c r="L25" s="64">
        <v>4.2</v>
      </c>
      <c r="M25" s="64">
        <v>5</v>
      </c>
      <c r="N25" s="64">
        <v>38.2</v>
      </c>
      <c r="O25" s="66">
        <v>4.775</v>
      </c>
      <c r="P25" s="47">
        <f>=RANK(O25,$O$21:$O$26,0)</f>
        <v>6</v>
      </c>
      <c r="Q25" s="47" t="s"/>
      <c r="R25" s="47" t="s"/>
    </row>
    <row r="26" spans="1:18" ht="21" customHeight="true">
      <c r="A26" s="65" t="s"/>
      <c r="B26" s="65">
        <v>9</v>
      </c>
      <c r="C26" s="64" t="s">
        <v>115</v>
      </c>
      <c r="D26" s="64" t="s">
        <v>301</v>
      </c>
      <c r="E26" s="64" t="s">
        <v>301</v>
      </c>
      <c r="F26" s="64">
        <v>4.8</v>
      </c>
      <c r="G26" s="64">
        <v>5</v>
      </c>
      <c r="H26" s="64">
        <v>5</v>
      </c>
      <c r="I26" s="64">
        <v>5</v>
      </c>
      <c r="J26" s="64" t="s">
        <v>301</v>
      </c>
      <c r="K26" s="64" t="s">
        <v>301</v>
      </c>
      <c r="L26" s="64">
        <v>4.6</v>
      </c>
      <c r="M26" s="64">
        <v>5</v>
      </c>
      <c r="N26" s="64">
        <v>29.4</v>
      </c>
      <c r="O26" s="66">
        <v>4.9</v>
      </c>
      <c r="P26" s="47">
        <f>=RANK(O26,$O$21:$O$26,0)</f>
        <v>3</v>
      </c>
      <c r="Q26" s="47" t="s"/>
      <c r="R26" s="47" t="s"/>
    </row>
    <row r="27" spans="1:18">
      <c r="A27" s="68" t="s">
        <v>14</v>
      </c>
      <c r="B27" s="68">
        <v>1</v>
      </c>
      <c r="C27" s="64" t="s">
        <v>158</v>
      </c>
      <c r="D27" s="64" t="s">
        <v>301</v>
      </c>
      <c r="E27" s="64" t="s">
        <v>301</v>
      </c>
      <c r="F27" s="64" t="s">
        <v>301</v>
      </c>
      <c r="G27" s="64" t="s">
        <v>301</v>
      </c>
      <c r="H27" s="64" t="s">
        <v>301</v>
      </c>
      <c r="I27" s="64" t="s">
        <v>301</v>
      </c>
      <c r="J27" s="64" t="s">
        <v>301</v>
      </c>
      <c r="K27" s="64" t="s">
        <v>301</v>
      </c>
      <c r="L27" s="64" t="s">
        <v>301</v>
      </c>
      <c r="M27" s="64" t="s">
        <v>301</v>
      </c>
      <c r="N27" s="64" t="s">
        <v>301</v>
      </c>
      <c r="O27" s="64" t="s">
        <v>301</v>
      </c>
      <c r="P27" s="47" t="s">
        <v>301</v>
      </c>
      <c r="Q27" s="47" t="s"/>
      <c r="R27" s="47" t="s"/>
    </row>
    <row r="28" spans="1:18">
      <c r="A28" s="68" t="s"/>
      <c r="B28" s="68">
        <v>2</v>
      </c>
      <c r="C28" s="64" t="s">
        <v>159</v>
      </c>
      <c r="D28" s="64" t="s">
        <v>301</v>
      </c>
      <c r="E28" s="64" t="s">
        <v>301</v>
      </c>
      <c r="F28" s="64" t="s">
        <v>301</v>
      </c>
      <c r="G28" s="64" t="s">
        <v>301</v>
      </c>
      <c r="H28" s="64" t="s">
        <v>301</v>
      </c>
      <c r="I28" s="64" t="s">
        <v>301</v>
      </c>
      <c r="J28" s="64" t="s">
        <v>301</v>
      </c>
      <c r="K28" s="64" t="s">
        <v>301</v>
      </c>
      <c r="L28" s="64" t="s">
        <v>301</v>
      </c>
      <c r="M28" s="64" t="s">
        <v>301</v>
      </c>
      <c r="N28" s="64" t="s">
        <v>301</v>
      </c>
      <c r="O28" s="64" t="s">
        <v>301</v>
      </c>
      <c r="P28" s="47" t="s">
        <v>301</v>
      </c>
      <c r="Q28" s="47" t="s"/>
      <c r="R28" s="47" t="s"/>
    </row>
    <row r="29" spans="1:18">
      <c r="A29" s="68" t="s"/>
      <c r="B29" s="68">
        <v>3</v>
      </c>
      <c r="C29" s="64" t="s">
        <v>160</v>
      </c>
      <c r="D29" s="64" t="s">
        <v>301</v>
      </c>
      <c r="E29" s="64" t="s">
        <v>301</v>
      </c>
      <c r="F29" s="64" t="s">
        <v>301</v>
      </c>
      <c r="G29" s="64" t="s">
        <v>301</v>
      </c>
      <c r="H29" s="64" t="s">
        <v>301</v>
      </c>
      <c r="I29" s="64" t="s">
        <v>301</v>
      </c>
      <c r="J29" s="64" t="s">
        <v>301</v>
      </c>
      <c r="K29" s="64" t="s">
        <v>301</v>
      </c>
      <c r="L29" s="64" t="s">
        <v>301</v>
      </c>
      <c r="M29" s="64" t="s">
        <v>301</v>
      </c>
      <c r="N29" s="64" t="s">
        <v>301</v>
      </c>
      <c r="O29" s="64" t="s">
        <v>301</v>
      </c>
      <c r="P29" s="47" t="s">
        <v>301</v>
      </c>
      <c r="Q29" s="47" t="s"/>
      <c r="R29" s="47" t="s"/>
    </row>
    <row r="30" spans="1:18">
      <c r="A30" s="68" t="s"/>
      <c r="B30" s="68">
        <v>4</v>
      </c>
      <c r="C30" s="64" t="s">
        <v>161</v>
      </c>
      <c r="D30" s="64" t="s">
        <v>301</v>
      </c>
      <c r="E30" s="64" t="s">
        <v>301</v>
      </c>
      <c r="F30" s="64" t="s">
        <v>301</v>
      </c>
      <c r="G30" s="64" t="s">
        <v>301</v>
      </c>
      <c r="H30" s="64" t="s">
        <v>301</v>
      </c>
      <c r="I30" s="64" t="s">
        <v>301</v>
      </c>
      <c r="J30" s="64" t="s">
        <v>301</v>
      </c>
      <c r="K30" s="64" t="s">
        <v>301</v>
      </c>
      <c r="L30" s="64" t="s">
        <v>301</v>
      </c>
      <c r="M30" s="64" t="s">
        <v>301</v>
      </c>
      <c r="N30" s="64" t="s">
        <v>301</v>
      </c>
      <c r="O30" s="64" t="s">
        <v>301</v>
      </c>
      <c r="P30" s="47" t="s">
        <v>301</v>
      </c>
      <c r="Q30" s="47" t="s"/>
      <c r="R30" s="47" t="s"/>
    </row>
    <row r="31" spans="1:18">
      <c r="A31" s="68" t="s"/>
      <c r="B31" s="68">
        <v>5</v>
      </c>
      <c r="C31" s="64" t="s">
        <v>162</v>
      </c>
      <c r="D31" s="64" t="s">
        <v>301</v>
      </c>
      <c r="E31" s="64" t="s">
        <v>301</v>
      </c>
      <c r="F31" s="64" t="s">
        <v>301</v>
      </c>
      <c r="G31" s="64" t="s">
        <v>301</v>
      </c>
      <c r="H31" s="64" t="s">
        <v>301</v>
      </c>
      <c r="I31" s="64" t="s">
        <v>301</v>
      </c>
      <c r="J31" s="64" t="s">
        <v>301</v>
      </c>
      <c r="K31" s="64" t="s">
        <v>301</v>
      </c>
      <c r="L31" s="64" t="s">
        <v>301</v>
      </c>
      <c r="M31" s="64" t="s">
        <v>301</v>
      </c>
      <c r="N31" s="64" t="s">
        <v>301</v>
      </c>
      <c r="O31" s="64" t="s">
        <v>301</v>
      </c>
      <c r="P31" s="47" t="s">
        <v>301</v>
      </c>
      <c r="Q31" s="47" t="s"/>
      <c r="R31" s="47" t="s"/>
    </row>
    <row r="32" spans="1:18">
      <c r="A32" s="68" t="s"/>
      <c r="B32" s="68">
        <v>6</v>
      </c>
      <c r="C32" s="64" t="s">
        <v>163</v>
      </c>
      <c r="D32" s="64" t="s">
        <v>301</v>
      </c>
      <c r="E32" s="64" t="s">
        <v>301</v>
      </c>
      <c r="F32" s="64" t="s">
        <v>301</v>
      </c>
      <c r="G32" s="64" t="s">
        <v>301</v>
      </c>
      <c r="H32" s="64" t="s">
        <v>301</v>
      </c>
      <c r="I32" s="64" t="s">
        <v>301</v>
      </c>
      <c r="J32" s="64" t="s">
        <v>301</v>
      </c>
      <c r="K32" s="64" t="s">
        <v>301</v>
      </c>
      <c r="L32" s="64" t="s">
        <v>301</v>
      </c>
      <c r="M32" s="64" t="s">
        <v>301</v>
      </c>
      <c r="N32" s="64" t="s">
        <v>301</v>
      </c>
      <c r="O32" s="64" t="s">
        <v>301</v>
      </c>
      <c r="P32" s="47" t="s">
        <v>301</v>
      </c>
      <c r="Q32" s="47" t="s"/>
      <c r="R32" s="47" t="s"/>
    </row>
    <row r="33" spans="1:18">
      <c r="A33" s="69" t="s">
        <v>15</v>
      </c>
      <c r="B33" s="69">
        <v>1</v>
      </c>
      <c r="C33" s="65" t="s">
        <v>208</v>
      </c>
      <c r="D33" s="64" t="s">
        <v>301</v>
      </c>
      <c r="E33" s="64" t="s">
        <v>301</v>
      </c>
      <c r="F33" s="64">
        <v>5</v>
      </c>
      <c r="G33" s="64">
        <v>0</v>
      </c>
      <c r="H33" s="64">
        <v>5</v>
      </c>
      <c r="I33" s="64">
        <v>5</v>
      </c>
      <c r="J33" s="64">
        <v>5</v>
      </c>
      <c r="K33" s="64">
        <v>4</v>
      </c>
      <c r="L33" s="64" t="s">
        <v>301</v>
      </c>
      <c r="M33" s="64" t="s">
        <v>301</v>
      </c>
      <c r="N33" s="64">
        <f>=SUM(D33:M33)</f>
        <v>24</v>
      </c>
      <c r="O33" s="66">
        <f>=AVERAGE(D33:M33)</f>
        <v>4</v>
      </c>
      <c r="P33" s="47">
        <f>=RANK(O33,$O$33:$O$43,0)</f>
        <v>10</v>
      </c>
      <c r="Q33" s="47" t="s"/>
      <c r="R33" s="47" t="s">
        <v>302</v>
      </c>
    </row>
    <row r="34" spans="1:18">
      <c r="A34" s="69" t="s"/>
      <c r="B34" s="69">
        <v>2</v>
      </c>
      <c r="C34" s="65" t="s">
        <v>209</v>
      </c>
      <c r="D34" s="64" t="s">
        <v>301</v>
      </c>
      <c r="E34" s="64" t="s">
        <v>301</v>
      </c>
      <c r="F34" s="64">
        <v>5</v>
      </c>
      <c r="G34" s="64">
        <v>0</v>
      </c>
      <c r="H34" s="64">
        <v>4.5</v>
      </c>
      <c r="I34" s="64">
        <v>5</v>
      </c>
      <c r="J34" s="64">
        <v>5</v>
      </c>
      <c r="K34" s="64">
        <v>4</v>
      </c>
      <c r="L34" s="64" t="s">
        <v>301</v>
      </c>
      <c r="M34" s="64" t="s">
        <v>301</v>
      </c>
      <c r="N34" s="64">
        <f>=SUM(D34:M34)</f>
        <v>23.5</v>
      </c>
      <c r="O34" s="66">
        <f>=AVERAGE(D34:M34)</f>
        <v>3.91666666666667</v>
      </c>
      <c r="P34" s="47">
        <f>=RANK(O34,$O$33:$O$43,0)</f>
        <v>11</v>
      </c>
      <c r="Q34" s="47" t="s"/>
      <c r="R34" s="47" t="s">
        <v>303</v>
      </c>
    </row>
    <row r="35" spans="1:18">
      <c r="A35" s="69" t="s"/>
      <c r="B35" s="69">
        <v>3</v>
      </c>
      <c r="C35" s="65" t="s">
        <v>210</v>
      </c>
      <c r="D35" s="64" t="s">
        <v>301</v>
      </c>
      <c r="E35" s="64" t="s">
        <v>301</v>
      </c>
      <c r="F35" s="64">
        <v>5</v>
      </c>
      <c r="G35" s="64">
        <v>0</v>
      </c>
      <c r="H35" s="64">
        <v>5</v>
      </c>
      <c r="I35" s="64">
        <v>5</v>
      </c>
      <c r="J35" s="64">
        <v>5</v>
      </c>
      <c r="K35" s="64">
        <v>5</v>
      </c>
      <c r="L35" s="64" t="s">
        <v>301</v>
      </c>
      <c r="M35" s="64" t="s">
        <v>301</v>
      </c>
      <c r="N35" s="64">
        <f>=SUM(D35:M35)</f>
        <v>25</v>
      </c>
      <c r="O35" s="66">
        <f>=AVERAGE(D35:M35)</f>
        <v>4.16666666666667</v>
      </c>
      <c r="P35" s="47">
        <f>=RANK(O35,$O$33:$O$43,0)</f>
        <v>8</v>
      </c>
      <c r="Q35" s="47" t="s"/>
      <c r="R35" s="47" t="s">
        <v>304</v>
      </c>
    </row>
    <row r="36" spans="1:18">
      <c r="A36" s="69" t="s"/>
      <c r="B36" s="69">
        <v>4</v>
      </c>
      <c r="C36" s="65" t="s">
        <v>211</v>
      </c>
      <c r="D36" s="64" t="s">
        <v>301</v>
      </c>
      <c r="E36" s="64" t="s">
        <v>301</v>
      </c>
      <c r="F36" s="64">
        <v>5</v>
      </c>
      <c r="G36" s="64">
        <v>5</v>
      </c>
      <c r="H36" s="64">
        <v>5</v>
      </c>
      <c r="I36" s="64">
        <v>5</v>
      </c>
      <c r="J36" s="64">
        <v>5</v>
      </c>
      <c r="K36" s="64">
        <v>4.5</v>
      </c>
      <c r="L36" s="64" t="s">
        <v>301</v>
      </c>
      <c r="M36" s="64" t="s">
        <v>301</v>
      </c>
      <c r="N36" s="64">
        <f>=SUM(D36:M36)</f>
        <v>29.5</v>
      </c>
      <c r="O36" s="66">
        <f>=AVERAGE(D36:M36)</f>
        <v>4.91666666666667</v>
      </c>
      <c r="P36" s="47">
        <f>=RANK(O36,$O$33:$O$43,0)</f>
        <v>5</v>
      </c>
      <c r="Q36" s="47" t="s"/>
      <c r="R36" s="47" t="s">
        <v>305</v>
      </c>
    </row>
    <row r="37" spans="1:18">
      <c r="A37" s="69" t="s"/>
      <c r="B37" s="69">
        <v>5</v>
      </c>
      <c r="C37" s="65" t="s">
        <v>212</v>
      </c>
      <c r="D37" s="64" t="s">
        <v>301</v>
      </c>
      <c r="E37" s="64" t="s">
        <v>301</v>
      </c>
      <c r="F37" s="64">
        <v>5</v>
      </c>
      <c r="G37" s="64">
        <v>4.5</v>
      </c>
      <c r="H37" s="64" t="s">
        <v>301</v>
      </c>
      <c r="I37" s="64" t="s">
        <v>301</v>
      </c>
      <c r="J37" s="64">
        <v>5</v>
      </c>
      <c r="K37" s="64">
        <v>5</v>
      </c>
      <c r="L37" s="64" t="s">
        <v>301</v>
      </c>
      <c r="M37" s="64" t="s">
        <v>301</v>
      </c>
      <c r="N37" s="64">
        <f>=SUM(D37:M37)</f>
        <v>19.5</v>
      </c>
      <c r="O37" s="66">
        <f>=AVERAGE(D37:M37)</f>
        <v>4.875</v>
      </c>
      <c r="P37" s="47">
        <f>=RANK(O37,$O$33:$O$43,0)</f>
        <v>7</v>
      </c>
      <c r="Q37" s="47" t="s">
        <v>306</v>
      </c>
      <c r="R37" s="47" t="s">
        <v>307</v>
      </c>
    </row>
    <row r="38" spans="1:18">
      <c r="A38" s="69" t="s"/>
      <c r="B38" s="69">
        <v>6</v>
      </c>
      <c r="C38" s="64" t="s">
        <v>213</v>
      </c>
      <c r="D38" s="64" t="s">
        <v>301</v>
      </c>
      <c r="E38" s="64" t="s">
        <v>301</v>
      </c>
      <c r="F38" s="64">
        <v>5</v>
      </c>
      <c r="G38" s="64">
        <v>5</v>
      </c>
      <c r="H38" s="64">
        <v>5</v>
      </c>
      <c r="I38" s="64">
        <v>5</v>
      </c>
      <c r="J38" s="64">
        <v>5</v>
      </c>
      <c r="K38" s="64">
        <v>5</v>
      </c>
      <c r="L38" s="64" t="s">
        <v>301</v>
      </c>
      <c r="M38" s="64" t="s">
        <v>301</v>
      </c>
      <c r="N38" s="64">
        <f>=SUM(D38:M38)</f>
        <v>30</v>
      </c>
      <c r="O38" s="66">
        <f>=AVERAGE(D38:M38)</f>
        <v>5</v>
      </c>
      <c r="P38" s="47">
        <f>=RANK(O38,$O$33:$O$43,0)</f>
        <v>1</v>
      </c>
      <c r="Q38" s="47" t="s"/>
      <c r="R38" s="47" t="s"/>
    </row>
    <row r="39" spans="1:18">
      <c r="A39" s="69" t="s"/>
      <c r="B39" s="69">
        <v>7</v>
      </c>
      <c r="C39" s="65" t="s">
        <v>214</v>
      </c>
      <c r="D39" s="64" t="s">
        <v>301</v>
      </c>
      <c r="E39" s="64" t="s">
        <v>301</v>
      </c>
      <c r="F39" s="64">
        <v>5</v>
      </c>
      <c r="G39" s="64">
        <v>5</v>
      </c>
      <c r="H39" s="64">
        <v>5</v>
      </c>
      <c r="I39" s="64">
        <v>5</v>
      </c>
      <c r="J39" s="64">
        <v>5</v>
      </c>
      <c r="K39" s="64">
        <v>5</v>
      </c>
      <c r="L39" s="64" t="s">
        <v>301</v>
      </c>
      <c r="M39" s="64" t="s">
        <v>301</v>
      </c>
      <c r="N39" s="64">
        <f>=SUM(D39:M39)</f>
        <v>30</v>
      </c>
      <c r="O39" s="66">
        <f>=AVERAGE(D39:M39)</f>
        <v>5</v>
      </c>
      <c r="P39" s="47">
        <f>=RANK(O39,$O$33:$O$43,0)</f>
        <v>1</v>
      </c>
      <c r="Q39" s="47" t="s"/>
      <c r="R39" s="47" t="s"/>
    </row>
    <row r="40" spans="1:18">
      <c r="A40" s="69" t="s"/>
      <c r="B40" s="69">
        <v>8</v>
      </c>
      <c r="C40" s="65" t="s">
        <v>215</v>
      </c>
      <c r="D40" s="64" t="s">
        <v>301</v>
      </c>
      <c r="E40" s="64" t="s">
        <v>301</v>
      </c>
      <c r="F40" s="64">
        <v>5</v>
      </c>
      <c r="G40" s="64">
        <v>4.5</v>
      </c>
      <c r="H40" s="64">
        <v>5</v>
      </c>
      <c r="I40" s="64">
        <v>5</v>
      </c>
      <c r="J40" s="64">
        <v>5</v>
      </c>
      <c r="K40" s="64">
        <v>5</v>
      </c>
      <c r="L40" s="64" t="s">
        <v>301</v>
      </c>
      <c r="M40" s="64" t="s">
        <v>301</v>
      </c>
      <c r="N40" s="64">
        <f>=SUM(D40:M40)</f>
        <v>29.5</v>
      </c>
      <c r="O40" s="66">
        <f>=AVERAGE(D40:M40)</f>
        <v>4.91666666666667</v>
      </c>
      <c r="P40" s="47">
        <f>=RANK(O40,$O$33:$O$43,0)</f>
        <v>5</v>
      </c>
      <c r="Q40" s="47" t="s"/>
      <c r="R40" s="47" t="s">
        <v>307</v>
      </c>
    </row>
    <row r="41" spans="1:18">
      <c r="A41" s="69" t="s"/>
      <c r="B41" s="69">
        <v>9</v>
      </c>
      <c r="C41" s="65" t="s">
        <v>216</v>
      </c>
      <c r="D41" s="64" t="s">
        <v>301</v>
      </c>
      <c r="E41" s="64" t="s">
        <v>301</v>
      </c>
      <c r="F41" s="64">
        <v>5</v>
      </c>
      <c r="G41" s="64">
        <v>5</v>
      </c>
      <c r="H41" s="64">
        <v>5</v>
      </c>
      <c r="I41" s="64">
        <v>5</v>
      </c>
      <c r="J41" s="64">
        <v>5</v>
      </c>
      <c r="K41" s="64">
        <v>5</v>
      </c>
      <c r="L41" s="64" t="s">
        <v>301</v>
      </c>
      <c r="M41" s="64" t="s">
        <v>301</v>
      </c>
      <c r="N41" s="64">
        <f>=SUM(D41:M41)</f>
        <v>30</v>
      </c>
      <c r="O41" s="66">
        <f>=AVERAGE(D41:M41)</f>
        <v>5</v>
      </c>
      <c r="P41" s="47">
        <f>=RANK(O41,$O$33:$O$43,0)</f>
        <v>1</v>
      </c>
      <c r="Q41" s="47" t="s"/>
      <c r="R41" s="47" t="s"/>
    </row>
    <row r="42" spans="1:18">
      <c r="A42" s="69" t="s"/>
      <c r="B42" s="64">
        <v>10</v>
      </c>
      <c r="C42" s="65" t="s">
        <v>218</v>
      </c>
      <c r="D42" s="64" t="s">
        <v>301</v>
      </c>
      <c r="E42" s="64" t="s">
        <v>301</v>
      </c>
      <c r="F42" s="64">
        <v>5</v>
      </c>
      <c r="G42" s="64">
        <v>5</v>
      </c>
      <c r="H42" s="64">
        <v>5</v>
      </c>
      <c r="I42" s="64">
        <v>5</v>
      </c>
      <c r="J42" s="64">
        <v>5</v>
      </c>
      <c r="K42" s="64">
        <v>5</v>
      </c>
      <c r="L42" s="64" t="s">
        <v>301</v>
      </c>
      <c r="M42" s="64" t="s">
        <v>301</v>
      </c>
      <c r="N42" s="64">
        <f>=SUM(D42:M42)</f>
        <v>30</v>
      </c>
      <c r="O42" s="66">
        <f>=AVERAGE(D42:M42)</f>
        <v>5</v>
      </c>
      <c r="P42" s="47">
        <f>=RANK(O42,$O$33:$O$43,0)</f>
        <v>1</v>
      </c>
      <c r="Q42" s="47" t="s"/>
      <c r="R42" s="47" t="s"/>
    </row>
    <row r="43" spans="1:18">
      <c r="A43" s="69" t="s"/>
      <c r="B43" s="64">
        <v>11</v>
      </c>
      <c r="C43" s="65" t="s">
        <v>219</v>
      </c>
      <c r="D43" s="64" t="s">
        <v>301</v>
      </c>
      <c r="E43" s="64" t="s">
        <v>301</v>
      </c>
      <c r="F43" s="64">
        <v>5</v>
      </c>
      <c r="G43" s="64">
        <v>5</v>
      </c>
      <c r="H43" s="64">
        <v>5</v>
      </c>
      <c r="I43" s="64">
        <v>0</v>
      </c>
      <c r="J43" s="64">
        <v>5</v>
      </c>
      <c r="K43" s="64">
        <v>5</v>
      </c>
      <c r="L43" s="64" t="s">
        <v>301</v>
      </c>
      <c r="M43" s="64" t="s">
        <v>301</v>
      </c>
      <c r="N43" s="64">
        <f>=SUM(D43:M43)</f>
        <v>25</v>
      </c>
      <c r="O43" s="66">
        <f>=AVERAGE(D43:M43)</f>
        <v>4.16666666666667</v>
      </c>
      <c r="P43" s="47">
        <f>=RANK(O43,$O$33:$O$43,0)</f>
        <v>8</v>
      </c>
      <c r="Q43" s="47" t="s"/>
      <c r="R43" s="47" t="s">
        <v>308</v>
      </c>
    </row>
    <row r="44" spans="1:18">
      <c r="A44" s="69" t="s">
        <v>16</v>
      </c>
      <c r="B44" s="69">
        <v>1</v>
      </c>
      <c r="C44" s="68" t="s">
        <v>237</v>
      </c>
      <c r="D44" s="64" t="s">
        <v>301</v>
      </c>
      <c r="E44" s="64" t="s">
        <v>301</v>
      </c>
      <c r="F44" s="64">
        <v>5</v>
      </c>
      <c r="G44" s="64">
        <v>5</v>
      </c>
      <c r="H44" s="64">
        <v>5</v>
      </c>
      <c r="I44" s="64">
        <v>5</v>
      </c>
      <c r="J44" s="64">
        <v>5</v>
      </c>
      <c r="K44" s="64">
        <v>5</v>
      </c>
      <c r="L44" s="64">
        <v>5</v>
      </c>
      <c r="M44" s="64">
        <v>5</v>
      </c>
      <c r="N44" s="64">
        <v>40</v>
      </c>
      <c r="O44" s="47">
        <v>8</v>
      </c>
      <c r="P44" s="47">
        <f>=RANK(O44,$O$44:$O$49)</f>
        <v>1</v>
      </c>
      <c r="Q44" s="47" t="s"/>
      <c r="R44" s="47" t="s"/>
    </row>
    <row r="45" spans="1:18">
      <c r="A45" s="69" t="s"/>
      <c r="B45" s="69">
        <v>2</v>
      </c>
      <c r="C45" s="68" t="s">
        <v>238</v>
      </c>
      <c r="D45" s="64" t="s">
        <v>301</v>
      </c>
      <c r="E45" s="64" t="s">
        <v>301</v>
      </c>
      <c r="F45" s="64">
        <v>5</v>
      </c>
      <c r="G45" s="64">
        <v>5</v>
      </c>
      <c r="H45" s="64">
        <v>5</v>
      </c>
      <c r="I45" s="64">
        <v>5</v>
      </c>
      <c r="J45" s="64">
        <v>5</v>
      </c>
      <c r="K45" s="64">
        <v>5</v>
      </c>
      <c r="L45" s="64">
        <v>5</v>
      </c>
      <c r="M45" s="64">
        <v>5</v>
      </c>
      <c r="N45" s="64">
        <v>40</v>
      </c>
      <c r="O45" s="47">
        <v>8</v>
      </c>
      <c r="P45" s="47">
        <f>=RANK(O45,$O$44:$O$49)</f>
        <v>1</v>
      </c>
      <c r="Q45" s="47" t="s"/>
      <c r="R45" s="47" t="s"/>
    </row>
    <row r="46" spans="1:18">
      <c r="A46" s="69" t="s"/>
      <c r="B46" s="69">
        <v>3</v>
      </c>
      <c r="C46" s="68" t="s">
        <v>239</v>
      </c>
      <c r="D46" s="64" t="s">
        <v>301</v>
      </c>
      <c r="E46" s="64" t="s">
        <v>301</v>
      </c>
      <c r="F46" s="64">
        <v>5</v>
      </c>
      <c r="G46" s="64">
        <v>5</v>
      </c>
      <c r="H46" s="64">
        <v>5</v>
      </c>
      <c r="I46" s="64">
        <v>5</v>
      </c>
      <c r="J46" s="64">
        <v>5</v>
      </c>
      <c r="K46" s="64">
        <v>5</v>
      </c>
      <c r="L46" s="64">
        <v>5</v>
      </c>
      <c r="M46" s="64">
        <v>5</v>
      </c>
      <c r="N46" s="64">
        <v>40</v>
      </c>
      <c r="O46" s="47">
        <v>8</v>
      </c>
      <c r="P46" s="47">
        <f>=RANK(O46,$O$44:$O$49)</f>
        <v>1</v>
      </c>
      <c r="Q46" s="47" t="s"/>
      <c r="R46" s="47" t="s"/>
    </row>
    <row r="47" spans="1:18">
      <c r="A47" s="69" t="s"/>
      <c r="B47" s="69">
        <v>4</v>
      </c>
      <c r="C47" s="68" t="s">
        <v>240</v>
      </c>
      <c r="D47" s="64" t="s">
        <v>301</v>
      </c>
      <c r="E47" s="64" t="s">
        <v>301</v>
      </c>
      <c r="F47" s="64">
        <v>5</v>
      </c>
      <c r="G47" s="64">
        <v>5</v>
      </c>
      <c r="H47" s="64">
        <v>5</v>
      </c>
      <c r="I47" s="64">
        <v>5</v>
      </c>
      <c r="J47" s="64">
        <v>2</v>
      </c>
      <c r="K47" s="64">
        <v>5</v>
      </c>
      <c r="L47" s="64">
        <v>5</v>
      </c>
      <c r="M47" s="64">
        <v>5</v>
      </c>
      <c r="N47" s="64">
        <v>37</v>
      </c>
      <c r="O47" s="47">
        <v>7.4</v>
      </c>
      <c r="P47" s="47">
        <f>=RANK(O47,$O$44:$O$49)</f>
        <v>6</v>
      </c>
      <c r="Q47" s="47" t="s"/>
      <c r="R47" s="47" t="s"/>
    </row>
    <row r="48" spans="1:18">
      <c r="A48" s="69" t="s"/>
      <c r="B48" s="69">
        <v>5</v>
      </c>
      <c r="C48" s="68" t="s">
        <v>241</v>
      </c>
      <c r="D48" s="64" t="s">
        <v>301</v>
      </c>
      <c r="E48" s="64" t="s">
        <v>301</v>
      </c>
      <c r="F48" s="64">
        <v>5</v>
      </c>
      <c r="G48" s="64">
        <v>5</v>
      </c>
      <c r="H48" s="64">
        <v>5</v>
      </c>
      <c r="I48" s="64">
        <v>5</v>
      </c>
      <c r="J48" s="64">
        <v>5</v>
      </c>
      <c r="K48" s="64">
        <v>5</v>
      </c>
      <c r="L48" s="64">
        <v>5</v>
      </c>
      <c r="M48" s="64">
        <v>5</v>
      </c>
      <c r="N48" s="64">
        <v>40</v>
      </c>
      <c r="O48" s="47">
        <v>8</v>
      </c>
      <c r="P48" s="47">
        <f>=RANK(O48,$O$44:$O$49)</f>
        <v>1</v>
      </c>
      <c r="Q48" s="47" t="s"/>
      <c r="R48" s="47" t="s"/>
    </row>
    <row r="49" spans="1:18">
      <c r="A49" s="69" t="s"/>
      <c r="B49" s="69">
        <v>6</v>
      </c>
      <c r="C49" s="68" t="s">
        <v>242</v>
      </c>
      <c r="D49" s="64" t="s">
        <v>301</v>
      </c>
      <c r="E49" s="64" t="s">
        <v>301</v>
      </c>
      <c r="F49" s="64">
        <v>5</v>
      </c>
      <c r="G49" s="64">
        <v>5</v>
      </c>
      <c r="H49" s="64">
        <v>5</v>
      </c>
      <c r="I49" s="64">
        <v>5</v>
      </c>
      <c r="J49" s="64">
        <v>5</v>
      </c>
      <c r="K49" s="64">
        <v>5</v>
      </c>
      <c r="L49" s="64">
        <v>5</v>
      </c>
      <c r="M49" s="64">
        <v>5</v>
      </c>
      <c r="N49" s="64">
        <v>40</v>
      </c>
      <c r="O49" s="47">
        <v>8</v>
      </c>
      <c r="P49" s="47">
        <f>=RANK(O49,$O$44:$O$49)</f>
        <v>1</v>
      </c>
      <c r="Q49" s="47" t="s"/>
      <c r="R49" s="47" t="s"/>
    </row>
    <row r="50" spans="1:18">
      <c r="A50" s="64" t="s">
        <v>17</v>
      </c>
      <c r="B50" s="64">
        <v>1</v>
      </c>
      <c r="C50" s="64" t="s">
        <v>245</v>
      </c>
      <c r="D50" s="64" t="s">
        <v>301</v>
      </c>
      <c r="E50" s="64" t="s">
        <v>301</v>
      </c>
      <c r="F50" s="64" t="s">
        <v>301</v>
      </c>
      <c r="G50" s="64" t="s">
        <v>301</v>
      </c>
      <c r="H50" s="64" t="s">
        <v>301</v>
      </c>
      <c r="I50" s="64" t="s">
        <v>301</v>
      </c>
      <c r="J50" s="64" t="s">
        <v>301</v>
      </c>
      <c r="K50" s="64" t="s">
        <v>301</v>
      </c>
      <c r="L50" s="64" t="s">
        <v>301</v>
      </c>
      <c r="M50" s="64" t="s">
        <v>301</v>
      </c>
      <c r="N50" s="64" t="s">
        <v>301</v>
      </c>
      <c r="O50" s="47" t="s">
        <v>301</v>
      </c>
      <c r="P50" s="47" t="s">
        <v>301</v>
      </c>
      <c r="Q50" s="70" t="s">
        <v>309</v>
      </c>
      <c r="R50" s="70" t="s"/>
    </row>
    <row r="51" spans="1:18">
      <c r="A51" s="71" t="s"/>
      <c r="B51" s="71" t="s"/>
      <c r="C51" s="71" t="s"/>
      <c r="D51" s="71" t="s"/>
      <c r="E51" s="71" t="s"/>
      <c r="F51" s="71" t="s"/>
      <c r="G51" s="71" t="s"/>
      <c r="H51" s="71" t="s"/>
      <c r="I51" s="71" t="s"/>
      <c r="J51" s="71" t="s"/>
      <c r="K51" s="71" t="s"/>
      <c r="L51" s="71" t="s"/>
      <c r="M51" s="71" t="s"/>
      <c r="N51" s="72" t="s"/>
      <c r="O51" s="72" t="s"/>
      <c r="P51" s="71" t="s"/>
      <c r="Q51" s="71" t="s"/>
      <c r="R51" s="71" t="s"/>
    </row>
  </sheetData>
  <mergeCells count="7">
    <mergeCell ref="A33:A43"/>
    <mergeCell ref="A44:A49"/>
    <mergeCell ref="A1:R1"/>
    <mergeCell ref="A3:A11"/>
    <mergeCell ref="A12:A18"/>
    <mergeCell ref="A19:A26"/>
    <mergeCell ref="A27:A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>
  <sheetPr/>
  <dimension ref="AA78"/>
  <sheetViews>
    <sheetView showGridLines="true" zoomScale="85" zoomScaleNormal="85" workbookViewId="0"/>
  </sheetViews>
  <sheetFormatPr defaultColWidth="8.25" defaultRowHeight="18.75"/>
  <cols>
    <col min="1" max="1" width="19.5" style="109" customWidth="true"/>
    <col min="2" max="3" width="21.375" style="109" customWidth="true"/>
    <col min="4" max="5" width="15.25" style="109" customWidth="true"/>
    <col min="6" max="6" width="8.5" style="109" customWidth="true"/>
    <col min="7" max="26" width="8.25" style="109"/>
  </cols>
  <sheetData>
    <row r="1" spans="1:6" ht="22.5">
      <c r="A1" s="4" t="s">
        <v>632</v>
      </c>
      <c r="B1" s="4" t="s"/>
      <c r="C1" s="4" t="s"/>
      <c r="D1" s="4" t="s"/>
      <c r="E1" s="4" t="s"/>
      <c r="F1" s="4" t="s"/>
    </row>
    <row r="2" spans="1:6" s="114" customFormat="true" ht="20.25">
      <c r="A2" s="30" t="s">
        <v>19</v>
      </c>
      <c r="B2" s="30" t="s">
        <v>3</v>
      </c>
      <c r="C2" s="30" t="s">
        <v>5</v>
      </c>
      <c r="D2" s="79" t="s">
        <v>633</v>
      </c>
      <c r="E2" s="30" t="s">
        <v>7</v>
      </c>
      <c r="F2" s="30" t="s">
        <v>26</v>
      </c>
    </row>
    <row r="3" spans="1:6">
      <c r="A3" s="47" t="s">
        <v>10</v>
      </c>
      <c r="B3" s="47" t="s">
        <v>54</v>
      </c>
      <c r="C3" s="47" t="s">
        <v>634</v>
      </c>
      <c r="D3" s="80" t="s">
        <v>313</v>
      </c>
      <c r="E3" s="47">
        <v>2</v>
      </c>
      <c r="F3" s="47" t="s"/>
    </row>
    <row r="4" spans="1:6">
      <c r="A4" s="47" t="s"/>
      <c r="B4" s="47" t="s"/>
      <c r="C4" s="47" t="s">
        <v>635</v>
      </c>
      <c r="D4" s="80" t="s">
        <v>315</v>
      </c>
      <c r="E4" s="47">
        <v>2</v>
      </c>
      <c r="F4" s="47" t="s"/>
    </row>
    <row r="5" spans="1:6">
      <c r="A5" s="47" t="s"/>
      <c r="B5" s="47" t="s"/>
      <c r="C5" s="47" t="s">
        <v>636</v>
      </c>
      <c r="D5" s="80" t="s">
        <v>317</v>
      </c>
      <c r="E5" s="47">
        <v>2</v>
      </c>
      <c r="F5" s="47" t="s"/>
    </row>
    <row r="6" spans="1:6">
      <c r="A6" s="47" t="s"/>
      <c r="B6" s="47" t="s"/>
      <c r="C6" s="47" t="s">
        <v>637</v>
      </c>
      <c r="D6" s="80" t="s">
        <v>319</v>
      </c>
      <c r="E6" s="47">
        <v>2</v>
      </c>
      <c r="F6" s="47" t="s"/>
    </row>
    <row r="7" spans="1:6">
      <c r="A7" s="47" t="s"/>
      <c r="B7" s="47" t="s"/>
      <c r="C7" s="47" t="s">
        <v>638</v>
      </c>
      <c r="D7" s="80" t="s">
        <v>321</v>
      </c>
      <c r="E7" s="47">
        <v>2</v>
      </c>
      <c r="F7" s="47" t="s"/>
    </row>
    <row r="8" spans="1:6">
      <c r="A8" s="47" t="s"/>
      <c r="B8" s="47" t="s">
        <v>58</v>
      </c>
      <c r="C8" s="47" t="s">
        <v>639</v>
      </c>
      <c r="D8" s="80" t="s">
        <v>323</v>
      </c>
      <c r="E8" s="47">
        <v>2</v>
      </c>
      <c r="F8" s="47" t="s"/>
    </row>
    <row r="9" spans="1:6">
      <c r="A9" s="47" t="s"/>
      <c r="B9" s="47" t="s"/>
      <c r="C9" s="47" t="s">
        <v>640</v>
      </c>
      <c r="D9" s="80" t="s">
        <v>324</v>
      </c>
      <c r="E9" s="47">
        <v>2</v>
      </c>
      <c r="F9" s="47" t="s"/>
    </row>
    <row r="10" spans="1:6">
      <c r="A10" s="47" t="s"/>
      <c r="B10" s="47" t="s"/>
      <c r="C10" s="47" t="s">
        <v>641</v>
      </c>
      <c r="D10" s="80" t="s">
        <v>326</v>
      </c>
      <c r="E10" s="47">
        <v>2</v>
      </c>
      <c r="F10" s="47" t="s"/>
    </row>
    <row r="11" spans="1:6">
      <c r="A11" s="47" t="s"/>
      <c r="B11" s="47" t="s">
        <v>62</v>
      </c>
      <c r="C11" s="47" t="s">
        <v>642</v>
      </c>
      <c r="D11" s="80" t="s">
        <v>328</v>
      </c>
      <c r="E11" s="47">
        <v>2</v>
      </c>
      <c r="F11" s="47" t="s"/>
    </row>
    <row r="12" spans="1:6">
      <c r="A12" s="47" t="s"/>
      <c r="B12" s="47" t="s"/>
      <c r="C12" s="47" t="s">
        <v>643</v>
      </c>
      <c r="D12" s="80" t="s">
        <v>326</v>
      </c>
      <c r="E12" s="47">
        <v>2</v>
      </c>
      <c r="F12" s="47" t="s"/>
    </row>
    <row r="13" spans="1:6">
      <c r="A13" s="47" t="s"/>
      <c r="B13" s="47" t="s"/>
      <c r="C13" s="47" t="s">
        <v>644</v>
      </c>
      <c r="D13" s="80" t="s">
        <v>324</v>
      </c>
      <c r="E13" s="47">
        <v>2</v>
      </c>
      <c r="F13" s="47" t="s"/>
    </row>
    <row r="14" spans="1:6">
      <c r="A14" s="47" t="s"/>
      <c r="B14" s="47" t="s"/>
      <c r="C14" s="47" t="s">
        <v>645</v>
      </c>
      <c r="D14" s="80" t="s">
        <v>323</v>
      </c>
      <c r="E14" s="47">
        <v>4</v>
      </c>
      <c r="F14" s="47" t="s"/>
    </row>
    <row r="15" spans="1:6">
      <c r="A15" s="47" t="s"/>
      <c r="B15" s="47" t="s"/>
      <c r="C15" s="47" t="s">
        <v>645</v>
      </c>
      <c r="D15" s="80" t="s">
        <v>321</v>
      </c>
      <c r="E15" s="47" t="s"/>
      <c r="F15" s="47" t="s"/>
    </row>
    <row r="16" spans="1:6">
      <c r="A16" s="47" t="s"/>
      <c r="B16" s="47" t="s"/>
      <c r="C16" s="47" t="s">
        <v>646</v>
      </c>
      <c r="D16" s="80" t="s">
        <v>317</v>
      </c>
      <c r="E16" s="47">
        <v>2</v>
      </c>
      <c r="F16" s="47" t="s"/>
    </row>
    <row r="17" spans="1:6">
      <c r="A17" s="47" t="s"/>
      <c r="B17" s="47" t="s"/>
      <c r="C17" s="47" t="s">
        <v>647</v>
      </c>
      <c r="D17" s="80" t="s">
        <v>317</v>
      </c>
      <c r="E17" s="47">
        <v>2</v>
      </c>
      <c r="F17" s="47" t="s"/>
    </row>
    <row r="18" spans="1:6">
      <c r="A18" s="47" t="s"/>
      <c r="B18" s="47" t="s"/>
      <c r="C18" s="47" t="s">
        <v>648</v>
      </c>
      <c r="D18" s="80" t="s">
        <v>323</v>
      </c>
      <c r="E18" s="47">
        <v>2</v>
      </c>
      <c r="F18" s="47" t="s"/>
    </row>
    <row r="19" spans="1:6">
      <c r="A19" s="47" t="s"/>
      <c r="B19" s="47" t="s">
        <v>57</v>
      </c>
      <c r="C19" s="47" t="s">
        <v>649</v>
      </c>
      <c r="D19" s="80" t="s">
        <v>315</v>
      </c>
      <c r="E19" s="47">
        <v>4</v>
      </c>
      <c r="F19" s="47" t="s"/>
    </row>
    <row r="20" spans="1:6">
      <c r="A20" s="47" t="s"/>
      <c r="B20" s="47" t="s"/>
      <c r="C20" s="47" t="s">
        <v>649</v>
      </c>
      <c r="D20" s="80" t="s">
        <v>315</v>
      </c>
      <c r="E20" s="47" t="s"/>
      <c r="F20" s="47" t="s"/>
    </row>
    <row r="21" spans="1:6">
      <c r="A21" s="47" t="s"/>
      <c r="B21" s="47" t="s"/>
      <c r="C21" s="47" t="s">
        <v>650</v>
      </c>
      <c r="D21" s="80" t="s">
        <v>317</v>
      </c>
      <c r="E21" s="47">
        <v>2</v>
      </c>
      <c r="F21" s="47" t="s"/>
    </row>
    <row r="22" spans="1:6">
      <c r="A22" s="47" t="s"/>
      <c r="B22" s="47" t="s"/>
      <c r="C22" s="47" t="s">
        <v>651</v>
      </c>
      <c r="D22" s="80" t="s">
        <v>315</v>
      </c>
      <c r="E22" s="47">
        <v>2</v>
      </c>
      <c r="F22" s="47" t="s"/>
    </row>
    <row r="23" spans="1:6">
      <c r="A23" s="47" t="s"/>
      <c r="B23" s="47" t="s">
        <v>55</v>
      </c>
      <c r="C23" s="47" t="s">
        <v>652</v>
      </c>
      <c r="D23" s="80" t="s">
        <v>313</v>
      </c>
      <c r="E23" s="47">
        <v>2</v>
      </c>
      <c r="F23" s="47" t="s"/>
    </row>
    <row r="24" spans="1:6">
      <c r="A24" s="47" t="s"/>
      <c r="B24" s="47" t="s">
        <v>59</v>
      </c>
      <c r="C24" s="47" t="s">
        <v>653</v>
      </c>
      <c r="D24" s="81" t="s">
        <v>767</v>
      </c>
      <c r="E24" s="47">
        <v>8</v>
      </c>
      <c r="F24" s="47" t="s"/>
    </row>
    <row r="25" spans="1:6">
      <c r="A25" s="47" t="s"/>
      <c r="B25" s="47" t="s"/>
      <c r="C25" s="47" t="s">
        <v>653</v>
      </c>
      <c r="D25" s="81" t="s">
        <v>768</v>
      </c>
      <c r="E25" s="47" t="s"/>
      <c r="F25" s="47" t="s"/>
    </row>
    <row r="26" spans="1:6">
      <c r="A26" s="47" t="s"/>
      <c r="B26" s="47" t="s"/>
      <c r="C26" s="47" t="s">
        <v>653</v>
      </c>
      <c r="D26" s="81" t="s">
        <v>769</v>
      </c>
      <c r="E26" s="47" t="s"/>
      <c r="F26" s="47" t="s"/>
    </row>
    <row r="27" spans="1:6">
      <c r="A27" s="47" t="s"/>
      <c r="B27" s="47" t="s"/>
      <c r="C27" s="47" t="s">
        <v>653</v>
      </c>
      <c r="D27" s="81" t="s">
        <v>770</v>
      </c>
      <c r="E27" s="47" t="s"/>
      <c r="F27" s="47" t="s"/>
    </row>
    <row r="28" spans="1:6">
      <c r="A28" s="47" t="s"/>
      <c r="B28" s="47" t="s"/>
      <c r="C28" s="47" t="s">
        <v>654</v>
      </c>
      <c r="D28" s="50" t="s">
        <v>360</v>
      </c>
      <c r="E28" s="47">
        <v>2</v>
      </c>
      <c r="F28" s="47" t="s"/>
    </row>
    <row r="29" spans="1:6">
      <c r="A29" s="47" t="s"/>
      <c r="B29" s="47" t="s">
        <v>61</v>
      </c>
      <c r="C29" s="47" t="s">
        <v>655</v>
      </c>
      <c r="D29" s="50" t="s">
        <v>360</v>
      </c>
      <c r="E29" s="47">
        <v>6</v>
      </c>
      <c r="F29" s="47" t="s"/>
    </row>
    <row r="30" spans="1:6">
      <c r="A30" s="47" t="s"/>
      <c r="B30" s="47" t="s"/>
      <c r="C30" s="47" t="s">
        <v>655</v>
      </c>
      <c r="D30" s="82" t="s">
        <v>363</v>
      </c>
      <c r="E30" s="47" t="s"/>
      <c r="F30" s="47" t="s"/>
    </row>
    <row r="31" spans="1:6">
      <c r="A31" s="47" t="s"/>
      <c r="B31" s="47" t="s"/>
      <c r="C31" s="47" t="s">
        <v>655</v>
      </c>
      <c r="D31" s="82" t="s">
        <v>363</v>
      </c>
      <c r="E31" s="47" t="s"/>
      <c r="F31" s="47" t="s"/>
    </row>
    <row r="32" spans="1:6">
      <c r="A32" s="47" t="s">
        <v>12</v>
      </c>
      <c r="B32" s="47" t="s">
        <v>95</v>
      </c>
      <c r="C32" s="47" t="s">
        <v>427</v>
      </c>
      <c r="D32" s="50" t="s">
        <v>358</v>
      </c>
      <c r="E32" s="47">
        <v>2</v>
      </c>
      <c r="F32" s="47" t="s">
        <v>615</v>
      </c>
    </row>
    <row r="33" spans="1:6">
      <c r="A33" s="47" t="s"/>
      <c r="B33" s="47" t="s"/>
      <c r="C33" s="47" t="s">
        <v>656</v>
      </c>
      <c r="D33" s="50" t="s">
        <v>360</v>
      </c>
      <c r="E33" s="47">
        <v>2</v>
      </c>
      <c r="F33" s="47" t="s">
        <v>615</v>
      </c>
    </row>
    <row r="34" spans="1:6">
      <c r="A34" s="47" t="s"/>
      <c r="B34" s="47" t="s">
        <v>99</v>
      </c>
      <c r="C34" s="47" t="s">
        <v>657</v>
      </c>
      <c r="D34" s="82" t="s">
        <v>367</v>
      </c>
      <c r="E34" s="47">
        <v>2</v>
      </c>
      <c r="F34" s="47" t="s">
        <v>615</v>
      </c>
    </row>
    <row r="35" spans="1:6">
      <c r="A35" s="47" t="s"/>
      <c r="B35" s="47" t="s">
        <v>101</v>
      </c>
      <c r="C35" s="47" t="s">
        <v>658</v>
      </c>
      <c r="D35" s="50" t="s">
        <v>370</v>
      </c>
      <c r="E35" s="47">
        <v>2</v>
      </c>
      <c r="F35" s="47" t="s">
        <v>615</v>
      </c>
    </row>
    <row r="36" spans="1:6">
      <c r="A36" s="47" t="s">
        <v>13</v>
      </c>
      <c r="B36" s="47" t="s">
        <v>110</v>
      </c>
      <c r="C36" s="47" t="s">
        <v>659</v>
      </c>
      <c r="D36" s="82" t="s">
        <v>370</v>
      </c>
      <c r="E36" s="47">
        <v>2</v>
      </c>
      <c r="F36" s="47" t="s">
        <v>624</v>
      </c>
    </row>
    <row r="37" spans="1:6">
      <c r="A37" s="47" t="s"/>
      <c r="B37" s="47" t="s"/>
      <c r="C37" s="47" t="s">
        <v>660</v>
      </c>
      <c r="D37" s="50" t="s">
        <v>370</v>
      </c>
      <c r="E37" s="47">
        <v>2</v>
      </c>
      <c r="F37" s="47" t="s">
        <v>624</v>
      </c>
    </row>
    <row r="38" spans="1:6">
      <c r="A38" s="47" t="s"/>
      <c r="B38" s="47" t="s"/>
      <c r="C38" s="47" t="s">
        <v>659</v>
      </c>
      <c r="D38" s="82" t="s">
        <v>370</v>
      </c>
      <c r="E38" s="47">
        <v>2</v>
      </c>
      <c r="F38" s="47" t="s">
        <v>624</v>
      </c>
    </row>
    <row r="39" spans="1:6">
      <c r="A39" s="47" t="s"/>
      <c r="B39" s="47" t="s"/>
      <c r="C39" s="47" t="s">
        <v>659</v>
      </c>
      <c r="D39" s="82" t="s">
        <v>373</v>
      </c>
      <c r="E39" s="47">
        <v>2</v>
      </c>
      <c r="F39" s="47" t="s">
        <v>624</v>
      </c>
    </row>
    <row r="40" spans="1:6">
      <c r="A40" s="47" t="s"/>
      <c r="B40" s="47" t="s">
        <v>113</v>
      </c>
      <c r="C40" s="47" t="s">
        <v>661</v>
      </c>
      <c r="D40" s="50" t="s">
        <v>370</v>
      </c>
      <c r="E40" s="47">
        <v>2</v>
      </c>
      <c r="F40" s="47" t="s">
        <v>662</v>
      </c>
    </row>
    <row r="41" spans="1:6">
      <c r="A41" s="47" t="s"/>
      <c r="B41" s="47" t="s">
        <v>111</v>
      </c>
      <c r="C41" s="47" t="s">
        <v>663</v>
      </c>
      <c r="D41" s="82" t="s">
        <v>370</v>
      </c>
      <c r="E41" s="47">
        <v>2</v>
      </c>
      <c r="F41" s="47" t="s">
        <v>624</v>
      </c>
    </row>
    <row r="42" spans="1:6">
      <c r="A42" s="47" t="s"/>
      <c r="B42" s="47" t="s"/>
      <c r="C42" s="47" t="s">
        <v>663</v>
      </c>
      <c r="D42" s="82" t="s">
        <v>370</v>
      </c>
      <c r="E42" s="47">
        <v>2</v>
      </c>
      <c r="F42" s="47" t="s">
        <v>624</v>
      </c>
    </row>
    <row r="43" spans="1:6">
      <c r="A43" s="47" t="s"/>
      <c r="B43" s="47" t="s"/>
      <c r="C43" s="47" t="s">
        <v>664</v>
      </c>
      <c r="D43" s="83" t="s">
        <v>353</v>
      </c>
      <c r="E43" s="47">
        <v>2</v>
      </c>
      <c r="F43" s="47" t="s">
        <v>624</v>
      </c>
    </row>
    <row r="44" spans="1:6">
      <c r="A44" s="47" t="s"/>
      <c r="B44" s="47" t="s"/>
      <c r="C44" s="47" t="s">
        <v>665</v>
      </c>
      <c r="D44" s="83" t="s">
        <v>363</v>
      </c>
      <c r="E44" s="47">
        <v>2</v>
      </c>
      <c r="F44" s="47" t="s">
        <v>615</v>
      </c>
    </row>
    <row r="45" spans="1:6">
      <c r="A45" s="47" t="s"/>
      <c r="B45" s="47" t="s">
        <v>114</v>
      </c>
      <c r="C45" s="47" t="s">
        <v>666</v>
      </c>
      <c r="D45" s="50" t="s">
        <v>360</v>
      </c>
      <c r="E45" s="47">
        <v>2</v>
      </c>
      <c r="F45" s="47" t="s">
        <v>624</v>
      </c>
    </row>
    <row r="46" spans="1:6">
      <c r="A46" s="47" t="s"/>
      <c r="B46" s="47" t="s"/>
      <c r="C46" s="47" t="s">
        <v>667</v>
      </c>
      <c r="D46" s="83" t="s">
        <v>363</v>
      </c>
      <c r="E46" s="47">
        <v>2</v>
      </c>
      <c r="F46" s="47" t="s">
        <v>624</v>
      </c>
    </row>
    <row r="47" spans="1:6">
      <c r="A47" s="47" t="s"/>
      <c r="B47" s="47" t="s"/>
      <c r="C47" s="47" t="s">
        <v>668</v>
      </c>
      <c r="D47" s="83" t="s">
        <v>353</v>
      </c>
      <c r="E47" s="47">
        <v>2</v>
      </c>
      <c r="F47" s="47" t="s">
        <v>624</v>
      </c>
    </row>
    <row r="48" spans="1:6">
      <c r="A48" s="47" t="s"/>
      <c r="B48" s="47" t="s">
        <v>112</v>
      </c>
      <c r="C48" s="47" t="s">
        <v>669</v>
      </c>
      <c r="D48" s="84" t="s">
        <v>771</v>
      </c>
      <c r="E48" s="47">
        <v>2</v>
      </c>
      <c r="F48" s="47" t="s">
        <v>670</v>
      </c>
    </row>
    <row r="49" spans="1:6">
      <c r="A49" s="47" t="s"/>
      <c r="B49" s="47" t="s"/>
      <c r="C49" s="47" t="s">
        <v>671</v>
      </c>
      <c r="D49" s="84" t="s">
        <v>771</v>
      </c>
      <c r="E49" s="47">
        <v>2</v>
      </c>
      <c r="F49" s="47" t="s">
        <v>670</v>
      </c>
    </row>
    <row r="50" spans="1:6">
      <c r="A50" s="47" t="s"/>
      <c r="B50" s="47" t="s"/>
      <c r="C50" s="47" t="s">
        <v>672</v>
      </c>
      <c r="D50" s="84" t="s">
        <v>771</v>
      </c>
      <c r="E50" s="47">
        <v>2</v>
      </c>
      <c r="F50" s="47" t="s">
        <v>615</v>
      </c>
    </row>
    <row r="51" spans="1:6">
      <c r="A51" s="47" t="s"/>
      <c r="B51" s="54" t="s">
        <v>673</v>
      </c>
      <c r="C51" s="47" t="s">
        <v>674</v>
      </c>
      <c r="D51" s="83" t="s">
        <v>363</v>
      </c>
      <c r="E51" s="47">
        <v>2</v>
      </c>
      <c r="F51" s="47" t="s">
        <v>615</v>
      </c>
    </row>
    <row r="52" spans="1:6">
      <c r="A52" s="47" t="s"/>
      <c r="B52" s="54" t="s"/>
      <c r="C52" s="47" t="s">
        <v>468</v>
      </c>
      <c r="D52" s="83" t="s">
        <v>363</v>
      </c>
      <c r="E52" s="47">
        <v>2</v>
      </c>
      <c r="F52" s="47" t="s">
        <v>615</v>
      </c>
    </row>
    <row r="53" spans="1:6">
      <c r="A53" s="47" t="s"/>
      <c r="B53" s="54" t="s"/>
      <c r="C53" s="47" t="s">
        <v>671</v>
      </c>
      <c r="D53" s="83" t="s">
        <v>363</v>
      </c>
      <c r="E53" s="47">
        <v>2</v>
      </c>
      <c r="F53" s="47" t="s">
        <v>615</v>
      </c>
    </row>
    <row r="54" spans="1:6">
      <c r="A54" s="47" t="s"/>
      <c r="B54" s="47" t="s">
        <v>114</v>
      </c>
      <c r="C54" s="47" t="s">
        <v>675</v>
      </c>
      <c r="D54" s="83" t="s">
        <v>373</v>
      </c>
      <c r="E54" s="47">
        <v>2</v>
      </c>
      <c r="F54" s="47" t="s">
        <v>624</v>
      </c>
    </row>
    <row r="55" spans="1:6">
      <c r="A55" s="47" t="s"/>
      <c r="B55" s="47" t="s"/>
      <c r="C55" s="47" t="s">
        <v>676</v>
      </c>
      <c r="D55" s="83" t="s">
        <v>351</v>
      </c>
      <c r="E55" s="47">
        <v>2</v>
      </c>
      <c r="F55" s="47" t="s">
        <v>624</v>
      </c>
    </row>
    <row r="56" spans="1:6">
      <c r="A56" s="47" t="s"/>
      <c r="B56" s="47" t="s"/>
      <c r="C56" s="47" t="s">
        <v>677</v>
      </c>
      <c r="D56" s="50" t="s">
        <v>373</v>
      </c>
      <c r="E56" s="47">
        <v>2</v>
      </c>
      <c r="F56" s="47" t="s">
        <v>624</v>
      </c>
    </row>
    <row r="57" spans="1:6">
      <c r="A57" s="47" t="s"/>
      <c r="B57" s="47" t="s"/>
      <c r="C57" s="47" t="s">
        <v>678</v>
      </c>
      <c r="D57" s="81" t="s">
        <v>767</v>
      </c>
      <c r="E57" s="47">
        <v>2</v>
      </c>
      <c r="F57" s="47" t="s">
        <v>624</v>
      </c>
    </row>
    <row r="58" spans="1:6">
      <c r="A58" s="47" t="s"/>
      <c r="B58" s="47" t="s">
        <v>115</v>
      </c>
      <c r="C58" s="47" t="s">
        <v>679</v>
      </c>
      <c r="D58" s="81" t="s">
        <v>767</v>
      </c>
      <c r="E58" s="47">
        <v>2</v>
      </c>
      <c r="F58" s="47" t="s">
        <v>670</v>
      </c>
    </row>
    <row r="59" spans="1:6">
      <c r="A59" s="47" t="s"/>
      <c r="B59" s="47" t="s"/>
      <c r="C59" s="47" t="s">
        <v>680</v>
      </c>
      <c r="D59" s="50" t="s">
        <v>373</v>
      </c>
      <c r="E59" s="47">
        <v>2</v>
      </c>
      <c r="F59" s="47" t="s">
        <v>670</v>
      </c>
    </row>
    <row r="60" spans="1:6">
      <c r="A60" s="47" t="s"/>
      <c r="B60" s="47" t="s">
        <v>110</v>
      </c>
      <c r="C60" s="47" t="s">
        <v>659</v>
      </c>
      <c r="D60" s="81" t="s">
        <v>767</v>
      </c>
      <c r="E60" s="47">
        <v>2</v>
      </c>
      <c r="F60" s="47" t="s">
        <v>624</v>
      </c>
    </row>
    <row r="61" spans="1:6">
      <c r="A61" s="47" t="s">
        <v>14</v>
      </c>
      <c r="B61" s="47" t="s"/>
      <c r="C61" s="47" t="s"/>
      <c r="D61" s="81" t="s">
        <v>767</v>
      </c>
      <c r="E61" s="47" t="s"/>
      <c r="F61" s="47" t="s"/>
    </row>
    <row r="62" spans="1:6">
      <c r="A62" s="54" t="s">
        <v>15</v>
      </c>
      <c r="B62" s="47" t="s">
        <v>209</v>
      </c>
      <c r="C62" s="47" t="s">
        <v>681</v>
      </c>
      <c r="D62" s="85" t="s">
        <v>769</v>
      </c>
      <c r="E62" s="47">
        <v>4</v>
      </c>
      <c r="F62" s="47" t="s">
        <v>624</v>
      </c>
    </row>
    <row r="63" spans="1:6">
      <c r="A63" s="54" t="s"/>
      <c r="B63" s="47" t="s">
        <v>209</v>
      </c>
      <c r="C63" s="47" t="s">
        <v>681</v>
      </c>
      <c r="D63" s="82" t="s">
        <v>360</v>
      </c>
      <c r="E63" s="47" t="s"/>
      <c r="F63" s="47" t="s">
        <v>624</v>
      </c>
    </row>
    <row r="64" spans="1:6">
      <c r="A64" s="54" t="s"/>
      <c r="B64" s="47" t="s">
        <v>210</v>
      </c>
      <c r="C64" s="47" t="s">
        <v>682</v>
      </c>
      <c r="D64" s="85" t="s">
        <v>770</v>
      </c>
      <c r="E64" s="47">
        <v>2</v>
      </c>
      <c r="F64" s="47" t="s">
        <v>624</v>
      </c>
    </row>
    <row r="65" spans="1:6">
      <c r="A65" s="54" t="s"/>
      <c r="B65" s="47" t="s">
        <v>211</v>
      </c>
      <c r="C65" s="47" t="s">
        <v>683</v>
      </c>
      <c r="D65" s="82" t="s">
        <v>360</v>
      </c>
      <c r="E65" s="47">
        <v>4</v>
      </c>
      <c r="F65" s="47" t="s">
        <v>624</v>
      </c>
    </row>
    <row r="66" spans="1:6">
      <c r="A66" s="54" t="s"/>
      <c r="B66" s="47" t="s">
        <v>211</v>
      </c>
      <c r="C66" s="47" t="s">
        <v>683</v>
      </c>
      <c r="D66" s="82" t="s">
        <v>370</v>
      </c>
      <c r="E66" s="47" t="s"/>
      <c r="F66" s="47" t="s">
        <v>624</v>
      </c>
    </row>
    <row r="67" spans="1:6">
      <c r="A67" s="54" t="s"/>
      <c r="B67" s="47" t="s">
        <v>211</v>
      </c>
      <c r="C67" s="47" t="s">
        <v>684</v>
      </c>
      <c r="D67" s="82" t="s">
        <v>370</v>
      </c>
      <c r="E67" s="47">
        <v>2</v>
      </c>
      <c r="F67" s="47" t="s">
        <v>615</v>
      </c>
    </row>
    <row r="68" spans="1:6">
      <c r="A68" s="54" t="s"/>
      <c r="B68" s="47" t="s">
        <v>213</v>
      </c>
      <c r="C68" s="47" t="s">
        <v>577</v>
      </c>
      <c r="D68" s="85" t="s">
        <v>767</v>
      </c>
      <c r="E68" s="47">
        <v>6</v>
      </c>
      <c r="F68" s="47" t="s">
        <v>615</v>
      </c>
    </row>
    <row r="69" spans="1:6">
      <c r="A69" s="54" t="s"/>
      <c r="B69" s="47" t="s">
        <v>213</v>
      </c>
      <c r="C69" s="47" t="s">
        <v>577</v>
      </c>
      <c r="D69" s="85" t="s">
        <v>768</v>
      </c>
      <c r="E69" s="47" t="s"/>
      <c r="F69" s="47" t="s">
        <v>615</v>
      </c>
    </row>
    <row r="70" spans="1:6">
      <c r="A70" s="54" t="s"/>
      <c r="B70" s="47" t="s">
        <v>213</v>
      </c>
      <c r="C70" s="47" t="s">
        <v>577</v>
      </c>
      <c r="D70" s="82" t="s">
        <v>367</v>
      </c>
      <c r="E70" s="47" t="s"/>
      <c r="F70" s="47" t="s">
        <v>615</v>
      </c>
    </row>
    <row r="71" spans="1:6">
      <c r="A71" s="54" t="s"/>
      <c r="B71" s="47" t="s">
        <v>214</v>
      </c>
      <c r="C71" s="47" t="s">
        <v>685</v>
      </c>
      <c r="D71" s="85" t="s">
        <v>769</v>
      </c>
      <c r="E71" s="47">
        <v>2</v>
      </c>
      <c r="F71" s="47" t="s">
        <v>615</v>
      </c>
    </row>
    <row r="72" spans="1:6">
      <c r="A72" s="54" t="s"/>
      <c r="B72" s="47" t="s">
        <v>214</v>
      </c>
      <c r="C72" s="47" t="s">
        <v>686</v>
      </c>
      <c r="D72" s="82" t="s">
        <v>363</v>
      </c>
      <c r="E72" s="47">
        <v>4</v>
      </c>
      <c r="F72" s="47" t="s">
        <v>615</v>
      </c>
    </row>
    <row r="73" spans="1:6">
      <c r="A73" s="54" t="s"/>
      <c r="B73" s="47" t="s">
        <v>214</v>
      </c>
      <c r="C73" s="47" t="s">
        <v>686</v>
      </c>
      <c r="D73" s="82" t="s">
        <v>360</v>
      </c>
      <c r="E73" s="47" t="s"/>
      <c r="F73" s="47" t="s">
        <v>615</v>
      </c>
    </row>
    <row r="74" spans="1:6">
      <c r="A74" s="54" t="s"/>
      <c r="B74" s="47" t="s">
        <v>219</v>
      </c>
      <c r="C74" s="47" t="s">
        <v>687</v>
      </c>
      <c r="D74" s="85" t="s">
        <v>770</v>
      </c>
      <c r="E74" s="47">
        <v>4</v>
      </c>
      <c r="F74" s="47" t="s">
        <v>624</v>
      </c>
    </row>
    <row r="75" spans="1:6">
      <c r="A75" s="54" t="s"/>
      <c r="B75" s="47" t="s">
        <v>219</v>
      </c>
      <c r="C75" s="47" t="s">
        <v>687</v>
      </c>
      <c r="D75" s="82" t="s">
        <v>370</v>
      </c>
      <c r="E75" s="47" t="s"/>
      <c r="F75" s="47" t="s">
        <v>624</v>
      </c>
    </row>
    <row r="76" spans="1:6">
      <c r="A76" s="54" t="s">
        <v>16</v>
      </c>
      <c r="B76" s="54" t="s">
        <v>239</v>
      </c>
      <c r="C76" s="54" t="s">
        <v>688</v>
      </c>
      <c r="D76" s="82" t="s">
        <v>370</v>
      </c>
      <c r="E76" s="54">
        <v>2</v>
      </c>
      <c r="F76" s="54" t="s">
        <v>624</v>
      </c>
    </row>
    <row r="77" spans="1:6">
      <c r="A77" s="54" t="s"/>
      <c r="B77" s="54" t="s"/>
      <c r="C77" s="54" t="s">
        <v>689</v>
      </c>
      <c r="D77" s="82" t="s">
        <v>367</v>
      </c>
      <c r="E77" s="54">
        <v>2</v>
      </c>
      <c r="F77" s="54" t="s">
        <v>624</v>
      </c>
    </row>
    <row r="78" spans="1:6">
      <c r="A78" s="47" t="s">
        <v>17</v>
      </c>
      <c r="B78" s="47" t="s">
        <v>11</v>
      </c>
      <c r="C78" s="47" t="s"/>
      <c r="D78" s="47" t="s"/>
      <c r="E78" s="47" t="s"/>
      <c r="F78" s="47" t="s"/>
    </row>
  </sheetData>
  <mergeCells count="35">
    <mergeCell ref="B41:B44"/>
    <mergeCell ref="B51:B53"/>
    <mergeCell ref="B54:B57"/>
    <mergeCell ref="A1:F1"/>
    <mergeCell ref="B78:F78"/>
    <mergeCell ref="A3:A31"/>
    <mergeCell ref="A32:A35"/>
    <mergeCell ref="A36:A60"/>
    <mergeCell ref="A62:A75"/>
    <mergeCell ref="A76:A77"/>
    <mergeCell ref="B3:B7"/>
    <mergeCell ref="B8:B10"/>
    <mergeCell ref="B11:B18"/>
    <mergeCell ref="B19:B22"/>
    <mergeCell ref="B24:B28"/>
    <mergeCell ref="B29:B31"/>
    <mergeCell ref="F14:F15"/>
    <mergeCell ref="F19:F20"/>
    <mergeCell ref="B32:B33"/>
    <mergeCell ref="F24:F27"/>
    <mergeCell ref="F29:F31"/>
    <mergeCell ref="B76:B77"/>
    <mergeCell ref="E14:E15"/>
    <mergeCell ref="E19:E20"/>
    <mergeCell ref="E24:E27"/>
    <mergeCell ref="E29:E31"/>
    <mergeCell ref="E62:E63"/>
    <mergeCell ref="E65:E66"/>
    <mergeCell ref="E68:E70"/>
    <mergeCell ref="E72:E73"/>
    <mergeCell ref="E74:E75"/>
    <mergeCell ref="B45:B47"/>
    <mergeCell ref="B48:B50"/>
    <mergeCell ref="B58:B59"/>
    <mergeCell ref="B36:B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/>
  <dimension ref="AA68"/>
  <sheetViews>
    <sheetView showGridLines="true" workbookViewId="0"/>
  </sheetViews>
  <sheetFormatPr defaultColWidth="8.625" defaultRowHeight="18.75"/>
  <cols>
    <col min="1" max="1" width="18.25" style="109" customWidth="true"/>
    <col min="2" max="3" width="14.625" style="109" customWidth="true"/>
    <col min="4" max="4" width="9.25" style="109" customWidth="true"/>
    <col min="5" max="5" width="25.25" style="109" customWidth="true"/>
    <col min="6" max="8" width="13" style="109" customWidth="true"/>
    <col min="9" max="26" width="8.625" style="109"/>
  </cols>
  <sheetData>
    <row r="1" spans="1:8" ht="22.5">
      <c r="A1" s="4" t="s">
        <v>1</v>
      </c>
      <c r="B1" s="4" t="s"/>
      <c r="C1" s="4" t="s"/>
      <c r="D1" s="4" t="s"/>
      <c r="E1" s="4" t="s"/>
      <c r="F1" s="4" t="s"/>
      <c r="G1" s="4" t="s"/>
      <c r="H1" s="4" t="s"/>
    </row>
    <row r="2" spans="1:8" s="108" customFormat="true" ht="20.25">
      <c r="A2" s="5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7" t="s">
        <v>7</v>
      </c>
      <c r="G2" s="5" t="s">
        <v>8</v>
      </c>
      <c r="H2" s="5" t="s">
        <v>9</v>
      </c>
    </row>
    <row r="3" spans="1:8">
      <c r="A3" s="8" t="s">
        <v>10</v>
      </c>
      <c r="B3" s="9" t="s">
        <v>11</v>
      </c>
      <c r="C3" s="10" t="s"/>
      <c r="D3" s="10" t="s"/>
      <c r="E3" s="10" t="s"/>
      <c r="F3" s="10" t="s"/>
      <c r="G3" s="10" t="s"/>
      <c r="H3" s="11" t="s"/>
    </row>
    <row r="4" spans="1:8">
      <c r="A4" s="12" t="s">
        <v>12</v>
      </c>
      <c r="B4" s="13" t="s"/>
      <c r="C4" s="14" t="s"/>
      <c r="D4" s="14" t="s"/>
      <c r="E4" s="14" t="s"/>
      <c r="F4" s="14" t="s"/>
      <c r="G4" s="14" t="s"/>
      <c r="H4" s="15" t="s"/>
    </row>
    <row r="5" spans="1:8">
      <c r="A5" s="8" t="s">
        <v>13</v>
      </c>
      <c r="B5" s="13" t="s"/>
      <c r="C5" s="14" t="s"/>
      <c r="D5" s="14" t="s"/>
      <c r="E5" s="14" t="s"/>
      <c r="F5" s="14" t="s"/>
      <c r="G5" s="14" t="s"/>
      <c r="H5" s="15" t="s"/>
    </row>
    <row r="6" spans="1:8">
      <c r="A6" s="8" t="s">
        <v>14</v>
      </c>
      <c r="B6" s="13" t="s"/>
      <c r="C6" s="14" t="s"/>
      <c r="D6" s="14" t="s"/>
      <c r="E6" s="14" t="s"/>
      <c r="F6" s="14" t="s"/>
      <c r="G6" s="14" t="s"/>
      <c r="H6" s="15" t="s"/>
    </row>
    <row r="7" spans="1:8">
      <c r="A7" s="8" t="s">
        <v>15</v>
      </c>
      <c r="B7" s="13" t="s"/>
      <c r="C7" s="14" t="s"/>
      <c r="D7" s="14" t="s"/>
      <c r="E7" s="14" t="s"/>
      <c r="F7" s="14" t="s"/>
      <c r="G7" s="14" t="s"/>
      <c r="H7" s="15" t="s"/>
    </row>
    <row r="8" spans="1:8">
      <c r="A8" s="8" t="s">
        <v>16</v>
      </c>
      <c r="B8" s="13" t="s"/>
      <c r="C8" s="14" t="s"/>
      <c r="D8" s="14" t="s"/>
      <c r="E8" s="14" t="s"/>
      <c r="F8" s="14" t="s"/>
      <c r="G8" s="14" t="s"/>
      <c r="H8" s="15" t="s"/>
    </row>
    <row r="9" spans="1:8">
      <c r="A9" s="8" t="s">
        <v>17</v>
      </c>
      <c r="B9" s="16" t="s"/>
      <c r="C9" s="17" t="s"/>
      <c r="D9" s="17" t="s"/>
      <c r="E9" s="17" t="s"/>
      <c r="F9" s="17" t="s"/>
      <c r="G9" s="17" t="s"/>
      <c r="H9" s="18" t="s"/>
    </row>
    <row r="66" spans="5:5">
      <c r="E66" s="19" t="s"/>
    </row>
    <row r="67" spans="5:5">
      <c r="E67" s="19" t="s"/>
    </row>
    <row r="68" spans="5:5">
      <c r="E68" s="19" t="s"/>
    </row>
  </sheetData>
  <mergeCells count="2">
    <mergeCell ref="A1:H1"/>
    <mergeCell ref="B3:H9"/>
  </mergeCell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2025-03-13T10:46:43Z</dcterms:created>
  <dcterms:modified xsi:type="dcterms:W3CDTF">2025-03-13T10:46:43Z</dcterms:modified>
</cp:coreProperties>
</file>