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日常请假名单!$A$2:$I$547</definedName>
    <definedName name="_xlnm._FilterDatabase" localSheetId="10" hidden="1">统计表!$A$2:$E$181</definedName>
  </definedNames>
  <calcPr calcId="144525"/>
</workbook>
</file>

<file path=xl/sharedStrings.xml><?xml version="1.0" encoding="utf-8"?>
<sst xmlns="http://schemas.openxmlformats.org/spreadsheetml/2006/main" count="1904" uniqueCount="383">
  <si>
    <t>湖州学院2022-2023学年第一学期学风建设情况通报（第6周 10月3日-10月9日 ）</t>
  </si>
  <si>
    <t>学风指标</t>
  </si>
  <si>
    <t>经济管理学院</t>
  </si>
  <si>
    <t>人文学院</t>
  </si>
  <si>
    <t>电子信息学院</t>
  </si>
  <si>
    <t>智能制造学院</t>
  </si>
  <si>
    <t>生命健康学院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</si>
  <si>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</si>
  <si>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</si>
  <si>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</si>
  <si>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</si>
  <si>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</si>
  <si>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</si>
  <si>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</si>
  <si>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</si>
  <si>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</si>
  <si>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</si>
  <si>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</si>
  <si>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</si>
  <si>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</si>
  <si>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</si>
  <si>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</si>
  <si>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</si>
  <si>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</si>
  <si>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</si>
  <si>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</si>
  <si>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</si>
  <si>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</si>
  <si>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</si>
  <si>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</si>
  <si>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</si>
  <si>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</si>
  <si>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</si>
  <si>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</si>
  <si>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</si>
  <si>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</si>
  <si>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</si>
  <si>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</si>
  <si>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</si>
  <si>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</si>
  <si>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互换性与技术测量</t>
  </si>
  <si>
    <t>桑春晓</t>
  </si>
  <si>
    <t>2（10.9）</t>
  </si>
  <si>
    <t>通报批评</t>
  </si>
  <si>
    <t>大学英语</t>
  </si>
  <si>
    <t>冯建松</t>
  </si>
  <si>
    <t>2（10.8）</t>
  </si>
  <si>
    <t>蔡一政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</si>
  <si>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</si>
  <si>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</si>
  <si>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</si>
  <si>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</si>
  <si>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</si>
  <si>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</si>
  <si>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费佳瑶</t>
  </si>
  <si>
    <t>市场营销</t>
  </si>
  <si>
    <t>3（10.8）</t>
  </si>
  <si>
    <t>陈倩倩</t>
  </si>
  <si>
    <t>李贞娴</t>
  </si>
  <si>
    <t>沈怡</t>
  </si>
  <si>
    <t>发展经济学</t>
  </si>
  <si>
    <t>姚宇涛</t>
  </si>
  <si>
    <t>品牌管理</t>
  </si>
  <si>
    <t>服务营销</t>
  </si>
  <si>
    <t>广告学</t>
  </si>
  <si>
    <t>胡虞若</t>
  </si>
  <si>
    <t>新媒体数据分析</t>
  </si>
  <si>
    <t>网络消费行为学</t>
  </si>
  <si>
    <t>网络开发</t>
  </si>
  <si>
    <t>钟泽华</t>
  </si>
  <si>
    <t>市场调查与预测</t>
  </si>
  <si>
    <t>国际贸易理论与政策</t>
  </si>
  <si>
    <t>3（10.9）</t>
  </si>
  <si>
    <t>张震</t>
  </si>
  <si>
    <t>中国近代史纲要</t>
  </si>
  <si>
    <t>经济法</t>
  </si>
  <si>
    <t>张佳一</t>
  </si>
  <si>
    <t>郑晓宇</t>
  </si>
  <si>
    <t>林烨</t>
  </si>
  <si>
    <t>中国近代史</t>
  </si>
  <si>
    <t>市场管销学</t>
  </si>
  <si>
    <t>徐洋</t>
  </si>
  <si>
    <t>陆逸婷</t>
  </si>
  <si>
    <t>邹双林</t>
  </si>
  <si>
    <t>市场调查预测</t>
  </si>
  <si>
    <t>市场营销学</t>
  </si>
  <si>
    <t>近代史纲要</t>
  </si>
  <si>
    <t>沈诺雯</t>
  </si>
  <si>
    <t>张睿</t>
  </si>
  <si>
    <t>张蕊</t>
  </si>
  <si>
    <t>统计学</t>
  </si>
  <si>
    <t>苏锦萍</t>
  </si>
  <si>
    <t>顾霄凡</t>
  </si>
  <si>
    <t>郭陈伽妮</t>
  </si>
  <si>
    <t>徐岩</t>
  </si>
  <si>
    <t>高级语言程序设计</t>
  </si>
  <si>
    <t>王安琪</t>
  </si>
  <si>
    <t>现代物流概论</t>
  </si>
  <si>
    <t>台珊瑜</t>
  </si>
  <si>
    <t>陈紫渝</t>
  </si>
  <si>
    <t>魏黎</t>
  </si>
  <si>
    <t>浙江经济专题</t>
  </si>
  <si>
    <t>国贸金融</t>
  </si>
  <si>
    <t>外贸函电</t>
  </si>
  <si>
    <t>汪思嘉</t>
  </si>
  <si>
    <t>蒋恒琛</t>
  </si>
  <si>
    <t>浙江经贸专题</t>
  </si>
  <si>
    <t>国际金融</t>
  </si>
  <si>
    <t>商务英语</t>
  </si>
  <si>
    <t>张轩</t>
  </si>
  <si>
    <t>徐钺茹</t>
  </si>
  <si>
    <t>潘怡澄</t>
  </si>
  <si>
    <t>马克思主义基本原理</t>
  </si>
  <si>
    <t>专业导航</t>
  </si>
  <si>
    <t>管理学</t>
  </si>
  <si>
    <t>马克思原理</t>
  </si>
  <si>
    <t>吴晶慧</t>
  </si>
  <si>
    <t>章灵俐</t>
  </si>
  <si>
    <t>高等数学</t>
  </si>
  <si>
    <t>郑玉玲</t>
  </si>
  <si>
    <t>郑宇峰</t>
  </si>
  <si>
    <t>张亚轩</t>
  </si>
  <si>
    <t>周佳</t>
  </si>
  <si>
    <t>大学生职业发展与就业指导</t>
  </si>
  <si>
    <t>陈子婧</t>
  </si>
  <si>
    <t>丁盼盼</t>
  </si>
  <si>
    <t>朱正东</t>
  </si>
  <si>
    <t>体育与健康</t>
  </si>
  <si>
    <t>徐铖涛</t>
  </si>
  <si>
    <t>2（10.7）</t>
  </si>
  <si>
    <t>经济学</t>
  </si>
  <si>
    <t>林星延</t>
  </si>
  <si>
    <t>张佳婷</t>
  </si>
  <si>
    <t>陈雯婷</t>
  </si>
  <si>
    <t>王静敏</t>
  </si>
  <si>
    <t>韩逸</t>
  </si>
  <si>
    <t>阿丽伊</t>
  </si>
  <si>
    <t>李涛辉</t>
  </si>
  <si>
    <t>牟盛</t>
  </si>
  <si>
    <t>英语口译</t>
  </si>
  <si>
    <t>胡映娟</t>
  </si>
  <si>
    <t>潘林菲</t>
  </si>
  <si>
    <t>ppt课件制作</t>
  </si>
  <si>
    <t>蒋振华</t>
  </si>
  <si>
    <t>商务英语翻译</t>
  </si>
  <si>
    <t>高级英语</t>
  </si>
  <si>
    <t>李菁欣</t>
  </si>
  <si>
    <t>朱怡然</t>
  </si>
  <si>
    <t>何若曦</t>
  </si>
  <si>
    <t>张晨旭</t>
  </si>
  <si>
    <t>英国文学选读</t>
  </si>
  <si>
    <t>语言学导论</t>
  </si>
  <si>
    <t>罗舒怡</t>
  </si>
  <si>
    <t>跨境电子商务</t>
  </si>
  <si>
    <t>商务英语写作（2）</t>
  </si>
  <si>
    <t>林梓心</t>
  </si>
  <si>
    <t>现代汉语</t>
  </si>
  <si>
    <t>韩雨彤</t>
  </si>
  <si>
    <t>商务英语视听说</t>
  </si>
  <si>
    <t>英语演讲与辩论</t>
  </si>
  <si>
    <t>李卓航</t>
  </si>
  <si>
    <t>刘超颖</t>
  </si>
  <si>
    <t>基础日语（3）</t>
  </si>
  <si>
    <t>日语泛读</t>
  </si>
  <si>
    <t>中国近现代史纲要</t>
  </si>
  <si>
    <t>钟杜鹃</t>
  </si>
  <si>
    <t>祖比然·阿东拉</t>
  </si>
  <si>
    <t>写作</t>
  </si>
  <si>
    <t>文化概论</t>
  </si>
  <si>
    <t>阿依帕热·图尔荪江</t>
  </si>
  <si>
    <t>大学生职业生涯发展与规划</t>
  </si>
  <si>
    <t>大学计算机基础</t>
  </si>
  <si>
    <t>刘敏</t>
  </si>
  <si>
    <t>夏子贻</t>
  </si>
  <si>
    <t>实用美术与广告设计</t>
  </si>
  <si>
    <t>陈柏延</t>
  </si>
  <si>
    <t>国防教育</t>
  </si>
  <si>
    <t>视听语言</t>
  </si>
  <si>
    <t>新闻学概论</t>
  </si>
  <si>
    <t>陈诗雨</t>
  </si>
  <si>
    <t>中国古代文学</t>
  </si>
  <si>
    <t>影视赏析</t>
  </si>
  <si>
    <t>沈雪雯</t>
  </si>
  <si>
    <t>封云皓</t>
  </si>
  <si>
    <t>高级程序语言设计</t>
  </si>
  <si>
    <t>高级办公自动化</t>
  </si>
  <si>
    <t>大学语文</t>
  </si>
  <si>
    <t>凯迪日耶·卡地尔</t>
  </si>
  <si>
    <r>
      <rPr>
        <sz val="14"/>
        <rFont val="宋体"/>
        <charset val="134"/>
      </rPr>
      <t>俆</t>
    </r>
    <r>
      <rPr>
        <sz val="14"/>
        <rFont val="仿宋_GB2312"/>
        <charset val="134"/>
      </rPr>
      <t>启骞</t>
    </r>
  </si>
  <si>
    <t>高等数学A</t>
  </si>
  <si>
    <t>大学生心理健康教育</t>
  </si>
  <si>
    <t>思想道德与法治</t>
  </si>
  <si>
    <t>王思洋</t>
  </si>
  <si>
    <t>基础物理实验</t>
  </si>
  <si>
    <t>毛概</t>
  </si>
  <si>
    <t>电工学</t>
  </si>
  <si>
    <t>2021364126</t>
  </si>
  <si>
    <t>苏佳</t>
  </si>
  <si>
    <t>液压与气压传动</t>
  </si>
  <si>
    <t>马曼·阿卜都马纳普</t>
  </si>
  <si>
    <t>学科导论</t>
  </si>
  <si>
    <t>阿依努尔·艾尔肯</t>
  </si>
  <si>
    <t>热米娜·艾尔肯</t>
  </si>
  <si>
    <t>李欣新</t>
  </si>
  <si>
    <t>无机及分析化学</t>
  </si>
  <si>
    <t>陈明明</t>
  </si>
  <si>
    <t>李羽涵</t>
  </si>
  <si>
    <t>2022364307</t>
  </si>
  <si>
    <t>钱莹莹</t>
  </si>
  <si>
    <t>线性代数B</t>
  </si>
  <si>
    <t>2022364315</t>
  </si>
  <si>
    <t>陈硕</t>
  </si>
  <si>
    <t>化工原理</t>
  </si>
  <si>
    <t>范泓笛</t>
  </si>
  <si>
    <t>创新创业基础</t>
  </si>
  <si>
    <t>体育保健学</t>
  </si>
  <si>
    <t>大学足球</t>
  </si>
  <si>
    <t>轮滑运动</t>
  </si>
  <si>
    <t>户外运动</t>
  </si>
  <si>
    <t>乒乓球</t>
  </si>
  <si>
    <t>李培靠</t>
  </si>
  <si>
    <t>专业英语</t>
  </si>
  <si>
    <t>生物制药基础</t>
  </si>
  <si>
    <t>杨琳</t>
  </si>
  <si>
    <t>护理学基础</t>
  </si>
  <si>
    <t>健康评估</t>
  </si>
  <si>
    <t>病理学</t>
  </si>
  <si>
    <t>中医护理学</t>
  </si>
  <si>
    <t>临床流行病</t>
  </si>
  <si>
    <t>毛泽东思想概论</t>
  </si>
  <si>
    <t>谢馨瑶</t>
  </si>
  <si>
    <t>潘俊天</t>
  </si>
  <si>
    <t>小球类（乒乓球）</t>
  </si>
  <si>
    <t>卢俊雄</t>
  </si>
  <si>
    <t>曹鸿斌</t>
  </si>
  <si>
    <t>高文奕</t>
  </si>
  <si>
    <t>陈登亮</t>
  </si>
  <si>
    <t>朱川</t>
  </si>
  <si>
    <t>王重文</t>
  </si>
  <si>
    <t>於子昂</t>
  </si>
  <si>
    <t>杜雨洁</t>
  </si>
  <si>
    <t>生理药理学</t>
  </si>
  <si>
    <t>徐伟烨</t>
  </si>
  <si>
    <t>制药有机化学</t>
  </si>
  <si>
    <t>郑龙</t>
  </si>
  <si>
    <t>孙洞</t>
  </si>
  <si>
    <t>杨振宇</t>
  </si>
  <si>
    <t>郑琬倩</t>
  </si>
  <si>
    <t>病原生物学</t>
  </si>
  <si>
    <t>毛泽东概论</t>
  </si>
  <si>
    <t>金雅</t>
  </si>
  <si>
    <t>谢家劲</t>
  </si>
  <si>
    <t>体育统计学</t>
  </si>
  <si>
    <t>足球</t>
  </si>
  <si>
    <t>武术与搏击</t>
  </si>
  <si>
    <t>林俊浩</t>
  </si>
  <si>
    <t>郑哲超</t>
  </si>
  <si>
    <t>喻超</t>
  </si>
  <si>
    <t>林媛祯</t>
  </si>
  <si>
    <t>内科护理学</t>
  </si>
  <si>
    <t>儿科护理学</t>
  </si>
  <si>
    <t>外科护理学</t>
  </si>
  <si>
    <t>妇产科护理学</t>
  </si>
  <si>
    <t>临床营养学</t>
  </si>
  <si>
    <t>老年运动与康复</t>
  </si>
  <si>
    <t>护理心理学</t>
  </si>
  <si>
    <t>金晨成</t>
  </si>
  <si>
    <t>吴欣怡</t>
  </si>
  <si>
    <t>丰雪阳</t>
  </si>
  <si>
    <t>儿科</t>
  </si>
  <si>
    <t>妇科</t>
  </si>
  <si>
    <t>外科</t>
  </si>
  <si>
    <t>社区护理</t>
  </si>
  <si>
    <t>赖佳瑶</t>
  </si>
  <si>
    <t>外科实验</t>
  </si>
  <si>
    <t>妇产科实验</t>
  </si>
  <si>
    <t>护理教育学</t>
  </si>
  <si>
    <t>赵文静</t>
  </si>
  <si>
    <t>豆永航</t>
  </si>
  <si>
    <t>贺新</t>
  </si>
  <si>
    <t>朱柏豪</t>
  </si>
  <si>
    <t>沈方圆</t>
  </si>
  <si>
    <t>康复护理学</t>
  </si>
  <si>
    <t>张超</t>
  </si>
  <si>
    <t>大学生心理健康</t>
  </si>
  <si>
    <t>杨帅</t>
  </si>
  <si>
    <t>成正乾</t>
  </si>
  <si>
    <t>吴欣彤</t>
  </si>
  <si>
    <t>人体解剖学</t>
  </si>
  <si>
    <t>组织胚胎学</t>
  </si>
  <si>
    <t>徐伟峰</t>
  </si>
  <si>
    <t>王琛</t>
  </si>
  <si>
    <t>刘明康</t>
  </si>
  <si>
    <t>体育与健康（1）</t>
  </si>
  <si>
    <t>周乐源</t>
  </si>
  <si>
    <t>田径与体能训练</t>
  </si>
  <si>
    <t>吴旭伟</t>
  </si>
  <si>
    <t>夏婉祺</t>
  </si>
  <si>
    <t>陈凯丽</t>
  </si>
  <si>
    <t>护理学导论</t>
  </si>
  <si>
    <t>沈韵棋</t>
  </si>
  <si>
    <t>大学英语3</t>
  </si>
  <si>
    <t>微生物学</t>
  </si>
  <si>
    <t>有机化学实验</t>
  </si>
  <si>
    <t>方菁</t>
  </si>
  <si>
    <t>龚芝慧</t>
  </si>
  <si>
    <t>8（10.8）</t>
  </si>
  <si>
    <t>陈晗</t>
  </si>
  <si>
    <t>郑涵允</t>
  </si>
  <si>
    <t>罗嘉欣</t>
  </si>
  <si>
    <t>CAD</t>
  </si>
  <si>
    <t>4（10.8）</t>
  </si>
  <si>
    <t>设计表达</t>
  </si>
  <si>
    <t>4（10.9）</t>
  </si>
  <si>
    <t>楼馨月</t>
  </si>
  <si>
    <t>无请假情况</t>
  </si>
  <si>
    <t>湖州学院日常迟到早退统计表</t>
  </si>
  <si>
    <t>类别</t>
  </si>
  <si>
    <t>日期</t>
  </si>
  <si>
    <t>无迟到早退</t>
  </si>
  <si>
    <t>谭奇</t>
  </si>
  <si>
    <t>迟到</t>
  </si>
  <si>
    <t>迟到2min</t>
  </si>
  <si>
    <t>徐佳威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</si>
  <si>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</si>
  <si>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</si>
  <si>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</si>
  <si>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</si>
  <si>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</si>
  <si>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</si>
  <si>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</si>
  <si>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</si>
  <si>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</si>
  <si>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</si>
  <si>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</si>
  <si>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</si>
  <si>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</si>
  <si>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</si>
  <si>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</si>
  <si>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</si>
  <si>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周四1人手机未交</t>
  </si>
  <si>
    <t>周四团日活动</t>
  </si>
  <si>
    <t>周四多人手机未交，多人吵闹</t>
  </si>
  <si>
    <t>周四上国防教育</t>
  </si>
  <si>
    <t>周四国防教育</t>
  </si>
  <si>
    <t>周日团日</t>
  </si>
  <si>
    <t>周四国防教育 周日团日</t>
  </si>
  <si>
    <t>周一至周三国庆放假</t>
  </si>
  <si>
    <t>湖州学院晚自修请假统计表</t>
  </si>
  <si>
    <t>班 级</t>
  </si>
  <si>
    <t>请假日期</t>
  </si>
  <si>
    <t>无请假</t>
  </si>
  <si>
    <t>徐启骞</t>
  </si>
  <si>
    <t>匡炜晔</t>
  </si>
  <si>
    <t>赵冰慧</t>
  </si>
  <si>
    <t>汪晓玲</t>
  </si>
  <si>
    <t>俞力莱</t>
  </si>
  <si>
    <t>卓雨婷</t>
  </si>
  <si>
    <t>薛雨涵</t>
  </si>
  <si>
    <t>周肖</t>
  </si>
  <si>
    <t>赵旋汐</t>
  </si>
  <si>
    <r>
      <rPr>
        <sz val="14"/>
        <rFont val="仿宋_GB2312"/>
        <charset val="134"/>
      </rPr>
      <t>钟祖</t>
    </r>
    <r>
      <rPr>
        <sz val="14"/>
        <rFont val="宋体"/>
        <charset val="134"/>
      </rPr>
      <t>玥</t>
    </r>
  </si>
  <si>
    <t>张芮嘉</t>
  </si>
  <si>
    <t>金萌慧</t>
  </si>
  <si>
    <t>胡佳熠</t>
  </si>
  <si>
    <t>胡欣怡</t>
  </si>
  <si>
    <t>任金鹏</t>
  </si>
  <si>
    <t>林恩丞</t>
  </si>
  <si>
    <t>陈娜妃</t>
  </si>
  <si>
    <t>周颖</t>
  </si>
  <si>
    <t>卜冰冰</t>
  </si>
  <si>
    <t>赵欣榆</t>
  </si>
  <si>
    <t>叶佳沁</t>
  </si>
  <si>
    <t>高文慧</t>
  </si>
  <si>
    <t>王雨晨</t>
  </si>
  <si>
    <t>金玉奇</t>
  </si>
  <si>
    <t>湖州学院晚自修旷课统计表</t>
  </si>
  <si>
    <t>康逸晗</t>
  </si>
  <si>
    <t>事假</t>
  </si>
  <si>
    <t>湖州学院晚自修迟到早退统计表</t>
  </si>
  <si>
    <t>上交情况</t>
  </si>
  <si>
    <t>齐全</t>
  </si>
  <si>
    <t>实习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</si>
</sst>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57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sz val="14"/>
      <name val="宋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黑体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11" borderId="1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13" borderId="20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38" fillId="5" borderId="16" applyNumberFormat="0" applyAlignment="0" applyProtection="0">
      <alignment vertical="center"/>
    </xf>
    <xf numFmtId="0" fontId="56" fillId="29" borderId="23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7" fillId="0" borderId="0">
      <protection locked="0"/>
    </xf>
    <xf numFmtId="0" fontId="41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2" fillId="0" borderId="14" xfId="49" applyFont="1" applyFill="1" applyBorder="1" applyAlignment="1" applyProtection="1">
      <alignment horizontal="center" vertical="center"/>
    </xf>
    <xf numFmtId="0" fontId="12" fillId="0" borderId="15" xfId="49" applyFont="1" applyFill="1" applyBorder="1" applyAlignment="1" applyProtection="1">
      <alignment horizontal="center" vertical="center"/>
    </xf>
    <xf numFmtId="49" fontId="13" fillId="0" borderId="1" xfId="49" applyNumberFormat="1" applyFont="1" applyFill="1" applyBorder="1" applyAlignment="1" applyProtection="1">
      <alignment horizontal="center" vertical="center"/>
    </xf>
    <xf numFmtId="176" fontId="13" fillId="0" borderId="1" xfId="49" applyNumberFormat="1" applyFont="1" applyFill="1" applyBorder="1" applyAlignment="1" applyProtection="1">
      <alignment horizontal="center" vertical="center"/>
    </xf>
    <xf numFmtId="0" fontId="13" fillId="0" borderId="1" xfId="49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49" fontId="13" fillId="0" borderId="2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49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9" fillId="0" borderId="1" xfId="49" applyFont="1" applyFill="1" applyBorder="1" applyAlignment="1" applyProtection="1">
      <alignment horizontal="center" vertical="center"/>
    </xf>
    <xf numFmtId="0" fontId="20" fillId="0" borderId="1" xfId="49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1" fillId="0" borderId="7" xfId="49" applyFont="1" applyBorder="1" applyAlignment="1" applyProtection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0" fontId="4" fillId="0" borderId="1" xfId="11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10" fontId="4" fillId="0" borderId="1" xfId="11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2" fillId="0" borderId="1" xfId="11" applyNumberFormat="1" applyFont="1" applyFill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3" fillId="0" borderId="1" xfId="10" applyFont="1" applyBorder="1" applyAlignment="1">
      <alignment horizontal="center"/>
      <protection locked="0"/>
    </xf>
    <xf numFmtId="10" fontId="32" fillId="0" borderId="1" xfId="11" applyNumberFormat="1" applyFont="1" applyBorder="1" applyAlignment="1" applyProtection="1">
      <alignment horizontal="center"/>
      <protection locked="0"/>
    </xf>
    <xf numFmtId="10" fontId="33" fillId="0" borderId="1" xfId="11" applyNumberFormat="1" applyFont="1" applyBorder="1" applyAlignment="1" applyProtection="1">
      <alignment horizontal="center"/>
      <protection locked="0"/>
    </xf>
    <xf numFmtId="10" fontId="33" fillId="0" borderId="0" xfId="11" applyNumberFormat="1" applyFont="1" applyAlignment="1" applyProtection="1">
      <alignment horizontal="center"/>
      <protection locked="0"/>
    </xf>
    <xf numFmtId="0" fontId="32" fillId="0" borderId="1" xfId="10" applyFont="1" applyBorder="1" applyAlignment="1">
      <alignment horizont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3" fillId="0" borderId="0" xfId="10" applyFont="1" applyAlignment="1">
      <alignment horizontal="center"/>
      <protection locked="0"/>
    </xf>
    <xf numFmtId="0" fontId="30" fillId="0" borderId="1" xfId="10" applyFont="1" applyBorder="1" applyAlignment="1" applyProtection="1">
      <alignment horizontal="center" vertical="center"/>
    </xf>
    <xf numFmtId="0" fontId="33" fillId="0" borderId="1" xfId="10" applyFont="1" applyFill="1" applyBorder="1" applyAlignment="1">
      <alignment horizontal="center"/>
      <protection locked="0"/>
    </xf>
    <xf numFmtId="0" fontId="34" fillId="0" borderId="1" xfId="10" applyFont="1" applyBorder="1" applyAlignment="1">
      <alignment horizontal="center"/>
      <protection locked="0"/>
    </xf>
    <xf numFmtId="0" fontId="25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5" fillId="0" borderId="0" xfId="10" applyBorder="1">
      <protection locked="0"/>
    </xf>
    <xf numFmtId="10" fontId="32" fillId="0" borderId="0" xfId="10" applyNumberFormat="1" applyFont="1" applyBorder="1" applyAlignment="1">
      <alignment horizontal="center"/>
      <protection locked="0"/>
    </xf>
    <xf numFmtId="0" fontId="32" fillId="0" borderId="0" xfId="10" applyFont="1" applyBorder="1" applyAlignment="1">
      <alignment horizontal="center"/>
      <protection locked="0"/>
    </xf>
    <xf numFmtId="0" fontId="36" fillId="0" borderId="0" xfId="10" applyFont="1" applyBorder="1" applyAlignment="1">
      <alignment horizontal="center"/>
      <protection locked="0"/>
    </xf>
    <xf numFmtId="0" fontId="30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zoomScale="77" zoomScaleNormal="77" workbookViewId="0">
      <selection activeCell="B22" sqref="B22"/>
    </sheetView>
  </sheetViews>
  <sheetFormatPr defaultColWidth="9" defaultRowHeight="20.25"/>
  <cols>
    <col min="1" max="1" width="39.1083333333333" style="186" customWidth="1"/>
    <col min="2" max="3" width="24.775" style="186" customWidth="1"/>
    <col min="4" max="4" width="26.8916666666667" style="186" customWidth="1"/>
    <col min="5" max="8" width="24.775" style="186" customWidth="1"/>
    <col min="9" max="16384" width="9" style="186"/>
  </cols>
  <sheetData>
    <row r="1" s="184" customFormat="1" ht="21" customHeight="1" spans="1:8">
      <c r="A1" s="187" t="s">
        <v>0</v>
      </c>
      <c r="B1" s="188"/>
      <c r="C1" s="188"/>
      <c r="D1" s="188"/>
      <c r="E1" s="188"/>
      <c r="F1" s="188"/>
      <c r="G1" s="188"/>
      <c r="H1" s="189"/>
    </row>
    <row r="2" s="185" customFormat="1" ht="21" customHeight="1" spans="1:8">
      <c r="A2" s="165" t="s">
        <v>1</v>
      </c>
      <c r="B2" s="165" t="s">
        <v>2</v>
      </c>
      <c r="C2" s="165" t="s">
        <v>3</v>
      </c>
      <c r="D2" s="165" t="s">
        <v>4</v>
      </c>
      <c r="E2" s="165" t="s">
        <v>5</v>
      </c>
      <c r="F2" s="165" t="s">
        <v>6</v>
      </c>
      <c r="G2" s="165" t="s">
        <v>7</v>
      </c>
      <c r="H2" s="165" t="s">
        <v>8</v>
      </c>
    </row>
    <row r="3" s="184" customFormat="1" ht="21" customHeight="1" spans="1:8">
      <c r="A3" s="190" t="s">
        <v>9</v>
      </c>
      <c r="B3" s="190">
        <v>0</v>
      </c>
      <c r="C3" s="168">
        <v>0</v>
      </c>
      <c r="D3" s="190">
        <v>0</v>
      </c>
      <c r="E3" s="191">
        <f>1/1238</f>
        <v>0.000807754442649435</v>
      </c>
      <c r="F3" s="192">
        <v>0</v>
      </c>
      <c r="G3" s="191">
        <f>2/726</f>
        <v>0.00275482093663912</v>
      </c>
      <c r="H3" s="190">
        <v>0</v>
      </c>
    </row>
    <row r="4" s="184" customFormat="1" ht="21" customHeight="1" spans="1:8">
      <c r="A4" s="190" t="s">
        <v>10</v>
      </c>
      <c r="B4" s="190">
        <v>0</v>
      </c>
      <c r="C4" s="192">
        <v>0</v>
      </c>
      <c r="D4" s="190">
        <v>0</v>
      </c>
      <c r="E4" s="193">
        <v>1</v>
      </c>
      <c r="F4" s="192">
        <v>0</v>
      </c>
      <c r="G4" s="193">
        <v>2</v>
      </c>
      <c r="H4" s="190">
        <v>0</v>
      </c>
    </row>
    <row r="5" s="184" customFormat="1" ht="21" customHeight="1" spans="1:8">
      <c r="A5" s="190" t="s">
        <v>11</v>
      </c>
      <c r="B5" s="194">
        <f>133/1695</f>
        <v>0.0784660766961652</v>
      </c>
      <c r="C5" s="195">
        <f>45/1707</f>
        <v>0.0263620386643234</v>
      </c>
      <c r="D5" s="196">
        <f>19/1046</f>
        <v>0.0181644359464627</v>
      </c>
      <c r="E5" s="195">
        <f>31/1238</f>
        <v>0.0250403877221325</v>
      </c>
      <c r="F5" s="194">
        <f>159/1749</f>
        <v>0.0909090909090909</v>
      </c>
      <c r="G5" s="194">
        <f>7/726</f>
        <v>0.00964187327823691</v>
      </c>
      <c r="H5" s="190">
        <v>0</v>
      </c>
    </row>
    <row r="6" s="184" customFormat="1" ht="21" customHeight="1" spans="1:8">
      <c r="A6" s="190" t="s">
        <v>12</v>
      </c>
      <c r="B6" s="197">
        <v>133</v>
      </c>
      <c r="C6" s="197">
        <v>45</v>
      </c>
      <c r="D6" s="197">
        <v>19</v>
      </c>
      <c r="E6" s="193">
        <v>31</v>
      </c>
      <c r="F6" s="197">
        <v>159</v>
      </c>
      <c r="G6" s="197">
        <v>7</v>
      </c>
      <c r="H6" s="190">
        <v>0</v>
      </c>
    </row>
    <row r="7" s="184" customFormat="1" ht="21" customHeight="1" spans="1:8">
      <c r="A7" s="190" t="s">
        <v>13</v>
      </c>
      <c r="B7" s="190">
        <v>0</v>
      </c>
      <c r="C7" s="198">
        <v>0</v>
      </c>
      <c r="D7" s="199">
        <v>2</v>
      </c>
      <c r="E7" s="190">
        <v>0</v>
      </c>
      <c r="F7" s="198">
        <v>0</v>
      </c>
      <c r="G7" s="190">
        <v>0</v>
      </c>
      <c r="H7" s="190">
        <v>0</v>
      </c>
    </row>
    <row r="8" s="184" customFormat="1" ht="21" customHeight="1" spans="1:8">
      <c r="A8" s="190" t="s">
        <v>14</v>
      </c>
      <c r="B8" s="197" t="s">
        <v>15</v>
      </c>
      <c r="C8" s="197" t="s">
        <v>15</v>
      </c>
      <c r="D8" s="197" t="s">
        <v>15</v>
      </c>
      <c r="E8" s="197" t="s">
        <v>15</v>
      </c>
      <c r="F8" s="197" t="s">
        <v>15</v>
      </c>
      <c r="G8" s="197" t="s">
        <v>15</v>
      </c>
      <c r="H8" s="197" t="s">
        <v>15</v>
      </c>
    </row>
    <row r="9" s="184" customFormat="1" ht="21" customHeight="1" spans="1:8">
      <c r="A9" s="190" t="s">
        <v>16</v>
      </c>
      <c r="B9" s="200">
        <v>0</v>
      </c>
      <c r="C9" s="200">
        <v>0</v>
      </c>
      <c r="D9" s="199">
        <v>2</v>
      </c>
      <c r="E9" s="200">
        <v>0</v>
      </c>
      <c r="F9" s="200">
        <v>0</v>
      </c>
      <c r="G9" s="201">
        <v>23</v>
      </c>
      <c r="H9" s="201">
        <v>1</v>
      </c>
    </row>
    <row r="10" s="184" customFormat="1" ht="21" customHeight="1" spans="1:8">
      <c r="A10" s="190" t="s">
        <v>17</v>
      </c>
      <c r="B10" s="200">
        <v>0</v>
      </c>
      <c r="C10" s="200">
        <v>0</v>
      </c>
      <c r="D10" s="200">
        <v>0</v>
      </c>
      <c r="E10" s="200">
        <v>0</v>
      </c>
      <c r="F10" s="200">
        <v>0</v>
      </c>
      <c r="G10" s="193">
        <v>1</v>
      </c>
      <c r="H10" s="200">
        <v>0</v>
      </c>
    </row>
    <row r="11" s="184" customFormat="1" ht="21" customHeight="1" spans="1:8">
      <c r="A11" s="190" t="s">
        <v>18</v>
      </c>
      <c r="B11" s="200">
        <v>0</v>
      </c>
      <c r="C11" s="200">
        <v>0</v>
      </c>
      <c r="D11" s="200">
        <v>0</v>
      </c>
      <c r="E11" s="200">
        <v>0</v>
      </c>
      <c r="F11" s="200">
        <v>0</v>
      </c>
      <c r="G11" s="200">
        <v>0</v>
      </c>
      <c r="H11" s="200">
        <v>0</v>
      </c>
    </row>
    <row r="12" s="184" customFormat="1" ht="21" customHeight="1" spans="1:8">
      <c r="A12" s="190" t="s">
        <v>19</v>
      </c>
      <c r="B12" s="190" t="s">
        <v>20</v>
      </c>
      <c r="C12" s="190" t="s">
        <v>20</v>
      </c>
      <c r="D12" s="190" t="s">
        <v>20</v>
      </c>
      <c r="E12" s="202" t="s">
        <v>20</v>
      </c>
      <c r="F12" s="202" t="s">
        <v>20</v>
      </c>
      <c r="G12" s="202" t="s">
        <v>20</v>
      </c>
      <c r="H12" s="202" t="s">
        <v>20</v>
      </c>
    </row>
    <row r="13" ht="14.25" spans="1:8">
      <c r="A13" s="203"/>
      <c r="B13" s="203"/>
      <c r="C13" s="203"/>
      <c r="D13" s="203"/>
      <c r="E13" s="203"/>
      <c r="F13" s="203"/>
      <c r="G13" s="203"/>
      <c r="H13" s="203"/>
    </row>
    <row r="15" spans="1:9">
      <c r="A15" s="204"/>
      <c r="B15" s="204"/>
      <c r="C15" s="204"/>
      <c r="D15" s="204"/>
      <c r="E15" s="204"/>
      <c r="F15" s="204"/>
      <c r="G15" s="204"/>
      <c r="H15" s="204"/>
      <c r="I15" s="204"/>
    </row>
    <row r="16" spans="1:9">
      <c r="A16" s="204"/>
      <c r="B16" s="205"/>
      <c r="C16" s="205"/>
      <c r="D16" s="205"/>
      <c r="E16" s="205"/>
      <c r="F16" s="205"/>
      <c r="G16" s="205"/>
      <c r="H16" s="205"/>
      <c r="I16" s="204"/>
    </row>
    <row r="17" spans="1:9">
      <c r="A17" s="204"/>
      <c r="B17" s="206"/>
      <c r="C17" s="206"/>
      <c r="D17" s="206"/>
      <c r="E17" s="207"/>
      <c r="F17" s="207"/>
      <c r="G17" s="207"/>
      <c r="H17" s="207"/>
      <c r="I17" s="204"/>
    </row>
    <row r="18" spans="1:9">
      <c r="A18" s="204"/>
      <c r="B18" s="206"/>
      <c r="C18" s="206"/>
      <c r="D18" s="206"/>
      <c r="E18" s="207"/>
      <c r="F18" s="207"/>
      <c r="G18" s="207"/>
      <c r="H18" s="207"/>
      <c r="I18" s="204"/>
    </row>
    <row r="19" spans="1:9">
      <c r="A19" s="204"/>
      <c r="B19" s="208"/>
      <c r="C19" s="208"/>
      <c r="D19" s="208"/>
      <c r="E19" s="208"/>
      <c r="F19" s="208"/>
      <c r="G19" s="208"/>
      <c r="H19" s="208"/>
      <c r="I19" s="204"/>
    </row>
    <row r="20" spans="1:9">
      <c r="A20" s="204"/>
      <c r="B20" s="209"/>
      <c r="C20" s="209"/>
      <c r="D20" s="209"/>
      <c r="E20" s="209"/>
      <c r="F20" s="209"/>
      <c r="G20" s="209"/>
      <c r="H20" s="209"/>
      <c r="I20" s="204"/>
    </row>
    <row r="21" spans="1:9">
      <c r="A21" s="204"/>
      <c r="B21" s="206"/>
      <c r="C21" s="209"/>
      <c r="D21" s="210"/>
      <c r="E21" s="206"/>
      <c r="F21" s="206"/>
      <c r="G21" s="206"/>
      <c r="H21" s="206"/>
      <c r="I21" s="204"/>
    </row>
    <row r="22" spans="1:9">
      <c r="A22" s="204"/>
      <c r="B22" s="206"/>
      <c r="C22" s="209"/>
      <c r="D22" s="210"/>
      <c r="E22" s="206"/>
      <c r="F22" s="206"/>
      <c r="G22" s="206"/>
      <c r="H22" s="206"/>
      <c r="I22" s="204"/>
    </row>
    <row r="23" spans="1:9">
      <c r="A23" s="204"/>
      <c r="B23" s="209"/>
      <c r="C23" s="206"/>
      <c r="D23" s="209"/>
      <c r="E23" s="209"/>
      <c r="F23" s="209"/>
      <c r="G23" s="209"/>
      <c r="H23" s="209"/>
      <c r="I23" s="204"/>
    </row>
    <row r="24" spans="1:9">
      <c r="A24" s="204"/>
      <c r="B24" s="206"/>
      <c r="C24" s="206"/>
      <c r="D24" s="206"/>
      <c r="E24" s="211"/>
      <c r="F24" s="211"/>
      <c r="G24" s="211"/>
      <c r="H24" s="211"/>
      <c r="I24" s="204"/>
    </row>
    <row r="25" spans="1:9">
      <c r="A25" s="204"/>
      <c r="B25" s="206"/>
      <c r="C25" s="206"/>
      <c r="D25" s="206"/>
      <c r="E25" s="211"/>
      <c r="F25" s="211"/>
      <c r="G25" s="211"/>
      <c r="H25" s="211"/>
      <c r="I25" s="204"/>
    </row>
    <row r="26" spans="1:9">
      <c r="A26" s="204"/>
      <c r="B26" s="206"/>
      <c r="C26" s="209"/>
      <c r="D26" s="209"/>
      <c r="E26" s="209"/>
      <c r="F26" s="209"/>
      <c r="G26" s="209"/>
      <c r="H26" s="209"/>
      <c r="I26" s="204"/>
    </row>
    <row r="27" spans="1:9">
      <c r="A27" s="204"/>
      <c r="B27" s="204"/>
      <c r="C27" s="204"/>
      <c r="D27" s="204"/>
      <c r="E27" s="204"/>
      <c r="F27" s="204"/>
      <c r="G27" s="204"/>
      <c r="H27" s="204"/>
      <c r="I27" s="204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4"/>
      <c r="B30" s="204"/>
      <c r="C30" s="204"/>
      <c r="D30" s="204"/>
      <c r="E30" s="204"/>
      <c r="F30" s="204"/>
      <c r="G30" s="204"/>
      <c r="H30" s="204"/>
      <c r="I30" s="204"/>
    </row>
    <row r="31" spans="1:9">
      <c r="A31" s="204"/>
      <c r="B31" s="204"/>
      <c r="C31" s="204"/>
      <c r="D31" s="204"/>
      <c r="E31" s="204"/>
      <c r="F31" s="204"/>
      <c r="G31" s="204"/>
      <c r="H31" s="204"/>
      <c r="I31" s="204"/>
    </row>
    <row r="32" spans="1:9">
      <c r="A32" s="204"/>
      <c r="B32" s="204"/>
      <c r="C32" s="204"/>
      <c r="D32" s="204"/>
      <c r="E32" s="204"/>
      <c r="F32" s="204"/>
      <c r="G32" s="204"/>
      <c r="H32" s="204"/>
      <c r="I32" s="204"/>
    </row>
    <row r="33" spans="1:9">
      <c r="A33" s="204"/>
      <c r="B33" s="204"/>
      <c r="C33" s="204"/>
      <c r="D33" s="204"/>
      <c r="E33" s="204"/>
      <c r="F33" s="204"/>
      <c r="G33" s="204"/>
      <c r="H33" s="204"/>
      <c r="I33" s="204"/>
    </row>
    <row r="34" spans="1:9">
      <c r="A34" s="204"/>
      <c r="B34" s="204"/>
      <c r="C34" s="204"/>
      <c r="D34" s="204"/>
      <c r="E34" s="204"/>
      <c r="F34" s="204"/>
      <c r="G34" s="204"/>
      <c r="H34" s="204"/>
      <c r="I34" s="204"/>
    </row>
    <row r="35" spans="1:9">
      <c r="A35" s="204"/>
      <c r="B35" s="204"/>
      <c r="C35" s="204"/>
      <c r="D35" s="204"/>
      <c r="E35" s="204"/>
      <c r="F35" s="204"/>
      <c r="G35" s="204"/>
      <c r="H35" s="204"/>
      <c r="I35" s="204"/>
    </row>
    <row r="36" spans="1:9">
      <c r="A36" s="204"/>
      <c r="B36" s="204"/>
      <c r="C36" s="204"/>
      <c r="D36" s="204"/>
      <c r="E36" s="204"/>
      <c r="F36" s="204"/>
      <c r="G36" s="204"/>
      <c r="H36" s="204"/>
      <c r="I36" s="204"/>
    </row>
    <row r="37" spans="1:9">
      <c r="A37" s="204"/>
      <c r="B37" s="204"/>
      <c r="C37" s="204"/>
      <c r="D37" s="204"/>
      <c r="E37" s="204"/>
      <c r="F37" s="204"/>
      <c r="G37" s="204"/>
      <c r="H37" s="204"/>
      <c r="I37" s="204"/>
    </row>
    <row r="38" spans="1:9">
      <c r="A38" s="204"/>
      <c r="B38" s="204"/>
      <c r="C38" s="204"/>
      <c r="D38" s="204"/>
      <c r="E38" s="204"/>
      <c r="F38" s="204"/>
      <c r="G38" s="204"/>
      <c r="H38" s="204"/>
      <c r="I38" s="204"/>
    </row>
    <row r="39" spans="1:9">
      <c r="A39" s="204"/>
      <c r="B39" s="204"/>
      <c r="C39" s="204"/>
      <c r="D39" s="204"/>
      <c r="E39" s="204"/>
      <c r="F39" s="204"/>
      <c r="G39" s="204"/>
      <c r="H39" s="204"/>
      <c r="I39" s="204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>
      <c r="A41" s="204"/>
      <c r="B41" s="204"/>
      <c r="C41" s="204"/>
      <c r="D41" s="204"/>
      <c r="E41" s="204"/>
      <c r="F41" s="204"/>
      <c r="G41" s="204"/>
      <c r="H41" s="204"/>
      <c r="I41" s="204"/>
    </row>
    <row r="42" spans="1:9">
      <c r="A42" s="204"/>
      <c r="B42" s="204"/>
      <c r="C42" s="204"/>
      <c r="D42" s="204"/>
      <c r="E42" s="204"/>
      <c r="F42" s="204"/>
      <c r="G42" s="204"/>
      <c r="H42" s="204"/>
      <c r="I42" s="204"/>
    </row>
    <row r="43" spans="1:9">
      <c r="A43" s="204"/>
      <c r="B43" s="204"/>
      <c r="C43" s="204"/>
      <c r="D43" s="204"/>
      <c r="E43" s="204"/>
      <c r="F43" s="204"/>
      <c r="G43" s="204"/>
      <c r="H43" s="204"/>
      <c r="I43" s="204"/>
    </row>
    <row r="44" spans="1:9">
      <c r="A44" s="204"/>
      <c r="B44" s="204"/>
      <c r="C44" s="204"/>
      <c r="D44" s="204"/>
      <c r="E44" s="204"/>
      <c r="F44" s="204"/>
      <c r="G44" s="204"/>
      <c r="H44" s="204"/>
      <c r="I44" s="204"/>
    </row>
    <row r="45" spans="1:9">
      <c r="A45" s="204"/>
      <c r="B45" s="204"/>
      <c r="C45" s="204"/>
      <c r="D45" s="204"/>
      <c r="E45" s="204"/>
      <c r="F45" s="204"/>
      <c r="G45" s="204"/>
      <c r="H45" s="204"/>
      <c r="I45" s="204"/>
    </row>
    <row r="46" spans="1:9">
      <c r="A46" s="204"/>
      <c r="B46" s="204"/>
      <c r="C46" s="204"/>
      <c r="D46" s="204"/>
      <c r="E46" s="204"/>
      <c r="F46" s="204"/>
      <c r="G46" s="204"/>
      <c r="H46" s="204"/>
      <c r="I46" s="204"/>
    </row>
    <row r="47" spans="1:9">
      <c r="A47" s="204"/>
      <c r="B47" s="204"/>
      <c r="C47" s="204"/>
      <c r="D47" s="204"/>
      <c r="E47" s="204"/>
      <c r="F47" s="204"/>
      <c r="G47" s="204"/>
      <c r="H47" s="204"/>
      <c r="I47" s="204"/>
    </row>
    <row r="48" spans="1:9">
      <c r="A48" s="204"/>
      <c r="B48" s="204"/>
      <c r="C48" s="204"/>
      <c r="D48" s="204"/>
      <c r="E48" s="204"/>
      <c r="F48" s="204"/>
      <c r="G48" s="204"/>
      <c r="H48" s="204"/>
      <c r="I48" s="204"/>
    </row>
    <row r="49" spans="1:9">
      <c r="A49" s="204"/>
      <c r="B49" s="204"/>
      <c r="C49" s="204"/>
      <c r="D49" s="204"/>
      <c r="E49" s="204"/>
      <c r="F49" s="204"/>
      <c r="G49" s="204"/>
      <c r="H49" s="204"/>
      <c r="I49" s="204"/>
    </row>
    <row r="50" spans="1:9">
      <c r="A50" s="204"/>
      <c r="B50" s="204"/>
      <c r="C50" s="204"/>
      <c r="D50" s="204"/>
      <c r="E50" s="204"/>
      <c r="F50" s="204"/>
      <c r="G50" s="204"/>
      <c r="H50" s="204"/>
      <c r="I50" s="204"/>
    </row>
    <row r="51" spans="1:9">
      <c r="A51" s="204"/>
      <c r="B51" s="204"/>
      <c r="C51" s="204"/>
      <c r="D51" s="204"/>
      <c r="E51" s="204"/>
      <c r="F51" s="204"/>
      <c r="G51" s="204"/>
      <c r="H51" s="204"/>
      <c r="I51" s="204"/>
    </row>
    <row r="52" spans="1:9">
      <c r="A52" s="204"/>
      <c r="B52" s="204"/>
      <c r="C52" s="204"/>
      <c r="D52" s="204"/>
      <c r="E52" s="204"/>
      <c r="F52" s="204"/>
      <c r="G52" s="204"/>
      <c r="H52" s="204"/>
      <c r="I52" s="204"/>
    </row>
    <row r="53" spans="1:9">
      <c r="A53" s="204"/>
      <c r="B53" s="204"/>
      <c r="C53" s="204"/>
      <c r="D53" s="204"/>
      <c r="E53" s="204"/>
      <c r="F53" s="204"/>
      <c r="G53" s="204"/>
      <c r="H53" s="204"/>
      <c r="I53" s="204"/>
    </row>
    <row r="54" spans="1:9">
      <c r="A54" s="204"/>
      <c r="B54" s="204"/>
      <c r="C54" s="204"/>
      <c r="D54" s="204"/>
      <c r="E54" s="204"/>
      <c r="F54" s="204"/>
      <c r="G54" s="204"/>
      <c r="H54" s="204"/>
      <c r="I54" s="204"/>
    </row>
    <row r="55" spans="1:9">
      <c r="A55" s="204"/>
      <c r="B55" s="204"/>
      <c r="C55" s="204"/>
      <c r="D55" s="204"/>
      <c r="E55" s="204"/>
      <c r="F55" s="204"/>
      <c r="G55" s="204"/>
      <c r="H55" s="204"/>
      <c r="I55" s="204"/>
    </row>
    <row r="56" spans="1:9">
      <c r="A56" s="204"/>
      <c r="B56" s="204"/>
      <c r="C56" s="204"/>
      <c r="D56" s="204"/>
      <c r="E56" s="204"/>
      <c r="F56" s="204"/>
      <c r="G56" s="204"/>
      <c r="H56" s="204"/>
      <c r="I56" s="204"/>
    </row>
    <row r="57" spans="1:9">
      <c r="A57" s="204"/>
      <c r="B57" s="204"/>
      <c r="C57" s="204"/>
      <c r="D57" s="204"/>
      <c r="E57" s="204"/>
      <c r="F57" s="204"/>
      <c r="G57" s="204"/>
      <c r="H57" s="204"/>
      <c r="I57" s="204"/>
    </row>
    <row r="58" spans="1:9">
      <c r="A58" s="204"/>
      <c r="B58" s="204"/>
      <c r="C58" s="204"/>
      <c r="D58" s="204"/>
      <c r="E58" s="204"/>
      <c r="F58" s="204"/>
      <c r="G58" s="204"/>
      <c r="H58" s="204"/>
      <c r="I58" s="204"/>
    </row>
    <row r="59" spans="1:9">
      <c r="A59" s="204"/>
      <c r="B59" s="204"/>
      <c r="C59" s="204"/>
      <c r="D59" s="204"/>
      <c r="E59" s="204"/>
      <c r="F59" s="204"/>
      <c r="G59" s="204"/>
      <c r="H59" s="204"/>
      <c r="I59" s="204"/>
    </row>
    <row r="60" spans="1:9">
      <c r="A60" s="204"/>
      <c r="B60" s="204"/>
      <c r="C60" s="204"/>
      <c r="D60" s="204"/>
      <c r="E60" s="204"/>
      <c r="F60" s="204"/>
      <c r="G60" s="204"/>
      <c r="H60" s="204"/>
      <c r="I60" s="204"/>
    </row>
    <row r="61" spans="1:9">
      <c r="A61" s="204"/>
      <c r="B61" s="204"/>
      <c r="C61" s="204"/>
      <c r="D61" s="204"/>
      <c r="E61" s="204"/>
      <c r="F61" s="204"/>
      <c r="G61" s="204"/>
      <c r="H61" s="204"/>
      <c r="I61" s="204"/>
    </row>
    <row r="62" spans="1:9">
      <c r="A62" s="204"/>
      <c r="B62" s="204"/>
      <c r="C62" s="204"/>
      <c r="D62" s="204"/>
      <c r="E62" s="204"/>
      <c r="F62" s="204"/>
      <c r="G62" s="204"/>
      <c r="H62" s="204"/>
      <c r="I62" s="204"/>
    </row>
    <row r="63" spans="1:9">
      <c r="A63" s="204"/>
      <c r="B63" s="204"/>
      <c r="C63" s="204"/>
      <c r="D63" s="204"/>
      <c r="E63" s="204"/>
      <c r="F63" s="204"/>
      <c r="G63" s="204"/>
      <c r="H63" s="204"/>
      <c r="I63" s="204"/>
    </row>
    <row r="64" spans="1:9">
      <c r="A64" s="204"/>
      <c r="B64" s="204"/>
      <c r="C64" s="204"/>
      <c r="D64" s="204"/>
      <c r="E64" s="204"/>
      <c r="F64" s="204"/>
      <c r="G64" s="204"/>
      <c r="H64" s="204"/>
      <c r="I64" s="204"/>
    </row>
  </sheetData>
  <mergeCells count="1">
    <mergeCell ref="A1:H1"/>
  </mergeCells>
  <hyperlinks>
    <hyperlink ref="B8" location="晚自习风气统计表!A3" display="班级明细"/>
    <hyperlink ref="C8" location="晚自习风气统计表!A13" display="班级明细"/>
    <hyperlink ref="D8" location="晚自习风气统计表!A24" display="班级明细"/>
    <hyperlink ref="E8" location="晚自习风气统计表!A37" display="班级明细"/>
    <hyperlink ref="F8:H8" location="晚自习风气统计表!A40" display="班级明细"/>
    <hyperlink ref="B5" location="日常请假率!A3" display="=133/1695"/>
    <hyperlink ref="C5" location="日常请假率!A48" display="=45/1707"/>
    <hyperlink ref="E5" location="日常请假率!A121" display="=31/1238"/>
    <hyperlink ref="F5" location="日常请假率!A148" display="=159/1749"/>
    <hyperlink ref="G5" location="日常请假率!A192" display="=7/726"/>
    <hyperlink ref="B6" location="日常请假名单!A3" display="133"/>
    <hyperlink ref="C6" location="日常请假名单!A150" display="45"/>
    <hyperlink ref="D6" location="日常请假名单!A181" display="19"/>
    <hyperlink ref="E6" location="日常请假名单!A200" display="31"/>
    <hyperlink ref="F6" location="日常请假名单!A231" display="159"/>
    <hyperlink ref="G6" location="日常请假名单!A390" display="7"/>
    <hyperlink ref="F8" location="晚自习风气统计表!A34" display="班级明细"/>
    <hyperlink ref="G8" location="晚自习风气统计表!A44" display="班级明细"/>
    <hyperlink ref="H8" location="晚自习风气统计表!A49" display="班级明细"/>
    <hyperlink ref="D5" location="日常请假率!A94" display="=19/1046"/>
    <hyperlink ref="E3" location="日常旷课率!A121" display="=1/1238"/>
    <hyperlink ref="E4" location="日常旷课名单!A6" display="1"/>
    <hyperlink ref="G4" location="日常旷课名单!A8" display="2"/>
    <hyperlink ref="G3" location="日常旷课率!A192" display="=2/726"/>
    <hyperlink ref="D9" location="晚自习请假!A5" display="2"/>
    <hyperlink ref="G9" location="晚自习请假!A9" display="23"/>
    <hyperlink ref="H9" location="晚自习请假!A32" display="1"/>
    <hyperlink ref="G10" location="晚自习旷课!A8" display="1"/>
    <hyperlink ref="D7" location="日常迟到早退名单!A5" display="2"/>
  </hyperlinks>
  <pageMargins left="0.75" right="0.75" top="1" bottom="1" header="0.5" footer="0.5"/>
  <pageSetup paperSize="9" orientation="portrait"/>
  <headerFooter/>
  <ignoredErrors>
    <ignoredError sqref="B5:G5 E3 G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J6" sqref="J6"/>
    </sheetView>
  </sheetViews>
  <sheetFormatPr defaultColWidth="9" defaultRowHeight="13.5"/>
  <cols>
    <col min="1" max="1" width="28" customWidth="1"/>
    <col min="2" max="2" width="17" customWidth="1"/>
    <col min="3" max="3" width="14.225" customWidth="1"/>
    <col min="4" max="4" width="18.4416666666667" customWidth="1"/>
    <col min="5" max="5" width="17" customWidth="1"/>
    <col min="6" max="6" width="18.4416666666667" customWidth="1"/>
  </cols>
  <sheetData>
    <row r="1" s="23" customFormat="1" ht="22.5" spans="1:6">
      <c r="A1" s="27" t="s">
        <v>379</v>
      </c>
      <c r="B1" s="27"/>
      <c r="C1" s="27"/>
      <c r="D1" s="27"/>
      <c r="E1" s="27"/>
      <c r="F1" s="27"/>
    </row>
    <row r="2" s="24" customFormat="1" ht="20.25" spans="1:10">
      <c r="A2" s="28" t="s">
        <v>22</v>
      </c>
      <c r="B2" s="28" t="s">
        <v>24</v>
      </c>
      <c r="C2" s="28" t="s">
        <v>34</v>
      </c>
      <c r="D2" s="28" t="s">
        <v>317</v>
      </c>
      <c r="E2" s="28" t="s">
        <v>318</v>
      </c>
      <c r="F2" s="28" t="s">
        <v>29</v>
      </c>
      <c r="G2" s="29"/>
      <c r="H2" s="29"/>
      <c r="I2" s="29"/>
      <c r="J2" s="29"/>
    </row>
    <row r="3" s="25" customFormat="1" ht="18.75" spans="1:10">
      <c r="A3" s="7" t="s">
        <v>2</v>
      </c>
      <c r="B3" s="30" t="s">
        <v>319</v>
      </c>
      <c r="C3" s="31"/>
      <c r="D3" s="31"/>
      <c r="E3" s="31"/>
      <c r="F3" s="32"/>
      <c r="G3" s="33"/>
      <c r="H3" s="33"/>
      <c r="I3" s="33"/>
      <c r="J3" s="43"/>
    </row>
    <row r="4" s="26" customFormat="1" ht="18.75" spans="1:9">
      <c r="A4" s="19" t="s">
        <v>3</v>
      </c>
      <c r="B4" s="34"/>
      <c r="C4" s="35"/>
      <c r="D4" s="35"/>
      <c r="E4" s="35"/>
      <c r="F4" s="36"/>
      <c r="G4" s="33"/>
      <c r="H4" s="33"/>
      <c r="I4" s="33"/>
    </row>
    <row r="5" s="26" customFormat="1" ht="17.4" customHeight="1" spans="1:9">
      <c r="A5" s="19" t="s">
        <v>4</v>
      </c>
      <c r="B5" s="34"/>
      <c r="C5" s="35"/>
      <c r="D5" s="35"/>
      <c r="E5" s="35"/>
      <c r="F5" s="36"/>
      <c r="G5" s="37"/>
      <c r="H5" s="37"/>
      <c r="I5" s="37"/>
    </row>
    <row r="6" s="23" customFormat="1" ht="18.75" spans="1:10">
      <c r="A6" s="38" t="s">
        <v>5</v>
      </c>
      <c r="B6" s="34"/>
      <c r="C6" s="35"/>
      <c r="D6" s="35"/>
      <c r="E6" s="35"/>
      <c r="F6" s="36"/>
      <c r="G6" s="37"/>
      <c r="H6" s="37"/>
      <c r="I6" s="37"/>
      <c r="J6" s="44"/>
    </row>
    <row r="7" ht="18.75" spans="1:10">
      <c r="A7" s="11" t="s">
        <v>6</v>
      </c>
      <c r="B7" s="34"/>
      <c r="C7" s="35"/>
      <c r="D7" s="35"/>
      <c r="E7" s="35"/>
      <c r="F7" s="36"/>
      <c r="G7" s="39"/>
      <c r="H7" s="39"/>
      <c r="I7" s="39"/>
      <c r="J7" s="39"/>
    </row>
    <row r="8" ht="18.75" spans="1:10">
      <c r="A8" s="11" t="s">
        <v>7</v>
      </c>
      <c r="B8" s="34"/>
      <c r="C8" s="35"/>
      <c r="D8" s="35"/>
      <c r="E8" s="35"/>
      <c r="F8" s="36"/>
      <c r="G8" s="39"/>
      <c r="H8" s="39"/>
      <c r="I8" s="39"/>
      <c r="J8" s="39"/>
    </row>
    <row r="9" ht="18.75" spans="1:10">
      <c r="A9" s="11" t="s">
        <v>8</v>
      </c>
      <c r="B9" s="40"/>
      <c r="C9" s="41"/>
      <c r="D9" s="41"/>
      <c r="E9" s="41"/>
      <c r="F9" s="42"/>
      <c r="G9" s="39"/>
      <c r="H9" s="39"/>
      <c r="I9" s="39"/>
      <c r="J9" s="39"/>
    </row>
    <row r="10" spans="7:10">
      <c r="G10" s="39"/>
      <c r="H10" s="39"/>
      <c r="I10" s="39"/>
      <c r="J10" s="39"/>
    </row>
    <row r="11" spans="7:10">
      <c r="G11" s="39"/>
      <c r="H11" s="39"/>
      <c r="I11" s="39"/>
      <c r="J11" s="39"/>
    </row>
    <row r="12" spans="7:10">
      <c r="G12" s="39"/>
      <c r="H12" s="39"/>
      <c r="I12" s="39"/>
      <c r="J12" s="39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A3" sqref="A3:A47"/>
    </sheetView>
  </sheetViews>
  <sheetFormatPr defaultColWidth="9" defaultRowHeight="13.5" outlineLevelCol="4"/>
  <cols>
    <col min="1" max="1" width="21.225" customWidth="1"/>
    <col min="2" max="2" width="7.33333333333333" style="3" customWidth="1"/>
    <col min="3" max="3" width="22.225" customWidth="1"/>
    <col min="4" max="4" width="19.5583333333333" customWidth="1"/>
    <col min="5" max="5" width="24.1083333333333" customWidth="1"/>
  </cols>
  <sheetData>
    <row r="1" s="1" customFormat="1" ht="22.5" spans="1:5">
      <c r="A1" s="4" t="s">
        <v>380</v>
      </c>
      <c r="B1" s="4"/>
      <c r="C1" s="4"/>
      <c r="D1" s="4"/>
      <c r="E1" s="4"/>
    </row>
    <row r="2" s="2" customFormat="1" ht="20.25" spans="1:5">
      <c r="A2" s="5" t="s">
        <v>22</v>
      </c>
      <c r="B2" s="5" t="s">
        <v>23</v>
      </c>
      <c r="C2" s="5" t="s">
        <v>24</v>
      </c>
      <c r="D2" s="5" t="s">
        <v>380</v>
      </c>
      <c r="E2" s="5" t="s">
        <v>29</v>
      </c>
    </row>
    <row r="3" s="2" customFormat="1" ht="18.75" spans="1:5">
      <c r="A3" s="6" t="s">
        <v>2</v>
      </c>
      <c r="B3" s="7">
        <v>1</v>
      </c>
      <c r="C3" s="8">
        <v>20192131</v>
      </c>
      <c r="D3" s="8" t="s">
        <v>381</v>
      </c>
      <c r="E3" s="8"/>
    </row>
    <row r="4" s="2" customFormat="1" ht="18.75" spans="1:5">
      <c r="A4" s="9"/>
      <c r="B4" s="7">
        <v>2</v>
      </c>
      <c r="C4" s="8">
        <v>20192132</v>
      </c>
      <c r="D4" s="8" t="s">
        <v>381</v>
      </c>
      <c r="E4" s="8"/>
    </row>
    <row r="5" s="2" customFormat="1" ht="18.75" spans="1:5">
      <c r="A5" s="9"/>
      <c r="B5" s="7">
        <v>3</v>
      </c>
      <c r="C5" s="8">
        <v>20192133</v>
      </c>
      <c r="D5" s="8" t="s">
        <v>381</v>
      </c>
      <c r="E5" s="10"/>
    </row>
    <row r="6" s="2" customFormat="1" ht="18.75" spans="1:5">
      <c r="A6" s="9"/>
      <c r="B6" s="7">
        <v>4</v>
      </c>
      <c r="C6" s="8">
        <v>20192134</v>
      </c>
      <c r="D6" s="8" t="s">
        <v>381</v>
      </c>
      <c r="E6" s="8"/>
    </row>
    <row r="7" s="2" customFormat="1" ht="18.75" spans="1:5">
      <c r="A7" s="9"/>
      <c r="B7" s="7">
        <v>5</v>
      </c>
      <c r="C7" s="8">
        <v>20192135</v>
      </c>
      <c r="D7" s="8" t="s">
        <v>381</v>
      </c>
      <c r="E7" s="8"/>
    </row>
    <row r="8" s="2" customFormat="1" ht="18.75" spans="1:5">
      <c r="A8" s="9"/>
      <c r="B8" s="7">
        <v>6</v>
      </c>
      <c r="C8" s="8">
        <v>20192136</v>
      </c>
      <c r="D8" s="8" t="s">
        <v>381</v>
      </c>
      <c r="E8" s="8"/>
    </row>
    <row r="9" s="2" customFormat="1" ht="18.75" spans="1:5">
      <c r="A9" s="9"/>
      <c r="B9" s="7">
        <v>7</v>
      </c>
      <c r="C9" s="8">
        <v>20192137</v>
      </c>
      <c r="D9" s="8" t="s">
        <v>381</v>
      </c>
      <c r="E9" s="8"/>
    </row>
    <row r="10" s="2" customFormat="1" ht="18.75" spans="1:5">
      <c r="A10" s="9"/>
      <c r="B10" s="7">
        <v>8</v>
      </c>
      <c r="C10" s="8">
        <v>20193131</v>
      </c>
      <c r="D10" s="8" t="s">
        <v>381</v>
      </c>
      <c r="E10" s="8"/>
    </row>
    <row r="11" s="2" customFormat="1" ht="18.75" spans="1:5">
      <c r="A11" s="9"/>
      <c r="B11" s="7">
        <v>9</v>
      </c>
      <c r="C11" s="8">
        <v>20193132</v>
      </c>
      <c r="D11" s="8" t="s">
        <v>381</v>
      </c>
      <c r="E11" s="8"/>
    </row>
    <row r="12" s="2" customFormat="1" ht="18.75" spans="1:5">
      <c r="A12" s="9"/>
      <c r="B12" s="7">
        <v>10</v>
      </c>
      <c r="C12" s="8">
        <v>20202131</v>
      </c>
      <c r="D12" s="8" t="s">
        <v>381</v>
      </c>
      <c r="E12" s="8"/>
    </row>
    <row r="13" s="2" customFormat="1" ht="18.75" spans="1:5">
      <c r="A13" s="9"/>
      <c r="B13" s="7">
        <v>11</v>
      </c>
      <c r="C13" s="10">
        <v>20202132</v>
      </c>
      <c r="D13" s="8" t="s">
        <v>381</v>
      </c>
      <c r="E13" s="8"/>
    </row>
    <row r="14" s="2" customFormat="1" ht="18.75" spans="1:5">
      <c r="A14" s="9"/>
      <c r="B14" s="7">
        <v>12</v>
      </c>
      <c r="C14" s="8">
        <v>20202133</v>
      </c>
      <c r="D14" s="8" t="s">
        <v>381</v>
      </c>
      <c r="E14" s="8"/>
    </row>
    <row r="15" s="2" customFormat="1" ht="18.75" spans="1:5">
      <c r="A15" s="9"/>
      <c r="B15" s="7">
        <v>13</v>
      </c>
      <c r="C15" s="8">
        <v>20202134</v>
      </c>
      <c r="D15" s="8" t="s">
        <v>381</v>
      </c>
      <c r="E15" s="8"/>
    </row>
    <row r="16" s="2" customFormat="1" ht="18.75" spans="1:5">
      <c r="A16" s="9"/>
      <c r="B16" s="7">
        <v>14</v>
      </c>
      <c r="C16" s="8">
        <v>20202135</v>
      </c>
      <c r="D16" s="8" t="s">
        <v>381</v>
      </c>
      <c r="E16" s="8"/>
    </row>
    <row r="17" s="2" customFormat="1" ht="18.75" spans="1:5">
      <c r="A17" s="9"/>
      <c r="B17" s="7">
        <v>15</v>
      </c>
      <c r="C17" s="8">
        <v>20202136</v>
      </c>
      <c r="D17" s="8" t="s">
        <v>381</v>
      </c>
      <c r="E17" s="8"/>
    </row>
    <row r="18" s="2" customFormat="1" ht="18.75" spans="1:5">
      <c r="A18" s="9"/>
      <c r="B18" s="7">
        <v>16</v>
      </c>
      <c r="C18" s="8">
        <v>20202137</v>
      </c>
      <c r="D18" s="8" t="s">
        <v>381</v>
      </c>
      <c r="E18" s="8"/>
    </row>
    <row r="19" s="2" customFormat="1" ht="18.75" spans="1:5">
      <c r="A19" s="9"/>
      <c r="B19" s="7">
        <v>17</v>
      </c>
      <c r="C19" s="8">
        <v>20203131</v>
      </c>
      <c r="D19" s="8" t="s">
        <v>381</v>
      </c>
      <c r="E19" s="8"/>
    </row>
    <row r="20" s="2" customFormat="1" ht="18.75" spans="1:5">
      <c r="A20" s="9"/>
      <c r="B20" s="7">
        <v>18</v>
      </c>
      <c r="C20" s="8">
        <v>20203132</v>
      </c>
      <c r="D20" s="10" t="s">
        <v>381</v>
      </c>
      <c r="E20" s="10"/>
    </row>
    <row r="21" s="2" customFormat="1" ht="18.75" spans="1:5">
      <c r="A21" s="9"/>
      <c r="B21" s="7">
        <v>19</v>
      </c>
      <c r="C21" s="8">
        <v>20212131</v>
      </c>
      <c r="D21" s="8" t="s">
        <v>381</v>
      </c>
      <c r="E21" s="8"/>
    </row>
    <row r="22" s="2" customFormat="1" ht="18.75" spans="1:5">
      <c r="A22" s="9"/>
      <c r="B22" s="7">
        <v>20</v>
      </c>
      <c r="C22" s="8">
        <v>20212132</v>
      </c>
      <c r="D22" s="8" t="s">
        <v>381</v>
      </c>
      <c r="E22" s="8"/>
    </row>
    <row r="23" s="2" customFormat="1" ht="18.75" spans="1:5">
      <c r="A23" s="9"/>
      <c r="B23" s="7">
        <v>21</v>
      </c>
      <c r="C23" s="8">
        <v>20212133</v>
      </c>
      <c r="D23" s="8" t="s">
        <v>381</v>
      </c>
      <c r="E23" s="8"/>
    </row>
    <row r="24" s="2" customFormat="1" ht="18.75" spans="1:5">
      <c r="A24" s="9"/>
      <c r="B24" s="7">
        <v>22</v>
      </c>
      <c r="C24" s="8">
        <v>20212134</v>
      </c>
      <c r="D24" s="8" t="s">
        <v>381</v>
      </c>
      <c r="E24" s="8"/>
    </row>
    <row r="25" s="2" customFormat="1" ht="18.75" spans="1:5">
      <c r="A25" s="9"/>
      <c r="B25" s="7">
        <v>23</v>
      </c>
      <c r="C25" s="8">
        <v>20212135</v>
      </c>
      <c r="D25" s="11" t="s">
        <v>381</v>
      </c>
      <c r="E25" s="11"/>
    </row>
    <row r="26" s="2" customFormat="1" ht="18.75" spans="1:5">
      <c r="A26" s="9"/>
      <c r="B26" s="7">
        <v>24</v>
      </c>
      <c r="C26" s="8">
        <v>20212136</v>
      </c>
      <c r="D26" s="11" t="s">
        <v>381</v>
      </c>
      <c r="E26" s="11"/>
    </row>
    <row r="27" s="2" customFormat="1" ht="18.75" spans="1:5">
      <c r="A27" s="9"/>
      <c r="B27" s="7">
        <v>25</v>
      </c>
      <c r="C27" s="8">
        <v>20212137</v>
      </c>
      <c r="D27" s="11" t="s">
        <v>381</v>
      </c>
      <c r="E27" s="11"/>
    </row>
    <row r="28" s="2" customFormat="1" ht="18.75" spans="1:5">
      <c r="A28" s="9"/>
      <c r="B28" s="7">
        <v>26</v>
      </c>
      <c r="C28" s="8">
        <v>20212138</v>
      </c>
      <c r="D28" s="11" t="s">
        <v>381</v>
      </c>
      <c r="E28" s="11"/>
    </row>
    <row r="29" s="2" customFormat="1" ht="18.75" spans="1:5">
      <c r="A29" s="9"/>
      <c r="B29" s="7">
        <v>27</v>
      </c>
      <c r="C29" s="8">
        <v>20212141</v>
      </c>
      <c r="D29" s="11" t="s">
        <v>381</v>
      </c>
      <c r="E29" s="11"/>
    </row>
    <row r="30" s="2" customFormat="1" ht="18.75" spans="1:5">
      <c r="A30" s="9"/>
      <c r="B30" s="7">
        <v>28</v>
      </c>
      <c r="C30" s="8">
        <v>20212142</v>
      </c>
      <c r="D30" s="11" t="s">
        <v>381</v>
      </c>
      <c r="E30" s="11"/>
    </row>
    <row r="31" s="2" customFormat="1" ht="18.75" spans="1:5">
      <c r="A31" s="9"/>
      <c r="B31" s="7">
        <v>29</v>
      </c>
      <c r="C31" s="8">
        <v>20212143</v>
      </c>
      <c r="D31" s="11" t="s">
        <v>381</v>
      </c>
      <c r="E31" s="11"/>
    </row>
    <row r="32" s="2" customFormat="1" ht="18.75" spans="1:5">
      <c r="A32" s="9"/>
      <c r="B32" s="7">
        <v>30</v>
      </c>
      <c r="C32" s="8">
        <v>20212144</v>
      </c>
      <c r="D32" s="11" t="s">
        <v>381</v>
      </c>
      <c r="E32" s="11"/>
    </row>
    <row r="33" s="2" customFormat="1" ht="18.75" spans="1:5">
      <c r="A33" s="9"/>
      <c r="B33" s="7">
        <v>31</v>
      </c>
      <c r="C33" s="8">
        <v>20212145</v>
      </c>
      <c r="D33" s="11" t="s">
        <v>381</v>
      </c>
      <c r="E33" s="11"/>
    </row>
    <row r="34" s="2" customFormat="1" ht="18.75" spans="1:5">
      <c r="A34" s="9"/>
      <c r="B34" s="7">
        <v>32</v>
      </c>
      <c r="C34" s="8">
        <v>20212151</v>
      </c>
      <c r="D34" s="11" t="s">
        <v>381</v>
      </c>
      <c r="E34" s="11"/>
    </row>
    <row r="35" s="2" customFormat="1" ht="18.75" spans="1:5">
      <c r="A35" s="9"/>
      <c r="B35" s="7">
        <v>33</v>
      </c>
      <c r="C35" s="8">
        <v>20212152</v>
      </c>
      <c r="D35" s="11" t="s">
        <v>381</v>
      </c>
      <c r="E35" s="11"/>
    </row>
    <row r="36" s="2" customFormat="1" ht="18.75" spans="1:5">
      <c r="A36" s="9"/>
      <c r="B36" s="7">
        <v>34</v>
      </c>
      <c r="C36" s="12">
        <v>20212154</v>
      </c>
      <c r="D36" s="11" t="s">
        <v>381</v>
      </c>
      <c r="E36" s="11"/>
    </row>
    <row r="37" s="2" customFormat="1" ht="18.75" spans="1:5">
      <c r="A37" s="9"/>
      <c r="B37" s="7">
        <v>35</v>
      </c>
      <c r="C37" s="10">
        <v>20213131</v>
      </c>
      <c r="D37" s="11" t="s">
        <v>381</v>
      </c>
      <c r="E37" s="11"/>
    </row>
    <row r="38" s="2" customFormat="1" ht="18.75" spans="1:5">
      <c r="A38" s="9"/>
      <c r="B38" s="7">
        <v>36</v>
      </c>
      <c r="C38" s="8">
        <v>20222131</v>
      </c>
      <c r="D38" s="11" t="s">
        <v>381</v>
      </c>
      <c r="E38" s="11"/>
    </row>
    <row r="39" s="2" customFormat="1" ht="18.75" spans="1:5">
      <c r="A39" s="9"/>
      <c r="B39" s="7">
        <v>37</v>
      </c>
      <c r="C39" s="8">
        <v>20222132</v>
      </c>
      <c r="D39" s="11" t="s">
        <v>381</v>
      </c>
      <c r="E39" s="11"/>
    </row>
    <row r="40" s="2" customFormat="1" ht="18.75" spans="1:5">
      <c r="A40" s="9"/>
      <c r="B40" s="7">
        <v>38</v>
      </c>
      <c r="C40" s="8">
        <v>20222133</v>
      </c>
      <c r="D40" s="11" t="s">
        <v>381</v>
      </c>
      <c r="E40" s="11"/>
    </row>
    <row r="41" s="2" customFormat="1" ht="18.75" spans="1:5">
      <c r="A41" s="9"/>
      <c r="B41" s="7">
        <v>39</v>
      </c>
      <c r="C41" s="8">
        <v>20222134</v>
      </c>
      <c r="D41" s="11" t="s">
        <v>381</v>
      </c>
      <c r="E41" s="11"/>
    </row>
    <row r="42" s="2" customFormat="1" ht="18.75" spans="1:5">
      <c r="A42" s="9"/>
      <c r="B42" s="7">
        <v>40</v>
      </c>
      <c r="C42" s="8">
        <v>20222135</v>
      </c>
      <c r="D42" s="11" t="s">
        <v>381</v>
      </c>
      <c r="E42" s="11"/>
    </row>
    <row r="43" s="2" customFormat="1" ht="18.75" spans="1:5">
      <c r="A43" s="9"/>
      <c r="B43" s="7">
        <v>41</v>
      </c>
      <c r="C43" s="8">
        <v>20222136</v>
      </c>
      <c r="D43" s="11" t="s">
        <v>381</v>
      </c>
      <c r="E43" s="11"/>
    </row>
    <row r="44" s="2" customFormat="1" ht="18.75" spans="1:5">
      <c r="A44" s="9"/>
      <c r="B44" s="7">
        <v>42</v>
      </c>
      <c r="C44" s="8">
        <v>20222141</v>
      </c>
      <c r="D44" s="11" t="s">
        <v>381</v>
      </c>
      <c r="E44" s="11"/>
    </row>
    <row r="45" s="2" customFormat="1" ht="18.75" spans="1:5">
      <c r="A45" s="9"/>
      <c r="B45" s="7">
        <v>43</v>
      </c>
      <c r="C45" s="8">
        <v>20222142</v>
      </c>
      <c r="D45" s="11" t="s">
        <v>381</v>
      </c>
      <c r="E45" s="11"/>
    </row>
    <row r="46" s="2" customFormat="1" ht="18.75" spans="1:5">
      <c r="A46" s="9"/>
      <c r="B46" s="7">
        <v>44</v>
      </c>
      <c r="C46" s="8">
        <v>20222143</v>
      </c>
      <c r="D46" s="11" t="s">
        <v>381</v>
      </c>
      <c r="E46" s="11"/>
    </row>
    <row r="47" s="2" customFormat="1" ht="18.75" spans="1:5">
      <c r="A47" s="13"/>
      <c r="B47" s="7">
        <v>45</v>
      </c>
      <c r="C47" s="8">
        <v>20222144</v>
      </c>
      <c r="D47" s="11" t="s">
        <v>381</v>
      </c>
      <c r="E47" s="11"/>
    </row>
    <row r="48" s="2" customFormat="1" ht="18.75" spans="1:5">
      <c r="A48" s="6" t="s">
        <v>3</v>
      </c>
      <c r="B48" s="7">
        <v>46</v>
      </c>
      <c r="C48" s="14">
        <v>20192431</v>
      </c>
      <c r="D48" s="15" t="s">
        <v>381</v>
      </c>
      <c r="E48" s="11"/>
    </row>
    <row r="49" s="2" customFormat="1" ht="18.75" spans="1:5">
      <c r="A49" s="9"/>
      <c r="B49" s="7">
        <v>47</v>
      </c>
      <c r="C49" s="14">
        <v>20192432</v>
      </c>
      <c r="D49" s="15" t="s">
        <v>381</v>
      </c>
      <c r="E49" s="11"/>
    </row>
    <row r="50" s="2" customFormat="1" ht="18.75" spans="1:5">
      <c r="A50" s="9"/>
      <c r="B50" s="7">
        <v>48</v>
      </c>
      <c r="C50" s="14">
        <v>20192433</v>
      </c>
      <c r="D50" s="15" t="s">
        <v>381</v>
      </c>
      <c r="E50" s="11"/>
    </row>
    <row r="51" s="2" customFormat="1" ht="18.75" spans="1:5">
      <c r="A51" s="9"/>
      <c r="B51" s="7">
        <v>49</v>
      </c>
      <c r="C51" s="14">
        <v>20192434</v>
      </c>
      <c r="D51" s="15" t="s">
        <v>381</v>
      </c>
      <c r="E51" s="11"/>
    </row>
    <row r="52" s="2" customFormat="1" ht="18.75" spans="1:5">
      <c r="A52" s="9"/>
      <c r="B52" s="7">
        <v>50</v>
      </c>
      <c r="C52" s="14">
        <v>20192435</v>
      </c>
      <c r="D52" s="15" t="s">
        <v>381</v>
      </c>
      <c r="E52" s="11"/>
    </row>
    <row r="53" s="2" customFormat="1" ht="18.75" spans="1:5">
      <c r="A53" s="9"/>
      <c r="B53" s="7">
        <v>51</v>
      </c>
      <c r="C53" s="14">
        <v>20192436</v>
      </c>
      <c r="D53" s="15" t="s">
        <v>381</v>
      </c>
      <c r="E53" s="11"/>
    </row>
    <row r="54" s="2" customFormat="1" ht="18.75" spans="1:5">
      <c r="A54" s="9"/>
      <c r="B54" s="7">
        <v>52</v>
      </c>
      <c r="C54" s="14">
        <v>20192437</v>
      </c>
      <c r="D54" s="15" t="s">
        <v>381</v>
      </c>
      <c r="E54" s="11"/>
    </row>
    <row r="55" s="2" customFormat="1" ht="18.75" spans="1:5">
      <c r="A55" s="9"/>
      <c r="B55" s="7">
        <v>53</v>
      </c>
      <c r="C55" s="14">
        <v>20192531</v>
      </c>
      <c r="D55" s="15" t="s">
        <v>381</v>
      </c>
      <c r="E55" s="11"/>
    </row>
    <row r="56" s="2" customFormat="1" ht="18.75" spans="1:5">
      <c r="A56" s="9"/>
      <c r="B56" s="7">
        <v>54</v>
      </c>
      <c r="C56" s="14">
        <v>20192532</v>
      </c>
      <c r="D56" s="15" t="s">
        <v>381</v>
      </c>
      <c r="E56" s="11"/>
    </row>
    <row r="57" s="2" customFormat="1" ht="18.75" spans="1:5">
      <c r="A57" s="9"/>
      <c r="B57" s="7">
        <v>55</v>
      </c>
      <c r="C57" s="14">
        <v>20192533</v>
      </c>
      <c r="D57" s="15" t="s">
        <v>381</v>
      </c>
      <c r="E57" s="11"/>
    </row>
    <row r="58" s="2" customFormat="1" ht="18.75" spans="1:5">
      <c r="A58" s="9"/>
      <c r="B58" s="7">
        <v>56</v>
      </c>
      <c r="C58" s="14">
        <v>20192534</v>
      </c>
      <c r="D58" s="15" t="s">
        <v>381</v>
      </c>
      <c r="E58" s="11"/>
    </row>
    <row r="59" s="2" customFormat="1" ht="18.75" spans="1:5">
      <c r="A59" s="9"/>
      <c r="B59" s="7">
        <v>57</v>
      </c>
      <c r="C59" s="14">
        <v>20192535</v>
      </c>
      <c r="D59" s="15" t="s">
        <v>381</v>
      </c>
      <c r="E59" s="11"/>
    </row>
    <row r="60" s="2" customFormat="1" ht="18.75" spans="1:5">
      <c r="A60" s="9"/>
      <c r="B60" s="7">
        <v>58</v>
      </c>
      <c r="C60" s="14">
        <v>20192536</v>
      </c>
      <c r="D60" s="15" t="s">
        <v>381</v>
      </c>
      <c r="E60" s="11"/>
    </row>
    <row r="61" s="2" customFormat="1" ht="18.75" spans="1:5">
      <c r="A61" s="9"/>
      <c r="B61" s="7">
        <v>59</v>
      </c>
      <c r="C61" s="14">
        <v>20202430</v>
      </c>
      <c r="D61" s="15" t="s">
        <v>381</v>
      </c>
      <c r="E61" s="11"/>
    </row>
    <row r="62" s="2" customFormat="1" ht="18.75" spans="1:5">
      <c r="A62" s="9"/>
      <c r="B62" s="7">
        <v>60</v>
      </c>
      <c r="C62" s="14">
        <v>20202431</v>
      </c>
      <c r="D62" s="15" t="s">
        <v>381</v>
      </c>
      <c r="E62" s="11"/>
    </row>
    <row r="63" s="2" customFormat="1" ht="18.75" spans="1:5">
      <c r="A63" s="9"/>
      <c r="B63" s="7">
        <v>61</v>
      </c>
      <c r="C63" s="14">
        <v>20202432</v>
      </c>
      <c r="D63" s="15" t="s">
        <v>381</v>
      </c>
      <c r="E63" s="11"/>
    </row>
    <row r="64" s="2" customFormat="1" ht="18.75" spans="1:5">
      <c r="A64" s="9"/>
      <c r="B64" s="7">
        <v>62</v>
      </c>
      <c r="C64" s="14">
        <v>20202433</v>
      </c>
      <c r="D64" s="15" t="s">
        <v>381</v>
      </c>
      <c r="E64" s="11"/>
    </row>
    <row r="65" s="2" customFormat="1" ht="18.75" spans="1:5">
      <c r="A65" s="9"/>
      <c r="B65" s="7">
        <v>63</v>
      </c>
      <c r="C65" s="14">
        <v>20202434</v>
      </c>
      <c r="D65" s="15" t="s">
        <v>381</v>
      </c>
      <c r="E65" s="11"/>
    </row>
    <row r="66" s="2" customFormat="1" ht="18.75" spans="1:5">
      <c r="A66" s="9"/>
      <c r="B66" s="7">
        <v>64</v>
      </c>
      <c r="C66" s="14">
        <v>20202435</v>
      </c>
      <c r="D66" s="15" t="s">
        <v>381</v>
      </c>
      <c r="E66" s="11"/>
    </row>
    <row r="67" s="2" customFormat="1" ht="18.75" spans="1:5">
      <c r="A67" s="9"/>
      <c r="B67" s="7">
        <v>65</v>
      </c>
      <c r="C67" s="14">
        <v>20202531</v>
      </c>
      <c r="D67" s="15" t="s">
        <v>381</v>
      </c>
      <c r="E67" s="11"/>
    </row>
    <row r="68" s="2" customFormat="1" ht="18.75" spans="1:5">
      <c r="A68" s="9"/>
      <c r="B68" s="7">
        <v>66</v>
      </c>
      <c r="C68" s="14">
        <v>20202532</v>
      </c>
      <c r="D68" s="15" t="s">
        <v>381</v>
      </c>
      <c r="E68" s="11"/>
    </row>
    <row r="69" s="2" customFormat="1" ht="18.75" spans="1:5">
      <c r="A69" s="9"/>
      <c r="B69" s="7">
        <v>67</v>
      </c>
      <c r="C69" s="14">
        <v>20202533</v>
      </c>
      <c r="D69" s="15" t="s">
        <v>381</v>
      </c>
      <c r="E69" s="11"/>
    </row>
    <row r="70" s="2" customFormat="1" ht="18.75" spans="1:5">
      <c r="A70" s="9"/>
      <c r="B70" s="7">
        <v>68</v>
      </c>
      <c r="C70" s="14">
        <v>20202534</v>
      </c>
      <c r="D70" s="15" t="s">
        <v>381</v>
      </c>
      <c r="E70" s="11"/>
    </row>
    <row r="71" s="2" customFormat="1" ht="18.75" spans="1:5">
      <c r="A71" s="9"/>
      <c r="B71" s="7">
        <v>69</v>
      </c>
      <c r="C71" s="14">
        <v>20202535</v>
      </c>
      <c r="D71" s="15" t="s">
        <v>381</v>
      </c>
      <c r="E71" s="11"/>
    </row>
    <row r="72" s="2" customFormat="1" ht="18.75" spans="1:5">
      <c r="A72" s="9"/>
      <c r="B72" s="7">
        <v>70</v>
      </c>
      <c r="C72" s="14">
        <v>20202536</v>
      </c>
      <c r="D72" s="15" t="s">
        <v>381</v>
      </c>
      <c r="E72" s="11"/>
    </row>
    <row r="73" s="2" customFormat="1" ht="18.75" spans="1:5">
      <c r="A73" s="9"/>
      <c r="B73" s="7">
        <v>71</v>
      </c>
      <c r="C73" s="14">
        <v>20212431</v>
      </c>
      <c r="D73" s="15" t="s">
        <v>381</v>
      </c>
      <c r="E73" s="11"/>
    </row>
    <row r="74" s="2" customFormat="1" ht="18.75" spans="1:5">
      <c r="A74" s="9"/>
      <c r="B74" s="7">
        <v>72</v>
      </c>
      <c r="C74" s="14">
        <v>20212432</v>
      </c>
      <c r="D74" s="15" t="s">
        <v>381</v>
      </c>
      <c r="E74" s="11"/>
    </row>
    <row r="75" s="2" customFormat="1" ht="18.75" spans="1:5">
      <c r="A75" s="9"/>
      <c r="B75" s="7">
        <v>73</v>
      </c>
      <c r="C75" s="14">
        <v>20212433</v>
      </c>
      <c r="D75" s="15" t="s">
        <v>381</v>
      </c>
      <c r="E75" s="11"/>
    </row>
    <row r="76" s="2" customFormat="1" ht="18.75" spans="1:5">
      <c r="A76" s="9"/>
      <c r="B76" s="7">
        <v>74</v>
      </c>
      <c r="C76" s="14">
        <v>20212434</v>
      </c>
      <c r="D76" s="15" t="s">
        <v>381</v>
      </c>
      <c r="E76" s="11"/>
    </row>
    <row r="77" s="2" customFormat="1" ht="18.75" spans="1:5">
      <c r="A77" s="9"/>
      <c r="B77" s="7">
        <v>75</v>
      </c>
      <c r="C77" s="14">
        <v>20212435</v>
      </c>
      <c r="D77" s="15" t="s">
        <v>381</v>
      </c>
      <c r="E77" s="11"/>
    </row>
    <row r="78" s="2" customFormat="1" ht="18.75" spans="1:5">
      <c r="A78" s="9"/>
      <c r="B78" s="7">
        <v>76</v>
      </c>
      <c r="C78" s="14">
        <v>20212531</v>
      </c>
      <c r="D78" s="15" t="s">
        <v>381</v>
      </c>
      <c r="E78" s="11"/>
    </row>
    <row r="79" s="2" customFormat="1" ht="18.75" spans="1:5">
      <c r="A79" s="9"/>
      <c r="B79" s="7">
        <v>77</v>
      </c>
      <c r="C79" s="14">
        <v>20212532</v>
      </c>
      <c r="D79" s="15" t="s">
        <v>381</v>
      </c>
      <c r="E79" s="11"/>
    </row>
    <row r="80" s="2" customFormat="1" ht="18.75" spans="1:5">
      <c r="A80" s="9"/>
      <c r="B80" s="7">
        <v>78</v>
      </c>
      <c r="C80" s="14">
        <v>20212533</v>
      </c>
      <c r="D80" s="15" t="s">
        <v>381</v>
      </c>
      <c r="E80" s="11"/>
    </row>
    <row r="81" s="2" customFormat="1" ht="18.75" spans="1:5">
      <c r="A81" s="9"/>
      <c r="B81" s="7">
        <v>79</v>
      </c>
      <c r="C81" s="14">
        <v>20212534</v>
      </c>
      <c r="D81" s="15" t="s">
        <v>381</v>
      </c>
      <c r="E81" s="11"/>
    </row>
    <row r="82" s="2" customFormat="1" ht="18.75" spans="1:5">
      <c r="A82" s="9"/>
      <c r="B82" s="7">
        <v>80</v>
      </c>
      <c r="C82" s="14">
        <v>20212535</v>
      </c>
      <c r="D82" s="15" t="s">
        <v>381</v>
      </c>
      <c r="E82" s="11"/>
    </row>
    <row r="83" s="2" customFormat="1" ht="18.75" spans="1:5">
      <c r="A83" s="9"/>
      <c r="B83" s="7">
        <v>81</v>
      </c>
      <c r="C83" s="14">
        <v>20222431</v>
      </c>
      <c r="D83" s="15" t="s">
        <v>381</v>
      </c>
      <c r="E83" s="11"/>
    </row>
    <row r="84" s="2" customFormat="1" ht="18.75" spans="1:5">
      <c r="A84" s="9"/>
      <c r="B84" s="7">
        <v>82</v>
      </c>
      <c r="C84" s="14">
        <v>20222432</v>
      </c>
      <c r="D84" s="15" t="s">
        <v>381</v>
      </c>
      <c r="E84" s="11"/>
    </row>
    <row r="85" s="2" customFormat="1" ht="18.75" spans="1:5">
      <c r="A85" s="9"/>
      <c r="B85" s="7">
        <v>83</v>
      </c>
      <c r="C85" s="14">
        <v>20222433</v>
      </c>
      <c r="D85" s="15" t="s">
        <v>381</v>
      </c>
      <c r="E85" s="11"/>
    </row>
    <row r="86" s="2" customFormat="1" ht="18.75" spans="1:5">
      <c r="A86" s="9"/>
      <c r="B86" s="7">
        <v>84</v>
      </c>
      <c r="C86" s="14">
        <v>20222434</v>
      </c>
      <c r="D86" s="15" t="s">
        <v>381</v>
      </c>
      <c r="E86" s="11"/>
    </row>
    <row r="87" s="2" customFormat="1" ht="18.75" spans="1:5">
      <c r="A87" s="9"/>
      <c r="B87" s="7">
        <v>85</v>
      </c>
      <c r="C87" s="14">
        <v>20222435</v>
      </c>
      <c r="D87" s="15" t="s">
        <v>381</v>
      </c>
      <c r="E87" s="11"/>
    </row>
    <row r="88" s="2" customFormat="1" ht="18.75" spans="1:5">
      <c r="A88" s="9"/>
      <c r="B88" s="7">
        <v>86</v>
      </c>
      <c r="C88" s="14">
        <v>20222436</v>
      </c>
      <c r="D88" s="15" t="s">
        <v>381</v>
      </c>
      <c r="E88" s="11"/>
    </row>
    <row r="89" s="2" customFormat="1" ht="18.75" spans="1:5">
      <c r="A89" s="9"/>
      <c r="B89" s="7">
        <v>87</v>
      </c>
      <c r="C89" s="14">
        <v>20222441</v>
      </c>
      <c r="D89" s="15" t="s">
        <v>381</v>
      </c>
      <c r="E89" s="11"/>
    </row>
    <row r="90" s="2" customFormat="1" ht="18.75" spans="1:5">
      <c r="A90" s="9"/>
      <c r="B90" s="7">
        <v>88</v>
      </c>
      <c r="C90" s="14">
        <v>20222531</v>
      </c>
      <c r="D90" s="15" t="s">
        <v>381</v>
      </c>
      <c r="E90" s="11"/>
    </row>
    <row r="91" s="2" customFormat="1" ht="18.75" spans="1:5">
      <c r="A91" s="9"/>
      <c r="B91" s="7">
        <v>89</v>
      </c>
      <c r="C91" s="14">
        <v>20222532</v>
      </c>
      <c r="D91" s="15" t="s">
        <v>381</v>
      </c>
      <c r="E91" s="11"/>
    </row>
    <row r="92" s="2" customFormat="1" ht="18.75" spans="1:5">
      <c r="A92" s="9"/>
      <c r="B92" s="7">
        <v>90</v>
      </c>
      <c r="C92" s="14">
        <v>20222533</v>
      </c>
      <c r="D92" s="15" t="s">
        <v>381</v>
      </c>
      <c r="E92" s="11"/>
    </row>
    <row r="93" s="2" customFormat="1" ht="18.75" spans="1:5">
      <c r="A93" s="13"/>
      <c r="B93" s="7">
        <v>91</v>
      </c>
      <c r="C93" s="14">
        <v>20222541</v>
      </c>
      <c r="D93" s="15" t="s">
        <v>381</v>
      </c>
      <c r="E93" s="11"/>
    </row>
    <row r="94" s="2" customFormat="1" ht="18.75" spans="1:5">
      <c r="A94" s="6" t="s">
        <v>4</v>
      </c>
      <c r="B94" s="7">
        <v>92</v>
      </c>
      <c r="C94" s="11">
        <v>20192731</v>
      </c>
      <c r="D94" s="11" t="s">
        <v>381</v>
      </c>
      <c r="E94" s="11"/>
    </row>
    <row r="95" s="2" customFormat="1" ht="18.75" spans="1:5">
      <c r="A95" s="9"/>
      <c r="B95" s="7">
        <v>93</v>
      </c>
      <c r="C95" s="11">
        <v>20192831</v>
      </c>
      <c r="D95" s="11" t="s">
        <v>381</v>
      </c>
      <c r="E95" s="11"/>
    </row>
    <row r="96" s="2" customFormat="1" ht="18.75" spans="1:5">
      <c r="A96" s="9"/>
      <c r="B96" s="7">
        <v>94</v>
      </c>
      <c r="C96" s="11">
        <v>20192832</v>
      </c>
      <c r="D96" s="11" t="s">
        <v>381</v>
      </c>
      <c r="E96" s="11"/>
    </row>
    <row r="97" s="2" customFormat="1" ht="18.75" spans="1:5">
      <c r="A97" s="9"/>
      <c r="B97" s="7">
        <v>95</v>
      </c>
      <c r="C97" s="16">
        <v>20192833</v>
      </c>
      <c r="D97" s="11" t="s">
        <v>381</v>
      </c>
      <c r="E97" s="11"/>
    </row>
    <row r="98" s="2" customFormat="1" ht="18.75" spans="1:5">
      <c r="A98" s="9"/>
      <c r="B98" s="7">
        <v>96</v>
      </c>
      <c r="C98" s="16">
        <v>20202731</v>
      </c>
      <c r="D98" s="11" t="s">
        <v>381</v>
      </c>
      <c r="E98" s="11"/>
    </row>
    <row r="99" s="2" customFormat="1" ht="18.75" spans="1:5">
      <c r="A99" s="9"/>
      <c r="B99" s="7">
        <v>97</v>
      </c>
      <c r="C99" s="16">
        <v>20202831</v>
      </c>
      <c r="D99" s="11" t="s">
        <v>381</v>
      </c>
      <c r="E99" s="11"/>
    </row>
    <row r="100" s="2" customFormat="1" ht="18.75" spans="1:5">
      <c r="A100" s="9"/>
      <c r="B100" s="7">
        <v>98</v>
      </c>
      <c r="C100" s="16">
        <v>20202832</v>
      </c>
      <c r="D100" s="11" t="s">
        <v>381</v>
      </c>
      <c r="E100" s="17"/>
    </row>
    <row r="101" s="2" customFormat="1" ht="18.75" spans="1:5">
      <c r="A101" s="9"/>
      <c r="B101" s="7">
        <v>99</v>
      </c>
      <c r="C101" s="16">
        <v>20202833</v>
      </c>
      <c r="D101" s="11" t="s">
        <v>381</v>
      </c>
      <c r="E101" s="17"/>
    </row>
    <row r="102" s="2" customFormat="1" ht="18.75" spans="1:5">
      <c r="A102" s="9"/>
      <c r="B102" s="7">
        <v>100</v>
      </c>
      <c r="C102" s="16">
        <v>20212731</v>
      </c>
      <c r="D102" s="11" t="s">
        <v>381</v>
      </c>
      <c r="E102" s="17"/>
    </row>
    <row r="103" s="2" customFormat="1" ht="18.75" spans="1:5">
      <c r="A103" s="9"/>
      <c r="B103" s="7">
        <v>101</v>
      </c>
      <c r="C103" s="16">
        <v>20212831</v>
      </c>
      <c r="D103" s="11" t="s">
        <v>381</v>
      </c>
      <c r="E103" s="17"/>
    </row>
    <row r="104" s="2" customFormat="1" ht="18.75" spans="1:5">
      <c r="A104" s="9"/>
      <c r="B104" s="7">
        <v>102</v>
      </c>
      <c r="C104" s="16">
        <v>20212832</v>
      </c>
      <c r="D104" s="11" t="s">
        <v>381</v>
      </c>
      <c r="E104" s="17"/>
    </row>
    <row r="105" s="2" customFormat="1" ht="18.75" spans="1:5">
      <c r="A105" s="9"/>
      <c r="B105" s="7">
        <v>103</v>
      </c>
      <c r="C105" s="16">
        <v>20212841</v>
      </c>
      <c r="D105" s="11" t="s">
        <v>381</v>
      </c>
      <c r="E105" s="17"/>
    </row>
    <row r="106" s="2" customFormat="1" ht="18.75" spans="1:5">
      <c r="A106" s="9"/>
      <c r="B106" s="7">
        <v>104</v>
      </c>
      <c r="C106" s="16">
        <v>20212842</v>
      </c>
      <c r="D106" s="11" t="s">
        <v>381</v>
      </c>
      <c r="E106" s="17"/>
    </row>
    <row r="107" s="2" customFormat="1" ht="18.75" spans="1:5">
      <c r="A107" s="9"/>
      <c r="B107" s="7">
        <v>105</v>
      </c>
      <c r="C107" s="16">
        <v>20212843</v>
      </c>
      <c r="D107" s="11" t="s">
        <v>381</v>
      </c>
      <c r="E107" s="17"/>
    </row>
    <row r="108" s="2" customFormat="1" ht="18.75" spans="1:5">
      <c r="A108" s="9"/>
      <c r="B108" s="7">
        <v>106</v>
      </c>
      <c r="C108" s="11">
        <v>20222731</v>
      </c>
      <c r="D108" s="11" t="s">
        <v>381</v>
      </c>
      <c r="E108" s="18"/>
    </row>
    <row r="109" s="2" customFormat="1" ht="18.75" spans="1:5">
      <c r="A109" s="9"/>
      <c r="B109" s="7">
        <v>107</v>
      </c>
      <c r="C109" s="11">
        <v>20222732</v>
      </c>
      <c r="D109" s="11" t="s">
        <v>381</v>
      </c>
      <c r="E109" s="18"/>
    </row>
    <row r="110" s="2" customFormat="1" ht="18.75" spans="1:5">
      <c r="A110" s="9"/>
      <c r="B110" s="7">
        <v>108</v>
      </c>
      <c r="C110" s="11">
        <v>20222831</v>
      </c>
      <c r="D110" s="11" t="s">
        <v>381</v>
      </c>
      <c r="E110" s="18"/>
    </row>
    <row r="111" s="2" customFormat="1" ht="18.75" spans="1:5">
      <c r="A111" s="9"/>
      <c r="B111" s="7">
        <v>109</v>
      </c>
      <c r="C111" s="11">
        <v>20222832</v>
      </c>
      <c r="D111" s="11" t="s">
        <v>381</v>
      </c>
      <c r="E111" s="18"/>
    </row>
    <row r="112" s="2" customFormat="1" ht="18.75" spans="1:5">
      <c r="A112" s="9"/>
      <c r="B112" s="7">
        <v>110</v>
      </c>
      <c r="C112" s="11">
        <v>20222833</v>
      </c>
      <c r="D112" s="11" t="s">
        <v>381</v>
      </c>
      <c r="E112" s="18"/>
    </row>
    <row r="113" s="2" customFormat="1" ht="18.75" spans="1:5">
      <c r="A113" s="9"/>
      <c r="B113" s="7">
        <v>111</v>
      </c>
      <c r="C113" s="11">
        <v>20222834</v>
      </c>
      <c r="D113" s="11" t="s">
        <v>381</v>
      </c>
      <c r="E113" s="18"/>
    </row>
    <row r="114" s="2" customFormat="1" ht="18.75" spans="1:5">
      <c r="A114" s="9"/>
      <c r="B114" s="7">
        <v>112</v>
      </c>
      <c r="C114" s="11">
        <v>20222835</v>
      </c>
      <c r="D114" s="11" t="s">
        <v>381</v>
      </c>
      <c r="E114" s="18"/>
    </row>
    <row r="115" s="2" customFormat="1" ht="18.75" spans="1:5">
      <c r="A115" s="9"/>
      <c r="B115" s="7">
        <v>113</v>
      </c>
      <c r="C115" s="11">
        <v>20222836</v>
      </c>
      <c r="D115" s="11" t="s">
        <v>381</v>
      </c>
      <c r="E115" s="18"/>
    </row>
    <row r="116" s="2" customFormat="1" ht="18.75" spans="1:5">
      <c r="A116" s="9"/>
      <c r="B116" s="7">
        <v>114</v>
      </c>
      <c r="C116" s="11">
        <v>20222837</v>
      </c>
      <c r="D116" s="11" t="s">
        <v>381</v>
      </c>
      <c r="E116" s="18"/>
    </row>
    <row r="117" s="2" customFormat="1" ht="18.75" spans="1:5">
      <c r="A117" s="9"/>
      <c r="B117" s="7">
        <v>115</v>
      </c>
      <c r="C117" s="11">
        <v>20222841</v>
      </c>
      <c r="D117" s="11" t="s">
        <v>381</v>
      </c>
      <c r="E117" s="18"/>
    </row>
    <row r="118" s="2" customFormat="1" ht="18.75" spans="1:5">
      <c r="A118" s="9"/>
      <c r="B118" s="7">
        <v>116</v>
      </c>
      <c r="C118" s="11">
        <v>20222842</v>
      </c>
      <c r="D118" s="11" t="s">
        <v>381</v>
      </c>
      <c r="E118" s="18"/>
    </row>
    <row r="119" s="2" customFormat="1" ht="18.75" spans="1:5">
      <c r="A119" s="9"/>
      <c r="B119" s="7">
        <v>117</v>
      </c>
      <c r="C119" s="11">
        <v>20222843</v>
      </c>
      <c r="D119" s="11" t="s">
        <v>381</v>
      </c>
      <c r="E119" s="18"/>
    </row>
    <row r="120" s="2" customFormat="1" ht="18.75" spans="1:5">
      <c r="A120" s="13"/>
      <c r="B120" s="7">
        <v>118</v>
      </c>
      <c r="C120" s="11">
        <v>20222844</v>
      </c>
      <c r="D120" s="11" t="s">
        <v>381</v>
      </c>
      <c r="E120" s="18"/>
    </row>
    <row r="121" s="2" customFormat="1" ht="18.75" spans="1:5">
      <c r="A121" s="6" t="s">
        <v>5</v>
      </c>
      <c r="B121" s="7">
        <v>119</v>
      </c>
      <c r="C121" s="11">
        <v>20193631</v>
      </c>
      <c r="D121" s="11" t="s">
        <v>381</v>
      </c>
      <c r="E121" s="11"/>
    </row>
    <row r="122" s="2" customFormat="1" ht="18.75" spans="1:5">
      <c r="A122" s="9"/>
      <c r="B122" s="7">
        <v>120</v>
      </c>
      <c r="C122" s="11">
        <v>20193632</v>
      </c>
      <c r="D122" s="11" t="s">
        <v>381</v>
      </c>
      <c r="E122" s="11"/>
    </row>
    <row r="123" s="2" customFormat="1" ht="18.75" spans="1:5">
      <c r="A123" s="9"/>
      <c r="B123" s="7">
        <v>121</v>
      </c>
      <c r="C123" s="11">
        <v>20193633</v>
      </c>
      <c r="D123" s="11" t="s">
        <v>381</v>
      </c>
      <c r="E123" s="11"/>
    </row>
    <row r="124" s="2" customFormat="1" ht="18.75" spans="1:5">
      <c r="A124" s="9"/>
      <c r="B124" s="7">
        <v>122</v>
      </c>
      <c r="C124" s="11">
        <v>20193634</v>
      </c>
      <c r="D124" s="11" t="s">
        <v>381</v>
      </c>
      <c r="E124" s="11"/>
    </row>
    <row r="125" s="2" customFormat="1" ht="18.75" spans="1:5">
      <c r="A125" s="9"/>
      <c r="B125" s="7">
        <v>123</v>
      </c>
      <c r="C125" s="11">
        <v>20193635</v>
      </c>
      <c r="D125" s="11" t="s">
        <v>381</v>
      </c>
      <c r="E125" s="11"/>
    </row>
    <row r="126" s="2" customFormat="1" ht="18.75" spans="1:5">
      <c r="A126" s="9"/>
      <c r="B126" s="7">
        <v>124</v>
      </c>
      <c r="C126" s="11">
        <v>20203631</v>
      </c>
      <c r="D126" s="11" t="s">
        <v>381</v>
      </c>
      <c r="E126" s="11"/>
    </row>
    <row r="127" s="2" customFormat="1" ht="18.75" spans="1:5">
      <c r="A127" s="9"/>
      <c r="B127" s="7">
        <v>125</v>
      </c>
      <c r="C127" s="11">
        <v>20203632</v>
      </c>
      <c r="D127" s="11" t="s">
        <v>381</v>
      </c>
      <c r="E127" s="11"/>
    </row>
    <row r="128" s="2" customFormat="1" ht="18.75" spans="1:5">
      <c r="A128" s="9"/>
      <c r="B128" s="7">
        <v>126</v>
      </c>
      <c r="C128" s="11">
        <v>20203633</v>
      </c>
      <c r="D128" s="11" t="s">
        <v>381</v>
      </c>
      <c r="E128" s="11"/>
    </row>
    <row r="129" s="2" customFormat="1" ht="18.75" spans="1:5">
      <c r="A129" s="9"/>
      <c r="B129" s="7">
        <v>127</v>
      </c>
      <c r="C129" s="11">
        <v>20203634</v>
      </c>
      <c r="D129" s="11" t="s">
        <v>381</v>
      </c>
      <c r="E129" s="17"/>
    </row>
    <row r="130" s="2" customFormat="1" ht="18.75" spans="1:5">
      <c r="A130" s="9"/>
      <c r="B130" s="7">
        <v>128</v>
      </c>
      <c r="C130" s="11">
        <v>20203635</v>
      </c>
      <c r="D130" s="11" t="s">
        <v>381</v>
      </c>
      <c r="E130" s="11"/>
    </row>
    <row r="131" s="2" customFormat="1" ht="18.75" spans="1:5">
      <c r="A131" s="9"/>
      <c r="B131" s="7">
        <v>129</v>
      </c>
      <c r="C131" s="11">
        <v>20213631</v>
      </c>
      <c r="D131" s="11" t="s">
        <v>381</v>
      </c>
      <c r="E131" s="11"/>
    </row>
    <row r="132" s="2" customFormat="1" ht="18.75" spans="1:5">
      <c r="A132" s="9"/>
      <c r="B132" s="7">
        <v>130</v>
      </c>
      <c r="C132" s="11">
        <v>20213632</v>
      </c>
      <c r="D132" s="11" t="s">
        <v>381</v>
      </c>
      <c r="E132" s="11"/>
    </row>
    <row r="133" s="2" customFormat="1" ht="18.75" spans="1:5">
      <c r="A133" s="9"/>
      <c r="B133" s="7">
        <v>131</v>
      </c>
      <c r="C133" s="11">
        <v>20213633</v>
      </c>
      <c r="D133" s="11" t="s">
        <v>381</v>
      </c>
      <c r="E133" s="11"/>
    </row>
    <row r="134" s="2" customFormat="1" ht="18.75" spans="1:5">
      <c r="A134" s="9"/>
      <c r="B134" s="7">
        <v>132</v>
      </c>
      <c r="C134" s="11">
        <v>20213634</v>
      </c>
      <c r="D134" s="11" t="s">
        <v>381</v>
      </c>
      <c r="E134" s="11"/>
    </row>
    <row r="135" s="2" customFormat="1" ht="18.75" spans="1:5">
      <c r="A135" s="9"/>
      <c r="B135" s="7">
        <v>133</v>
      </c>
      <c r="C135" s="11">
        <v>20213635</v>
      </c>
      <c r="D135" s="11" t="s">
        <v>381</v>
      </c>
      <c r="E135" s="11"/>
    </row>
    <row r="136" s="2" customFormat="1" ht="18.75" spans="1:5">
      <c r="A136" s="9"/>
      <c r="B136" s="7">
        <v>134</v>
      </c>
      <c r="C136" s="11">
        <v>20213641</v>
      </c>
      <c r="D136" s="11" t="s">
        <v>381</v>
      </c>
      <c r="E136" s="11"/>
    </row>
    <row r="137" s="2" customFormat="1" ht="18.75" spans="1:5">
      <c r="A137" s="9"/>
      <c r="B137" s="7">
        <v>135</v>
      </c>
      <c r="C137" s="11">
        <v>20213642</v>
      </c>
      <c r="D137" s="11" t="s">
        <v>381</v>
      </c>
      <c r="E137" s="11"/>
    </row>
    <row r="138" s="2" customFormat="1" ht="18.75" spans="1:5">
      <c r="A138" s="9"/>
      <c r="B138" s="7">
        <v>136</v>
      </c>
      <c r="C138" s="11">
        <v>20223631</v>
      </c>
      <c r="D138" s="11" t="s">
        <v>381</v>
      </c>
      <c r="E138" s="11"/>
    </row>
    <row r="139" s="2" customFormat="1" ht="18.75" spans="1:5">
      <c r="A139" s="9"/>
      <c r="B139" s="7">
        <v>137</v>
      </c>
      <c r="C139" s="11">
        <v>20223632</v>
      </c>
      <c r="D139" s="11" t="s">
        <v>381</v>
      </c>
      <c r="E139" s="11"/>
    </row>
    <row r="140" s="2" customFormat="1" ht="18.75" spans="1:5">
      <c r="A140" s="9"/>
      <c r="B140" s="7">
        <v>138</v>
      </c>
      <c r="C140" s="11">
        <v>20223633</v>
      </c>
      <c r="D140" s="11" t="s">
        <v>381</v>
      </c>
      <c r="E140" s="11"/>
    </row>
    <row r="141" s="2" customFormat="1" ht="18.75" spans="1:5">
      <c r="A141" s="9"/>
      <c r="B141" s="7">
        <v>139</v>
      </c>
      <c r="C141" s="11">
        <v>20223634</v>
      </c>
      <c r="D141" s="11" t="s">
        <v>381</v>
      </c>
      <c r="E141" s="11"/>
    </row>
    <row r="142" s="2" customFormat="1" ht="18.75" spans="1:5">
      <c r="A142" s="9"/>
      <c r="B142" s="7">
        <v>140</v>
      </c>
      <c r="C142" s="11">
        <v>20223635</v>
      </c>
      <c r="D142" s="11" t="s">
        <v>381</v>
      </c>
      <c r="E142" s="11"/>
    </row>
    <row r="143" s="2" customFormat="1" ht="18.75" spans="1:5">
      <c r="A143" s="9"/>
      <c r="B143" s="7">
        <v>141</v>
      </c>
      <c r="C143" s="11">
        <v>20223636</v>
      </c>
      <c r="D143" s="11" t="s">
        <v>381</v>
      </c>
      <c r="E143" s="11"/>
    </row>
    <row r="144" s="2" customFormat="1" ht="18.75" spans="1:5">
      <c r="A144" s="9"/>
      <c r="B144" s="7">
        <v>142</v>
      </c>
      <c r="C144" s="11">
        <v>20223637</v>
      </c>
      <c r="D144" s="11" t="s">
        <v>381</v>
      </c>
      <c r="E144" s="11"/>
    </row>
    <row r="145" s="2" customFormat="1" ht="18.75" spans="1:5">
      <c r="A145" s="9"/>
      <c r="B145" s="7">
        <v>143</v>
      </c>
      <c r="C145" s="11">
        <v>20223641</v>
      </c>
      <c r="D145" s="11" t="s">
        <v>381</v>
      </c>
      <c r="E145" s="11"/>
    </row>
    <row r="146" s="2" customFormat="1" ht="18.75" spans="1:5">
      <c r="A146" s="9"/>
      <c r="B146" s="7">
        <v>144</v>
      </c>
      <c r="C146" s="11">
        <v>20223642</v>
      </c>
      <c r="D146" s="11" t="s">
        <v>381</v>
      </c>
      <c r="E146" s="11"/>
    </row>
    <row r="147" s="2" customFormat="1" ht="18.75" spans="1:5">
      <c r="A147" s="13"/>
      <c r="B147" s="7">
        <v>145</v>
      </c>
      <c r="C147" s="11">
        <v>20223643</v>
      </c>
      <c r="D147" s="11" t="s">
        <v>381</v>
      </c>
      <c r="E147" s="11"/>
    </row>
    <row r="148" s="2" customFormat="1" ht="18.75" spans="1:5">
      <c r="A148" s="6" t="s">
        <v>6</v>
      </c>
      <c r="B148" s="7">
        <v>146</v>
      </c>
      <c r="C148" s="11">
        <v>20192331</v>
      </c>
      <c r="D148" s="19"/>
      <c r="E148" s="19" t="s">
        <v>382</v>
      </c>
    </row>
    <row r="149" s="2" customFormat="1" ht="18.75" spans="1:5">
      <c r="A149" s="9"/>
      <c r="B149" s="7">
        <v>147</v>
      </c>
      <c r="C149" s="11">
        <v>20192332</v>
      </c>
      <c r="D149" s="19"/>
      <c r="E149" s="19" t="s">
        <v>382</v>
      </c>
    </row>
    <row r="150" s="2" customFormat="1" ht="18.75" spans="1:5">
      <c r="A150" s="9"/>
      <c r="B150" s="7">
        <v>148</v>
      </c>
      <c r="C150" s="11">
        <v>20192931</v>
      </c>
      <c r="D150" s="19" t="s">
        <v>381</v>
      </c>
      <c r="E150" s="19"/>
    </row>
    <row r="151" s="2" customFormat="1" ht="18.75" spans="1:5">
      <c r="A151" s="9"/>
      <c r="B151" s="7">
        <v>149</v>
      </c>
      <c r="C151" s="11">
        <v>20192932</v>
      </c>
      <c r="D151" s="19" t="s">
        <v>381</v>
      </c>
      <c r="E151" s="19"/>
    </row>
    <row r="152" s="2" customFormat="1" ht="18.75" spans="1:5">
      <c r="A152" s="9"/>
      <c r="B152" s="7">
        <v>150</v>
      </c>
      <c r="C152" s="11">
        <v>20193031</v>
      </c>
      <c r="D152" s="19"/>
      <c r="E152" s="19" t="s">
        <v>382</v>
      </c>
    </row>
    <row r="153" s="2" customFormat="1" ht="18.75" spans="1:5">
      <c r="A153" s="9"/>
      <c r="B153" s="7">
        <v>151</v>
      </c>
      <c r="C153" s="11">
        <v>20193032</v>
      </c>
      <c r="D153" s="19"/>
      <c r="E153" s="19" t="s">
        <v>382</v>
      </c>
    </row>
    <row r="154" s="2" customFormat="1" ht="18.75" spans="1:5">
      <c r="A154" s="9"/>
      <c r="B154" s="7">
        <v>152</v>
      </c>
      <c r="C154" s="11">
        <v>20193033</v>
      </c>
      <c r="D154" s="19"/>
      <c r="E154" s="19" t="s">
        <v>382</v>
      </c>
    </row>
    <row r="155" s="2" customFormat="1" ht="18.75" spans="1:5">
      <c r="A155" s="9"/>
      <c r="B155" s="7">
        <v>153</v>
      </c>
      <c r="C155" s="11">
        <v>20193034</v>
      </c>
      <c r="D155" s="19"/>
      <c r="E155" s="19" t="s">
        <v>382</v>
      </c>
    </row>
    <row r="156" s="2" customFormat="1" ht="18.75" spans="1:5">
      <c r="A156" s="9"/>
      <c r="B156" s="7">
        <v>154</v>
      </c>
      <c r="C156" s="11">
        <v>20193035</v>
      </c>
      <c r="D156" s="19"/>
      <c r="E156" s="19" t="s">
        <v>382</v>
      </c>
    </row>
    <row r="157" s="2" customFormat="1" ht="18.75" spans="1:5">
      <c r="A157" s="9"/>
      <c r="B157" s="7">
        <v>155</v>
      </c>
      <c r="C157" s="11">
        <v>20193036</v>
      </c>
      <c r="D157" s="19"/>
      <c r="E157" s="19" t="s">
        <v>382</v>
      </c>
    </row>
    <row r="158" s="2" customFormat="1" ht="18.75" spans="1:5">
      <c r="A158" s="9"/>
      <c r="B158" s="7">
        <v>156</v>
      </c>
      <c r="C158" s="11">
        <v>20193037</v>
      </c>
      <c r="D158" s="19"/>
      <c r="E158" s="19" t="s">
        <v>382</v>
      </c>
    </row>
    <row r="159" s="2" customFormat="1" ht="18.75" spans="1:5">
      <c r="A159" s="9"/>
      <c r="B159" s="7">
        <v>157</v>
      </c>
      <c r="C159" s="11">
        <v>20193038</v>
      </c>
      <c r="D159" s="19"/>
      <c r="E159" s="19" t="s">
        <v>382</v>
      </c>
    </row>
    <row r="160" s="2" customFormat="1" ht="18.75" spans="1:5">
      <c r="A160" s="9"/>
      <c r="B160" s="7">
        <v>158</v>
      </c>
      <c r="C160" s="11">
        <v>20202331</v>
      </c>
      <c r="D160" s="19" t="s">
        <v>381</v>
      </c>
      <c r="E160" s="19"/>
    </row>
    <row r="161" s="2" customFormat="1" ht="18.75" spans="1:5">
      <c r="A161" s="9"/>
      <c r="B161" s="7">
        <v>159</v>
      </c>
      <c r="C161" s="11">
        <v>20202332</v>
      </c>
      <c r="D161" s="19" t="s">
        <v>381</v>
      </c>
      <c r="E161" s="19"/>
    </row>
    <row r="162" s="2" customFormat="1" ht="18.75" spans="1:5">
      <c r="A162" s="9"/>
      <c r="B162" s="7">
        <v>160</v>
      </c>
      <c r="C162" s="11">
        <v>20202931</v>
      </c>
      <c r="D162" s="19" t="s">
        <v>381</v>
      </c>
      <c r="E162" s="19"/>
    </row>
    <row r="163" s="2" customFormat="1" ht="18.75" spans="1:5">
      <c r="A163" s="9"/>
      <c r="B163" s="7">
        <v>161</v>
      </c>
      <c r="C163" s="11">
        <v>20202932</v>
      </c>
      <c r="D163" s="19" t="s">
        <v>381</v>
      </c>
      <c r="E163" s="19"/>
    </row>
    <row r="164" s="2" customFormat="1" ht="18.75" spans="1:5">
      <c r="A164" s="9"/>
      <c r="B164" s="7">
        <v>162</v>
      </c>
      <c r="C164" s="11">
        <v>20202933</v>
      </c>
      <c r="D164" s="19" t="s">
        <v>381</v>
      </c>
      <c r="E164" s="19"/>
    </row>
    <row r="165" s="2" customFormat="1" ht="18.75" spans="1:5">
      <c r="A165" s="9"/>
      <c r="B165" s="7">
        <v>163</v>
      </c>
      <c r="C165" s="11">
        <v>20203031</v>
      </c>
      <c r="D165" s="19" t="s">
        <v>381</v>
      </c>
      <c r="E165" s="19"/>
    </row>
    <row r="166" s="2" customFormat="1" ht="18.75" spans="1:5">
      <c r="A166" s="9"/>
      <c r="B166" s="7">
        <v>164</v>
      </c>
      <c r="C166" s="11">
        <v>20203032</v>
      </c>
      <c r="D166" s="19" t="s">
        <v>381</v>
      </c>
      <c r="E166" s="19"/>
    </row>
    <row r="167" s="2" customFormat="1" ht="18.75" spans="1:5">
      <c r="A167" s="9"/>
      <c r="B167" s="7">
        <v>165</v>
      </c>
      <c r="C167" s="11">
        <v>20203033</v>
      </c>
      <c r="D167" s="19" t="s">
        <v>381</v>
      </c>
      <c r="E167" s="19"/>
    </row>
    <row r="168" s="2" customFormat="1" ht="18.75" spans="1:5">
      <c r="A168" s="9"/>
      <c r="B168" s="7">
        <v>166</v>
      </c>
      <c r="C168" s="11">
        <v>20203034</v>
      </c>
      <c r="D168" s="19" t="s">
        <v>381</v>
      </c>
      <c r="E168" s="19"/>
    </row>
    <row r="169" s="2" customFormat="1" ht="18.75" spans="1:5">
      <c r="A169" s="9"/>
      <c r="B169" s="7">
        <v>167</v>
      </c>
      <c r="C169" s="11">
        <v>20203035</v>
      </c>
      <c r="D169" s="19" t="s">
        <v>381</v>
      </c>
      <c r="E169" s="19"/>
    </row>
    <row r="170" s="2" customFormat="1" ht="18.75" spans="1:5">
      <c r="A170" s="9"/>
      <c r="B170" s="7">
        <v>168</v>
      </c>
      <c r="C170" s="11">
        <v>20203036</v>
      </c>
      <c r="D170" s="19" t="s">
        <v>381</v>
      </c>
      <c r="E170" s="19"/>
    </row>
    <row r="171" s="2" customFormat="1" ht="18.75" spans="1:5">
      <c r="A171" s="9"/>
      <c r="B171" s="7">
        <v>169</v>
      </c>
      <c r="C171" s="11">
        <v>20212331</v>
      </c>
      <c r="D171" s="19" t="s">
        <v>381</v>
      </c>
      <c r="E171" s="19"/>
    </row>
    <row r="172" s="2" customFormat="1" ht="18.75" spans="1:5">
      <c r="A172" s="9"/>
      <c r="B172" s="7">
        <v>170</v>
      </c>
      <c r="C172" s="11">
        <v>20212332</v>
      </c>
      <c r="D172" s="19" t="s">
        <v>381</v>
      </c>
      <c r="E172" s="19"/>
    </row>
    <row r="173" s="2" customFormat="1" ht="18.75" spans="1:5">
      <c r="A173" s="9"/>
      <c r="B173" s="7">
        <v>171</v>
      </c>
      <c r="C173" s="11">
        <v>20212333</v>
      </c>
      <c r="D173" s="19" t="s">
        <v>381</v>
      </c>
      <c r="E173" s="19"/>
    </row>
    <row r="174" s="2" customFormat="1" ht="18.75" spans="1:5">
      <c r="A174" s="9"/>
      <c r="B174" s="7">
        <v>172</v>
      </c>
      <c r="C174" s="11">
        <v>20212931</v>
      </c>
      <c r="D174" s="19" t="s">
        <v>381</v>
      </c>
      <c r="E174" s="19"/>
    </row>
    <row r="175" ht="18.75" spans="1:5">
      <c r="A175" s="9"/>
      <c r="B175" s="7">
        <v>173</v>
      </c>
      <c r="C175" s="11">
        <v>20212932</v>
      </c>
      <c r="D175" s="19" t="s">
        <v>381</v>
      </c>
      <c r="E175" s="19"/>
    </row>
    <row r="176" ht="18.75" spans="1:5">
      <c r="A176" s="9"/>
      <c r="B176" s="7">
        <v>174</v>
      </c>
      <c r="C176" s="11">
        <v>20212933</v>
      </c>
      <c r="D176" s="19" t="s">
        <v>381</v>
      </c>
      <c r="E176" s="19"/>
    </row>
    <row r="177" ht="18.75" spans="1:5">
      <c r="A177" s="9"/>
      <c r="B177" s="7">
        <v>175</v>
      </c>
      <c r="C177" s="11">
        <v>20212941</v>
      </c>
      <c r="D177" s="19" t="s">
        <v>381</v>
      </c>
      <c r="E177" s="19"/>
    </row>
    <row r="178" ht="18.75" spans="1:5">
      <c r="A178" s="9"/>
      <c r="B178" s="7">
        <v>176</v>
      </c>
      <c r="C178" s="11">
        <v>20213031</v>
      </c>
      <c r="D178" s="19" t="s">
        <v>381</v>
      </c>
      <c r="E178" s="19"/>
    </row>
    <row r="179" ht="18.75" spans="1:5">
      <c r="A179" s="9"/>
      <c r="B179" s="7">
        <v>177</v>
      </c>
      <c r="C179" s="11">
        <v>20213032</v>
      </c>
      <c r="D179" s="19" t="s">
        <v>381</v>
      </c>
      <c r="E179" s="19"/>
    </row>
    <row r="180" ht="18.75" spans="1:5">
      <c r="A180" s="9"/>
      <c r="B180" s="7">
        <v>178</v>
      </c>
      <c r="C180" s="11">
        <v>20213033</v>
      </c>
      <c r="D180" s="19" t="s">
        <v>381</v>
      </c>
      <c r="E180" s="19"/>
    </row>
    <row r="181" ht="18.75" spans="1:5">
      <c r="A181" s="9"/>
      <c r="B181" s="7">
        <v>179</v>
      </c>
      <c r="C181" s="11">
        <v>20222331</v>
      </c>
      <c r="D181" s="19" t="s">
        <v>381</v>
      </c>
      <c r="E181" s="11"/>
    </row>
    <row r="182" ht="18.75" spans="1:5">
      <c r="A182" s="9"/>
      <c r="B182" s="7">
        <v>180</v>
      </c>
      <c r="C182" s="11">
        <v>20222332</v>
      </c>
      <c r="D182" s="19" t="s">
        <v>381</v>
      </c>
      <c r="E182" s="11"/>
    </row>
    <row r="183" ht="18.75" spans="1:5">
      <c r="A183" s="9"/>
      <c r="B183" s="7">
        <v>181</v>
      </c>
      <c r="C183" s="11">
        <v>20222333</v>
      </c>
      <c r="D183" s="19" t="s">
        <v>381</v>
      </c>
      <c r="E183" s="11"/>
    </row>
    <row r="184" ht="18.75" spans="1:5">
      <c r="A184" s="9"/>
      <c r="B184" s="7">
        <v>182</v>
      </c>
      <c r="C184" s="11">
        <v>20222931</v>
      </c>
      <c r="D184" s="19" t="s">
        <v>381</v>
      </c>
      <c r="E184" s="11"/>
    </row>
    <row r="185" ht="18.75" spans="1:5">
      <c r="A185" s="9"/>
      <c r="B185" s="7">
        <v>183</v>
      </c>
      <c r="C185" s="11">
        <v>20222932</v>
      </c>
      <c r="D185" s="19" t="s">
        <v>381</v>
      </c>
      <c r="E185" s="11"/>
    </row>
    <row r="186" ht="18.75" spans="1:5">
      <c r="A186" s="9"/>
      <c r="B186" s="7">
        <v>184</v>
      </c>
      <c r="C186" s="11">
        <v>20222933</v>
      </c>
      <c r="D186" s="19" t="s">
        <v>381</v>
      </c>
      <c r="E186" s="11"/>
    </row>
    <row r="187" ht="18.75" spans="1:5">
      <c r="A187" s="9"/>
      <c r="B187" s="7">
        <v>185</v>
      </c>
      <c r="C187" s="11">
        <v>20222934</v>
      </c>
      <c r="D187" s="19" t="s">
        <v>381</v>
      </c>
      <c r="E187" s="11"/>
    </row>
    <row r="188" ht="18.75" spans="1:5">
      <c r="A188" s="9"/>
      <c r="B188" s="7">
        <v>186</v>
      </c>
      <c r="C188" s="11">
        <v>20222941</v>
      </c>
      <c r="D188" s="19" t="s">
        <v>381</v>
      </c>
      <c r="E188" s="11"/>
    </row>
    <row r="189" ht="18.75" spans="1:5">
      <c r="A189" s="9"/>
      <c r="B189" s="7">
        <v>187</v>
      </c>
      <c r="C189" s="11">
        <v>20223031</v>
      </c>
      <c r="D189" s="19" t="s">
        <v>381</v>
      </c>
      <c r="E189" s="11"/>
    </row>
    <row r="190" ht="18.75" spans="1:5">
      <c r="A190" s="9"/>
      <c r="B190" s="7">
        <v>188</v>
      </c>
      <c r="C190" s="11">
        <v>20223032</v>
      </c>
      <c r="D190" s="19" t="s">
        <v>381</v>
      </c>
      <c r="E190" s="11"/>
    </row>
    <row r="191" ht="18.75" spans="1:5">
      <c r="A191" s="13"/>
      <c r="B191" s="7">
        <v>189</v>
      </c>
      <c r="C191" s="11">
        <v>20223033</v>
      </c>
      <c r="D191" s="19" t="s">
        <v>381</v>
      </c>
      <c r="E191" s="11"/>
    </row>
    <row r="192" ht="18.75" spans="1:5">
      <c r="A192" s="20" t="s">
        <v>7</v>
      </c>
      <c r="B192" s="7">
        <v>190</v>
      </c>
      <c r="C192" s="11">
        <v>20192631</v>
      </c>
      <c r="D192" s="11" t="s">
        <v>381</v>
      </c>
      <c r="E192" s="11"/>
    </row>
    <row r="193" ht="18.75" spans="1:5">
      <c r="A193" s="21"/>
      <c r="B193" s="7">
        <v>191</v>
      </c>
      <c r="C193" s="11">
        <v>20192632</v>
      </c>
      <c r="D193" s="11" t="s">
        <v>381</v>
      </c>
      <c r="E193" s="11"/>
    </row>
    <row r="194" ht="18.75" spans="1:5">
      <c r="A194" s="21"/>
      <c r="B194" s="7">
        <v>192</v>
      </c>
      <c r="C194" s="11">
        <v>20192633</v>
      </c>
      <c r="D194" s="11" t="s">
        <v>381</v>
      </c>
      <c r="E194" s="11"/>
    </row>
    <row r="195" ht="18.75" spans="1:5">
      <c r="A195" s="21"/>
      <c r="B195" s="7">
        <v>193</v>
      </c>
      <c r="C195" s="11">
        <v>20192634</v>
      </c>
      <c r="D195" s="11" t="s">
        <v>381</v>
      </c>
      <c r="E195" s="11"/>
    </row>
    <row r="196" ht="18.75" spans="1:5">
      <c r="A196" s="21"/>
      <c r="B196" s="7">
        <v>194</v>
      </c>
      <c r="C196" s="11">
        <v>20202631</v>
      </c>
      <c r="D196" s="11" t="s">
        <v>381</v>
      </c>
      <c r="E196" s="11"/>
    </row>
    <row r="197" ht="18.75" spans="1:5">
      <c r="A197" s="21"/>
      <c r="B197" s="7">
        <v>195</v>
      </c>
      <c r="C197" s="11">
        <v>20202632</v>
      </c>
      <c r="D197" s="11" t="s">
        <v>381</v>
      </c>
      <c r="E197" s="11"/>
    </row>
    <row r="198" ht="18.75" spans="1:5">
      <c r="A198" s="21"/>
      <c r="B198" s="7">
        <v>196</v>
      </c>
      <c r="C198" s="11">
        <v>20202633</v>
      </c>
      <c r="D198" s="11" t="s">
        <v>381</v>
      </c>
      <c r="E198" s="11"/>
    </row>
    <row r="199" ht="18.75" spans="1:5">
      <c r="A199" s="21"/>
      <c r="B199" s="7">
        <v>197</v>
      </c>
      <c r="C199" s="11">
        <v>20202634</v>
      </c>
      <c r="D199" s="11" t="s">
        <v>381</v>
      </c>
      <c r="E199" s="11"/>
    </row>
    <row r="200" ht="18.75" spans="1:5">
      <c r="A200" s="21"/>
      <c r="B200" s="7">
        <v>198</v>
      </c>
      <c r="C200" s="11">
        <v>20212631</v>
      </c>
      <c r="D200" s="11" t="s">
        <v>381</v>
      </c>
      <c r="E200" s="11"/>
    </row>
    <row r="201" ht="18.75" spans="1:5">
      <c r="A201" s="21"/>
      <c r="B201" s="7">
        <v>199</v>
      </c>
      <c r="C201" s="11">
        <v>20212632</v>
      </c>
      <c r="D201" s="11" t="s">
        <v>381</v>
      </c>
      <c r="E201" s="11"/>
    </row>
    <row r="202" ht="18.75" spans="1:5">
      <c r="A202" s="21"/>
      <c r="B202" s="7">
        <v>200</v>
      </c>
      <c r="C202" s="11">
        <v>20212633</v>
      </c>
      <c r="D202" s="11" t="s">
        <v>381</v>
      </c>
      <c r="E202" s="11"/>
    </row>
    <row r="203" ht="18.75" spans="1:5">
      <c r="A203" s="21"/>
      <c r="B203" s="7">
        <v>201</v>
      </c>
      <c r="C203" s="11">
        <v>20212634</v>
      </c>
      <c r="D203" s="11" t="s">
        <v>381</v>
      </c>
      <c r="E203" s="11"/>
    </row>
    <row r="204" ht="18.75" spans="1:5">
      <c r="A204" s="21"/>
      <c r="B204" s="7">
        <v>202</v>
      </c>
      <c r="C204" s="11">
        <v>20222631</v>
      </c>
      <c r="D204" s="11" t="s">
        <v>381</v>
      </c>
      <c r="E204" s="11"/>
    </row>
    <row r="205" ht="18.75" spans="1:5">
      <c r="A205" s="21"/>
      <c r="B205" s="7">
        <v>203</v>
      </c>
      <c r="C205" s="11">
        <v>20222632</v>
      </c>
      <c r="D205" s="11" t="s">
        <v>381</v>
      </c>
      <c r="E205" s="11"/>
    </row>
    <row r="206" ht="18.75" spans="1:5">
      <c r="A206" s="21"/>
      <c r="B206" s="7">
        <v>204</v>
      </c>
      <c r="C206" s="11">
        <v>20222633</v>
      </c>
      <c r="D206" s="11" t="s">
        <v>381</v>
      </c>
      <c r="E206" s="11"/>
    </row>
    <row r="207" ht="18.75" spans="1:5">
      <c r="A207" s="21"/>
      <c r="B207" s="7">
        <v>205</v>
      </c>
      <c r="C207" s="11">
        <v>20222634</v>
      </c>
      <c r="D207" s="11" t="s">
        <v>381</v>
      </c>
      <c r="E207" s="11"/>
    </row>
    <row r="208" ht="18.75" spans="1:5">
      <c r="A208" s="21"/>
      <c r="B208" s="7">
        <v>206</v>
      </c>
      <c r="C208" s="11">
        <v>20222635</v>
      </c>
      <c r="D208" s="11" t="s">
        <v>381</v>
      </c>
      <c r="E208" s="11"/>
    </row>
    <row r="209" ht="18.75" spans="1:5">
      <c r="A209" s="21"/>
      <c r="B209" s="7">
        <v>207</v>
      </c>
      <c r="C209" s="11">
        <v>20222641</v>
      </c>
      <c r="D209" s="11" t="s">
        <v>381</v>
      </c>
      <c r="E209" s="11"/>
    </row>
    <row r="210" ht="18.75" spans="1:5">
      <c r="A210" s="22"/>
      <c r="B210" s="7">
        <v>208</v>
      </c>
      <c r="C210" s="11">
        <v>20222642</v>
      </c>
      <c r="D210" s="11" t="s">
        <v>381</v>
      </c>
      <c r="E210" s="11"/>
    </row>
    <row r="211" ht="18.75" spans="1:5">
      <c r="A211" s="18" t="s">
        <v>8</v>
      </c>
      <c r="B211" s="7">
        <v>209</v>
      </c>
      <c r="C211" s="11">
        <v>20223531</v>
      </c>
      <c r="D211" s="11" t="s">
        <v>381</v>
      </c>
      <c r="E211" s="11"/>
    </row>
  </sheetData>
  <mergeCells count="7">
    <mergeCell ref="A1:E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workbookViewId="0">
      <selection activeCell="A1" sqref="A1:H1"/>
    </sheetView>
  </sheetViews>
  <sheetFormatPr defaultColWidth="9" defaultRowHeight="13.5" outlineLevelCol="7"/>
  <cols>
    <col min="1" max="1" width="20.1083333333333" customWidth="1"/>
    <col min="2" max="2" width="7.33333333333333" style="3" customWidth="1"/>
    <col min="3" max="3" width="18.6666666666667" customWidth="1"/>
    <col min="4" max="4" width="16.8916666666667" customWidth="1"/>
    <col min="5" max="5" width="20.6666666666667" customWidth="1"/>
    <col min="6" max="6" width="16.8916666666667" customWidth="1"/>
    <col min="7" max="7" width="21" customWidth="1"/>
    <col min="8" max="8" width="13.6666666666667" customWidth="1"/>
  </cols>
  <sheetData>
    <row r="1" ht="22.5" spans="1:8">
      <c r="A1" s="109" t="s">
        <v>21</v>
      </c>
      <c r="B1" s="109"/>
      <c r="C1" s="174"/>
      <c r="D1" s="174"/>
      <c r="E1" s="174"/>
      <c r="F1" s="174"/>
      <c r="G1" s="174"/>
      <c r="H1" s="174"/>
    </row>
    <row r="2" s="172" customFormat="1" ht="20.25" spans="1:8">
      <c r="A2" s="111" t="s">
        <v>22</v>
      </c>
      <c r="B2" s="111" t="s">
        <v>23</v>
      </c>
      <c r="C2" s="111" t="s">
        <v>24</v>
      </c>
      <c r="D2" s="111" t="s">
        <v>25</v>
      </c>
      <c r="E2" s="111" t="s">
        <v>26</v>
      </c>
      <c r="F2" s="141" t="s">
        <v>27</v>
      </c>
      <c r="G2" s="111" t="s">
        <v>28</v>
      </c>
      <c r="H2" s="111" t="s">
        <v>29</v>
      </c>
    </row>
    <row r="3" s="172" customFormat="1" ht="18.75" spans="1:8">
      <c r="A3" s="119" t="s">
        <v>2</v>
      </c>
      <c r="B3" s="7">
        <v>1</v>
      </c>
      <c r="C3" s="8">
        <v>20192131</v>
      </c>
      <c r="D3" s="8">
        <v>0</v>
      </c>
      <c r="E3" s="18">
        <v>49</v>
      </c>
      <c r="F3" s="142">
        <f t="shared" ref="F3:F24" si="0">D3/E3</f>
        <v>0</v>
      </c>
      <c r="G3" s="8">
        <f t="shared" ref="G3:G33" si="1">RANK(F3,$F$3:$F$47,1)</f>
        <v>1</v>
      </c>
      <c r="H3" s="8"/>
    </row>
    <row r="4" s="172" customFormat="1" ht="18.75" spans="1:8">
      <c r="A4" s="143"/>
      <c r="B4" s="7">
        <v>2</v>
      </c>
      <c r="C4" s="8">
        <v>20192132</v>
      </c>
      <c r="D4" s="8">
        <v>0</v>
      </c>
      <c r="E4" s="18">
        <v>23</v>
      </c>
      <c r="F4" s="142">
        <f t="shared" si="0"/>
        <v>0</v>
      </c>
      <c r="G4" s="8">
        <f t="shared" si="1"/>
        <v>1</v>
      </c>
      <c r="H4" s="8"/>
    </row>
    <row r="5" s="172" customFormat="1" ht="18.75" spans="1:8">
      <c r="A5" s="143"/>
      <c r="B5" s="7">
        <v>3</v>
      </c>
      <c r="C5" s="8">
        <v>20192133</v>
      </c>
      <c r="D5" s="8">
        <v>0</v>
      </c>
      <c r="E5" s="18">
        <v>38</v>
      </c>
      <c r="F5" s="142">
        <f t="shared" si="0"/>
        <v>0</v>
      </c>
      <c r="G5" s="8">
        <f t="shared" si="1"/>
        <v>1</v>
      </c>
      <c r="H5" s="8"/>
    </row>
    <row r="6" s="172" customFormat="1" ht="18.75" spans="1:8">
      <c r="A6" s="143"/>
      <c r="B6" s="7">
        <v>4</v>
      </c>
      <c r="C6" s="8">
        <v>20192134</v>
      </c>
      <c r="D6" s="8">
        <v>0</v>
      </c>
      <c r="E6" s="18">
        <v>35</v>
      </c>
      <c r="F6" s="142">
        <f t="shared" si="0"/>
        <v>0</v>
      </c>
      <c r="G6" s="8">
        <f t="shared" si="1"/>
        <v>1</v>
      </c>
      <c r="H6" s="8"/>
    </row>
    <row r="7" s="172" customFormat="1" ht="18.75" spans="1:8">
      <c r="A7" s="143"/>
      <c r="B7" s="7">
        <v>5</v>
      </c>
      <c r="C7" s="8">
        <v>20192135</v>
      </c>
      <c r="D7" s="8">
        <v>0</v>
      </c>
      <c r="E7" s="18">
        <v>47</v>
      </c>
      <c r="F7" s="142">
        <f t="shared" si="0"/>
        <v>0</v>
      </c>
      <c r="G7" s="8">
        <f t="shared" si="1"/>
        <v>1</v>
      </c>
      <c r="H7" s="8"/>
    </row>
    <row r="8" s="172" customFormat="1" ht="18.75" spans="1:8">
      <c r="A8" s="143"/>
      <c r="B8" s="7">
        <v>6</v>
      </c>
      <c r="C8" s="8">
        <v>20192136</v>
      </c>
      <c r="D8" s="8">
        <v>0</v>
      </c>
      <c r="E8" s="18">
        <v>40</v>
      </c>
      <c r="F8" s="142">
        <f t="shared" si="0"/>
        <v>0</v>
      </c>
      <c r="G8" s="8">
        <f t="shared" si="1"/>
        <v>1</v>
      </c>
      <c r="H8" s="8"/>
    </row>
    <row r="9" s="172" customFormat="1" ht="18.75" spans="1:8">
      <c r="A9" s="143"/>
      <c r="B9" s="7">
        <v>7</v>
      </c>
      <c r="C9" s="8">
        <v>20192137</v>
      </c>
      <c r="D9" s="8">
        <v>0</v>
      </c>
      <c r="E9" s="18">
        <v>40</v>
      </c>
      <c r="F9" s="142">
        <f t="shared" si="0"/>
        <v>0</v>
      </c>
      <c r="G9" s="8">
        <f t="shared" si="1"/>
        <v>1</v>
      </c>
      <c r="H9" s="8"/>
    </row>
    <row r="10" s="172" customFormat="1" ht="18.75" spans="1:8">
      <c r="A10" s="143"/>
      <c r="B10" s="7">
        <v>8</v>
      </c>
      <c r="C10" s="8">
        <v>20193131</v>
      </c>
      <c r="D10" s="8">
        <v>0</v>
      </c>
      <c r="E10" s="18">
        <v>47</v>
      </c>
      <c r="F10" s="142">
        <f t="shared" si="0"/>
        <v>0</v>
      </c>
      <c r="G10" s="8">
        <f t="shared" si="1"/>
        <v>1</v>
      </c>
      <c r="H10" s="8"/>
    </row>
    <row r="11" s="172" customFormat="1" ht="18.75" spans="1:8">
      <c r="A11" s="143"/>
      <c r="B11" s="7">
        <v>9</v>
      </c>
      <c r="C11" s="8">
        <v>20193132</v>
      </c>
      <c r="D11" s="8">
        <v>0</v>
      </c>
      <c r="E11" s="18">
        <v>42</v>
      </c>
      <c r="F11" s="142">
        <f t="shared" si="0"/>
        <v>0</v>
      </c>
      <c r="G11" s="8">
        <f t="shared" si="1"/>
        <v>1</v>
      </c>
      <c r="H11" s="8"/>
    </row>
    <row r="12" s="172" customFormat="1" ht="18.75" spans="1:8">
      <c r="A12" s="143"/>
      <c r="B12" s="7">
        <v>10</v>
      </c>
      <c r="C12" s="8">
        <v>20202131</v>
      </c>
      <c r="D12" s="8">
        <v>0</v>
      </c>
      <c r="E12" s="18">
        <v>40</v>
      </c>
      <c r="F12" s="142">
        <f t="shared" si="0"/>
        <v>0</v>
      </c>
      <c r="G12" s="8">
        <f t="shared" si="1"/>
        <v>1</v>
      </c>
      <c r="H12" s="8"/>
    </row>
    <row r="13" s="172" customFormat="1" ht="18.75" spans="1:8">
      <c r="A13" s="143"/>
      <c r="B13" s="7">
        <v>11</v>
      </c>
      <c r="C13" s="10">
        <v>20202132</v>
      </c>
      <c r="D13" s="8">
        <v>0</v>
      </c>
      <c r="E13" s="18">
        <v>38</v>
      </c>
      <c r="F13" s="175">
        <f t="shared" si="0"/>
        <v>0</v>
      </c>
      <c r="G13" s="8">
        <f t="shared" si="1"/>
        <v>1</v>
      </c>
      <c r="H13" s="144"/>
    </row>
    <row r="14" s="172" customFormat="1" ht="18.75" spans="1:8">
      <c r="A14" s="143"/>
      <c r="B14" s="7">
        <v>12</v>
      </c>
      <c r="C14" s="8">
        <v>20202133</v>
      </c>
      <c r="D14" s="8">
        <v>0</v>
      </c>
      <c r="E14" s="18">
        <v>35</v>
      </c>
      <c r="F14" s="142">
        <f t="shared" si="0"/>
        <v>0</v>
      </c>
      <c r="G14" s="8">
        <f t="shared" si="1"/>
        <v>1</v>
      </c>
      <c r="H14" s="8"/>
    </row>
    <row r="15" s="172" customFormat="1" ht="18.75" spans="1:8">
      <c r="A15" s="143"/>
      <c r="B15" s="7">
        <v>13</v>
      </c>
      <c r="C15" s="8">
        <v>20202134</v>
      </c>
      <c r="D15" s="8">
        <v>0</v>
      </c>
      <c r="E15" s="18">
        <v>34</v>
      </c>
      <c r="F15" s="142">
        <f t="shared" si="0"/>
        <v>0</v>
      </c>
      <c r="G15" s="8">
        <f t="shared" si="1"/>
        <v>1</v>
      </c>
      <c r="H15" s="8"/>
    </row>
    <row r="16" s="172" customFormat="1" ht="18.75" spans="1:8">
      <c r="A16" s="143"/>
      <c r="B16" s="7">
        <v>14</v>
      </c>
      <c r="C16" s="8">
        <v>20202135</v>
      </c>
      <c r="D16" s="8">
        <v>0</v>
      </c>
      <c r="E16" s="18">
        <v>54</v>
      </c>
      <c r="F16" s="142">
        <f t="shared" si="0"/>
        <v>0</v>
      </c>
      <c r="G16" s="8">
        <f t="shared" si="1"/>
        <v>1</v>
      </c>
      <c r="H16" s="8"/>
    </row>
    <row r="17" s="172" customFormat="1" ht="18.75" spans="1:8">
      <c r="A17" s="143"/>
      <c r="B17" s="7">
        <v>15</v>
      </c>
      <c r="C17" s="8">
        <v>20202136</v>
      </c>
      <c r="D17" s="8">
        <v>0</v>
      </c>
      <c r="E17" s="18">
        <v>37</v>
      </c>
      <c r="F17" s="142">
        <f t="shared" si="0"/>
        <v>0</v>
      </c>
      <c r="G17" s="8">
        <f t="shared" si="1"/>
        <v>1</v>
      </c>
      <c r="H17" s="8"/>
    </row>
    <row r="18" s="172" customFormat="1" ht="18.75" spans="1:8">
      <c r="A18" s="143"/>
      <c r="B18" s="7">
        <v>16</v>
      </c>
      <c r="C18" s="8">
        <v>20202137</v>
      </c>
      <c r="D18" s="8">
        <v>0</v>
      </c>
      <c r="E18" s="18">
        <v>33</v>
      </c>
      <c r="F18" s="142">
        <f t="shared" si="0"/>
        <v>0</v>
      </c>
      <c r="G18" s="8">
        <f t="shared" si="1"/>
        <v>1</v>
      </c>
      <c r="H18" s="8"/>
    </row>
    <row r="19" s="172" customFormat="1" ht="18.75" spans="1:8">
      <c r="A19" s="143"/>
      <c r="B19" s="7">
        <v>17</v>
      </c>
      <c r="C19" s="8">
        <v>20203131</v>
      </c>
      <c r="D19" s="8">
        <v>0</v>
      </c>
      <c r="E19" s="18">
        <v>30</v>
      </c>
      <c r="F19" s="142">
        <f t="shared" si="0"/>
        <v>0</v>
      </c>
      <c r="G19" s="8">
        <f t="shared" si="1"/>
        <v>1</v>
      </c>
      <c r="H19" s="8"/>
    </row>
    <row r="20" s="172" customFormat="1" ht="18.75" spans="1:8">
      <c r="A20" s="143"/>
      <c r="B20" s="7">
        <v>18</v>
      </c>
      <c r="C20" s="8">
        <v>20203132</v>
      </c>
      <c r="D20" s="8">
        <v>0</v>
      </c>
      <c r="E20" s="18">
        <v>33</v>
      </c>
      <c r="F20" s="142">
        <f t="shared" si="0"/>
        <v>0</v>
      </c>
      <c r="G20" s="8">
        <f t="shared" si="1"/>
        <v>1</v>
      </c>
      <c r="H20" s="8"/>
    </row>
    <row r="21" s="172" customFormat="1" ht="18.75" spans="1:8">
      <c r="A21" s="143"/>
      <c r="B21" s="7">
        <v>19</v>
      </c>
      <c r="C21" s="8">
        <v>20212131</v>
      </c>
      <c r="D21" s="8">
        <v>0</v>
      </c>
      <c r="E21" s="18">
        <v>47</v>
      </c>
      <c r="F21" s="142">
        <f t="shared" si="0"/>
        <v>0</v>
      </c>
      <c r="G21" s="8">
        <f t="shared" si="1"/>
        <v>1</v>
      </c>
      <c r="H21" s="8"/>
    </row>
    <row r="22" s="172" customFormat="1" ht="18.75" spans="1:8">
      <c r="A22" s="143"/>
      <c r="B22" s="7">
        <v>20</v>
      </c>
      <c r="C22" s="8">
        <v>20212132</v>
      </c>
      <c r="D22" s="8">
        <v>0</v>
      </c>
      <c r="E22" s="145">
        <v>28</v>
      </c>
      <c r="F22" s="142">
        <f t="shared" si="0"/>
        <v>0</v>
      </c>
      <c r="G22" s="8">
        <f t="shared" si="1"/>
        <v>1</v>
      </c>
      <c r="H22" s="8"/>
    </row>
    <row r="23" s="172" customFormat="1" ht="18.75" spans="1:8">
      <c r="A23" s="143"/>
      <c r="B23" s="7">
        <v>21</v>
      </c>
      <c r="C23" s="8">
        <v>20212133</v>
      </c>
      <c r="D23" s="8">
        <v>0</v>
      </c>
      <c r="E23" s="145">
        <v>31</v>
      </c>
      <c r="F23" s="142">
        <f t="shared" si="0"/>
        <v>0</v>
      </c>
      <c r="G23" s="8">
        <f t="shared" si="1"/>
        <v>1</v>
      </c>
      <c r="H23" s="8"/>
    </row>
    <row r="24" s="172" customFormat="1" ht="18.75" spans="1:8">
      <c r="A24" s="143"/>
      <c r="B24" s="7">
        <v>22</v>
      </c>
      <c r="C24" s="8">
        <v>20212134</v>
      </c>
      <c r="D24" s="8">
        <v>0</v>
      </c>
      <c r="E24" s="145">
        <v>36</v>
      </c>
      <c r="F24" s="142">
        <f t="shared" si="0"/>
        <v>0</v>
      </c>
      <c r="G24" s="8">
        <f t="shared" si="1"/>
        <v>1</v>
      </c>
      <c r="H24" s="8"/>
    </row>
    <row r="25" s="172" customFormat="1" ht="18.75" spans="1:8">
      <c r="A25" s="143"/>
      <c r="B25" s="7">
        <v>23</v>
      </c>
      <c r="C25" s="8">
        <v>20212135</v>
      </c>
      <c r="D25" s="8">
        <v>0</v>
      </c>
      <c r="E25" s="145">
        <v>35</v>
      </c>
      <c r="F25" s="142">
        <f t="shared" ref="F25:F33" si="2">D25/E25</f>
        <v>0</v>
      </c>
      <c r="G25" s="8">
        <f t="shared" si="1"/>
        <v>1</v>
      </c>
      <c r="H25" s="8"/>
    </row>
    <row r="26" s="172" customFormat="1" ht="18.75" spans="1:8">
      <c r="A26" s="143"/>
      <c r="B26" s="7">
        <v>24</v>
      </c>
      <c r="C26" s="8">
        <v>20212136</v>
      </c>
      <c r="D26" s="8">
        <v>0</v>
      </c>
      <c r="E26" s="18">
        <v>37</v>
      </c>
      <c r="F26" s="142">
        <f t="shared" si="2"/>
        <v>0</v>
      </c>
      <c r="G26" s="8">
        <f t="shared" si="1"/>
        <v>1</v>
      </c>
      <c r="H26" s="8"/>
    </row>
    <row r="27" s="172" customFormat="1" ht="18.75" spans="1:8">
      <c r="A27" s="143"/>
      <c r="B27" s="7">
        <v>25</v>
      </c>
      <c r="C27" s="8">
        <v>20212137</v>
      </c>
      <c r="D27" s="8">
        <v>0</v>
      </c>
      <c r="E27" s="18">
        <v>36</v>
      </c>
      <c r="F27" s="142">
        <f t="shared" si="2"/>
        <v>0</v>
      </c>
      <c r="G27" s="8">
        <f t="shared" si="1"/>
        <v>1</v>
      </c>
      <c r="H27" s="8"/>
    </row>
    <row r="28" s="172" customFormat="1" ht="18.75" spans="1:8">
      <c r="A28" s="143"/>
      <c r="B28" s="7">
        <v>26</v>
      </c>
      <c r="C28" s="8">
        <v>20212138</v>
      </c>
      <c r="D28" s="8">
        <v>0</v>
      </c>
      <c r="E28" s="18">
        <v>29</v>
      </c>
      <c r="F28" s="142">
        <f t="shared" si="2"/>
        <v>0</v>
      </c>
      <c r="G28" s="8">
        <f t="shared" si="1"/>
        <v>1</v>
      </c>
      <c r="H28" s="8"/>
    </row>
    <row r="29" s="172" customFormat="1" ht="18.75" spans="1:8">
      <c r="A29" s="143"/>
      <c r="B29" s="7">
        <v>27</v>
      </c>
      <c r="C29" s="8">
        <v>20212141</v>
      </c>
      <c r="D29" s="8">
        <v>0</v>
      </c>
      <c r="E29" s="145">
        <v>35</v>
      </c>
      <c r="F29" s="142">
        <f t="shared" si="2"/>
        <v>0</v>
      </c>
      <c r="G29" s="8">
        <f t="shared" si="1"/>
        <v>1</v>
      </c>
      <c r="H29" s="8"/>
    </row>
    <row r="30" s="172" customFormat="1" ht="18.75" spans="1:8">
      <c r="A30" s="143"/>
      <c r="B30" s="7">
        <v>28</v>
      </c>
      <c r="C30" s="8">
        <v>20212142</v>
      </c>
      <c r="D30" s="8">
        <v>0</v>
      </c>
      <c r="E30" s="145">
        <v>38</v>
      </c>
      <c r="F30" s="142">
        <f t="shared" si="2"/>
        <v>0</v>
      </c>
      <c r="G30" s="8">
        <f t="shared" si="1"/>
        <v>1</v>
      </c>
      <c r="H30" s="8"/>
    </row>
    <row r="31" s="172" customFormat="1" ht="18.75" spans="1:8">
      <c r="A31" s="143"/>
      <c r="B31" s="7">
        <v>29</v>
      </c>
      <c r="C31" s="8">
        <v>20212143</v>
      </c>
      <c r="D31" s="8">
        <v>0</v>
      </c>
      <c r="E31" s="145">
        <v>43</v>
      </c>
      <c r="F31" s="142">
        <f t="shared" si="2"/>
        <v>0</v>
      </c>
      <c r="G31" s="8">
        <f t="shared" si="1"/>
        <v>1</v>
      </c>
      <c r="H31" s="8"/>
    </row>
    <row r="32" s="172" customFormat="1" ht="18.75" spans="1:8">
      <c r="A32" s="143"/>
      <c r="B32" s="7">
        <v>30</v>
      </c>
      <c r="C32" s="8">
        <v>20212144</v>
      </c>
      <c r="D32" s="8">
        <v>0</v>
      </c>
      <c r="E32" s="145">
        <v>43</v>
      </c>
      <c r="F32" s="142">
        <f t="shared" si="2"/>
        <v>0</v>
      </c>
      <c r="G32" s="8">
        <f t="shared" si="1"/>
        <v>1</v>
      </c>
      <c r="H32" s="8"/>
    </row>
    <row r="33" s="172" customFormat="1" ht="18.75" spans="1:8">
      <c r="A33" s="143"/>
      <c r="B33" s="7">
        <v>31</v>
      </c>
      <c r="C33" s="8">
        <v>20212145</v>
      </c>
      <c r="D33" s="8">
        <v>0</v>
      </c>
      <c r="E33" s="18">
        <v>43</v>
      </c>
      <c r="F33" s="142">
        <f t="shared" si="2"/>
        <v>0</v>
      </c>
      <c r="G33" s="8">
        <f t="shared" si="1"/>
        <v>1</v>
      </c>
      <c r="H33" s="8"/>
    </row>
    <row r="34" s="172" customFormat="1" ht="18.75" spans="1:8">
      <c r="A34" s="143"/>
      <c r="B34" s="7">
        <v>32</v>
      </c>
      <c r="C34" s="8">
        <v>20212151</v>
      </c>
      <c r="D34" s="8">
        <v>0</v>
      </c>
      <c r="E34" s="18">
        <v>42</v>
      </c>
      <c r="F34" s="142">
        <f t="shared" ref="F34:F37" si="3">D34/E34</f>
        <v>0</v>
      </c>
      <c r="G34" s="8">
        <f t="shared" ref="G34:G37" si="4">RANK(F34,$F$3:$F$47,1)</f>
        <v>1</v>
      </c>
      <c r="H34" s="8"/>
    </row>
    <row r="35" s="172" customFormat="1" ht="18.75" spans="1:8">
      <c r="A35" s="143"/>
      <c r="B35" s="7">
        <v>33</v>
      </c>
      <c r="C35" s="8">
        <v>20212152</v>
      </c>
      <c r="D35" s="8">
        <v>0</v>
      </c>
      <c r="E35" s="18">
        <v>43</v>
      </c>
      <c r="F35" s="142">
        <f t="shared" si="3"/>
        <v>0</v>
      </c>
      <c r="G35" s="8">
        <f t="shared" si="4"/>
        <v>1</v>
      </c>
      <c r="H35" s="8"/>
    </row>
    <row r="36" s="172" customFormat="1" ht="18.75" spans="1:8">
      <c r="A36" s="143"/>
      <c r="B36" s="7">
        <v>34</v>
      </c>
      <c r="C36" s="12">
        <v>20212154</v>
      </c>
      <c r="D36" s="8">
        <v>0</v>
      </c>
      <c r="E36" s="8">
        <v>10</v>
      </c>
      <c r="F36" s="142">
        <f t="shared" si="3"/>
        <v>0</v>
      </c>
      <c r="G36" s="8">
        <f t="shared" si="4"/>
        <v>1</v>
      </c>
      <c r="H36" s="12"/>
    </row>
    <row r="37" s="172" customFormat="1" ht="18.75" spans="1:8">
      <c r="A37" s="143"/>
      <c r="B37" s="7">
        <v>35</v>
      </c>
      <c r="C37" s="10">
        <v>20213131</v>
      </c>
      <c r="D37" s="8">
        <v>0</v>
      </c>
      <c r="E37" s="12">
        <v>9</v>
      </c>
      <c r="F37" s="142">
        <f t="shared" ref="F37:F47" si="5">D37/E37</f>
        <v>0</v>
      </c>
      <c r="G37" s="8">
        <f t="shared" ref="G37:G47" si="6">RANK(F37,$F$3:$F$47,1)</f>
        <v>1</v>
      </c>
      <c r="H37" s="144"/>
    </row>
    <row r="38" s="172" customFormat="1" ht="18.75" spans="1:8">
      <c r="A38" s="143"/>
      <c r="B38" s="7">
        <v>36</v>
      </c>
      <c r="C38" s="8">
        <v>20222131</v>
      </c>
      <c r="D38" s="8">
        <v>0</v>
      </c>
      <c r="E38" s="8">
        <v>40</v>
      </c>
      <c r="F38" s="142">
        <f t="shared" si="5"/>
        <v>0</v>
      </c>
      <c r="G38" s="8">
        <f t="shared" si="6"/>
        <v>1</v>
      </c>
      <c r="H38" s="8"/>
    </row>
    <row r="39" s="172" customFormat="1" ht="18.75" spans="1:8">
      <c r="A39" s="143"/>
      <c r="B39" s="7">
        <v>37</v>
      </c>
      <c r="C39" s="8">
        <v>20222132</v>
      </c>
      <c r="D39" s="8">
        <v>0</v>
      </c>
      <c r="E39" s="8">
        <v>40</v>
      </c>
      <c r="F39" s="142">
        <f t="shared" si="5"/>
        <v>0</v>
      </c>
      <c r="G39" s="8">
        <f t="shared" si="6"/>
        <v>1</v>
      </c>
      <c r="H39" s="8"/>
    </row>
    <row r="40" s="172" customFormat="1" ht="18.75" spans="1:8">
      <c r="A40" s="143"/>
      <c r="B40" s="7">
        <v>38</v>
      </c>
      <c r="C40" s="8">
        <v>20222133</v>
      </c>
      <c r="D40" s="8">
        <v>0</v>
      </c>
      <c r="E40" s="8">
        <v>40</v>
      </c>
      <c r="F40" s="142">
        <f t="shared" si="5"/>
        <v>0</v>
      </c>
      <c r="G40" s="8">
        <f t="shared" si="6"/>
        <v>1</v>
      </c>
      <c r="H40" s="8"/>
    </row>
    <row r="41" s="172" customFormat="1" ht="18.75" spans="1:8">
      <c r="A41" s="143"/>
      <c r="B41" s="7">
        <v>39</v>
      </c>
      <c r="C41" s="8">
        <v>20222134</v>
      </c>
      <c r="D41" s="8">
        <v>0</v>
      </c>
      <c r="E41" s="8">
        <v>40</v>
      </c>
      <c r="F41" s="142">
        <f t="shared" si="5"/>
        <v>0</v>
      </c>
      <c r="G41" s="8">
        <f t="shared" si="6"/>
        <v>1</v>
      </c>
      <c r="H41" s="8"/>
    </row>
    <row r="42" s="172" customFormat="1" ht="18.75" spans="1:8">
      <c r="A42" s="143"/>
      <c r="B42" s="7">
        <v>40</v>
      </c>
      <c r="C42" s="8">
        <v>20222135</v>
      </c>
      <c r="D42" s="8">
        <v>0</v>
      </c>
      <c r="E42" s="8">
        <v>40</v>
      </c>
      <c r="F42" s="142">
        <f t="shared" si="5"/>
        <v>0</v>
      </c>
      <c r="G42" s="8">
        <f t="shared" si="6"/>
        <v>1</v>
      </c>
      <c r="H42" s="8"/>
    </row>
    <row r="43" s="172" customFormat="1" ht="18.75" spans="1:8">
      <c r="A43" s="143"/>
      <c r="B43" s="7">
        <v>41</v>
      </c>
      <c r="C43" s="8">
        <v>20222136</v>
      </c>
      <c r="D43" s="8">
        <v>0</v>
      </c>
      <c r="E43" s="8">
        <v>40</v>
      </c>
      <c r="F43" s="142">
        <f t="shared" si="5"/>
        <v>0</v>
      </c>
      <c r="G43" s="8">
        <f t="shared" si="6"/>
        <v>1</v>
      </c>
      <c r="H43" s="8"/>
    </row>
    <row r="44" s="172" customFormat="1" ht="18.75" spans="1:8">
      <c r="A44" s="143"/>
      <c r="B44" s="7">
        <v>42</v>
      </c>
      <c r="C44" s="8">
        <v>20222141</v>
      </c>
      <c r="D44" s="8">
        <v>0</v>
      </c>
      <c r="E44" s="10">
        <v>43</v>
      </c>
      <c r="F44" s="142">
        <f t="shared" si="5"/>
        <v>0</v>
      </c>
      <c r="G44" s="8">
        <f t="shared" si="6"/>
        <v>1</v>
      </c>
      <c r="H44" s="8"/>
    </row>
    <row r="45" s="172" customFormat="1" ht="18.75" spans="1:8">
      <c r="A45" s="143"/>
      <c r="B45" s="7">
        <v>43</v>
      </c>
      <c r="C45" s="8">
        <v>20222142</v>
      </c>
      <c r="D45" s="8">
        <v>0</v>
      </c>
      <c r="E45" s="8">
        <v>42</v>
      </c>
      <c r="F45" s="142">
        <f t="shared" si="5"/>
        <v>0</v>
      </c>
      <c r="G45" s="8">
        <f t="shared" si="6"/>
        <v>1</v>
      </c>
      <c r="H45" s="8"/>
    </row>
    <row r="46" s="172" customFormat="1" ht="18.75" spans="1:8">
      <c r="A46" s="143"/>
      <c r="B46" s="7">
        <v>44</v>
      </c>
      <c r="C46" s="8">
        <v>20222143</v>
      </c>
      <c r="D46" s="8">
        <v>0</v>
      </c>
      <c r="E46" s="8">
        <v>45</v>
      </c>
      <c r="F46" s="142">
        <f t="shared" si="5"/>
        <v>0</v>
      </c>
      <c r="G46" s="8">
        <f t="shared" si="6"/>
        <v>1</v>
      </c>
      <c r="H46" s="8"/>
    </row>
    <row r="47" s="172" customFormat="1" ht="18.75" spans="1:8">
      <c r="A47" s="98"/>
      <c r="B47" s="7">
        <v>45</v>
      </c>
      <c r="C47" s="8">
        <v>20222144</v>
      </c>
      <c r="D47" s="8">
        <v>0</v>
      </c>
      <c r="E47" s="8">
        <v>45</v>
      </c>
      <c r="F47" s="142">
        <f t="shared" si="5"/>
        <v>0</v>
      </c>
      <c r="G47" s="8">
        <f t="shared" si="6"/>
        <v>1</v>
      </c>
      <c r="H47" s="8"/>
    </row>
    <row r="48" s="173" customFormat="1" ht="18.75" spans="1:8">
      <c r="A48" s="95" t="s">
        <v>3</v>
      </c>
      <c r="B48" s="7">
        <v>46</v>
      </c>
      <c r="C48" s="146">
        <v>20192431</v>
      </c>
      <c r="D48" s="8">
        <v>0</v>
      </c>
      <c r="E48" s="146">
        <v>36</v>
      </c>
      <c r="F48" s="142">
        <f>D48/E48*100%</f>
        <v>0</v>
      </c>
      <c r="G48" s="8">
        <f t="shared" ref="G48:G82" si="7">RANK(F48,$F$48:$F$93,1)</f>
        <v>1</v>
      </c>
      <c r="H48" s="8"/>
    </row>
    <row r="49" s="173" customFormat="1" ht="18.75" spans="1:8">
      <c r="A49" s="96"/>
      <c r="B49" s="7">
        <v>47</v>
      </c>
      <c r="C49" s="146">
        <v>20192432</v>
      </c>
      <c r="D49" s="8">
        <v>0</v>
      </c>
      <c r="E49" s="146">
        <v>36</v>
      </c>
      <c r="F49" s="142">
        <f t="shared" ref="F49:F82" si="8">D49/E49*100%</f>
        <v>0</v>
      </c>
      <c r="G49" s="8">
        <f t="shared" si="7"/>
        <v>1</v>
      </c>
      <c r="H49" s="8"/>
    </row>
    <row r="50" s="173" customFormat="1" ht="18.75" spans="1:8">
      <c r="A50" s="96"/>
      <c r="B50" s="7">
        <v>48</v>
      </c>
      <c r="C50" s="146">
        <v>20192433</v>
      </c>
      <c r="D50" s="8">
        <v>0</v>
      </c>
      <c r="E50" s="146">
        <v>36</v>
      </c>
      <c r="F50" s="142">
        <f t="shared" si="8"/>
        <v>0</v>
      </c>
      <c r="G50" s="8">
        <f t="shared" si="7"/>
        <v>1</v>
      </c>
      <c r="H50" s="8"/>
    </row>
    <row r="51" s="173" customFormat="1" ht="18.75" spans="1:8">
      <c r="A51" s="96"/>
      <c r="B51" s="7">
        <v>49</v>
      </c>
      <c r="C51" s="146">
        <v>20192434</v>
      </c>
      <c r="D51" s="8">
        <v>0</v>
      </c>
      <c r="E51" s="146">
        <v>35</v>
      </c>
      <c r="F51" s="142">
        <f t="shared" si="8"/>
        <v>0</v>
      </c>
      <c r="G51" s="8">
        <f t="shared" si="7"/>
        <v>1</v>
      </c>
      <c r="H51" s="8"/>
    </row>
    <row r="52" s="173" customFormat="1" ht="18.75" spans="1:8">
      <c r="A52" s="96"/>
      <c r="B52" s="7">
        <v>50</v>
      </c>
      <c r="C52" s="146">
        <v>20192435</v>
      </c>
      <c r="D52" s="8">
        <v>0</v>
      </c>
      <c r="E52" s="146">
        <v>24</v>
      </c>
      <c r="F52" s="142">
        <f t="shared" si="8"/>
        <v>0</v>
      </c>
      <c r="G52" s="8">
        <f t="shared" si="7"/>
        <v>1</v>
      </c>
      <c r="H52" s="8"/>
    </row>
    <row r="53" s="173" customFormat="1" ht="18.75" spans="1:8">
      <c r="A53" s="96"/>
      <c r="B53" s="7">
        <v>51</v>
      </c>
      <c r="C53" s="146">
        <v>20192436</v>
      </c>
      <c r="D53" s="8">
        <v>0</v>
      </c>
      <c r="E53" s="146">
        <v>25</v>
      </c>
      <c r="F53" s="142">
        <f t="shared" si="8"/>
        <v>0</v>
      </c>
      <c r="G53" s="8">
        <f t="shared" si="7"/>
        <v>1</v>
      </c>
      <c r="H53" s="8"/>
    </row>
    <row r="54" s="173" customFormat="1" ht="18.75" spans="1:8">
      <c r="A54" s="96"/>
      <c r="B54" s="7">
        <v>52</v>
      </c>
      <c r="C54" s="146">
        <v>20192437</v>
      </c>
      <c r="D54" s="8">
        <v>0</v>
      </c>
      <c r="E54" s="146">
        <v>28</v>
      </c>
      <c r="F54" s="142">
        <f t="shared" si="8"/>
        <v>0</v>
      </c>
      <c r="G54" s="8">
        <f t="shared" si="7"/>
        <v>1</v>
      </c>
      <c r="H54" s="8"/>
    </row>
    <row r="55" s="173" customFormat="1" ht="18.75" spans="1:8">
      <c r="A55" s="96"/>
      <c r="B55" s="7">
        <v>53</v>
      </c>
      <c r="C55" s="146">
        <v>20192531</v>
      </c>
      <c r="D55" s="8">
        <v>0</v>
      </c>
      <c r="E55" s="146">
        <v>35</v>
      </c>
      <c r="F55" s="142">
        <f t="shared" si="8"/>
        <v>0</v>
      </c>
      <c r="G55" s="8">
        <f t="shared" si="7"/>
        <v>1</v>
      </c>
      <c r="H55" s="8"/>
    </row>
    <row r="56" s="173" customFormat="1" ht="18.75" spans="1:8">
      <c r="A56" s="96"/>
      <c r="B56" s="7">
        <v>54</v>
      </c>
      <c r="C56" s="146">
        <v>20192532</v>
      </c>
      <c r="D56" s="8">
        <v>0</v>
      </c>
      <c r="E56" s="146">
        <v>38</v>
      </c>
      <c r="F56" s="142">
        <f t="shared" si="8"/>
        <v>0</v>
      </c>
      <c r="G56" s="8">
        <f t="shared" si="7"/>
        <v>1</v>
      </c>
      <c r="H56" s="8"/>
    </row>
    <row r="57" s="173" customFormat="1" ht="18.75" spans="1:8">
      <c r="A57" s="96"/>
      <c r="B57" s="7">
        <v>55</v>
      </c>
      <c r="C57" s="146">
        <v>20192533</v>
      </c>
      <c r="D57" s="8">
        <v>0</v>
      </c>
      <c r="E57" s="146">
        <v>37</v>
      </c>
      <c r="F57" s="142">
        <f t="shared" si="8"/>
        <v>0</v>
      </c>
      <c r="G57" s="8">
        <f t="shared" si="7"/>
        <v>1</v>
      </c>
      <c r="H57" s="8"/>
    </row>
    <row r="58" s="173" customFormat="1" ht="18.75" spans="1:8">
      <c r="A58" s="96"/>
      <c r="B58" s="7">
        <v>56</v>
      </c>
      <c r="C58" s="146">
        <v>20192534</v>
      </c>
      <c r="D58" s="8">
        <v>0</v>
      </c>
      <c r="E58" s="146">
        <v>33</v>
      </c>
      <c r="F58" s="142">
        <f t="shared" si="8"/>
        <v>0</v>
      </c>
      <c r="G58" s="8">
        <f t="shared" si="7"/>
        <v>1</v>
      </c>
      <c r="H58" s="8"/>
    </row>
    <row r="59" s="173" customFormat="1" ht="18.75" spans="1:8">
      <c r="A59" s="96"/>
      <c r="B59" s="7">
        <v>57</v>
      </c>
      <c r="C59" s="146">
        <v>20192535</v>
      </c>
      <c r="D59" s="8">
        <v>0</v>
      </c>
      <c r="E59" s="146">
        <v>29</v>
      </c>
      <c r="F59" s="142">
        <f t="shared" si="8"/>
        <v>0</v>
      </c>
      <c r="G59" s="8">
        <f t="shared" si="7"/>
        <v>1</v>
      </c>
      <c r="H59" s="8"/>
    </row>
    <row r="60" s="173" customFormat="1" ht="18.75" spans="1:8">
      <c r="A60" s="96"/>
      <c r="B60" s="7">
        <v>58</v>
      </c>
      <c r="C60" s="146">
        <v>20192536</v>
      </c>
      <c r="D60" s="8">
        <v>0</v>
      </c>
      <c r="E60" s="146">
        <v>29</v>
      </c>
      <c r="F60" s="142">
        <f t="shared" si="8"/>
        <v>0</v>
      </c>
      <c r="G60" s="8">
        <f t="shared" si="7"/>
        <v>1</v>
      </c>
      <c r="H60" s="8"/>
    </row>
    <row r="61" s="173" customFormat="1" ht="18.75" spans="1:8">
      <c r="A61" s="96"/>
      <c r="B61" s="7">
        <v>59</v>
      </c>
      <c r="C61" s="146">
        <v>20202430</v>
      </c>
      <c r="D61" s="8">
        <v>0</v>
      </c>
      <c r="E61" s="146">
        <v>41</v>
      </c>
      <c r="F61" s="142">
        <f t="shared" si="8"/>
        <v>0</v>
      </c>
      <c r="G61" s="8">
        <f t="shared" si="7"/>
        <v>1</v>
      </c>
      <c r="H61" s="8"/>
    </row>
    <row r="62" s="173" customFormat="1" ht="18.75" spans="1:8">
      <c r="A62" s="96"/>
      <c r="B62" s="7">
        <v>60</v>
      </c>
      <c r="C62" s="146">
        <v>20202431</v>
      </c>
      <c r="D62" s="8">
        <v>0</v>
      </c>
      <c r="E62" s="146">
        <v>42</v>
      </c>
      <c r="F62" s="142">
        <f t="shared" si="8"/>
        <v>0</v>
      </c>
      <c r="G62" s="8">
        <f t="shared" si="7"/>
        <v>1</v>
      </c>
      <c r="H62" s="8"/>
    </row>
    <row r="63" s="173" customFormat="1" ht="18.75" spans="1:8">
      <c r="A63" s="96"/>
      <c r="B63" s="7">
        <v>61</v>
      </c>
      <c r="C63" s="146">
        <v>20202432</v>
      </c>
      <c r="D63" s="8">
        <v>0</v>
      </c>
      <c r="E63" s="146">
        <v>40</v>
      </c>
      <c r="F63" s="142">
        <f t="shared" si="8"/>
        <v>0</v>
      </c>
      <c r="G63" s="8">
        <f t="shared" si="7"/>
        <v>1</v>
      </c>
      <c r="H63" s="8"/>
    </row>
    <row r="64" s="173" customFormat="1" ht="18.75" spans="1:8">
      <c r="A64" s="96"/>
      <c r="B64" s="7">
        <v>62</v>
      </c>
      <c r="C64" s="146">
        <v>20202433</v>
      </c>
      <c r="D64" s="8">
        <v>0</v>
      </c>
      <c r="E64" s="146">
        <v>39</v>
      </c>
      <c r="F64" s="142">
        <f t="shared" si="8"/>
        <v>0</v>
      </c>
      <c r="G64" s="8">
        <f t="shared" si="7"/>
        <v>1</v>
      </c>
      <c r="H64" s="8"/>
    </row>
    <row r="65" s="173" customFormat="1" ht="18.75" spans="1:8">
      <c r="A65" s="96"/>
      <c r="B65" s="7">
        <v>63</v>
      </c>
      <c r="C65" s="146">
        <v>20202434</v>
      </c>
      <c r="D65" s="8">
        <v>0</v>
      </c>
      <c r="E65" s="146">
        <v>43</v>
      </c>
      <c r="F65" s="142">
        <f t="shared" si="8"/>
        <v>0</v>
      </c>
      <c r="G65" s="8">
        <f t="shared" si="7"/>
        <v>1</v>
      </c>
      <c r="H65" s="8"/>
    </row>
    <row r="66" s="173" customFormat="1" ht="18.75" spans="1:8">
      <c r="A66" s="96"/>
      <c r="B66" s="7">
        <v>64</v>
      </c>
      <c r="C66" s="146">
        <v>20202435</v>
      </c>
      <c r="D66" s="8">
        <v>0</v>
      </c>
      <c r="E66" s="146">
        <v>50</v>
      </c>
      <c r="F66" s="142">
        <f t="shared" si="8"/>
        <v>0</v>
      </c>
      <c r="G66" s="8">
        <f t="shared" si="7"/>
        <v>1</v>
      </c>
      <c r="H66" s="8"/>
    </row>
    <row r="67" s="173" customFormat="1" ht="18.75" spans="1:8">
      <c r="A67" s="96"/>
      <c r="B67" s="7">
        <v>65</v>
      </c>
      <c r="C67" s="146">
        <v>20202531</v>
      </c>
      <c r="D67" s="8">
        <v>0</v>
      </c>
      <c r="E67" s="146">
        <v>39</v>
      </c>
      <c r="F67" s="142">
        <f t="shared" si="8"/>
        <v>0</v>
      </c>
      <c r="G67" s="8">
        <f t="shared" si="7"/>
        <v>1</v>
      </c>
      <c r="H67" s="8"/>
    </row>
    <row r="68" s="173" customFormat="1" ht="18.75" spans="1:8">
      <c r="A68" s="96"/>
      <c r="B68" s="176">
        <v>66</v>
      </c>
      <c r="C68" s="146">
        <v>20202532</v>
      </c>
      <c r="D68" s="8">
        <v>0</v>
      </c>
      <c r="E68" s="146">
        <v>34</v>
      </c>
      <c r="F68" s="142">
        <f t="shared" si="8"/>
        <v>0</v>
      </c>
      <c r="G68" s="8">
        <f t="shared" si="7"/>
        <v>1</v>
      </c>
      <c r="H68" s="8"/>
    </row>
    <row r="69" s="173" customFormat="1" ht="18.75" spans="1:8">
      <c r="A69" s="96"/>
      <c r="B69" s="7">
        <v>67</v>
      </c>
      <c r="C69" s="146">
        <v>20202533</v>
      </c>
      <c r="D69" s="8">
        <v>0</v>
      </c>
      <c r="E69" s="146">
        <v>40</v>
      </c>
      <c r="F69" s="142">
        <f t="shared" si="8"/>
        <v>0</v>
      </c>
      <c r="G69" s="8">
        <f t="shared" si="7"/>
        <v>1</v>
      </c>
      <c r="H69" s="8"/>
    </row>
    <row r="70" s="173" customFormat="1" ht="18.75" spans="1:8">
      <c r="A70" s="96"/>
      <c r="B70" s="7">
        <v>68</v>
      </c>
      <c r="C70" s="146">
        <v>20202534</v>
      </c>
      <c r="D70" s="8">
        <v>0</v>
      </c>
      <c r="E70" s="146">
        <v>36</v>
      </c>
      <c r="F70" s="142">
        <f t="shared" si="8"/>
        <v>0</v>
      </c>
      <c r="G70" s="8">
        <f t="shared" si="7"/>
        <v>1</v>
      </c>
      <c r="H70" s="8"/>
    </row>
    <row r="71" s="173" customFormat="1" ht="18.75" spans="1:8">
      <c r="A71" s="96"/>
      <c r="B71" s="7">
        <v>69</v>
      </c>
      <c r="C71" s="146">
        <v>20202535</v>
      </c>
      <c r="D71" s="8">
        <v>0</v>
      </c>
      <c r="E71" s="146">
        <v>27</v>
      </c>
      <c r="F71" s="142">
        <f t="shared" si="8"/>
        <v>0</v>
      </c>
      <c r="G71" s="8">
        <f t="shared" si="7"/>
        <v>1</v>
      </c>
      <c r="H71" s="8"/>
    </row>
    <row r="72" s="173" customFormat="1" ht="18.75" spans="1:8">
      <c r="A72" s="96"/>
      <c r="B72" s="7">
        <v>70</v>
      </c>
      <c r="C72" s="146">
        <v>20202536</v>
      </c>
      <c r="D72" s="8">
        <v>0</v>
      </c>
      <c r="E72" s="146">
        <v>26</v>
      </c>
      <c r="F72" s="142">
        <f t="shared" si="8"/>
        <v>0</v>
      </c>
      <c r="G72" s="8">
        <f t="shared" si="7"/>
        <v>1</v>
      </c>
      <c r="H72" s="8"/>
    </row>
    <row r="73" s="173" customFormat="1" ht="18.75" spans="1:8">
      <c r="A73" s="96"/>
      <c r="B73" s="7">
        <v>71</v>
      </c>
      <c r="C73" s="146">
        <v>20212431</v>
      </c>
      <c r="D73" s="8">
        <v>0</v>
      </c>
      <c r="E73" s="146">
        <v>50</v>
      </c>
      <c r="F73" s="142">
        <f t="shared" si="8"/>
        <v>0</v>
      </c>
      <c r="G73" s="8">
        <f t="shared" si="7"/>
        <v>1</v>
      </c>
      <c r="H73" s="8"/>
    </row>
    <row r="74" s="173" customFormat="1" ht="18.75" spans="1:8">
      <c r="A74" s="96"/>
      <c r="B74" s="7">
        <v>72</v>
      </c>
      <c r="C74" s="146">
        <v>20212432</v>
      </c>
      <c r="D74" s="8">
        <v>0</v>
      </c>
      <c r="E74" s="146">
        <v>50</v>
      </c>
      <c r="F74" s="142">
        <f t="shared" si="8"/>
        <v>0</v>
      </c>
      <c r="G74" s="8">
        <f t="shared" si="7"/>
        <v>1</v>
      </c>
      <c r="H74" s="8"/>
    </row>
    <row r="75" s="173" customFormat="1" ht="18.75" spans="1:8">
      <c r="A75" s="96"/>
      <c r="B75" s="7">
        <v>73</v>
      </c>
      <c r="C75" s="146">
        <v>20212433</v>
      </c>
      <c r="D75" s="8">
        <v>0</v>
      </c>
      <c r="E75" s="146">
        <v>49</v>
      </c>
      <c r="F75" s="142">
        <f t="shared" si="8"/>
        <v>0</v>
      </c>
      <c r="G75" s="8">
        <f t="shared" si="7"/>
        <v>1</v>
      </c>
      <c r="H75" s="8"/>
    </row>
    <row r="76" s="173" customFormat="1" ht="18.75" spans="1:8">
      <c r="A76" s="96"/>
      <c r="B76" s="7">
        <v>74</v>
      </c>
      <c r="C76" s="146">
        <v>20212434</v>
      </c>
      <c r="D76" s="8">
        <v>0</v>
      </c>
      <c r="E76" s="146">
        <v>49</v>
      </c>
      <c r="F76" s="142">
        <f t="shared" si="8"/>
        <v>0</v>
      </c>
      <c r="G76" s="8">
        <f t="shared" si="7"/>
        <v>1</v>
      </c>
      <c r="H76" s="8"/>
    </row>
    <row r="77" s="173" customFormat="1" ht="18.75" spans="1:8">
      <c r="A77" s="96"/>
      <c r="B77" s="7">
        <v>75</v>
      </c>
      <c r="C77" s="146">
        <v>20212435</v>
      </c>
      <c r="D77" s="8">
        <v>0</v>
      </c>
      <c r="E77" s="146">
        <v>49</v>
      </c>
      <c r="F77" s="142">
        <f t="shared" si="8"/>
        <v>0</v>
      </c>
      <c r="G77" s="8">
        <f t="shared" si="7"/>
        <v>1</v>
      </c>
      <c r="H77" s="8"/>
    </row>
    <row r="78" s="173" customFormat="1" ht="18.75" spans="1:8">
      <c r="A78" s="96"/>
      <c r="B78" s="7">
        <v>76</v>
      </c>
      <c r="C78" s="146">
        <v>20212531</v>
      </c>
      <c r="D78" s="8">
        <v>0</v>
      </c>
      <c r="E78" s="146">
        <v>33</v>
      </c>
      <c r="F78" s="142">
        <f t="shared" si="8"/>
        <v>0</v>
      </c>
      <c r="G78" s="8">
        <f t="shared" si="7"/>
        <v>1</v>
      </c>
      <c r="H78" s="8"/>
    </row>
    <row r="79" s="173" customFormat="1" ht="18.75" spans="1:8">
      <c r="A79" s="96"/>
      <c r="B79" s="7">
        <v>77</v>
      </c>
      <c r="C79" s="146">
        <v>20212532</v>
      </c>
      <c r="D79" s="8">
        <v>0</v>
      </c>
      <c r="E79" s="146">
        <v>35</v>
      </c>
      <c r="F79" s="142">
        <f t="shared" si="8"/>
        <v>0</v>
      </c>
      <c r="G79" s="8">
        <f t="shared" si="7"/>
        <v>1</v>
      </c>
      <c r="H79" s="8"/>
    </row>
    <row r="80" s="173" customFormat="1" ht="18.75" spans="1:8">
      <c r="A80" s="96"/>
      <c r="B80" s="7">
        <v>78</v>
      </c>
      <c r="C80" s="146">
        <v>20212533</v>
      </c>
      <c r="D80" s="8">
        <v>0</v>
      </c>
      <c r="E80" s="146">
        <v>30</v>
      </c>
      <c r="F80" s="142">
        <f t="shared" si="8"/>
        <v>0</v>
      </c>
      <c r="G80" s="8">
        <f t="shared" si="7"/>
        <v>1</v>
      </c>
      <c r="H80" s="8"/>
    </row>
    <row r="81" s="173" customFormat="1" ht="18.75" spans="1:8">
      <c r="A81" s="96"/>
      <c r="B81" s="7">
        <v>79</v>
      </c>
      <c r="C81" s="146">
        <v>20212534</v>
      </c>
      <c r="D81" s="8">
        <v>0</v>
      </c>
      <c r="E81" s="146">
        <v>39</v>
      </c>
      <c r="F81" s="142">
        <f t="shared" si="8"/>
        <v>0</v>
      </c>
      <c r="G81" s="8">
        <f t="shared" si="7"/>
        <v>1</v>
      </c>
      <c r="H81" s="8"/>
    </row>
    <row r="82" s="173" customFormat="1" ht="18.75" spans="1:8">
      <c r="A82" s="96"/>
      <c r="B82" s="7">
        <v>80</v>
      </c>
      <c r="C82" s="146">
        <v>20212535</v>
      </c>
      <c r="D82" s="8">
        <v>0</v>
      </c>
      <c r="E82" s="146">
        <v>27</v>
      </c>
      <c r="F82" s="142">
        <f t="shared" si="8"/>
        <v>0</v>
      </c>
      <c r="G82" s="8">
        <f t="shared" si="7"/>
        <v>1</v>
      </c>
      <c r="H82" s="8"/>
    </row>
    <row r="83" s="173" customFormat="1" ht="18.75" spans="1:8">
      <c r="A83" s="96"/>
      <c r="B83" s="7">
        <v>81</v>
      </c>
      <c r="C83" s="146">
        <v>20222431</v>
      </c>
      <c r="D83" s="8">
        <v>0</v>
      </c>
      <c r="E83" s="146">
        <v>34</v>
      </c>
      <c r="F83" s="142">
        <f t="shared" ref="F83:F94" si="9">D83/E83*100%</f>
        <v>0</v>
      </c>
      <c r="G83" s="8">
        <f t="shared" ref="G83:G93" si="10">RANK(F83,$F$48:$F$93,1)</f>
        <v>1</v>
      </c>
      <c r="H83" s="8"/>
    </row>
    <row r="84" s="173" customFormat="1" ht="18.75" spans="1:8">
      <c r="A84" s="96"/>
      <c r="B84" s="7">
        <v>82</v>
      </c>
      <c r="C84" s="146">
        <v>20222432</v>
      </c>
      <c r="D84" s="8">
        <v>0</v>
      </c>
      <c r="E84" s="146">
        <v>34</v>
      </c>
      <c r="F84" s="142">
        <f t="shared" si="9"/>
        <v>0</v>
      </c>
      <c r="G84" s="8">
        <f t="shared" si="10"/>
        <v>1</v>
      </c>
      <c r="H84" s="8"/>
    </row>
    <row r="85" s="173" customFormat="1" ht="18.75" spans="1:8">
      <c r="A85" s="96"/>
      <c r="B85" s="7">
        <v>83</v>
      </c>
      <c r="C85" s="146">
        <v>20222433</v>
      </c>
      <c r="D85" s="8">
        <v>0</v>
      </c>
      <c r="E85" s="146">
        <v>34</v>
      </c>
      <c r="F85" s="142">
        <f t="shared" si="9"/>
        <v>0</v>
      </c>
      <c r="G85" s="8">
        <f t="shared" si="10"/>
        <v>1</v>
      </c>
      <c r="H85" s="8"/>
    </row>
    <row r="86" s="173" customFormat="1" ht="18.75" spans="1:8">
      <c r="A86" s="96"/>
      <c r="B86" s="7">
        <v>84</v>
      </c>
      <c r="C86" s="146">
        <v>20222434</v>
      </c>
      <c r="D86" s="8">
        <v>0</v>
      </c>
      <c r="E86" s="146">
        <v>33</v>
      </c>
      <c r="F86" s="142">
        <f t="shared" si="9"/>
        <v>0</v>
      </c>
      <c r="G86" s="8">
        <f t="shared" si="10"/>
        <v>1</v>
      </c>
      <c r="H86" s="8"/>
    </row>
    <row r="87" s="173" customFormat="1" ht="18.75" spans="1:8">
      <c r="A87" s="96"/>
      <c r="B87" s="7">
        <v>85</v>
      </c>
      <c r="C87" s="146">
        <v>20222435</v>
      </c>
      <c r="D87" s="8">
        <v>0</v>
      </c>
      <c r="E87" s="146">
        <v>45</v>
      </c>
      <c r="F87" s="142">
        <f t="shared" si="9"/>
        <v>0</v>
      </c>
      <c r="G87" s="8">
        <f t="shared" si="10"/>
        <v>1</v>
      </c>
      <c r="H87" s="8"/>
    </row>
    <row r="88" s="173" customFormat="1" ht="18.75" spans="1:8">
      <c r="A88" s="96"/>
      <c r="B88" s="7">
        <v>86</v>
      </c>
      <c r="C88" s="146">
        <v>20222436</v>
      </c>
      <c r="D88" s="8">
        <v>0</v>
      </c>
      <c r="E88" s="146">
        <v>45</v>
      </c>
      <c r="F88" s="142">
        <f t="shared" si="9"/>
        <v>0</v>
      </c>
      <c r="G88" s="8">
        <f t="shared" si="10"/>
        <v>1</v>
      </c>
      <c r="H88" s="8"/>
    </row>
    <row r="89" s="173" customFormat="1" ht="18.75" spans="1:8">
      <c r="A89" s="96"/>
      <c r="B89" s="7">
        <v>87</v>
      </c>
      <c r="C89" s="146">
        <v>20222441</v>
      </c>
      <c r="D89" s="8">
        <v>0</v>
      </c>
      <c r="E89" s="146">
        <v>50</v>
      </c>
      <c r="F89" s="142">
        <f t="shared" si="9"/>
        <v>0</v>
      </c>
      <c r="G89" s="8">
        <f t="shared" si="10"/>
        <v>1</v>
      </c>
      <c r="H89" s="8"/>
    </row>
    <row r="90" s="173" customFormat="1" ht="18.75" spans="1:8">
      <c r="A90" s="96"/>
      <c r="B90" s="7">
        <v>88</v>
      </c>
      <c r="C90" s="146">
        <v>20222531</v>
      </c>
      <c r="D90" s="8">
        <v>0</v>
      </c>
      <c r="E90" s="146">
        <v>35</v>
      </c>
      <c r="F90" s="142">
        <f t="shared" si="9"/>
        <v>0</v>
      </c>
      <c r="G90" s="8">
        <f t="shared" si="10"/>
        <v>1</v>
      </c>
      <c r="H90" s="8"/>
    </row>
    <row r="91" s="173" customFormat="1" ht="18.75" spans="1:8">
      <c r="A91" s="96"/>
      <c r="B91" s="7">
        <v>89</v>
      </c>
      <c r="C91" s="146">
        <v>20222532</v>
      </c>
      <c r="D91" s="8">
        <v>0</v>
      </c>
      <c r="E91" s="146">
        <v>35</v>
      </c>
      <c r="F91" s="142">
        <f t="shared" si="9"/>
        <v>0</v>
      </c>
      <c r="G91" s="8">
        <f t="shared" si="10"/>
        <v>1</v>
      </c>
      <c r="H91" s="8"/>
    </row>
    <row r="92" s="173" customFormat="1" ht="18.75" spans="1:8">
      <c r="A92" s="96"/>
      <c r="B92" s="7">
        <v>90</v>
      </c>
      <c r="C92" s="146">
        <v>20222533</v>
      </c>
      <c r="D92" s="8">
        <v>0</v>
      </c>
      <c r="E92" s="146">
        <v>35</v>
      </c>
      <c r="F92" s="142">
        <f t="shared" si="9"/>
        <v>0</v>
      </c>
      <c r="G92" s="8">
        <f t="shared" si="10"/>
        <v>1</v>
      </c>
      <c r="H92" s="8"/>
    </row>
    <row r="93" s="173" customFormat="1" ht="18.75" spans="1:8">
      <c r="A93" s="97"/>
      <c r="B93" s="7">
        <v>91</v>
      </c>
      <c r="C93" s="146">
        <v>20222541</v>
      </c>
      <c r="D93" s="8">
        <v>0</v>
      </c>
      <c r="E93" s="146">
        <v>38</v>
      </c>
      <c r="F93" s="142">
        <f t="shared" si="9"/>
        <v>0</v>
      </c>
      <c r="G93" s="8">
        <f t="shared" si="10"/>
        <v>1</v>
      </c>
      <c r="H93" s="8"/>
    </row>
    <row r="94" s="173" customFormat="1" ht="18.75" spans="1:8">
      <c r="A94" s="148" t="s">
        <v>4</v>
      </c>
      <c r="B94" s="7">
        <v>92</v>
      </c>
      <c r="C94" s="10">
        <v>20192731</v>
      </c>
      <c r="D94" s="10">
        <v>0</v>
      </c>
      <c r="E94" s="18">
        <v>30</v>
      </c>
      <c r="F94" s="142">
        <f t="shared" si="9"/>
        <v>0</v>
      </c>
      <c r="G94" s="8">
        <f>RANK(F94,$F$94:$F$120,1)</f>
        <v>1</v>
      </c>
      <c r="H94" s="10"/>
    </row>
    <row r="95" s="173" customFormat="1" ht="18.75" spans="1:8">
      <c r="A95" s="149"/>
      <c r="B95" s="7">
        <v>93</v>
      </c>
      <c r="C95" s="10">
        <v>20192831</v>
      </c>
      <c r="D95" s="10">
        <v>0</v>
      </c>
      <c r="E95" s="18">
        <v>47</v>
      </c>
      <c r="F95" s="142">
        <f t="shared" ref="F95:F107" si="11">D95/E95*100%</f>
        <v>0</v>
      </c>
      <c r="G95" s="8">
        <f t="shared" ref="G95:G106" si="12">RANK(F95,$F$94:$F$114,1)</f>
        <v>1</v>
      </c>
      <c r="H95" s="10"/>
    </row>
    <row r="96" s="173" customFormat="1" ht="18.75" spans="1:8">
      <c r="A96" s="149"/>
      <c r="B96" s="7">
        <v>94</v>
      </c>
      <c r="C96" s="10">
        <v>20192832</v>
      </c>
      <c r="D96" s="10">
        <v>0</v>
      </c>
      <c r="E96" s="18">
        <v>29</v>
      </c>
      <c r="F96" s="142">
        <f t="shared" si="11"/>
        <v>0</v>
      </c>
      <c r="G96" s="8">
        <f t="shared" si="12"/>
        <v>1</v>
      </c>
      <c r="H96" s="10"/>
    </row>
    <row r="97" s="173" customFormat="1" ht="18.75" spans="1:8">
      <c r="A97" s="149"/>
      <c r="B97" s="7">
        <v>95</v>
      </c>
      <c r="C97" s="10">
        <v>20192833</v>
      </c>
      <c r="D97" s="10">
        <v>0</v>
      </c>
      <c r="E97" s="18">
        <v>32</v>
      </c>
      <c r="F97" s="142">
        <f t="shared" si="11"/>
        <v>0</v>
      </c>
      <c r="G97" s="8">
        <f t="shared" si="12"/>
        <v>1</v>
      </c>
      <c r="H97" s="10"/>
    </row>
    <row r="98" s="173" customFormat="1" ht="18.75" spans="1:8">
      <c r="A98" s="149"/>
      <c r="B98" s="7">
        <v>96</v>
      </c>
      <c r="C98" s="10">
        <v>20202731</v>
      </c>
      <c r="D98" s="10">
        <v>0</v>
      </c>
      <c r="E98" s="18">
        <v>27</v>
      </c>
      <c r="F98" s="142">
        <f t="shared" si="11"/>
        <v>0</v>
      </c>
      <c r="G98" s="8">
        <f t="shared" si="12"/>
        <v>1</v>
      </c>
      <c r="H98" s="10"/>
    </row>
    <row r="99" s="173" customFormat="1" ht="18.75" spans="1:8">
      <c r="A99" s="149"/>
      <c r="B99" s="7">
        <v>97</v>
      </c>
      <c r="C99" s="10">
        <v>20202831</v>
      </c>
      <c r="D99" s="10">
        <v>0</v>
      </c>
      <c r="E99" s="18">
        <v>47</v>
      </c>
      <c r="F99" s="142">
        <f t="shared" si="11"/>
        <v>0</v>
      </c>
      <c r="G99" s="8">
        <f t="shared" si="12"/>
        <v>1</v>
      </c>
      <c r="H99" s="10"/>
    </row>
    <row r="100" s="173" customFormat="1" ht="18.75" spans="1:8">
      <c r="A100" s="149"/>
      <c r="B100" s="7">
        <v>98</v>
      </c>
      <c r="C100" s="10">
        <v>20202832</v>
      </c>
      <c r="D100" s="10">
        <v>0</v>
      </c>
      <c r="E100" s="18">
        <v>27</v>
      </c>
      <c r="F100" s="142">
        <f t="shared" si="11"/>
        <v>0</v>
      </c>
      <c r="G100" s="8">
        <f t="shared" si="12"/>
        <v>1</v>
      </c>
      <c r="H100" s="10"/>
    </row>
    <row r="101" s="173" customFormat="1" ht="18.75" spans="1:8">
      <c r="A101" s="149"/>
      <c r="B101" s="7">
        <v>99</v>
      </c>
      <c r="C101" s="10">
        <v>20202833</v>
      </c>
      <c r="D101" s="10">
        <v>0</v>
      </c>
      <c r="E101" s="18">
        <v>23</v>
      </c>
      <c r="F101" s="142">
        <f t="shared" si="11"/>
        <v>0</v>
      </c>
      <c r="G101" s="8">
        <f t="shared" si="12"/>
        <v>1</v>
      </c>
      <c r="H101" s="10"/>
    </row>
    <row r="102" s="173" customFormat="1" ht="18.75" spans="1:8">
      <c r="A102" s="149"/>
      <c r="B102" s="7">
        <v>100</v>
      </c>
      <c r="C102" s="10">
        <v>20212731</v>
      </c>
      <c r="D102" s="10">
        <v>0</v>
      </c>
      <c r="E102" s="18">
        <v>40</v>
      </c>
      <c r="F102" s="142">
        <f t="shared" si="11"/>
        <v>0</v>
      </c>
      <c r="G102" s="8">
        <f t="shared" si="12"/>
        <v>1</v>
      </c>
      <c r="H102" s="10"/>
    </row>
    <row r="103" s="173" customFormat="1" ht="18.75" spans="1:8">
      <c r="A103" s="149"/>
      <c r="B103" s="7">
        <v>101</v>
      </c>
      <c r="C103" s="10">
        <v>20212831</v>
      </c>
      <c r="D103" s="10">
        <v>0</v>
      </c>
      <c r="E103" s="18">
        <v>41</v>
      </c>
      <c r="F103" s="142">
        <f t="shared" si="11"/>
        <v>0</v>
      </c>
      <c r="G103" s="8">
        <f t="shared" si="12"/>
        <v>1</v>
      </c>
      <c r="H103" s="10"/>
    </row>
    <row r="104" s="173" customFormat="1" ht="18.75" spans="1:8">
      <c r="A104" s="149"/>
      <c r="B104" s="7">
        <v>102</v>
      </c>
      <c r="C104" s="10">
        <v>20212832</v>
      </c>
      <c r="D104" s="10">
        <v>0</v>
      </c>
      <c r="E104" s="18">
        <v>41</v>
      </c>
      <c r="F104" s="142">
        <f t="shared" si="11"/>
        <v>0</v>
      </c>
      <c r="G104" s="8">
        <f t="shared" si="12"/>
        <v>1</v>
      </c>
      <c r="H104" s="10"/>
    </row>
    <row r="105" s="173" customFormat="1" ht="18.75" spans="1:8">
      <c r="A105" s="149"/>
      <c r="B105" s="7">
        <v>103</v>
      </c>
      <c r="C105" s="10">
        <v>20212841</v>
      </c>
      <c r="D105" s="10">
        <v>0</v>
      </c>
      <c r="E105" s="18">
        <v>45</v>
      </c>
      <c r="F105" s="142">
        <f t="shared" si="11"/>
        <v>0</v>
      </c>
      <c r="G105" s="8">
        <f t="shared" si="12"/>
        <v>1</v>
      </c>
      <c r="H105" s="10"/>
    </row>
    <row r="106" s="173" customFormat="1" ht="18.75" spans="1:8">
      <c r="A106" s="149"/>
      <c r="B106" s="7">
        <v>104</v>
      </c>
      <c r="C106" s="10">
        <v>20212842</v>
      </c>
      <c r="D106" s="10">
        <v>0</v>
      </c>
      <c r="E106" s="18">
        <v>46</v>
      </c>
      <c r="F106" s="142">
        <f t="shared" si="11"/>
        <v>0</v>
      </c>
      <c r="G106" s="8">
        <f t="shared" si="12"/>
        <v>1</v>
      </c>
      <c r="H106" s="10"/>
    </row>
    <row r="107" s="173" customFormat="1" ht="18.75" spans="1:8">
      <c r="A107" s="149"/>
      <c r="B107" s="7">
        <v>105</v>
      </c>
      <c r="C107" s="10">
        <v>20212843</v>
      </c>
      <c r="D107" s="10">
        <v>0</v>
      </c>
      <c r="E107" s="18">
        <v>44</v>
      </c>
      <c r="F107" s="142">
        <f t="shared" si="11"/>
        <v>0</v>
      </c>
      <c r="G107" s="8">
        <f>RANK(F107,$F$94:$F$120,1)</f>
        <v>1</v>
      </c>
      <c r="H107" s="10"/>
    </row>
    <row r="108" s="173" customFormat="1" ht="18.75" spans="1:8">
      <c r="A108" s="149"/>
      <c r="B108" s="7">
        <v>106</v>
      </c>
      <c r="C108" s="10">
        <v>20222731</v>
      </c>
      <c r="D108" s="10">
        <v>0</v>
      </c>
      <c r="E108" s="10">
        <v>40</v>
      </c>
      <c r="F108" s="142">
        <f t="shared" ref="F108:F121" si="13">D108/E108*100%</f>
        <v>0</v>
      </c>
      <c r="G108" s="8">
        <f>RANK(F108,$F$94:$F$114,1)</f>
        <v>1</v>
      </c>
      <c r="H108" s="10"/>
    </row>
    <row r="109" s="173" customFormat="1" ht="18.75" spans="1:8">
      <c r="A109" s="149"/>
      <c r="B109" s="7">
        <v>107</v>
      </c>
      <c r="C109" s="10">
        <v>20222732</v>
      </c>
      <c r="D109" s="10">
        <v>0</v>
      </c>
      <c r="E109" s="10">
        <v>42</v>
      </c>
      <c r="F109" s="142">
        <f t="shared" si="13"/>
        <v>0</v>
      </c>
      <c r="G109" s="8">
        <f>RANK(F109,$F$94:$F$120,1)</f>
        <v>1</v>
      </c>
      <c r="H109" s="10"/>
    </row>
    <row r="110" s="173" customFormat="1" ht="18.75" spans="1:8">
      <c r="A110" s="149"/>
      <c r="B110" s="7">
        <v>108</v>
      </c>
      <c r="C110" s="10">
        <v>20222831</v>
      </c>
      <c r="D110" s="10">
        <v>0</v>
      </c>
      <c r="E110" s="10">
        <v>45</v>
      </c>
      <c r="F110" s="142">
        <f t="shared" si="13"/>
        <v>0</v>
      </c>
      <c r="G110" s="8">
        <f>RANK(F110,$F$94:$F$114,1)</f>
        <v>1</v>
      </c>
      <c r="H110" s="10"/>
    </row>
    <row r="111" s="173" customFormat="1" ht="18.75" spans="1:8">
      <c r="A111" s="149"/>
      <c r="B111" s="7">
        <v>109</v>
      </c>
      <c r="C111" s="10">
        <v>20222832</v>
      </c>
      <c r="D111" s="10">
        <v>0</v>
      </c>
      <c r="E111" s="10">
        <v>42</v>
      </c>
      <c r="F111" s="142">
        <f t="shared" si="13"/>
        <v>0</v>
      </c>
      <c r="G111" s="8">
        <f>RANK(F111,$F$94:$F$120,1)</f>
        <v>1</v>
      </c>
      <c r="H111" s="10"/>
    </row>
    <row r="112" s="173" customFormat="1" ht="18.75" spans="1:8">
      <c r="A112" s="149"/>
      <c r="B112" s="7">
        <v>110</v>
      </c>
      <c r="C112" s="10">
        <v>20222833</v>
      </c>
      <c r="D112" s="10">
        <v>0</v>
      </c>
      <c r="E112" s="10">
        <v>45</v>
      </c>
      <c r="F112" s="142">
        <f t="shared" si="13"/>
        <v>0</v>
      </c>
      <c r="G112" s="8">
        <f>RANK(F112,$F$94:$F$114,1)</f>
        <v>1</v>
      </c>
      <c r="H112" s="10"/>
    </row>
    <row r="113" s="173" customFormat="1" ht="18.75" spans="1:8">
      <c r="A113" s="149"/>
      <c r="B113" s="7">
        <v>111</v>
      </c>
      <c r="C113" s="10">
        <v>20222834</v>
      </c>
      <c r="D113" s="10">
        <v>0</v>
      </c>
      <c r="E113" s="10">
        <v>40</v>
      </c>
      <c r="F113" s="142">
        <f t="shared" si="13"/>
        <v>0</v>
      </c>
      <c r="G113" s="8">
        <f>RANK(F113,$F$94:$F$120,1)</f>
        <v>1</v>
      </c>
      <c r="H113" s="10"/>
    </row>
    <row r="114" s="173" customFormat="1" ht="18.75" spans="1:8">
      <c r="A114" s="149"/>
      <c r="B114" s="7">
        <v>112</v>
      </c>
      <c r="C114" s="10">
        <v>20222835</v>
      </c>
      <c r="D114" s="10">
        <v>0</v>
      </c>
      <c r="E114" s="10">
        <v>45</v>
      </c>
      <c r="F114" s="142">
        <f t="shared" si="13"/>
        <v>0</v>
      </c>
      <c r="G114" s="8">
        <f>RANK(F114,$F$94:$F$114,1)</f>
        <v>1</v>
      </c>
      <c r="H114" s="10"/>
    </row>
    <row r="115" s="173" customFormat="1" ht="18.75" spans="1:8">
      <c r="A115" s="149"/>
      <c r="B115" s="7">
        <v>113</v>
      </c>
      <c r="C115" s="10">
        <v>20222836</v>
      </c>
      <c r="D115" s="10">
        <v>0</v>
      </c>
      <c r="E115" s="19">
        <v>40</v>
      </c>
      <c r="F115" s="142">
        <f t="shared" si="13"/>
        <v>0</v>
      </c>
      <c r="G115" s="8">
        <f>RANK(F115,$F$94:$F$120,1)</f>
        <v>1</v>
      </c>
      <c r="H115" s="10"/>
    </row>
    <row r="116" s="173" customFormat="1" ht="18.75" spans="1:8">
      <c r="A116" s="149"/>
      <c r="B116" s="7">
        <v>114</v>
      </c>
      <c r="C116" s="10">
        <v>20222837</v>
      </c>
      <c r="D116" s="10">
        <v>0</v>
      </c>
      <c r="E116" s="19">
        <v>40</v>
      </c>
      <c r="F116" s="142">
        <f t="shared" si="13"/>
        <v>0</v>
      </c>
      <c r="G116" s="8">
        <f>RANK(F116,$F$94:$F$114,1)</f>
        <v>1</v>
      </c>
      <c r="H116" s="10"/>
    </row>
    <row r="117" s="173" customFormat="1" ht="18.75" spans="1:8">
      <c r="A117" s="149"/>
      <c r="B117" s="7">
        <v>115</v>
      </c>
      <c r="C117" s="19">
        <v>20222841</v>
      </c>
      <c r="D117" s="10">
        <v>0</v>
      </c>
      <c r="E117" s="19">
        <v>36</v>
      </c>
      <c r="F117" s="142">
        <f t="shared" si="13"/>
        <v>0</v>
      </c>
      <c r="G117" s="8">
        <f>RANK(F117,$F$94:$F$120,1)</f>
        <v>1</v>
      </c>
      <c r="H117" s="10"/>
    </row>
    <row r="118" s="173" customFormat="1" ht="18.75" spans="1:8">
      <c r="A118" s="149"/>
      <c r="B118" s="7">
        <v>116</v>
      </c>
      <c r="C118" s="19">
        <v>20222842</v>
      </c>
      <c r="D118" s="10">
        <v>0</v>
      </c>
      <c r="E118" s="19">
        <v>38</v>
      </c>
      <c r="F118" s="142">
        <f t="shared" si="13"/>
        <v>0</v>
      </c>
      <c r="G118" s="8">
        <f>RANK(F118,$F$94:$F$114,1)</f>
        <v>1</v>
      </c>
      <c r="H118" s="10"/>
    </row>
    <row r="119" s="173" customFormat="1" ht="18.75" spans="1:8">
      <c r="A119" s="149"/>
      <c r="B119" s="7">
        <v>117</v>
      </c>
      <c r="C119" s="19">
        <v>20222843</v>
      </c>
      <c r="D119" s="10">
        <v>0</v>
      </c>
      <c r="E119" s="19">
        <v>38</v>
      </c>
      <c r="F119" s="142">
        <f t="shared" si="13"/>
        <v>0</v>
      </c>
      <c r="G119" s="8">
        <f>RANK(F119,$F$94:$F$120,1)</f>
        <v>1</v>
      </c>
      <c r="H119" s="10"/>
    </row>
    <row r="120" s="173" customFormat="1" ht="18.75" spans="1:8">
      <c r="A120" s="150"/>
      <c r="B120" s="7">
        <v>118</v>
      </c>
      <c r="C120" s="19">
        <v>20222844</v>
      </c>
      <c r="D120" s="10">
        <v>0</v>
      </c>
      <c r="E120" s="19">
        <v>36</v>
      </c>
      <c r="F120" s="142">
        <f t="shared" si="13"/>
        <v>0</v>
      </c>
      <c r="G120" s="8">
        <f>RANK(F120,$F$94:$F$114,1)</f>
        <v>1</v>
      </c>
      <c r="H120" s="10"/>
    </row>
    <row r="121" s="173" customFormat="1" ht="18.75" spans="1:8">
      <c r="A121" s="148" t="s">
        <v>5</v>
      </c>
      <c r="B121" s="7">
        <v>119</v>
      </c>
      <c r="C121" s="19">
        <v>20193631</v>
      </c>
      <c r="D121" s="19">
        <v>0</v>
      </c>
      <c r="E121" s="18">
        <v>40</v>
      </c>
      <c r="F121" s="151">
        <f t="shared" si="13"/>
        <v>0</v>
      </c>
      <c r="G121" s="19">
        <f>RANK(F121,$F$121:$F$147,1)</f>
        <v>1</v>
      </c>
      <c r="H121" s="19"/>
    </row>
    <row r="122" s="173" customFormat="1" ht="18.75" spans="1:8">
      <c r="A122" s="149"/>
      <c r="B122" s="7">
        <v>120</v>
      </c>
      <c r="C122" s="19">
        <v>20193632</v>
      </c>
      <c r="D122" s="19">
        <v>0</v>
      </c>
      <c r="E122" s="18">
        <v>41</v>
      </c>
      <c r="F122" s="151">
        <f t="shared" ref="F122:F137" si="14">D122/E122*100%</f>
        <v>0</v>
      </c>
      <c r="G122" s="19">
        <f t="shared" ref="G122:G137" si="15">RANK(F122,$F$121:$F$147,1)</f>
        <v>1</v>
      </c>
      <c r="H122" s="19"/>
    </row>
    <row r="123" s="173" customFormat="1" ht="18.75" spans="1:8">
      <c r="A123" s="149"/>
      <c r="B123" s="7">
        <v>121</v>
      </c>
      <c r="C123" s="19">
        <v>20193633</v>
      </c>
      <c r="D123" s="19">
        <v>0</v>
      </c>
      <c r="E123" s="18">
        <v>42</v>
      </c>
      <c r="F123" s="151">
        <f t="shared" si="14"/>
        <v>0</v>
      </c>
      <c r="G123" s="19">
        <f t="shared" si="15"/>
        <v>1</v>
      </c>
      <c r="H123" s="19"/>
    </row>
    <row r="124" s="173" customFormat="1" ht="18.75" spans="1:8">
      <c r="A124" s="149"/>
      <c r="B124" s="7">
        <v>122</v>
      </c>
      <c r="C124" s="19">
        <v>20193634</v>
      </c>
      <c r="D124" s="19">
        <v>0</v>
      </c>
      <c r="E124" s="18">
        <v>43</v>
      </c>
      <c r="F124" s="151">
        <f t="shared" si="14"/>
        <v>0</v>
      </c>
      <c r="G124" s="19">
        <f t="shared" si="15"/>
        <v>1</v>
      </c>
      <c r="H124" s="19"/>
    </row>
    <row r="125" s="173" customFormat="1" ht="18.75" spans="1:8">
      <c r="A125" s="149"/>
      <c r="B125" s="7">
        <v>123</v>
      </c>
      <c r="C125" s="19">
        <v>20193635</v>
      </c>
      <c r="D125" s="19">
        <v>0</v>
      </c>
      <c r="E125" s="18">
        <v>44</v>
      </c>
      <c r="F125" s="151">
        <f t="shared" si="14"/>
        <v>0</v>
      </c>
      <c r="G125" s="19">
        <f t="shared" si="15"/>
        <v>1</v>
      </c>
      <c r="H125" s="19"/>
    </row>
    <row r="126" s="173" customFormat="1" ht="18.75" spans="1:8">
      <c r="A126" s="149"/>
      <c r="B126" s="7">
        <v>124</v>
      </c>
      <c r="C126" s="19">
        <v>20203631</v>
      </c>
      <c r="D126" s="19">
        <v>0</v>
      </c>
      <c r="E126" s="18">
        <v>45</v>
      </c>
      <c r="F126" s="151">
        <f t="shared" si="14"/>
        <v>0</v>
      </c>
      <c r="G126" s="19">
        <f t="shared" si="15"/>
        <v>1</v>
      </c>
      <c r="H126" s="19"/>
    </row>
    <row r="127" s="173" customFormat="1" ht="18.75" spans="1:8">
      <c r="A127" s="149"/>
      <c r="B127" s="7">
        <v>125</v>
      </c>
      <c r="C127" s="19">
        <v>20203632</v>
      </c>
      <c r="D127" s="19">
        <v>0</v>
      </c>
      <c r="E127" s="18">
        <v>46</v>
      </c>
      <c r="F127" s="151">
        <f t="shared" si="14"/>
        <v>0</v>
      </c>
      <c r="G127" s="19">
        <f t="shared" si="15"/>
        <v>1</v>
      </c>
      <c r="H127" s="19"/>
    </row>
    <row r="128" s="173" customFormat="1" ht="18.75" spans="1:8">
      <c r="A128" s="149"/>
      <c r="B128" s="7">
        <v>126</v>
      </c>
      <c r="C128" s="19">
        <v>20203633</v>
      </c>
      <c r="D128" s="19">
        <v>0</v>
      </c>
      <c r="E128" s="18">
        <v>47</v>
      </c>
      <c r="F128" s="151">
        <f t="shared" si="14"/>
        <v>0</v>
      </c>
      <c r="G128" s="19">
        <f t="shared" si="15"/>
        <v>1</v>
      </c>
      <c r="H128" s="19"/>
    </row>
    <row r="129" s="173" customFormat="1" ht="18.75" spans="1:8">
      <c r="A129" s="149"/>
      <c r="B129" s="7">
        <v>127</v>
      </c>
      <c r="C129" s="19">
        <v>20203634</v>
      </c>
      <c r="D129" s="19">
        <v>0</v>
      </c>
      <c r="E129" s="18">
        <v>48</v>
      </c>
      <c r="F129" s="151">
        <f t="shared" si="14"/>
        <v>0</v>
      </c>
      <c r="G129" s="19">
        <f t="shared" si="15"/>
        <v>1</v>
      </c>
      <c r="H129" s="19"/>
    </row>
    <row r="130" s="173" customFormat="1" ht="18.75" spans="1:8">
      <c r="A130" s="149"/>
      <c r="B130" s="7">
        <v>128</v>
      </c>
      <c r="C130" s="19">
        <v>20203635</v>
      </c>
      <c r="D130" s="19">
        <v>0</v>
      </c>
      <c r="E130" s="18">
        <v>49</v>
      </c>
      <c r="F130" s="151">
        <f t="shared" si="14"/>
        <v>0</v>
      </c>
      <c r="G130" s="19">
        <f t="shared" si="15"/>
        <v>1</v>
      </c>
      <c r="H130" s="19"/>
    </row>
    <row r="131" s="173" customFormat="1" ht="18.75" spans="1:8">
      <c r="A131" s="149"/>
      <c r="B131" s="7">
        <v>129</v>
      </c>
      <c r="C131" s="19">
        <v>20213631</v>
      </c>
      <c r="D131" s="19">
        <v>0</v>
      </c>
      <c r="E131" s="18">
        <v>50</v>
      </c>
      <c r="F131" s="151">
        <f t="shared" si="14"/>
        <v>0</v>
      </c>
      <c r="G131" s="19">
        <f t="shared" si="15"/>
        <v>1</v>
      </c>
      <c r="H131" s="19"/>
    </row>
    <row r="132" s="173" customFormat="1" ht="18.75" spans="1:8">
      <c r="A132" s="149"/>
      <c r="B132" s="7">
        <v>130</v>
      </c>
      <c r="C132" s="19">
        <v>20213632</v>
      </c>
      <c r="D132" s="19">
        <v>0</v>
      </c>
      <c r="E132" s="18">
        <v>51</v>
      </c>
      <c r="F132" s="151">
        <f t="shared" si="14"/>
        <v>0</v>
      </c>
      <c r="G132" s="19">
        <f t="shared" si="15"/>
        <v>1</v>
      </c>
      <c r="H132" s="19"/>
    </row>
    <row r="133" s="173" customFormat="1" ht="18.75" spans="1:8">
      <c r="A133" s="149"/>
      <c r="B133" s="7">
        <v>131</v>
      </c>
      <c r="C133" s="19">
        <v>20213633</v>
      </c>
      <c r="D133" s="19">
        <v>0</v>
      </c>
      <c r="E133" s="18">
        <v>52</v>
      </c>
      <c r="F133" s="151">
        <f t="shared" si="14"/>
        <v>0</v>
      </c>
      <c r="G133" s="19">
        <f t="shared" si="15"/>
        <v>1</v>
      </c>
      <c r="H133" s="19"/>
    </row>
    <row r="134" s="173" customFormat="1" ht="18.75" spans="1:8">
      <c r="A134" s="149"/>
      <c r="B134" s="7">
        <v>132</v>
      </c>
      <c r="C134" s="19">
        <v>20213634</v>
      </c>
      <c r="D134" s="19">
        <v>0</v>
      </c>
      <c r="E134" s="18">
        <v>53</v>
      </c>
      <c r="F134" s="151">
        <f t="shared" si="14"/>
        <v>0</v>
      </c>
      <c r="G134" s="19">
        <f t="shared" si="15"/>
        <v>1</v>
      </c>
      <c r="H134" s="19"/>
    </row>
    <row r="135" s="173" customFormat="1" ht="18.75" spans="1:8">
      <c r="A135" s="149"/>
      <c r="B135" s="7">
        <v>133</v>
      </c>
      <c r="C135" s="19">
        <v>20213635</v>
      </c>
      <c r="D135" s="19">
        <v>0</v>
      </c>
      <c r="E135" s="18">
        <v>54</v>
      </c>
      <c r="F135" s="151">
        <f t="shared" si="14"/>
        <v>0</v>
      </c>
      <c r="G135" s="19">
        <f t="shared" si="15"/>
        <v>1</v>
      </c>
      <c r="H135" s="19"/>
    </row>
    <row r="136" s="173" customFormat="1" ht="18.75" spans="1:8">
      <c r="A136" s="149"/>
      <c r="B136" s="177">
        <v>134</v>
      </c>
      <c r="C136" s="178">
        <v>20213641</v>
      </c>
      <c r="D136" s="178">
        <v>1</v>
      </c>
      <c r="E136" s="179">
        <v>55</v>
      </c>
      <c r="F136" s="180">
        <f t="shared" si="14"/>
        <v>0.0181818181818182</v>
      </c>
      <c r="G136" s="178">
        <f t="shared" si="15"/>
        <v>27</v>
      </c>
      <c r="H136" s="178"/>
    </row>
    <row r="137" s="173" customFormat="1" ht="18.75" spans="1:8">
      <c r="A137" s="149"/>
      <c r="B137" s="7">
        <v>135</v>
      </c>
      <c r="C137" s="19">
        <v>20213642</v>
      </c>
      <c r="D137" s="19">
        <v>0</v>
      </c>
      <c r="E137" s="18">
        <v>56</v>
      </c>
      <c r="F137" s="151">
        <f t="shared" si="14"/>
        <v>0</v>
      </c>
      <c r="G137" s="19">
        <f t="shared" si="15"/>
        <v>1</v>
      </c>
      <c r="H137" s="19"/>
    </row>
    <row r="138" s="124" customFormat="1" ht="15" customHeight="1" spans="1:8">
      <c r="A138" s="149"/>
      <c r="B138" s="7">
        <v>136</v>
      </c>
      <c r="C138" s="19">
        <v>20223631</v>
      </c>
      <c r="D138" s="19">
        <v>0</v>
      </c>
      <c r="E138" s="19">
        <v>40</v>
      </c>
      <c r="F138" s="151">
        <f t="shared" ref="F138:F148" si="16">D138/E138*100%</f>
        <v>0</v>
      </c>
      <c r="G138" s="19">
        <f t="shared" ref="G138:G147" si="17">RANK(F138,$F$121:$F$147,1)</f>
        <v>1</v>
      </c>
      <c r="H138" s="19"/>
    </row>
    <row r="139" s="124" customFormat="1" ht="15" customHeight="1" spans="1:8">
      <c r="A139" s="149"/>
      <c r="B139" s="7">
        <v>137</v>
      </c>
      <c r="C139" s="19">
        <v>20223632</v>
      </c>
      <c r="D139" s="19">
        <v>0</v>
      </c>
      <c r="E139" s="19">
        <v>40</v>
      </c>
      <c r="F139" s="151">
        <f t="shared" si="16"/>
        <v>0</v>
      </c>
      <c r="G139" s="19">
        <f t="shared" si="17"/>
        <v>1</v>
      </c>
      <c r="H139" s="19"/>
    </row>
    <row r="140" s="124" customFormat="1" ht="15" customHeight="1" spans="1:8">
      <c r="A140" s="149"/>
      <c r="B140" s="7">
        <v>138</v>
      </c>
      <c r="C140" s="19">
        <v>20223633</v>
      </c>
      <c r="D140" s="19">
        <v>0</v>
      </c>
      <c r="E140" s="19">
        <v>42</v>
      </c>
      <c r="F140" s="151">
        <f t="shared" si="16"/>
        <v>0</v>
      </c>
      <c r="G140" s="19">
        <f t="shared" si="17"/>
        <v>1</v>
      </c>
      <c r="H140" s="19"/>
    </row>
    <row r="141" s="124" customFormat="1" ht="15" customHeight="1" spans="1:8">
      <c r="A141" s="149"/>
      <c r="B141" s="7">
        <v>139</v>
      </c>
      <c r="C141" s="19">
        <v>20223634</v>
      </c>
      <c r="D141" s="19">
        <v>0</v>
      </c>
      <c r="E141" s="19">
        <v>41</v>
      </c>
      <c r="F141" s="151">
        <f t="shared" si="16"/>
        <v>0</v>
      </c>
      <c r="G141" s="19">
        <f t="shared" si="17"/>
        <v>1</v>
      </c>
      <c r="H141" s="19"/>
    </row>
    <row r="142" s="124" customFormat="1" ht="15" customHeight="1" spans="1:8">
      <c r="A142" s="149"/>
      <c r="B142" s="7">
        <v>140</v>
      </c>
      <c r="C142" s="19">
        <v>20223635</v>
      </c>
      <c r="D142" s="19">
        <v>0</v>
      </c>
      <c r="E142" s="19">
        <v>43</v>
      </c>
      <c r="F142" s="151">
        <f t="shared" si="16"/>
        <v>0</v>
      </c>
      <c r="G142" s="19">
        <f t="shared" si="17"/>
        <v>1</v>
      </c>
      <c r="H142" s="19"/>
    </row>
    <row r="143" ht="18.75" spans="1:8">
      <c r="A143" s="149"/>
      <c r="B143" s="7">
        <v>141</v>
      </c>
      <c r="C143" s="19">
        <v>20223636</v>
      </c>
      <c r="D143" s="19">
        <v>0</v>
      </c>
      <c r="E143" s="11">
        <v>43</v>
      </c>
      <c r="F143" s="151">
        <f t="shared" si="16"/>
        <v>0</v>
      </c>
      <c r="G143" s="19">
        <f t="shared" si="17"/>
        <v>1</v>
      </c>
      <c r="H143" s="19"/>
    </row>
    <row r="144" ht="18.75" spans="1:8">
      <c r="A144" s="149"/>
      <c r="B144" s="7">
        <v>142</v>
      </c>
      <c r="C144" s="19">
        <v>20223637</v>
      </c>
      <c r="D144" s="19">
        <v>0</v>
      </c>
      <c r="E144" s="11">
        <v>41</v>
      </c>
      <c r="F144" s="151">
        <f t="shared" si="16"/>
        <v>0</v>
      </c>
      <c r="G144" s="19">
        <f t="shared" si="17"/>
        <v>1</v>
      </c>
      <c r="H144" s="19"/>
    </row>
    <row r="145" ht="18.75" spans="1:8">
      <c r="A145" s="149"/>
      <c r="B145" s="7">
        <v>143</v>
      </c>
      <c r="C145" s="11">
        <v>20223641</v>
      </c>
      <c r="D145" s="19">
        <v>0</v>
      </c>
      <c r="E145" s="11">
        <v>44</v>
      </c>
      <c r="F145" s="151">
        <f t="shared" si="16"/>
        <v>0</v>
      </c>
      <c r="G145" s="19">
        <f t="shared" si="17"/>
        <v>1</v>
      </c>
      <c r="H145" s="19"/>
    </row>
    <row r="146" ht="18.75" spans="1:8">
      <c r="A146" s="149"/>
      <c r="B146" s="7">
        <v>144</v>
      </c>
      <c r="C146" s="11">
        <v>20223642</v>
      </c>
      <c r="D146" s="19">
        <v>0</v>
      </c>
      <c r="E146" s="11">
        <v>44</v>
      </c>
      <c r="F146" s="151">
        <f t="shared" si="16"/>
        <v>0</v>
      </c>
      <c r="G146" s="19">
        <f t="shared" si="17"/>
        <v>1</v>
      </c>
      <c r="H146" s="19"/>
    </row>
    <row r="147" ht="18.75" spans="1:8">
      <c r="A147" s="150"/>
      <c r="B147" s="7">
        <v>145</v>
      </c>
      <c r="C147" s="11">
        <v>20223643</v>
      </c>
      <c r="D147" s="19">
        <v>0</v>
      </c>
      <c r="E147" s="11">
        <v>44</v>
      </c>
      <c r="F147" s="151">
        <f t="shared" si="16"/>
        <v>0</v>
      </c>
      <c r="G147" s="19">
        <f t="shared" si="17"/>
        <v>1</v>
      </c>
      <c r="H147" s="19"/>
    </row>
    <row r="148" ht="18.75" spans="1:8">
      <c r="A148" s="148" t="s">
        <v>6</v>
      </c>
      <c r="B148" s="7">
        <v>146</v>
      </c>
      <c r="C148" s="11">
        <v>20192331</v>
      </c>
      <c r="D148" s="11">
        <v>0</v>
      </c>
      <c r="E148" s="18">
        <v>37</v>
      </c>
      <c r="F148" s="153">
        <f t="shared" si="16"/>
        <v>0</v>
      </c>
      <c r="G148" s="11">
        <f>RANK(F148,$F$148:$F$191,1)</f>
        <v>1</v>
      </c>
      <c r="H148" s="11"/>
    </row>
    <row r="149" ht="18.75" spans="1:8">
      <c r="A149" s="149"/>
      <c r="B149" s="7">
        <v>147</v>
      </c>
      <c r="C149" s="11">
        <v>20192332</v>
      </c>
      <c r="D149" s="11">
        <v>0</v>
      </c>
      <c r="E149" s="18">
        <v>34</v>
      </c>
      <c r="F149" s="153">
        <f t="shared" ref="F149:F180" si="18">D149/E149*100%</f>
        <v>0</v>
      </c>
      <c r="G149" s="11">
        <f t="shared" ref="G149:G180" si="19">RANK(F149,$F$148:$F$191,1)</f>
        <v>1</v>
      </c>
      <c r="H149" s="11"/>
    </row>
    <row r="150" ht="18.75" spans="1:8">
      <c r="A150" s="149"/>
      <c r="B150" s="7">
        <v>148</v>
      </c>
      <c r="C150" s="11">
        <v>20192931</v>
      </c>
      <c r="D150" s="11">
        <v>0</v>
      </c>
      <c r="E150" s="10">
        <v>31</v>
      </c>
      <c r="F150" s="153">
        <f t="shared" si="18"/>
        <v>0</v>
      </c>
      <c r="G150" s="11">
        <f t="shared" si="19"/>
        <v>1</v>
      </c>
      <c r="H150" s="11"/>
    </row>
    <row r="151" ht="18.75" spans="1:8">
      <c r="A151" s="149"/>
      <c r="B151" s="7">
        <v>149</v>
      </c>
      <c r="C151" s="11">
        <v>20192932</v>
      </c>
      <c r="D151" s="11">
        <v>0</v>
      </c>
      <c r="E151" s="10">
        <v>29</v>
      </c>
      <c r="F151" s="153">
        <f t="shared" si="18"/>
        <v>0</v>
      </c>
      <c r="G151" s="11">
        <f t="shared" si="19"/>
        <v>1</v>
      </c>
      <c r="H151" s="11"/>
    </row>
    <row r="152" ht="18.75" spans="1:8">
      <c r="A152" s="149"/>
      <c r="B152" s="7">
        <v>150</v>
      </c>
      <c r="C152" s="11">
        <v>20193031</v>
      </c>
      <c r="D152" s="11">
        <v>0</v>
      </c>
      <c r="E152" s="10">
        <v>45</v>
      </c>
      <c r="F152" s="153">
        <f t="shared" si="18"/>
        <v>0</v>
      </c>
      <c r="G152" s="11">
        <f t="shared" si="19"/>
        <v>1</v>
      </c>
      <c r="H152" s="11"/>
    </row>
    <row r="153" ht="18.75" spans="1:8">
      <c r="A153" s="149"/>
      <c r="B153" s="7">
        <v>151</v>
      </c>
      <c r="C153" s="11">
        <v>20193032</v>
      </c>
      <c r="D153" s="11">
        <v>0</v>
      </c>
      <c r="E153" s="18">
        <v>47</v>
      </c>
      <c r="F153" s="153">
        <f t="shared" si="18"/>
        <v>0</v>
      </c>
      <c r="G153" s="11">
        <f t="shared" si="19"/>
        <v>1</v>
      </c>
      <c r="H153" s="11"/>
    </row>
    <row r="154" ht="18.75" spans="1:8">
      <c r="A154" s="149"/>
      <c r="B154" s="7">
        <v>152</v>
      </c>
      <c r="C154" s="11">
        <v>20193033</v>
      </c>
      <c r="D154" s="11">
        <v>0</v>
      </c>
      <c r="E154" s="18">
        <v>46</v>
      </c>
      <c r="F154" s="153">
        <f t="shared" si="18"/>
        <v>0</v>
      </c>
      <c r="G154" s="11">
        <f t="shared" si="19"/>
        <v>1</v>
      </c>
      <c r="H154" s="11"/>
    </row>
    <row r="155" ht="18.75" spans="1:8">
      <c r="A155" s="149"/>
      <c r="B155" s="7">
        <v>153</v>
      </c>
      <c r="C155" s="11">
        <v>20193034</v>
      </c>
      <c r="D155" s="11">
        <v>0</v>
      </c>
      <c r="E155" s="18">
        <v>43</v>
      </c>
      <c r="F155" s="153">
        <f t="shared" si="18"/>
        <v>0</v>
      </c>
      <c r="G155" s="11">
        <f t="shared" si="19"/>
        <v>1</v>
      </c>
      <c r="H155" s="11"/>
    </row>
    <row r="156" ht="18.75" spans="1:8">
      <c r="A156" s="149"/>
      <c r="B156" s="7">
        <v>154</v>
      </c>
      <c r="C156" s="11">
        <v>20193035</v>
      </c>
      <c r="D156" s="11">
        <v>0</v>
      </c>
      <c r="E156" s="18">
        <v>43</v>
      </c>
      <c r="F156" s="153">
        <f t="shared" si="18"/>
        <v>0</v>
      </c>
      <c r="G156" s="11">
        <f t="shared" si="19"/>
        <v>1</v>
      </c>
      <c r="H156" s="11"/>
    </row>
    <row r="157" ht="18.75" spans="1:8">
      <c r="A157" s="149"/>
      <c r="B157" s="7">
        <v>155</v>
      </c>
      <c r="C157" s="11">
        <v>20193036</v>
      </c>
      <c r="D157" s="11">
        <v>0</v>
      </c>
      <c r="E157" s="18">
        <v>46</v>
      </c>
      <c r="F157" s="153">
        <f t="shared" si="18"/>
        <v>0</v>
      </c>
      <c r="G157" s="11">
        <f t="shared" si="19"/>
        <v>1</v>
      </c>
      <c r="H157" s="11"/>
    </row>
    <row r="158" ht="18.75" spans="1:8">
      <c r="A158" s="149"/>
      <c r="B158" s="7">
        <v>156</v>
      </c>
      <c r="C158" s="11">
        <v>20193037</v>
      </c>
      <c r="D158" s="11">
        <v>0</v>
      </c>
      <c r="E158" s="18">
        <v>43</v>
      </c>
      <c r="F158" s="153">
        <f t="shared" si="18"/>
        <v>0</v>
      </c>
      <c r="G158" s="11">
        <f t="shared" si="19"/>
        <v>1</v>
      </c>
      <c r="H158" s="11"/>
    </row>
    <row r="159" ht="18.75" spans="1:8">
      <c r="A159" s="149"/>
      <c r="B159" s="7">
        <v>157</v>
      </c>
      <c r="C159" s="11">
        <v>20193038</v>
      </c>
      <c r="D159" s="11">
        <v>0</v>
      </c>
      <c r="E159" s="18">
        <v>43</v>
      </c>
      <c r="F159" s="153">
        <f t="shared" si="18"/>
        <v>0</v>
      </c>
      <c r="G159" s="11">
        <f t="shared" si="19"/>
        <v>1</v>
      </c>
      <c r="H159" s="11"/>
    </row>
    <row r="160" ht="18.75" spans="1:8">
      <c r="A160" s="149"/>
      <c r="B160" s="7">
        <v>158</v>
      </c>
      <c r="C160" s="11">
        <v>20202331</v>
      </c>
      <c r="D160" s="11">
        <v>0</v>
      </c>
      <c r="E160" s="10">
        <v>38</v>
      </c>
      <c r="F160" s="153">
        <f t="shared" si="18"/>
        <v>0</v>
      </c>
      <c r="G160" s="11">
        <f t="shared" si="19"/>
        <v>1</v>
      </c>
      <c r="H160" s="11"/>
    </row>
    <row r="161" ht="18.75" spans="1:8">
      <c r="A161" s="149"/>
      <c r="B161" s="176">
        <v>159</v>
      </c>
      <c r="C161" s="8">
        <v>20202332</v>
      </c>
      <c r="D161" s="8">
        <v>0</v>
      </c>
      <c r="E161" s="10">
        <v>37</v>
      </c>
      <c r="F161" s="181">
        <f t="shared" si="18"/>
        <v>0</v>
      </c>
      <c r="G161" s="8">
        <f t="shared" si="19"/>
        <v>1</v>
      </c>
      <c r="H161" s="8"/>
    </row>
    <row r="162" ht="18.75" spans="1:8">
      <c r="A162" s="149"/>
      <c r="B162" s="7">
        <v>160</v>
      </c>
      <c r="C162" s="11">
        <v>20202931</v>
      </c>
      <c r="D162" s="11">
        <v>0</v>
      </c>
      <c r="E162" s="18">
        <v>31</v>
      </c>
      <c r="F162" s="153">
        <f t="shared" si="18"/>
        <v>0</v>
      </c>
      <c r="G162" s="11">
        <f t="shared" si="19"/>
        <v>1</v>
      </c>
      <c r="H162" s="11"/>
    </row>
    <row r="163" ht="18.75" spans="1:8">
      <c r="A163" s="149"/>
      <c r="B163" s="7">
        <v>161</v>
      </c>
      <c r="C163" s="11">
        <v>20202932</v>
      </c>
      <c r="D163" s="11">
        <v>0</v>
      </c>
      <c r="E163" s="18">
        <v>24</v>
      </c>
      <c r="F163" s="153">
        <f t="shared" si="18"/>
        <v>0</v>
      </c>
      <c r="G163" s="11">
        <f t="shared" si="19"/>
        <v>1</v>
      </c>
      <c r="H163" s="11"/>
    </row>
    <row r="164" ht="18.75" spans="1:8">
      <c r="A164" s="149"/>
      <c r="B164" s="7">
        <v>162</v>
      </c>
      <c r="C164" s="11">
        <v>20202933</v>
      </c>
      <c r="D164" s="11">
        <v>0</v>
      </c>
      <c r="E164" s="18">
        <v>29</v>
      </c>
      <c r="F164" s="153">
        <f t="shared" si="18"/>
        <v>0</v>
      </c>
      <c r="G164" s="11">
        <f t="shared" si="19"/>
        <v>1</v>
      </c>
      <c r="H164" s="11"/>
    </row>
    <row r="165" ht="18.75" spans="1:8">
      <c r="A165" s="149"/>
      <c r="B165" s="7">
        <v>163</v>
      </c>
      <c r="C165" s="11">
        <v>20203031</v>
      </c>
      <c r="D165" s="11">
        <v>0</v>
      </c>
      <c r="E165" s="18">
        <v>51</v>
      </c>
      <c r="F165" s="153">
        <f t="shared" si="18"/>
        <v>0</v>
      </c>
      <c r="G165" s="11">
        <f t="shared" si="19"/>
        <v>1</v>
      </c>
      <c r="H165" s="11"/>
    </row>
    <row r="166" ht="18.75" spans="1:8">
      <c r="A166" s="149"/>
      <c r="B166" s="7">
        <v>164</v>
      </c>
      <c r="C166" s="11">
        <v>20203032</v>
      </c>
      <c r="D166" s="11">
        <v>0</v>
      </c>
      <c r="E166" s="18">
        <v>52</v>
      </c>
      <c r="F166" s="153">
        <f t="shared" si="18"/>
        <v>0</v>
      </c>
      <c r="G166" s="11">
        <f t="shared" si="19"/>
        <v>1</v>
      </c>
      <c r="H166" s="11"/>
    </row>
    <row r="167" ht="18.75" spans="1:8">
      <c r="A167" s="149"/>
      <c r="B167" s="7">
        <v>165</v>
      </c>
      <c r="C167" s="11">
        <v>20203033</v>
      </c>
      <c r="D167" s="11">
        <v>0</v>
      </c>
      <c r="E167" s="18">
        <v>48</v>
      </c>
      <c r="F167" s="153">
        <f t="shared" si="18"/>
        <v>0</v>
      </c>
      <c r="G167" s="11">
        <f t="shared" si="19"/>
        <v>1</v>
      </c>
      <c r="H167" s="11"/>
    </row>
    <row r="168" ht="18.75" spans="1:8">
      <c r="A168" s="149"/>
      <c r="B168" s="7">
        <v>166</v>
      </c>
      <c r="C168" s="11">
        <v>20203034</v>
      </c>
      <c r="D168" s="11">
        <v>0</v>
      </c>
      <c r="E168" s="18">
        <v>49</v>
      </c>
      <c r="F168" s="153">
        <f t="shared" si="18"/>
        <v>0</v>
      </c>
      <c r="G168" s="11">
        <f t="shared" si="19"/>
        <v>1</v>
      </c>
      <c r="H168" s="11"/>
    </row>
    <row r="169" ht="18.75" spans="1:8">
      <c r="A169" s="149"/>
      <c r="B169" s="7">
        <v>167</v>
      </c>
      <c r="C169" s="11">
        <v>20203035</v>
      </c>
      <c r="D169" s="11">
        <v>0</v>
      </c>
      <c r="E169" s="18">
        <v>50</v>
      </c>
      <c r="F169" s="153">
        <f t="shared" si="18"/>
        <v>0</v>
      </c>
      <c r="G169" s="11">
        <f t="shared" si="19"/>
        <v>1</v>
      </c>
      <c r="H169" s="11"/>
    </row>
    <row r="170" ht="18.75" spans="1:8">
      <c r="A170" s="149"/>
      <c r="B170" s="7">
        <v>168</v>
      </c>
      <c r="C170" s="11">
        <v>20203036</v>
      </c>
      <c r="D170" s="11">
        <v>0</v>
      </c>
      <c r="E170" s="18">
        <v>51</v>
      </c>
      <c r="F170" s="153">
        <f t="shared" si="18"/>
        <v>0</v>
      </c>
      <c r="G170" s="11">
        <f t="shared" si="19"/>
        <v>1</v>
      </c>
      <c r="H170" s="11"/>
    </row>
    <row r="171" ht="18.75" spans="1:8">
      <c r="A171" s="149"/>
      <c r="B171" s="7">
        <v>169</v>
      </c>
      <c r="C171" s="11">
        <v>20212331</v>
      </c>
      <c r="D171" s="11">
        <v>0</v>
      </c>
      <c r="E171" s="18">
        <v>32</v>
      </c>
      <c r="F171" s="153">
        <f t="shared" si="18"/>
        <v>0</v>
      </c>
      <c r="G171" s="11">
        <f t="shared" si="19"/>
        <v>1</v>
      </c>
      <c r="H171" s="11"/>
    </row>
    <row r="172" ht="18.75" spans="1:8">
      <c r="A172" s="149"/>
      <c r="B172" s="176">
        <v>170</v>
      </c>
      <c r="C172" s="8">
        <v>20212332</v>
      </c>
      <c r="D172" s="8">
        <v>0</v>
      </c>
      <c r="E172" s="10">
        <v>32</v>
      </c>
      <c r="F172" s="181">
        <f t="shared" si="18"/>
        <v>0</v>
      </c>
      <c r="G172" s="8">
        <f t="shared" si="19"/>
        <v>1</v>
      </c>
      <c r="H172" s="8"/>
    </row>
    <row r="173" ht="18.75" spans="1:8">
      <c r="A173" s="149"/>
      <c r="B173" s="7">
        <v>171</v>
      </c>
      <c r="C173" s="11">
        <v>20212333</v>
      </c>
      <c r="D173" s="11">
        <v>0</v>
      </c>
      <c r="E173" s="18">
        <v>30</v>
      </c>
      <c r="F173" s="153">
        <f t="shared" si="18"/>
        <v>0</v>
      </c>
      <c r="G173" s="11">
        <f t="shared" si="19"/>
        <v>1</v>
      </c>
      <c r="H173" s="11"/>
    </row>
    <row r="174" ht="18.75" spans="1:8">
      <c r="A174" s="149"/>
      <c r="B174" s="7">
        <v>172</v>
      </c>
      <c r="C174" s="11">
        <v>20212931</v>
      </c>
      <c r="D174" s="11">
        <v>0</v>
      </c>
      <c r="E174" s="18">
        <v>47</v>
      </c>
      <c r="F174" s="153">
        <f t="shared" si="18"/>
        <v>0</v>
      </c>
      <c r="G174" s="11">
        <f t="shared" si="19"/>
        <v>1</v>
      </c>
      <c r="H174" s="11"/>
    </row>
    <row r="175" ht="18.75" spans="1:8">
      <c r="A175" s="149"/>
      <c r="B175" s="7">
        <v>173</v>
      </c>
      <c r="C175" s="11">
        <v>20212932</v>
      </c>
      <c r="D175" s="11">
        <v>0</v>
      </c>
      <c r="E175" s="18">
        <v>46</v>
      </c>
      <c r="F175" s="153">
        <f t="shared" si="18"/>
        <v>0</v>
      </c>
      <c r="G175" s="11">
        <f t="shared" si="19"/>
        <v>1</v>
      </c>
      <c r="H175" s="11"/>
    </row>
    <row r="176" ht="18.75" spans="1:8">
      <c r="A176" s="149"/>
      <c r="B176" s="7">
        <v>174</v>
      </c>
      <c r="C176" s="11">
        <v>20212933</v>
      </c>
      <c r="D176" s="11">
        <v>0</v>
      </c>
      <c r="E176" s="18">
        <v>40</v>
      </c>
      <c r="F176" s="153">
        <f t="shared" si="18"/>
        <v>0</v>
      </c>
      <c r="G176" s="11">
        <f t="shared" si="19"/>
        <v>1</v>
      </c>
      <c r="H176" s="11"/>
    </row>
    <row r="177" ht="18.75" spans="1:8">
      <c r="A177" s="149"/>
      <c r="B177" s="7">
        <v>175</v>
      </c>
      <c r="C177" s="11">
        <v>20212941</v>
      </c>
      <c r="D177" s="11">
        <v>0</v>
      </c>
      <c r="E177" s="18">
        <v>41</v>
      </c>
      <c r="F177" s="153">
        <f t="shared" si="18"/>
        <v>0</v>
      </c>
      <c r="G177" s="11">
        <f t="shared" si="19"/>
        <v>1</v>
      </c>
      <c r="H177" s="11"/>
    </row>
    <row r="178" ht="18.75" spans="1:8">
      <c r="A178" s="149"/>
      <c r="B178" s="7">
        <v>176</v>
      </c>
      <c r="C178" s="11">
        <v>20213031</v>
      </c>
      <c r="D178" s="11">
        <v>0</v>
      </c>
      <c r="E178" s="18">
        <v>45</v>
      </c>
      <c r="F178" s="153">
        <f t="shared" si="18"/>
        <v>0</v>
      </c>
      <c r="G178" s="11">
        <f t="shared" si="19"/>
        <v>1</v>
      </c>
      <c r="H178" s="11"/>
    </row>
    <row r="179" ht="18.75" spans="1:8">
      <c r="A179" s="149"/>
      <c r="B179" s="7">
        <v>177</v>
      </c>
      <c r="C179" s="11">
        <v>20213032</v>
      </c>
      <c r="D179" s="11">
        <v>0</v>
      </c>
      <c r="E179" s="18">
        <v>35</v>
      </c>
      <c r="F179" s="153">
        <f t="shared" si="18"/>
        <v>0</v>
      </c>
      <c r="G179" s="11">
        <f t="shared" si="19"/>
        <v>1</v>
      </c>
      <c r="H179" s="11"/>
    </row>
    <row r="180" ht="18.75" spans="1:8">
      <c r="A180" s="149"/>
      <c r="B180" s="7">
        <v>178</v>
      </c>
      <c r="C180" s="11">
        <v>20213033</v>
      </c>
      <c r="D180" s="11">
        <v>0</v>
      </c>
      <c r="E180" s="18">
        <v>35</v>
      </c>
      <c r="F180" s="153">
        <f t="shared" si="18"/>
        <v>0</v>
      </c>
      <c r="G180" s="11">
        <f t="shared" si="19"/>
        <v>1</v>
      </c>
      <c r="H180" s="11"/>
    </row>
    <row r="181" ht="18.75" spans="1:8">
      <c r="A181" s="149"/>
      <c r="B181" s="7">
        <v>179</v>
      </c>
      <c r="C181" s="11">
        <v>20222331</v>
      </c>
      <c r="D181" s="11">
        <v>0</v>
      </c>
      <c r="E181" s="18">
        <v>30</v>
      </c>
      <c r="F181" s="153">
        <f t="shared" ref="F181:F192" si="20">D181/E181*100%</f>
        <v>0</v>
      </c>
      <c r="G181" s="11">
        <f t="shared" ref="G181:G191" si="21">RANK(F181,$F$148:$F$191,1)</f>
        <v>1</v>
      </c>
      <c r="H181" s="11"/>
    </row>
    <row r="182" ht="18.75" spans="1:8">
      <c r="A182" s="149"/>
      <c r="B182" s="7">
        <v>180</v>
      </c>
      <c r="C182" s="11">
        <v>20222332</v>
      </c>
      <c r="D182" s="11">
        <v>0</v>
      </c>
      <c r="E182" s="18">
        <v>30</v>
      </c>
      <c r="F182" s="153">
        <f t="shared" si="20"/>
        <v>0</v>
      </c>
      <c r="G182" s="11">
        <f t="shared" si="21"/>
        <v>1</v>
      </c>
      <c r="H182" s="11"/>
    </row>
    <row r="183" ht="18.75" spans="1:8">
      <c r="A183" s="149"/>
      <c r="B183" s="7">
        <v>181</v>
      </c>
      <c r="C183" s="11">
        <v>20222333</v>
      </c>
      <c r="D183" s="11">
        <v>0</v>
      </c>
      <c r="E183" s="18">
        <v>29</v>
      </c>
      <c r="F183" s="153">
        <f t="shared" si="20"/>
        <v>0</v>
      </c>
      <c r="G183" s="11">
        <f t="shared" si="21"/>
        <v>1</v>
      </c>
      <c r="H183" s="11"/>
    </row>
    <row r="184" ht="18.75" spans="1:8">
      <c r="A184" s="149"/>
      <c r="B184" s="7">
        <v>182</v>
      </c>
      <c r="C184" s="11">
        <v>20222931</v>
      </c>
      <c r="D184" s="11">
        <v>0</v>
      </c>
      <c r="E184" s="18">
        <v>43</v>
      </c>
      <c r="F184" s="153">
        <f t="shared" si="20"/>
        <v>0</v>
      </c>
      <c r="G184" s="11">
        <f t="shared" si="21"/>
        <v>1</v>
      </c>
      <c r="H184" s="11"/>
    </row>
    <row r="185" ht="18.75" spans="1:8">
      <c r="A185" s="149"/>
      <c r="B185" s="7">
        <v>183</v>
      </c>
      <c r="C185" s="11">
        <v>20222932</v>
      </c>
      <c r="D185" s="11">
        <v>0</v>
      </c>
      <c r="E185" s="18">
        <v>42</v>
      </c>
      <c r="F185" s="153">
        <f t="shared" si="20"/>
        <v>0</v>
      </c>
      <c r="G185" s="11">
        <f t="shared" si="21"/>
        <v>1</v>
      </c>
      <c r="H185" s="11"/>
    </row>
    <row r="186" ht="18.75" spans="1:8">
      <c r="A186" s="149"/>
      <c r="B186" s="7">
        <v>184</v>
      </c>
      <c r="C186" s="11">
        <v>20222933</v>
      </c>
      <c r="D186" s="11">
        <v>0</v>
      </c>
      <c r="E186" s="18">
        <v>45</v>
      </c>
      <c r="F186" s="153">
        <f t="shared" si="20"/>
        <v>0</v>
      </c>
      <c r="G186" s="11">
        <f t="shared" si="21"/>
        <v>1</v>
      </c>
      <c r="H186" s="11"/>
    </row>
    <row r="187" ht="18.75" spans="1:8">
      <c r="A187" s="149"/>
      <c r="B187" s="7">
        <v>185</v>
      </c>
      <c r="C187" s="11">
        <v>20222934</v>
      </c>
      <c r="D187" s="11">
        <v>0</v>
      </c>
      <c r="E187" s="18">
        <v>40</v>
      </c>
      <c r="F187" s="153">
        <f t="shared" si="20"/>
        <v>0</v>
      </c>
      <c r="G187" s="11">
        <f t="shared" si="21"/>
        <v>1</v>
      </c>
      <c r="H187" s="11"/>
    </row>
    <row r="188" ht="18.75" spans="1:8">
      <c r="A188" s="149"/>
      <c r="B188" s="7">
        <v>186</v>
      </c>
      <c r="C188" s="11">
        <v>20222941</v>
      </c>
      <c r="D188" s="11">
        <v>0</v>
      </c>
      <c r="E188" s="18">
        <v>45</v>
      </c>
      <c r="F188" s="153">
        <f t="shared" si="20"/>
        <v>0</v>
      </c>
      <c r="G188" s="11">
        <f t="shared" si="21"/>
        <v>1</v>
      </c>
      <c r="H188" s="11"/>
    </row>
    <row r="189" ht="18.75" spans="1:8">
      <c r="A189" s="149"/>
      <c r="B189" s="7">
        <v>187</v>
      </c>
      <c r="C189" s="11">
        <v>20223031</v>
      </c>
      <c r="D189" s="11">
        <v>0</v>
      </c>
      <c r="E189" s="18">
        <v>45</v>
      </c>
      <c r="F189" s="153">
        <f t="shared" si="20"/>
        <v>0</v>
      </c>
      <c r="G189" s="11">
        <f t="shared" si="21"/>
        <v>1</v>
      </c>
      <c r="H189" s="11"/>
    </row>
    <row r="190" ht="18.75" spans="1:8">
      <c r="A190" s="149"/>
      <c r="B190" s="7">
        <v>188</v>
      </c>
      <c r="C190" s="11">
        <v>20223032</v>
      </c>
      <c r="D190" s="11">
        <v>0</v>
      </c>
      <c r="E190" s="18">
        <v>35</v>
      </c>
      <c r="F190" s="153">
        <f t="shared" si="20"/>
        <v>0</v>
      </c>
      <c r="G190" s="11">
        <f t="shared" si="21"/>
        <v>1</v>
      </c>
      <c r="H190" s="11"/>
    </row>
    <row r="191" ht="18.75" spans="1:8">
      <c r="A191" s="150"/>
      <c r="B191" s="7">
        <v>189</v>
      </c>
      <c r="C191" s="11">
        <v>20223033</v>
      </c>
      <c r="D191" s="11">
        <v>0</v>
      </c>
      <c r="E191" s="18">
        <v>35</v>
      </c>
      <c r="F191" s="153">
        <f t="shared" si="20"/>
        <v>0</v>
      </c>
      <c r="G191" s="11">
        <f t="shared" si="21"/>
        <v>1</v>
      </c>
      <c r="H191" s="11"/>
    </row>
    <row r="192" ht="18.75" spans="1:8">
      <c r="A192" s="95" t="s">
        <v>7</v>
      </c>
      <c r="B192" s="7">
        <v>190</v>
      </c>
      <c r="C192" s="11">
        <v>20192631</v>
      </c>
      <c r="D192" s="11">
        <v>0</v>
      </c>
      <c r="E192" s="11">
        <v>39</v>
      </c>
      <c r="F192" s="153">
        <f t="shared" si="20"/>
        <v>0</v>
      </c>
      <c r="G192" s="11">
        <f>RANK(F192,$F$192:$F$210,1)</f>
        <v>1</v>
      </c>
      <c r="H192" s="11"/>
    </row>
    <row r="193" ht="18.75" spans="1:8">
      <c r="A193" s="96"/>
      <c r="B193" s="7">
        <v>191</v>
      </c>
      <c r="C193" s="11">
        <v>20192632</v>
      </c>
      <c r="D193" s="11">
        <v>0</v>
      </c>
      <c r="E193" s="11">
        <v>39</v>
      </c>
      <c r="F193" s="153">
        <f t="shared" ref="F193:F203" si="22">D193/E193*100%</f>
        <v>0</v>
      </c>
      <c r="G193" s="11">
        <f t="shared" ref="G193:G203" si="23">RANK(F193,$F$192:$F$210,1)</f>
        <v>1</v>
      </c>
      <c r="H193" s="11"/>
    </row>
    <row r="194" ht="18.75" spans="1:8">
      <c r="A194" s="96"/>
      <c r="B194" s="7">
        <v>192</v>
      </c>
      <c r="C194" s="11">
        <v>20192633</v>
      </c>
      <c r="D194" s="11">
        <v>0</v>
      </c>
      <c r="E194" s="11">
        <v>36</v>
      </c>
      <c r="F194" s="153">
        <f t="shared" si="22"/>
        <v>0</v>
      </c>
      <c r="G194" s="11">
        <f t="shared" si="23"/>
        <v>1</v>
      </c>
      <c r="H194" s="11"/>
    </row>
    <row r="195" ht="18.75" spans="1:8">
      <c r="A195" s="96"/>
      <c r="B195" s="7">
        <v>193</v>
      </c>
      <c r="C195" s="11">
        <v>20192634</v>
      </c>
      <c r="D195" s="11">
        <v>0</v>
      </c>
      <c r="E195" s="11">
        <v>35</v>
      </c>
      <c r="F195" s="153">
        <f t="shared" si="22"/>
        <v>0</v>
      </c>
      <c r="G195" s="11">
        <f t="shared" si="23"/>
        <v>1</v>
      </c>
      <c r="H195" s="11"/>
    </row>
    <row r="196" ht="18.75" spans="1:8">
      <c r="A196" s="96"/>
      <c r="B196" s="7">
        <v>194</v>
      </c>
      <c r="C196" s="11">
        <v>20202631</v>
      </c>
      <c r="D196" s="11">
        <v>0</v>
      </c>
      <c r="E196" s="11">
        <v>47</v>
      </c>
      <c r="F196" s="153">
        <f t="shared" si="22"/>
        <v>0</v>
      </c>
      <c r="G196" s="11">
        <f t="shared" si="23"/>
        <v>1</v>
      </c>
      <c r="H196" s="11"/>
    </row>
    <row r="197" ht="18.75" spans="1:8">
      <c r="A197" s="96"/>
      <c r="B197" s="7">
        <v>195</v>
      </c>
      <c r="C197" s="11">
        <v>20202632</v>
      </c>
      <c r="D197" s="11">
        <v>0</v>
      </c>
      <c r="E197" s="11">
        <v>45</v>
      </c>
      <c r="F197" s="153">
        <f t="shared" si="22"/>
        <v>0</v>
      </c>
      <c r="G197" s="11">
        <f t="shared" si="23"/>
        <v>1</v>
      </c>
      <c r="H197" s="11"/>
    </row>
    <row r="198" ht="18.75" spans="1:8">
      <c r="A198" s="96"/>
      <c r="B198" s="7">
        <v>196</v>
      </c>
      <c r="C198" s="11">
        <v>20202633</v>
      </c>
      <c r="D198" s="11">
        <v>0</v>
      </c>
      <c r="E198" s="11">
        <v>34</v>
      </c>
      <c r="F198" s="153">
        <f t="shared" si="22"/>
        <v>0</v>
      </c>
      <c r="G198" s="11">
        <f t="shared" si="23"/>
        <v>1</v>
      </c>
      <c r="H198" s="11"/>
    </row>
    <row r="199" ht="18.75" spans="1:8">
      <c r="A199" s="96"/>
      <c r="B199" s="7">
        <v>197</v>
      </c>
      <c r="C199" s="11">
        <v>20202634</v>
      </c>
      <c r="D199" s="11">
        <v>0</v>
      </c>
      <c r="E199" s="11">
        <v>32</v>
      </c>
      <c r="F199" s="153">
        <f t="shared" si="22"/>
        <v>0</v>
      </c>
      <c r="G199" s="11">
        <f t="shared" si="23"/>
        <v>1</v>
      </c>
      <c r="H199" s="11"/>
    </row>
    <row r="200" ht="18.75" spans="1:8">
      <c r="A200" s="96"/>
      <c r="B200" s="7">
        <v>198</v>
      </c>
      <c r="C200" s="11">
        <v>20212631</v>
      </c>
      <c r="D200" s="11">
        <v>0</v>
      </c>
      <c r="E200" s="11">
        <v>39</v>
      </c>
      <c r="F200" s="153">
        <f t="shared" si="22"/>
        <v>0</v>
      </c>
      <c r="G200" s="11">
        <f t="shared" si="23"/>
        <v>1</v>
      </c>
      <c r="H200" s="11"/>
    </row>
    <row r="201" ht="18.75" spans="1:8">
      <c r="A201" s="96"/>
      <c r="B201" s="177">
        <v>199</v>
      </c>
      <c r="C201" s="178">
        <v>20212632</v>
      </c>
      <c r="D201" s="178">
        <v>2</v>
      </c>
      <c r="E201" s="178">
        <v>41</v>
      </c>
      <c r="F201" s="180">
        <f t="shared" si="22"/>
        <v>0.0487804878048781</v>
      </c>
      <c r="G201" s="178">
        <f t="shared" si="23"/>
        <v>19</v>
      </c>
      <c r="H201" s="178" t="s">
        <v>30</v>
      </c>
    </row>
    <row r="202" ht="18.75" spans="1:8">
      <c r="A202" s="96"/>
      <c r="B202" s="7">
        <v>200</v>
      </c>
      <c r="C202" s="11">
        <v>20212633</v>
      </c>
      <c r="D202" s="11">
        <v>0</v>
      </c>
      <c r="E202" s="11">
        <v>42</v>
      </c>
      <c r="F202" s="153">
        <f t="shared" si="22"/>
        <v>0</v>
      </c>
      <c r="G202" s="11">
        <f t="shared" si="23"/>
        <v>1</v>
      </c>
      <c r="H202" s="11"/>
    </row>
    <row r="203" ht="18.75" spans="1:8">
      <c r="A203" s="96"/>
      <c r="B203" s="7">
        <v>201</v>
      </c>
      <c r="C203" s="11">
        <v>20212634</v>
      </c>
      <c r="D203" s="11">
        <v>0</v>
      </c>
      <c r="E203" s="11">
        <v>39</v>
      </c>
      <c r="F203" s="153">
        <f t="shared" si="22"/>
        <v>0</v>
      </c>
      <c r="G203" s="11">
        <f t="shared" si="23"/>
        <v>1</v>
      </c>
      <c r="H203" s="11"/>
    </row>
    <row r="204" ht="18.75" spans="1:8">
      <c r="A204" s="96"/>
      <c r="B204" s="7">
        <v>202</v>
      </c>
      <c r="C204" s="11">
        <v>20222631</v>
      </c>
      <c r="D204" s="11">
        <v>0</v>
      </c>
      <c r="E204" s="11">
        <v>35</v>
      </c>
      <c r="F204" s="153">
        <f t="shared" ref="F204:F211" si="24">D204/E204*100%</f>
        <v>0</v>
      </c>
      <c r="G204" s="11">
        <f t="shared" ref="G204:G211" si="25">RANK(F204,$F$192:$F$210,1)</f>
        <v>1</v>
      </c>
      <c r="H204" s="11"/>
    </row>
    <row r="205" ht="18.75" spans="1:8">
      <c r="A205" s="96"/>
      <c r="B205" s="7">
        <v>203</v>
      </c>
      <c r="C205" s="11">
        <v>20222632</v>
      </c>
      <c r="D205" s="11">
        <v>0</v>
      </c>
      <c r="E205" s="11">
        <v>36</v>
      </c>
      <c r="F205" s="153">
        <f t="shared" si="24"/>
        <v>0</v>
      </c>
      <c r="G205" s="11">
        <f t="shared" si="25"/>
        <v>1</v>
      </c>
      <c r="H205" s="11"/>
    </row>
    <row r="206" ht="18.75" spans="1:8">
      <c r="A206" s="96"/>
      <c r="B206" s="7">
        <v>204</v>
      </c>
      <c r="C206" s="11">
        <v>20222633</v>
      </c>
      <c r="D206" s="11">
        <v>0</v>
      </c>
      <c r="E206" s="11">
        <v>36</v>
      </c>
      <c r="F206" s="153">
        <f t="shared" si="24"/>
        <v>0</v>
      </c>
      <c r="G206" s="11">
        <f t="shared" si="25"/>
        <v>1</v>
      </c>
      <c r="H206" s="11"/>
    </row>
    <row r="207" ht="18.75" spans="1:8">
      <c r="A207" s="96"/>
      <c r="B207" s="7">
        <v>205</v>
      </c>
      <c r="C207" s="11">
        <v>20222634</v>
      </c>
      <c r="D207" s="11">
        <v>0</v>
      </c>
      <c r="E207" s="11">
        <v>35</v>
      </c>
      <c r="F207" s="153">
        <f t="shared" si="24"/>
        <v>0</v>
      </c>
      <c r="G207" s="11">
        <f t="shared" si="25"/>
        <v>1</v>
      </c>
      <c r="H207" s="11"/>
    </row>
    <row r="208" ht="18.75" spans="1:8">
      <c r="A208" s="96"/>
      <c r="B208" s="7">
        <v>206</v>
      </c>
      <c r="C208" s="11">
        <v>20222635</v>
      </c>
      <c r="D208" s="11">
        <v>0</v>
      </c>
      <c r="E208" s="11">
        <v>36</v>
      </c>
      <c r="F208" s="153">
        <f t="shared" si="24"/>
        <v>0</v>
      </c>
      <c r="G208" s="11">
        <f t="shared" si="25"/>
        <v>1</v>
      </c>
      <c r="H208" s="11"/>
    </row>
    <row r="209" ht="18.75" spans="1:8">
      <c r="A209" s="96"/>
      <c r="B209" s="7">
        <v>207</v>
      </c>
      <c r="C209" s="11">
        <v>20222641</v>
      </c>
      <c r="D209" s="11">
        <v>0</v>
      </c>
      <c r="E209" s="11">
        <v>44</v>
      </c>
      <c r="F209" s="153">
        <f t="shared" si="24"/>
        <v>0</v>
      </c>
      <c r="G209" s="11">
        <f t="shared" si="25"/>
        <v>1</v>
      </c>
      <c r="H209" s="11"/>
    </row>
    <row r="210" ht="18.75" spans="1:8">
      <c r="A210" s="97"/>
      <c r="B210" s="7">
        <v>208</v>
      </c>
      <c r="C210" s="11">
        <v>20222642</v>
      </c>
      <c r="D210" s="11">
        <v>0</v>
      </c>
      <c r="E210" s="11">
        <v>36</v>
      </c>
      <c r="F210" s="153">
        <f t="shared" si="24"/>
        <v>0</v>
      </c>
      <c r="G210" s="11">
        <f t="shared" si="25"/>
        <v>1</v>
      </c>
      <c r="H210" s="11"/>
    </row>
    <row r="211" ht="18.75" spans="1:8">
      <c r="A211" s="11" t="s">
        <v>8</v>
      </c>
      <c r="B211" s="7">
        <v>209</v>
      </c>
      <c r="C211" s="11">
        <v>20223531</v>
      </c>
      <c r="D211" s="11">
        <v>0</v>
      </c>
      <c r="E211" s="11">
        <v>46</v>
      </c>
      <c r="F211" s="153">
        <f t="shared" si="24"/>
        <v>0</v>
      </c>
      <c r="G211" s="11">
        <f t="shared" si="25"/>
        <v>1</v>
      </c>
      <c r="H211" s="11"/>
    </row>
    <row r="212" ht="18.75" spans="1:7">
      <c r="A212" s="182"/>
      <c r="B212" s="183"/>
      <c r="C212" s="182"/>
      <c r="D212" s="182"/>
      <c r="E212" s="182"/>
      <c r="F212" s="182"/>
      <c r="G212" s="182"/>
    </row>
    <row r="213" ht="18.75" spans="1:7">
      <c r="A213" s="182"/>
      <c r="B213" s="183"/>
      <c r="C213" s="182"/>
      <c r="D213" s="182"/>
      <c r="E213" s="182"/>
      <c r="F213" s="182"/>
      <c r="G213" s="182"/>
    </row>
    <row r="214" ht="18.75" spans="1:7">
      <c r="A214" s="182"/>
      <c r="B214" s="183"/>
      <c r="C214" s="182"/>
      <c r="D214" s="182"/>
      <c r="E214" s="182"/>
      <c r="F214" s="182"/>
      <c r="G214" s="182"/>
    </row>
    <row r="215" ht="18.75" spans="1:7">
      <c r="A215" s="182"/>
      <c r="B215" s="183"/>
      <c r="C215" s="182"/>
      <c r="D215" s="182"/>
      <c r="E215" s="182"/>
      <c r="F215" s="182"/>
      <c r="G215" s="182"/>
    </row>
    <row r="216" ht="18.75" spans="1:7">
      <c r="A216" s="182"/>
      <c r="B216" s="183"/>
      <c r="C216" s="182"/>
      <c r="D216" s="182"/>
      <c r="E216" s="182"/>
      <c r="F216" s="182"/>
      <c r="G216" s="182"/>
    </row>
    <row r="217" ht="18.75" spans="1:7">
      <c r="A217" s="182"/>
      <c r="B217" s="183"/>
      <c r="C217" s="182"/>
      <c r="D217" s="182"/>
      <c r="E217" s="182"/>
      <c r="F217" s="182"/>
      <c r="G217" s="182"/>
    </row>
    <row r="218" ht="18.75" spans="1:7">
      <c r="A218" s="182"/>
      <c r="B218" s="183"/>
      <c r="C218" s="182"/>
      <c r="D218" s="182"/>
      <c r="E218" s="182"/>
      <c r="F218" s="182"/>
      <c r="G218" s="182"/>
    </row>
    <row r="219" ht="18.75" spans="1:7">
      <c r="A219" s="182"/>
      <c r="B219" s="183"/>
      <c r="C219" s="182"/>
      <c r="D219" s="182"/>
      <c r="E219" s="182"/>
      <c r="F219" s="182"/>
      <c r="G219" s="182"/>
    </row>
    <row r="220" ht="18.75" spans="1:7">
      <c r="A220" s="182"/>
      <c r="B220" s="183"/>
      <c r="C220" s="182"/>
      <c r="D220" s="182"/>
      <c r="E220" s="182"/>
      <c r="F220" s="182"/>
      <c r="G220" s="182"/>
    </row>
    <row r="221" ht="18.75" spans="1:7">
      <c r="A221" s="182"/>
      <c r="B221" s="183"/>
      <c r="C221" s="182"/>
      <c r="D221" s="182"/>
      <c r="E221" s="182"/>
      <c r="F221" s="182"/>
      <c r="G221" s="182"/>
    </row>
    <row r="222" ht="18.75" spans="1:7">
      <c r="A222" s="182"/>
      <c r="B222" s="183"/>
      <c r="C222" s="182"/>
      <c r="D222" s="182"/>
      <c r="E222" s="182"/>
      <c r="F222" s="182"/>
      <c r="G222" s="182"/>
    </row>
    <row r="223" ht="18.75" spans="1:7">
      <c r="A223" s="182"/>
      <c r="B223" s="183"/>
      <c r="C223" s="182"/>
      <c r="D223" s="182"/>
      <c r="E223" s="182"/>
      <c r="F223" s="182"/>
      <c r="G223" s="182"/>
    </row>
    <row r="224" ht="18.75" spans="1:7">
      <c r="A224" s="182"/>
      <c r="B224" s="183"/>
      <c r="C224" s="182"/>
      <c r="D224" s="182"/>
      <c r="E224" s="182"/>
      <c r="F224" s="182"/>
      <c r="G224" s="182"/>
    </row>
    <row r="225" ht="18.75" spans="1:7">
      <c r="A225" s="182"/>
      <c r="B225" s="183"/>
      <c r="C225" s="182"/>
      <c r="D225" s="182"/>
      <c r="E225" s="182"/>
      <c r="F225" s="182"/>
      <c r="G225" s="182"/>
    </row>
    <row r="226" ht="18.75" spans="1:7">
      <c r="A226" s="182"/>
      <c r="B226" s="183"/>
      <c r="C226" s="182"/>
      <c r="D226" s="182"/>
      <c r="E226" s="182"/>
      <c r="F226" s="182"/>
      <c r="G226" s="182"/>
    </row>
    <row r="227" ht="18.75" spans="1:7">
      <c r="A227" s="182"/>
      <c r="B227" s="183"/>
      <c r="C227" s="182"/>
      <c r="D227" s="182"/>
      <c r="E227" s="182"/>
      <c r="F227" s="182"/>
      <c r="G227" s="182"/>
    </row>
    <row r="228" ht="18.75" spans="1:7">
      <c r="A228" s="182"/>
      <c r="B228" s="183"/>
      <c r="C228" s="182"/>
      <c r="D228" s="182"/>
      <c r="E228" s="182"/>
      <c r="F228" s="182"/>
      <c r="G228" s="182"/>
    </row>
    <row r="229" ht="18.75" spans="1:7">
      <c r="A229" s="182"/>
      <c r="B229" s="183"/>
      <c r="C229" s="182"/>
      <c r="D229" s="182"/>
      <c r="E229" s="182"/>
      <c r="F229" s="182"/>
      <c r="G229" s="182"/>
    </row>
    <row r="230" ht="18.75" spans="1:7">
      <c r="A230" s="182"/>
      <c r="B230" s="183"/>
      <c r="C230" s="182"/>
      <c r="D230" s="182"/>
      <c r="E230" s="182"/>
      <c r="F230" s="182"/>
      <c r="G230" s="182"/>
    </row>
    <row r="231" ht="18.75" spans="1:7">
      <c r="A231" s="182"/>
      <c r="B231" s="183"/>
      <c r="C231" s="182"/>
      <c r="D231" s="182"/>
      <c r="E231" s="182"/>
      <c r="F231" s="182"/>
      <c r="G231" s="182"/>
    </row>
    <row r="232" ht="18.75" spans="1:7">
      <c r="A232" s="182"/>
      <c r="B232" s="183"/>
      <c r="C232" s="182"/>
      <c r="D232" s="182"/>
      <c r="E232" s="182"/>
      <c r="F232" s="182"/>
      <c r="G232" s="182"/>
    </row>
    <row r="233" ht="18.75" spans="1:7">
      <c r="A233" s="182"/>
      <c r="B233" s="183"/>
      <c r="C233" s="182"/>
      <c r="D233" s="182"/>
      <c r="E233" s="182"/>
      <c r="F233" s="182"/>
      <c r="G233" s="182"/>
    </row>
    <row r="234" ht="18.75" spans="1:7">
      <c r="A234" s="182"/>
      <c r="B234" s="183"/>
      <c r="C234" s="182"/>
      <c r="D234" s="182"/>
      <c r="E234" s="182"/>
      <c r="F234" s="182"/>
      <c r="G234" s="182"/>
    </row>
    <row r="235" ht="18.75" spans="1:7">
      <c r="A235" s="182"/>
      <c r="B235" s="183"/>
      <c r="C235" s="182"/>
      <c r="D235" s="182"/>
      <c r="E235" s="182"/>
      <c r="F235" s="182"/>
      <c r="G235" s="182"/>
    </row>
    <row r="236" ht="18.75" spans="1:7">
      <c r="A236" s="182"/>
      <c r="B236" s="183"/>
      <c r="C236" s="182"/>
      <c r="D236" s="182"/>
      <c r="E236" s="182"/>
      <c r="F236" s="182"/>
      <c r="G236" s="182"/>
    </row>
    <row r="237" ht="18.75" spans="1:7">
      <c r="A237" s="182"/>
      <c r="B237" s="183"/>
      <c r="C237" s="182"/>
      <c r="D237" s="182"/>
      <c r="E237" s="182"/>
      <c r="F237" s="182"/>
      <c r="G237" s="182"/>
    </row>
    <row r="238" ht="18.75" spans="1:2">
      <c r="A238" s="182"/>
      <c r="B238" s="183"/>
    </row>
    <row r="239" ht="18.75" spans="1:2">
      <c r="A239" s="182"/>
      <c r="B239" s="183"/>
    </row>
    <row r="240" ht="18.75" spans="1:2">
      <c r="A240" s="182"/>
      <c r="B240" s="183"/>
    </row>
    <row r="241" ht="18.75" spans="1:2">
      <c r="A241" s="182"/>
      <c r="B241" s="183"/>
    </row>
    <row r="242" ht="18.75" spans="1:2">
      <c r="A242" s="182"/>
      <c r="B242" s="183"/>
    </row>
    <row r="243" ht="18.75" spans="1:2">
      <c r="A243" s="182"/>
      <c r="B243" s="183"/>
    </row>
    <row r="244" ht="18.75" spans="1:2">
      <c r="A244" s="182"/>
      <c r="B244" s="183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headerFooter/>
  <ignoredErrors>
    <ignoredError sqref="G107:G1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:J1"/>
    </sheetView>
  </sheetViews>
  <sheetFormatPr defaultColWidth="9" defaultRowHeight="13.5"/>
  <cols>
    <col min="1" max="1" width="21.225" customWidth="1"/>
    <col min="2" max="2" width="15" customWidth="1"/>
    <col min="3" max="3" width="16" customWidth="1"/>
    <col min="4" max="4" width="31.225" customWidth="1"/>
    <col min="5" max="5" width="10" customWidth="1"/>
    <col min="6" max="6" width="29.225" customWidth="1"/>
    <col min="7" max="7" width="20.4416666666667" customWidth="1"/>
    <col min="8" max="9" width="19.775" customWidth="1"/>
    <col min="10" max="10" width="18.3333333333333" customWidth="1"/>
  </cols>
  <sheetData>
    <row r="1" s="124" customFormat="1" ht="22.5" spans="1:10">
      <c r="A1" s="154" t="s">
        <v>31</v>
      </c>
      <c r="B1" s="155"/>
      <c r="C1" s="155"/>
      <c r="D1" s="155"/>
      <c r="E1" s="155"/>
      <c r="F1" s="155"/>
      <c r="G1" s="155"/>
      <c r="H1" s="155"/>
      <c r="I1" s="155"/>
      <c r="J1" s="164"/>
    </row>
    <row r="2" s="124" customFormat="1" ht="20.25" spans="1:10">
      <c r="A2" s="111" t="s">
        <v>22</v>
      </c>
      <c r="B2" s="28" t="s">
        <v>24</v>
      </c>
      <c r="C2" s="28" t="s">
        <v>32</v>
      </c>
      <c r="D2" s="28" t="s">
        <v>33</v>
      </c>
      <c r="E2" s="28" t="s">
        <v>34</v>
      </c>
      <c r="F2" s="112" t="s">
        <v>35</v>
      </c>
      <c r="G2" s="28" t="s">
        <v>36</v>
      </c>
      <c r="H2" s="156" t="s">
        <v>37</v>
      </c>
      <c r="I2" s="28" t="s">
        <v>38</v>
      </c>
      <c r="J2" s="165" t="s">
        <v>29</v>
      </c>
    </row>
    <row r="3" s="124" customFormat="1" ht="18.75" spans="1:10">
      <c r="A3" s="157" t="s">
        <v>2</v>
      </c>
      <c r="B3" s="158" t="s">
        <v>39</v>
      </c>
      <c r="C3" s="159"/>
      <c r="D3" s="159"/>
      <c r="E3" s="159"/>
      <c r="F3" s="159"/>
      <c r="G3" s="159"/>
      <c r="H3" s="159"/>
      <c r="I3" s="159"/>
      <c r="J3" s="166"/>
    </row>
    <row r="4" s="124" customFormat="1" ht="18.75" spans="1:10">
      <c r="A4" s="95" t="s">
        <v>3</v>
      </c>
      <c r="B4" s="160"/>
      <c r="C4" s="161"/>
      <c r="D4" s="161"/>
      <c r="E4" s="161"/>
      <c r="F4" s="161"/>
      <c r="G4" s="161"/>
      <c r="H4" s="161"/>
      <c r="I4" s="161"/>
      <c r="J4" s="167"/>
    </row>
    <row r="5" s="124" customFormat="1" ht="18.75" spans="1:10">
      <c r="A5" s="11" t="s">
        <v>4</v>
      </c>
      <c r="B5" s="160"/>
      <c r="C5" s="161"/>
      <c r="D5" s="161"/>
      <c r="E5" s="161"/>
      <c r="F5" s="161"/>
      <c r="G5" s="161"/>
      <c r="H5" s="161"/>
      <c r="I5" s="161"/>
      <c r="J5" s="167"/>
    </row>
    <row r="6" s="124" customFormat="1" ht="20.25" spans="1:10">
      <c r="A6" s="11" t="s">
        <v>5</v>
      </c>
      <c r="B6" s="11">
        <v>20213641</v>
      </c>
      <c r="C6" s="11">
        <v>2021364121</v>
      </c>
      <c r="D6" s="19" t="s">
        <v>40</v>
      </c>
      <c r="E6" s="11" t="s">
        <v>41</v>
      </c>
      <c r="F6" s="11" t="s">
        <v>42</v>
      </c>
      <c r="G6" s="11">
        <v>2</v>
      </c>
      <c r="H6" s="11" t="s">
        <v>30</v>
      </c>
      <c r="I6" s="11" t="s">
        <v>43</v>
      </c>
      <c r="J6" s="168"/>
    </row>
    <row r="7" s="124" customFormat="1" ht="18.75" spans="1:10">
      <c r="A7" s="11" t="s">
        <v>6</v>
      </c>
      <c r="B7" s="90" t="s">
        <v>39</v>
      </c>
      <c r="C7" s="90"/>
      <c r="D7" s="90"/>
      <c r="E7" s="90"/>
      <c r="F7" s="90"/>
      <c r="G7" s="90"/>
      <c r="H7" s="90"/>
      <c r="I7" s="90"/>
      <c r="J7" s="90"/>
    </row>
    <row r="8" s="23" customFormat="1" ht="18.75" spans="1:10">
      <c r="A8" s="95" t="s">
        <v>7</v>
      </c>
      <c r="B8" s="162">
        <v>20212632</v>
      </c>
      <c r="C8" s="38">
        <v>2021263237</v>
      </c>
      <c r="D8" s="38" t="s">
        <v>44</v>
      </c>
      <c r="E8" s="38" t="s">
        <v>45</v>
      </c>
      <c r="F8" s="138" t="s">
        <v>46</v>
      </c>
      <c r="G8" s="38">
        <v>2</v>
      </c>
      <c r="H8" s="38" t="s">
        <v>30</v>
      </c>
      <c r="I8" s="38"/>
      <c r="J8" s="169"/>
    </row>
    <row r="9" s="23" customFormat="1" ht="18.75" spans="1:10">
      <c r="A9" s="97"/>
      <c r="B9" s="163"/>
      <c r="C9" s="19">
        <v>2021263232</v>
      </c>
      <c r="D9" s="19" t="s">
        <v>44</v>
      </c>
      <c r="E9" s="19" t="s">
        <v>47</v>
      </c>
      <c r="F9" s="19" t="s">
        <v>46</v>
      </c>
      <c r="G9" s="19">
        <v>2</v>
      </c>
      <c r="H9" s="38" t="s">
        <v>30</v>
      </c>
      <c r="I9" s="170"/>
      <c r="J9" s="171"/>
    </row>
    <row r="10" s="23" customFormat="1" ht="18.75" spans="1:10">
      <c r="A10" s="11" t="s">
        <v>8</v>
      </c>
      <c r="B10" s="90" t="s">
        <v>39</v>
      </c>
      <c r="C10" s="90"/>
      <c r="D10" s="90"/>
      <c r="E10" s="90"/>
      <c r="F10" s="90"/>
      <c r="G10" s="90"/>
      <c r="H10" s="90"/>
      <c r="I10" s="90"/>
      <c r="J10" s="90"/>
    </row>
  </sheetData>
  <mergeCells count="6">
    <mergeCell ref="A1:J1"/>
    <mergeCell ref="B7:J7"/>
    <mergeCell ref="B10:J10"/>
    <mergeCell ref="A8:A9"/>
    <mergeCell ref="B8:B9"/>
    <mergeCell ref="B3:J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workbookViewId="0">
      <selection activeCell="E211" sqref="E211"/>
    </sheetView>
  </sheetViews>
  <sheetFormatPr defaultColWidth="9" defaultRowHeight="13.5"/>
  <cols>
    <col min="1" max="1" width="21.225" customWidth="1"/>
    <col min="2" max="2" width="7.33333333333333" style="3" customWidth="1"/>
    <col min="3" max="3" width="16.1083333333333" customWidth="1"/>
    <col min="4" max="4" width="15.1083333333333" customWidth="1"/>
    <col min="5" max="5" width="18.6666666666667" customWidth="1"/>
    <col min="6" max="6" width="13.225" customWidth="1"/>
    <col min="7" max="7" width="18.6666666666667" customWidth="1"/>
    <col min="8" max="8" width="16.6666666666667" customWidth="1"/>
  </cols>
  <sheetData>
    <row r="1" s="124" customFormat="1" ht="22.5" spans="1:8">
      <c r="A1" s="109" t="s">
        <v>48</v>
      </c>
      <c r="B1" s="109"/>
      <c r="C1" s="126"/>
      <c r="D1" s="126"/>
      <c r="E1" s="126"/>
      <c r="F1" s="126"/>
      <c r="G1" s="126"/>
      <c r="H1" s="126"/>
    </row>
    <row r="2" s="124" customFormat="1" ht="20.25" spans="1:8">
      <c r="A2" s="111" t="s">
        <v>22</v>
      </c>
      <c r="B2" s="111" t="s">
        <v>23</v>
      </c>
      <c r="C2" s="111" t="s">
        <v>24</v>
      </c>
      <c r="D2" s="111" t="s">
        <v>49</v>
      </c>
      <c r="E2" s="111" t="s">
        <v>26</v>
      </c>
      <c r="F2" s="141" t="s">
        <v>50</v>
      </c>
      <c r="G2" s="111" t="s">
        <v>51</v>
      </c>
      <c r="H2" s="111" t="s">
        <v>29</v>
      </c>
    </row>
    <row r="3" s="124" customFormat="1" ht="18.75" spans="1:8">
      <c r="A3" s="119" t="s">
        <v>2</v>
      </c>
      <c r="B3" s="7">
        <v>1</v>
      </c>
      <c r="C3" s="8">
        <v>20192131</v>
      </c>
      <c r="D3" s="100">
        <v>3</v>
      </c>
      <c r="E3" s="18">
        <v>49</v>
      </c>
      <c r="F3" s="142">
        <f>D3/E3*100%</f>
        <v>0.0612244897959184</v>
      </c>
      <c r="G3" s="8">
        <f>RANK(F3,$F$3:$F$47,1)</f>
        <v>30</v>
      </c>
      <c r="H3" s="8"/>
    </row>
    <row r="4" s="124" customFormat="1" ht="18.75" spans="1:8">
      <c r="A4" s="143"/>
      <c r="B4" s="7">
        <v>2</v>
      </c>
      <c r="C4" s="8">
        <v>20192132</v>
      </c>
      <c r="D4" s="100">
        <v>0</v>
      </c>
      <c r="E4" s="18">
        <v>23</v>
      </c>
      <c r="F4" s="142">
        <f t="shared" ref="F4:F37" si="0">D4/E4*100%</f>
        <v>0</v>
      </c>
      <c r="G4" s="8">
        <f>RANK(F4,$F$3:$F$47,1)</f>
        <v>1</v>
      </c>
      <c r="H4" s="8"/>
    </row>
    <row r="5" s="124" customFormat="1" ht="18.75" spans="1:8">
      <c r="A5" s="143"/>
      <c r="B5" s="7">
        <v>3</v>
      </c>
      <c r="C5" s="8">
        <v>20192133</v>
      </c>
      <c r="D5" s="100">
        <v>0</v>
      </c>
      <c r="E5" s="18">
        <v>38</v>
      </c>
      <c r="F5" s="142">
        <f t="shared" si="0"/>
        <v>0</v>
      </c>
      <c r="G5" s="8">
        <f>RANK(F5,$F$3:$F$47,1)</f>
        <v>1</v>
      </c>
      <c r="H5" s="8"/>
    </row>
    <row r="6" s="124" customFormat="1" ht="18.75" spans="1:8">
      <c r="A6" s="143"/>
      <c r="B6" s="7">
        <v>4</v>
      </c>
      <c r="C6" s="8">
        <v>20192134</v>
      </c>
      <c r="D6" s="100">
        <v>0</v>
      </c>
      <c r="E6" s="18">
        <v>35</v>
      </c>
      <c r="F6" s="142">
        <f t="shared" si="0"/>
        <v>0</v>
      </c>
      <c r="G6" s="8">
        <f>RANK(F6,$F$3:$F$47,1)</f>
        <v>1</v>
      </c>
      <c r="H6" s="8"/>
    </row>
    <row r="7" s="124" customFormat="1" ht="18.75" spans="1:8">
      <c r="A7" s="143"/>
      <c r="B7" s="7">
        <v>5</v>
      </c>
      <c r="C7" s="8">
        <v>20192135</v>
      </c>
      <c r="D7" s="100">
        <v>0</v>
      </c>
      <c r="E7" s="18">
        <v>47</v>
      </c>
      <c r="F7" s="142">
        <f t="shared" si="0"/>
        <v>0</v>
      </c>
      <c r="G7" s="8">
        <f>RANK(F7,$F$3:$F$47,1)</f>
        <v>1</v>
      </c>
      <c r="H7" s="8"/>
    </row>
    <row r="8" s="124" customFormat="1" ht="18.75" spans="1:10">
      <c r="A8" s="143"/>
      <c r="B8" s="7">
        <v>6</v>
      </c>
      <c r="C8" s="8">
        <v>20192136</v>
      </c>
      <c r="D8" s="100">
        <v>0</v>
      </c>
      <c r="E8" s="18">
        <v>40</v>
      </c>
      <c r="F8" s="142">
        <f t="shared" si="0"/>
        <v>0</v>
      </c>
      <c r="G8" s="8">
        <f>RANK(F8,$F$3:$F$47,1)</f>
        <v>1</v>
      </c>
      <c r="H8" s="8"/>
      <c r="J8" s="147"/>
    </row>
    <row r="9" s="124" customFormat="1" ht="18.75" spans="1:8">
      <c r="A9" s="143"/>
      <c r="B9" s="7">
        <v>7</v>
      </c>
      <c r="C9" s="8">
        <v>20192137</v>
      </c>
      <c r="D9" s="100">
        <v>0</v>
      </c>
      <c r="E9" s="18">
        <v>40</v>
      </c>
      <c r="F9" s="142">
        <f t="shared" si="0"/>
        <v>0</v>
      </c>
      <c r="G9" s="8">
        <f>RANK(F9,$F$3:$F$47,1)</f>
        <v>1</v>
      </c>
      <c r="H9" s="8"/>
    </row>
    <row r="10" s="124" customFormat="1" ht="18.75" spans="1:8">
      <c r="A10" s="143"/>
      <c r="B10" s="7">
        <v>8</v>
      </c>
      <c r="C10" s="8">
        <v>20193131</v>
      </c>
      <c r="D10" s="100">
        <v>0</v>
      </c>
      <c r="E10" s="18">
        <v>47</v>
      </c>
      <c r="F10" s="142">
        <f t="shared" si="0"/>
        <v>0</v>
      </c>
      <c r="G10" s="8">
        <f>RANK(F10,$F$3:$F$47,1)</f>
        <v>1</v>
      </c>
      <c r="H10" s="8"/>
    </row>
    <row r="11" s="124" customFormat="1" ht="18.75" spans="1:8">
      <c r="A11" s="143"/>
      <c r="B11" s="7">
        <v>9</v>
      </c>
      <c r="C11" s="8">
        <v>20193132</v>
      </c>
      <c r="D11" s="100">
        <v>0</v>
      </c>
      <c r="E11" s="18">
        <v>42</v>
      </c>
      <c r="F11" s="142">
        <f t="shared" si="0"/>
        <v>0</v>
      </c>
      <c r="G11" s="8">
        <f>RANK(F11,$F$3:$F$47,1)</f>
        <v>1</v>
      </c>
      <c r="H11" s="8"/>
    </row>
    <row r="12" s="124" customFormat="1" ht="18.75" spans="1:8">
      <c r="A12" s="143"/>
      <c r="B12" s="7">
        <v>10</v>
      </c>
      <c r="C12" s="8">
        <v>20202131</v>
      </c>
      <c r="D12" s="100">
        <v>1</v>
      </c>
      <c r="E12" s="18">
        <v>40</v>
      </c>
      <c r="F12" s="142">
        <f t="shared" si="0"/>
        <v>0.025</v>
      </c>
      <c r="G12" s="8">
        <f>RANK(F12,$F$3:$F$47,1)</f>
        <v>29</v>
      </c>
      <c r="H12" s="8"/>
    </row>
    <row r="13" s="124" customFormat="1" ht="18.75" spans="1:8">
      <c r="A13" s="143"/>
      <c r="B13" s="7">
        <v>11</v>
      </c>
      <c r="C13" s="10">
        <v>20202132</v>
      </c>
      <c r="D13" s="100">
        <v>3</v>
      </c>
      <c r="E13" s="18">
        <v>38</v>
      </c>
      <c r="F13" s="142">
        <f t="shared" si="0"/>
        <v>0.0789473684210526</v>
      </c>
      <c r="G13" s="8">
        <f>RANK(F13,$F$3:$F$47,1)</f>
        <v>31</v>
      </c>
      <c r="H13" s="144"/>
    </row>
    <row r="14" s="124" customFormat="1" ht="18.75" spans="1:8">
      <c r="A14" s="143"/>
      <c r="B14" s="7">
        <v>12</v>
      </c>
      <c r="C14" s="8">
        <v>20202133</v>
      </c>
      <c r="D14" s="100">
        <v>3</v>
      </c>
      <c r="E14" s="18">
        <v>35</v>
      </c>
      <c r="F14" s="142">
        <f t="shared" si="0"/>
        <v>0.0857142857142857</v>
      </c>
      <c r="G14" s="8">
        <f>RANK(F14,$F$3:$F$47,1)</f>
        <v>33</v>
      </c>
      <c r="H14" s="8"/>
    </row>
    <row r="15" s="124" customFormat="1" ht="18.75" spans="1:8">
      <c r="A15" s="143"/>
      <c r="B15" s="7">
        <v>13</v>
      </c>
      <c r="C15" s="8">
        <v>20202134</v>
      </c>
      <c r="D15" s="100">
        <v>0</v>
      </c>
      <c r="E15" s="18">
        <v>34</v>
      </c>
      <c r="F15" s="142">
        <f t="shared" si="0"/>
        <v>0</v>
      </c>
      <c r="G15" s="8">
        <f>RANK(F15,$F$3:$F$47,1)</f>
        <v>1</v>
      </c>
      <c r="H15" s="8"/>
    </row>
    <row r="16" s="124" customFormat="1" ht="18.75" spans="1:8">
      <c r="A16" s="143"/>
      <c r="B16" s="7">
        <v>14</v>
      </c>
      <c r="C16" s="8">
        <v>20202135</v>
      </c>
      <c r="D16" s="100">
        <v>0</v>
      </c>
      <c r="E16" s="18">
        <v>54</v>
      </c>
      <c r="F16" s="142">
        <f t="shared" si="0"/>
        <v>0</v>
      </c>
      <c r="G16" s="8">
        <f>RANK(F16,$F$3:$F$47,1)</f>
        <v>1</v>
      </c>
      <c r="H16" s="8"/>
    </row>
    <row r="17" s="124" customFormat="1" ht="18.75" spans="1:8">
      <c r="A17" s="143"/>
      <c r="B17" s="7">
        <v>15</v>
      </c>
      <c r="C17" s="8">
        <v>20202136</v>
      </c>
      <c r="D17" s="100">
        <v>0</v>
      </c>
      <c r="E17" s="18">
        <v>37</v>
      </c>
      <c r="F17" s="142">
        <f t="shared" si="0"/>
        <v>0</v>
      </c>
      <c r="G17" s="8">
        <f>RANK(F17,$F$3:$F$47,1)</f>
        <v>1</v>
      </c>
      <c r="H17" s="8"/>
    </row>
    <row r="18" s="124" customFormat="1" ht="18.75" spans="1:8">
      <c r="A18" s="143"/>
      <c r="B18" s="7">
        <v>16</v>
      </c>
      <c r="C18" s="8">
        <v>20202137</v>
      </c>
      <c r="D18" s="100">
        <v>0</v>
      </c>
      <c r="E18" s="18">
        <v>33</v>
      </c>
      <c r="F18" s="142">
        <f t="shared" si="0"/>
        <v>0</v>
      </c>
      <c r="G18" s="8">
        <f>RANK(F18,$F$3:$F$47,1)</f>
        <v>1</v>
      </c>
      <c r="H18" s="8"/>
    </row>
    <row r="19" s="124" customFormat="1" ht="18.75" spans="1:8">
      <c r="A19" s="143"/>
      <c r="B19" s="7">
        <v>17</v>
      </c>
      <c r="C19" s="8">
        <v>20203131</v>
      </c>
      <c r="D19" s="100">
        <v>0</v>
      </c>
      <c r="E19" s="18">
        <v>30</v>
      </c>
      <c r="F19" s="142">
        <f t="shared" si="0"/>
        <v>0</v>
      </c>
      <c r="G19" s="8">
        <f>RANK(F19,$F$3:$F$47,1)</f>
        <v>1</v>
      </c>
      <c r="H19" s="8"/>
    </row>
    <row r="20" s="124" customFormat="1" ht="18.75" spans="1:8">
      <c r="A20" s="143"/>
      <c r="B20" s="7">
        <v>18</v>
      </c>
      <c r="C20" s="8">
        <v>20203132</v>
      </c>
      <c r="D20" s="100">
        <v>0</v>
      </c>
      <c r="E20" s="18">
        <v>33</v>
      </c>
      <c r="F20" s="142">
        <f t="shared" si="0"/>
        <v>0</v>
      </c>
      <c r="G20" s="8">
        <f>RANK(F20,$F$3:$F$47,1)</f>
        <v>1</v>
      </c>
      <c r="H20" s="8"/>
    </row>
    <row r="21" s="124" customFormat="1" ht="18.75" spans="1:8">
      <c r="A21" s="143"/>
      <c r="B21" s="7">
        <v>19</v>
      </c>
      <c r="C21" s="8">
        <v>20212131</v>
      </c>
      <c r="D21" s="100">
        <v>4</v>
      </c>
      <c r="E21" s="18">
        <v>47</v>
      </c>
      <c r="F21" s="142">
        <f t="shared" si="0"/>
        <v>0.0851063829787234</v>
      </c>
      <c r="G21" s="8">
        <f>RANK(F21,$F$3:$F$47,1)</f>
        <v>32</v>
      </c>
      <c r="H21" s="8"/>
    </row>
    <row r="22" s="124" customFormat="1" ht="18.75" spans="1:8">
      <c r="A22" s="143"/>
      <c r="B22" s="7">
        <v>20</v>
      </c>
      <c r="C22" s="8">
        <v>20212132</v>
      </c>
      <c r="D22" s="100">
        <v>0</v>
      </c>
      <c r="E22" s="145">
        <v>28</v>
      </c>
      <c r="F22" s="142">
        <f t="shared" si="0"/>
        <v>0</v>
      </c>
      <c r="G22" s="8">
        <f>RANK(F22,$F$3:$F$47,1)</f>
        <v>1</v>
      </c>
      <c r="H22" s="8"/>
    </row>
    <row r="23" s="124" customFormat="1" ht="18.75" spans="1:8">
      <c r="A23" s="143"/>
      <c r="B23" s="7">
        <v>21</v>
      </c>
      <c r="C23" s="8">
        <v>20212133</v>
      </c>
      <c r="D23" s="100">
        <v>0</v>
      </c>
      <c r="E23" s="145">
        <v>31</v>
      </c>
      <c r="F23" s="142">
        <f t="shared" si="0"/>
        <v>0</v>
      </c>
      <c r="G23" s="8">
        <f>RANK(F23,$F$3:$F$47,1)</f>
        <v>1</v>
      </c>
      <c r="H23" s="8"/>
    </row>
    <row r="24" s="124" customFormat="1" ht="18.75" spans="1:8">
      <c r="A24" s="143"/>
      <c r="B24" s="7">
        <v>22</v>
      </c>
      <c r="C24" s="8">
        <v>20212134</v>
      </c>
      <c r="D24" s="100">
        <v>4</v>
      </c>
      <c r="E24" s="145">
        <v>36</v>
      </c>
      <c r="F24" s="142">
        <f t="shared" si="0"/>
        <v>0.111111111111111</v>
      </c>
      <c r="G24" s="8">
        <f>RANK(F24,$F$3:$F$47,1)</f>
        <v>34</v>
      </c>
      <c r="H24" s="8"/>
    </row>
    <row r="25" s="124" customFormat="1" ht="18.75" spans="1:8">
      <c r="A25" s="143"/>
      <c r="B25" s="7">
        <v>23</v>
      </c>
      <c r="C25" s="8">
        <v>20212135</v>
      </c>
      <c r="D25" s="100">
        <v>8</v>
      </c>
      <c r="E25" s="145">
        <v>35</v>
      </c>
      <c r="F25" s="142">
        <f t="shared" si="0"/>
        <v>0.228571428571429</v>
      </c>
      <c r="G25" s="8">
        <f>RANK(F25,$F$3:$F$47,1)</f>
        <v>39</v>
      </c>
      <c r="H25" s="8"/>
    </row>
    <row r="26" s="124" customFormat="1" ht="18.75" spans="1:8">
      <c r="A26" s="143"/>
      <c r="B26" s="7">
        <v>24</v>
      </c>
      <c r="C26" s="8">
        <v>20212136</v>
      </c>
      <c r="D26" s="100">
        <v>8</v>
      </c>
      <c r="E26" s="18">
        <v>37</v>
      </c>
      <c r="F26" s="142">
        <f t="shared" si="0"/>
        <v>0.216216216216216</v>
      </c>
      <c r="G26" s="8">
        <f>RANK(F26,$F$3:$F$47,1)</f>
        <v>38</v>
      </c>
      <c r="H26" s="8"/>
    </row>
    <row r="27" s="124" customFormat="1" ht="18.75" spans="1:8">
      <c r="A27" s="143"/>
      <c r="B27" s="7">
        <v>25</v>
      </c>
      <c r="C27" s="8">
        <v>20212137</v>
      </c>
      <c r="D27" s="100">
        <v>17</v>
      </c>
      <c r="E27" s="18">
        <v>36</v>
      </c>
      <c r="F27" s="142">
        <f t="shared" si="0"/>
        <v>0.472222222222222</v>
      </c>
      <c r="G27" s="8">
        <f>RANK(F27,$F$3:$F$47,1)</f>
        <v>45</v>
      </c>
      <c r="H27" s="8"/>
    </row>
    <row r="28" s="124" customFormat="1" ht="18.75" spans="1:8">
      <c r="A28" s="143"/>
      <c r="B28" s="7">
        <v>26</v>
      </c>
      <c r="C28" s="8">
        <v>20212138</v>
      </c>
      <c r="D28" s="100">
        <v>12</v>
      </c>
      <c r="E28" s="18">
        <v>29</v>
      </c>
      <c r="F28" s="142">
        <f t="shared" si="0"/>
        <v>0.413793103448276</v>
      </c>
      <c r="G28" s="8">
        <f>RANK(F28,$F$3:$F$47,1)</f>
        <v>44</v>
      </c>
      <c r="H28" s="8"/>
    </row>
    <row r="29" s="124" customFormat="1" ht="18.75" spans="1:8">
      <c r="A29" s="143"/>
      <c r="B29" s="7">
        <v>27</v>
      </c>
      <c r="C29" s="10">
        <v>20213131</v>
      </c>
      <c r="D29" s="100">
        <v>0</v>
      </c>
      <c r="E29" s="145">
        <v>35</v>
      </c>
      <c r="F29" s="142">
        <f t="shared" si="0"/>
        <v>0</v>
      </c>
      <c r="G29" s="8">
        <f>RANK(F29,$F$3:$F$47,1)</f>
        <v>1</v>
      </c>
      <c r="H29" s="144"/>
    </row>
    <row r="30" s="124" customFormat="1" ht="18.75" spans="1:8">
      <c r="A30" s="143"/>
      <c r="B30" s="7">
        <v>28</v>
      </c>
      <c r="C30" s="8">
        <v>20212141</v>
      </c>
      <c r="D30" s="100">
        <v>0</v>
      </c>
      <c r="E30" s="145">
        <v>38</v>
      </c>
      <c r="F30" s="142">
        <f t="shared" si="0"/>
        <v>0</v>
      </c>
      <c r="G30" s="8">
        <f>RANK(F30,$F$3:$F$47,1)</f>
        <v>1</v>
      </c>
      <c r="H30" s="8"/>
    </row>
    <row r="31" s="124" customFormat="1" ht="18.75" spans="1:8">
      <c r="A31" s="143"/>
      <c r="B31" s="7">
        <v>29</v>
      </c>
      <c r="C31" s="8">
        <v>20212142</v>
      </c>
      <c r="D31" s="100">
        <v>0</v>
      </c>
      <c r="E31" s="145">
        <v>43</v>
      </c>
      <c r="F31" s="142">
        <f t="shared" si="0"/>
        <v>0</v>
      </c>
      <c r="G31" s="8">
        <f>RANK(F31,$F$3:$F$47,1)</f>
        <v>1</v>
      </c>
      <c r="H31" s="8"/>
    </row>
    <row r="32" s="124" customFormat="1" ht="18.75" spans="1:8">
      <c r="A32" s="143"/>
      <c r="B32" s="7">
        <v>30</v>
      </c>
      <c r="C32" s="8">
        <v>20212143</v>
      </c>
      <c r="D32" s="100">
        <v>6</v>
      </c>
      <c r="E32" s="145">
        <v>43</v>
      </c>
      <c r="F32" s="142">
        <f t="shared" si="0"/>
        <v>0.13953488372093</v>
      </c>
      <c r="G32" s="8">
        <f>RANK(F32,$F$3:$F$47,1)</f>
        <v>35</v>
      </c>
      <c r="H32" s="8"/>
    </row>
    <row r="33" s="124" customFormat="1" ht="18.75" spans="1:8">
      <c r="A33" s="143"/>
      <c r="B33" s="7">
        <v>31</v>
      </c>
      <c r="C33" s="8">
        <v>20212144</v>
      </c>
      <c r="D33" s="100">
        <v>7</v>
      </c>
      <c r="E33" s="18">
        <v>43</v>
      </c>
      <c r="F33" s="142">
        <f t="shared" si="0"/>
        <v>0.162790697674419</v>
      </c>
      <c r="G33" s="8">
        <f>RANK(F33,$F$3:$F$47,1)</f>
        <v>36</v>
      </c>
      <c r="H33" s="8"/>
    </row>
    <row r="34" s="124" customFormat="1" ht="18.75" spans="1:8">
      <c r="A34" s="143"/>
      <c r="B34" s="7">
        <v>32</v>
      </c>
      <c r="C34" s="8">
        <v>20212145</v>
      </c>
      <c r="D34" s="100">
        <v>0</v>
      </c>
      <c r="E34" s="18">
        <v>42</v>
      </c>
      <c r="F34" s="142">
        <f t="shared" si="0"/>
        <v>0</v>
      </c>
      <c r="G34" s="8">
        <f>RANK(F34,$F$3:$F$47,1)</f>
        <v>1</v>
      </c>
      <c r="H34" s="8"/>
    </row>
    <row r="35" s="124" customFormat="1" ht="18.75" spans="1:8">
      <c r="A35" s="143"/>
      <c r="B35" s="7">
        <v>33</v>
      </c>
      <c r="C35" s="8">
        <v>20212151</v>
      </c>
      <c r="D35" s="100">
        <v>0</v>
      </c>
      <c r="E35" s="18">
        <v>43</v>
      </c>
      <c r="F35" s="142">
        <f t="shared" si="0"/>
        <v>0</v>
      </c>
      <c r="G35" s="8">
        <f>RANK(F35,$F$3:$F$47,1)</f>
        <v>1</v>
      </c>
      <c r="H35" s="8"/>
    </row>
    <row r="36" s="124" customFormat="1" ht="18.75" spans="1:8">
      <c r="A36" s="143"/>
      <c r="B36" s="7">
        <v>34</v>
      </c>
      <c r="C36" s="8">
        <v>20212152</v>
      </c>
      <c r="D36" s="100">
        <v>0</v>
      </c>
      <c r="E36" s="8">
        <v>10</v>
      </c>
      <c r="F36" s="142">
        <f t="shared" si="0"/>
        <v>0</v>
      </c>
      <c r="G36" s="8">
        <f>RANK(F36,$F$3:$F$47,1)</f>
        <v>1</v>
      </c>
      <c r="H36" s="8"/>
    </row>
    <row r="37" s="124" customFormat="1" ht="18.75" spans="1:8">
      <c r="A37" s="143"/>
      <c r="B37" s="7">
        <v>35</v>
      </c>
      <c r="C37" s="12">
        <v>20212154</v>
      </c>
      <c r="D37" s="100">
        <v>0</v>
      </c>
      <c r="E37" s="12">
        <v>9</v>
      </c>
      <c r="F37" s="142">
        <f t="shared" si="0"/>
        <v>0</v>
      </c>
      <c r="G37" s="8">
        <f>RANK(F37,$F$3:$F$47,1)</f>
        <v>1</v>
      </c>
      <c r="H37" s="12"/>
    </row>
    <row r="38" s="124" customFormat="1" ht="18.75" spans="1:8">
      <c r="A38" s="143"/>
      <c r="B38" s="7">
        <v>36</v>
      </c>
      <c r="C38" s="8">
        <v>20222131</v>
      </c>
      <c r="D38" s="100">
        <v>0</v>
      </c>
      <c r="E38" s="8">
        <v>40</v>
      </c>
      <c r="F38" s="142">
        <f t="shared" ref="F38:F48" si="1">D38/E38*100%</f>
        <v>0</v>
      </c>
      <c r="G38" s="8">
        <f t="shared" ref="G38:G47" si="2">RANK(F38,$F$3:$F$47,1)</f>
        <v>1</v>
      </c>
      <c r="H38" s="8"/>
    </row>
    <row r="39" s="124" customFormat="1" ht="18.75" spans="1:8">
      <c r="A39" s="143"/>
      <c r="B39" s="7">
        <v>37</v>
      </c>
      <c r="C39" s="8">
        <v>20222132</v>
      </c>
      <c r="D39" s="100">
        <v>12</v>
      </c>
      <c r="E39" s="8">
        <v>40</v>
      </c>
      <c r="F39" s="142">
        <f t="shared" si="1"/>
        <v>0.3</v>
      </c>
      <c r="G39" s="8">
        <f t="shared" si="2"/>
        <v>42</v>
      </c>
      <c r="H39" s="8"/>
    </row>
    <row r="40" s="124" customFormat="1" ht="18.75" spans="1:8">
      <c r="A40" s="143"/>
      <c r="B40" s="7">
        <v>38</v>
      </c>
      <c r="C40" s="8">
        <v>20222133</v>
      </c>
      <c r="D40" s="100">
        <v>8</v>
      </c>
      <c r="E40" s="8">
        <v>40</v>
      </c>
      <c r="F40" s="142">
        <f t="shared" si="1"/>
        <v>0.2</v>
      </c>
      <c r="G40" s="8">
        <f t="shared" si="2"/>
        <v>37</v>
      </c>
      <c r="H40" s="8"/>
    </row>
    <row r="41" s="124" customFormat="1" ht="18.75" spans="1:8">
      <c r="A41" s="143"/>
      <c r="B41" s="7">
        <v>39</v>
      </c>
      <c r="C41" s="8">
        <v>20222134</v>
      </c>
      <c r="D41" s="100">
        <v>10</v>
      </c>
      <c r="E41" s="8">
        <v>40</v>
      </c>
      <c r="F41" s="142">
        <f t="shared" si="1"/>
        <v>0.25</v>
      </c>
      <c r="G41" s="8">
        <f t="shared" si="2"/>
        <v>40</v>
      </c>
      <c r="H41" s="8"/>
    </row>
    <row r="42" s="124" customFormat="1" ht="18.75" spans="1:8">
      <c r="A42" s="143"/>
      <c r="B42" s="7">
        <v>40</v>
      </c>
      <c r="C42" s="8">
        <v>20222135</v>
      </c>
      <c r="D42" s="100">
        <v>16</v>
      </c>
      <c r="E42" s="8">
        <v>40</v>
      </c>
      <c r="F42" s="142">
        <f t="shared" si="1"/>
        <v>0.4</v>
      </c>
      <c r="G42" s="8">
        <f t="shared" si="2"/>
        <v>43</v>
      </c>
      <c r="H42" s="8"/>
    </row>
    <row r="43" s="124" customFormat="1" ht="18.75" spans="1:8">
      <c r="A43" s="143"/>
      <c r="B43" s="7">
        <v>41</v>
      </c>
      <c r="C43" s="8">
        <v>20222136</v>
      </c>
      <c r="D43" s="100">
        <v>11</v>
      </c>
      <c r="E43" s="8">
        <v>40</v>
      </c>
      <c r="F43" s="142">
        <f t="shared" si="1"/>
        <v>0.275</v>
      </c>
      <c r="G43" s="8">
        <f t="shared" si="2"/>
        <v>41</v>
      </c>
      <c r="H43" s="8"/>
    </row>
    <row r="44" s="124" customFormat="1" ht="18.75" spans="1:8">
      <c r="A44" s="143"/>
      <c r="B44" s="7">
        <v>42</v>
      </c>
      <c r="C44" s="8">
        <v>20222141</v>
      </c>
      <c r="D44" s="100">
        <v>0</v>
      </c>
      <c r="E44" s="10">
        <v>43</v>
      </c>
      <c r="F44" s="142">
        <f t="shared" si="1"/>
        <v>0</v>
      </c>
      <c r="G44" s="8">
        <f t="shared" si="2"/>
        <v>1</v>
      </c>
      <c r="H44" s="8"/>
    </row>
    <row r="45" s="124" customFormat="1" ht="18.75" spans="1:8">
      <c r="A45" s="143"/>
      <c r="B45" s="7">
        <v>43</v>
      </c>
      <c r="C45" s="8">
        <v>20222142</v>
      </c>
      <c r="D45" s="100">
        <v>0</v>
      </c>
      <c r="E45" s="8">
        <v>42</v>
      </c>
      <c r="F45" s="142">
        <f t="shared" si="1"/>
        <v>0</v>
      </c>
      <c r="G45" s="8">
        <f t="shared" si="2"/>
        <v>1</v>
      </c>
      <c r="H45" s="8"/>
    </row>
    <row r="46" s="124" customFormat="1" ht="18.75" spans="1:8">
      <c r="A46" s="143"/>
      <c r="B46" s="7">
        <v>44</v>
      </c>
      <c r="C46" s="8">
        <v>20222143</v>
      </c>
      <c r="D46" s="100">
        <v>0</v>
      </c>
      <c r="E46" s="8">
        <v>45</v>
      </c>
      <c r="F46" s="142">
        <f t="shared" si="1"/>
        <v>0</v>
      </c>
      <c r="G46" s="8">
        <f t="shared" si="2"/>
        <v>1</v>
      </c>
      <c r="H46" s="8"/>
    </row>
    <row r="47" s="124" customFormat="1" ht="18.75" spans="1:8">
      <c r="A47" s="98"/>
      <c r="B47" s="7">
        <v>45</v>
      </c>
      <c r="C47" s="8">
        <v>20222144</v>
      </c>
      <c r="D47" s="100">
        <v>0</v>
      </c>
      <c r="E47" s="8">
        <v>45</v>
      </c>
      <c r="F47" s="142">
        <f t="shared" si="1"/>
        <v>0</v>
      </c>
      <c r="G47" s="8">
        <f t="shared" si="2"/>
        <v>1</v>
      </c>
      <c r="H47" s="8"/>
    </row>
    <row r="48" s="124" customFormat="1" ht="18.75" spans="1:8">
      <c r="A48" s="95" t="s">
        <v>3</v>
      </c>
      <c r="B48" s="7">
        <v>46</v>
      </c>
      <c r="C48" s="146">
        <v>20192431</v>
      </c>
      <c r="D48" s="19">
        <v>0</v>
      </c>
      <c r="E48" s="146">
        <v>36</v>
      </c>
      <c r="F48" s="142">
        <f t="shared" si="1"/>
        <v>0</v>
      </c>
      <c r="G48" s="8">
        <f t="shared" ref="G48:G82" si="3">RANK(F48,$F$48:$F$93,1)</f>
        <v>1</v>
      </c>
      <c r="H48" s="8"/>
    </row>
    <row r="49" s="124" customFormat="1" ht="18.75" spans="1:8">
      <c r="A49" s="96"/>
      <c r="B49" s="7">
        <v>47</v>
      </c>
      <c r="C49" s="146">
        <v>20192432</v>
      </c>
      <c r="D49" s="19">
        <v>0</v>
      </c>
      <c r="E49" s="146">
        <v>36</v>
      </c>
      <c r="F49" s="142">
        <f t="shared" ref="F49:F82" si="4">D49/E49*100%</f>
        <v>0</v>
      </c>
      <c r="G49" s="8">
        <f t="shared" si="3"/>
        <v>1</v>
      </c>
      <c r="H49" s="8"/>
    </row>
    <row r="50" s="124" customFormat="1" ht="18.75" spans="1:8">
      <c r="A50" s="96"/>
      <c r="B50" s="7">
        <v>48</v>
      </c>
      <c r="C50" s="146">
        <v>20192433</v>
      </c>
      <c r="D50" s="19">
        <v>0</v>
      </c>
      <c r="E50" s="146">
        <v>36</v>
      </c>
      <c r="F50" s="142">
        <f t="shared" si="4"/>
        <v>0</v>
      </c>
      <c r="G50" s="8">
        <f t="shared" si="3"/>
        <v>1</v>
      </c>
      <c r="H50" s="8"/>
    </row>
    <row r="51" s="124" customFormat="1" ht="18.75" spans="1:8">
      <c r="A51" s="96"/>
      <c r="B51" s="7">
        <v>49</v>
      </c>
      <c r="C51" s="146">
        <v>20192434</v>
      </c>
      <c r="D51" s="19">
        <v>0</v>
      </c>
      <c r="E51" s="146">
        <v>35</v>
      </c>
      <c r="F51" s="142">
        <f t="shared" si="4"/>
        <v>0</v>
      </c>
      <c r="G51" s="8">
        <f t="shared" si="3"/>
        <v>1</v>
      </c>
      <c r="H51" s="8"/>
    </row>
    <row r="52" s="124" customFormat="1" ht="18.75" spans="1:8">
      <c r="A52" s="96"/>
      <c r="B52" s="7">
        <v>50</v>
      </c>
      <c r="C52" s="146">
        <v>20192435</v>
      </c>
      <c r="D52" s="19">
        <v>0</v>
      </c>
      <c r="E52" s="146">
        <v>24</v>
      </c>
      <c r="F52" s="142">
        <f t="shared" si="4"/>
        <v>0</v>
      </c>
      <c r="G52" s="8">
        <f t="shared" si="3"/>
        <v>1</v>
      </c>
      <c r="H52" s="8"/>
    </row>
    <row r="53" s="124" customFormat="1" ht="18.75" spans="1:10">
      <c r="A53" s="96"/>
      <c r="B53" s="7">
        <v>51</v>
      </c>
      <c r="C53" s="146">
        <v>20192436</v>
      </c>
      <c r="D53" s="19">
        <v>0</v>
      </c>
      <c r="E53" s="146">
        <v>25</v>
      </c>
      <c r="F53" s="142">
        <f t="shared" si="4"/>
        <v>0</v>
      </c>
      <c r="G53" s="8">
        <f t="shared" si="3"/>
        <v>1</v>
      </c>
      <c r="H53" s="8"/>
      <c r="J53" s="147"/>
    </row>
    <row r="54" s="124" customFormat="1" ht="18.75" spans="1:8">
      <c r="A54" s="96"/>
      <c r="B54" s="7">
        <v>52</v>
      </c>
      <c r="C54" s="146">
        <v>20192437</v>
      </c>
      <c r="D54" s="19">
        <v>0</v>
      </c>
      <c r="E54" s="146">
        <v>28</v>
      </c>
      <c r="F54" s="142">
        <f t="shared" si="4"/>
        <v>0</v>
      </c>
      <c r="G54" s="8">
        <f t="shared" si="3"/>
        <v>1</v>
      </c>
      <c r="H54" s="8"/>
    </row>
    <row r="55" s="124" customFormat="1" ht="18.75" spans="1:8">
      <c r="A55" s="96"/>
      <c r="B55" s="7">
        <v>53</v>
      </c>
      <c r="C55" s="146">
        <v>20192531</v>
      </c>
      <c r="D55" s="19">
        <v>0</v>
      </c>
      <c r="E55" s="146">
        <v>35</v>
      </c>
      <c r="F55" s="142">
        <f t="shared" si="4"/>
        <v>0</v>
      </c>
      <c r="G55" s="8">
        <f t="shared" si="3"/>
        <v>1</v>
      </c>
      <c r="H55" s="8"/>
    </row>
    <row r="56" s="124" customFormat="1" ht="18.75" spans="1:8">
      <c r="A56" s="96"/>
      <c r="B56" s="7">
        <v>54</v>
      </c>
      <c r="C56" s="146">
        <v>20192532</v>
      </c>
      <c r="D56" s="19">
        <v>0</v>
      </c>
      <c r="E56" s="146">
        <v>38</v>
      </c>
      <c r="F56" s="142">
        <f t="shared" si="4"/>
        <v>0</v>
      </c>
      <c r="G56" s="8">
        <f t="shared" si="3"/>
        <v>1</v>
      </c>
      <c r="H56" s="8"/>
    </row>
    <row r="57" s="124" customFormat="1" ht="18.75" spans="1:8">
      <c r="A57" s="96"/>
      <c r="B57" s="7">
        <v>55</v>
      </c>
      <c r="C57" s="146">
        <v>20192533</v>
      </c>
      <c r="D57" s="19">
        <v>2</v>
      </c>
      <c r="E57" s="146">
        <v>37</v>
      </c>
      <c r="F57" s="142">
        <f t="shared" si="4"/>
        <v>0.0540540540540541</v>
      </c>
      <c r="G57" s="8">
        <f t="shared" si="3"/>
        <v>38</v>
      </c>
      <c r="H57" s="8"/>
    </row>
    <row r="58" s="124" customFormat="1" ht="18.75" spans="1:8">
      <c r="A58" s="96"/>
      <c r="B58" s="7">
        <v>56</v>
      </c>
      <c r="C58" s="146">
        <v>20192534</v>
      </c>
      <c r="D58" s="19">
        <v>0</v>
      </c>
      <c r="E58" s="146">
        <v>33</v>
      </c>
      <c r="F58" s="142">
        <f t="shared" si="4"/>
        <v>0</v>
      </c>
      <c r="G58" s="8">
        <f t="shared" si="3"/>
        <v>1</v>
      </c>
      <c r="H58" s="8"/>
    </row>
    <row r="59" s="124" customFormat="1" ht="14.55" customHeight="1" spans="1:8">
      <c r="A59" s="96"/>
      <c r="B59" s="7">
        <v>57</v>
      </c>
      <c r="C59" s="146">
        <v>20192535</v>
      </c>
      <c r="D59" s="19">
        <v>0</v>
      </c>
      <c r="E59" s="146">
        <v>29</v>
      </c>
      <c r="F59" s="142">
        <f t="shared" si="4"/>
        <v>0</v>
      </c>
      <c r="G59" s="8">
        <f t="shared" si="3"/>
        <v>1</v>
      </c>
      <c r="H59" s="8"/>
    </row>
    <row r="60" s="124" customFormat="1" ht="18.75" spans="1:8">
      <c r="A60" s="96"/>
      <c r="B60" s="7">
        <v>58</v>
      </c>
      <c r="C60" s="146">
        <v>20192536</v>
      </c>
      <c r="D60" s="19">
        <v>0</v>
      </c>
      <c r="E60" s="146">
        <v>29</v>
      </c>
      <c r="F60" s="142">
        <f t="shared" si="4"/>
        <v>0</v>
      </c>
      <c r="G60" s="8">
        <f t="shared" si="3"/>
        <v>1</v>
      </c>
      <c r="H60" s="8"/>
    </row>
    <row r="61" s="124" customFormat="1" ht="18.75" spans="1:8">
      <c r="A61" s="96"/>
      <c r="B61" s="7">
        <v>59</v>
      </c>
      <c r="C61" s="146">
        <v>20202430</v>
      </c>
      <c r="D61" s="19">
        <v>0</v>
      </c>
      <c r="E61" s="146">
        <v>41</v>
      </c>
      <c r="F61" s="142">
        <f t="shared" si="4"/>
        <v>0</v>
      </c>
      <c r="G61" s="8">
        <f t="shared" si="3"/>
        <v>1</v>
      </c>
      <c r="H61" s="8"/>
    </row>
    <row r="62" s="124" customFormat="1" ht="18.75" spans="1:8">
      <c r="A62" s="96"/>
      <c r="B62" s="7">
        <v>60</v>
      </c>
      <c r="C62" s="146">
        <v>20202431</v>
      </c>
      <c r="D62" s="19">
        <v>0</v>
      </c>
      <c r="E62" s="146">
        <v>42</v>
      </c>
      <c r="F62" s="142">
        <f t="shared" si="4"/>
        <v>0</v>
      </c>
      <c r="G62" s="8">
        <f t="shared" si="3"/>
        <v>1</v>
      </c>
      <c r="H62" s="8"/>
    </row>
    <row r="63" s="124" customFormat="1" ht="18.75" spans="1:8">
      <c r="A63" s="96"/>
      <c r="B63" s="7">
        <v>61</v>
      </c>
      <c r="C63" s="146">
        <v>20202432</v>
      </c>
      <c r="D63" s="19">
        <v>1</v>
      </c>
      <c r="E63" s="146">
        <v>40</v>
      </c>
      <c r="F63" s="142">
        <f t="shared" si="4"/>
        <v>0.025</v>
      </c>
      <c r="G63" s="8">
        <f t="shared" si="3"/>
        <v>37</v>
      </c>
      <c r="H63" s="8"/>
    </row>
    <row r="64" s="124" customFormat="1" ht="18.75" spans="1:8">
      <c r="A64" s="96"/>
      <c r="B64" s="7">
        <v>62</v>
      </c>
      <c r="C64" s="146">
        <v>20202433</v>
      </c>
      <c r="D64" s="19">
        <v>0</v>
      </c>
      <c r="E64" s="146">
        <v>39</v>
      </c>
      <c r="F64" s="142">
        <f t="shared" si="4"/>
        <v>0</v>
      </c>
      <c r="G64" s="8">
        <f t="shared" si="3"/>
        <v>1</v>
      </c>
      <c r="H64" s="8"/>
    </row>
    <row r="65" s="124" customFormat="1" ht="18.75" spans="1:8">
      <c r="A65" s="96"/>
      <c r="B65" s="7">
        <v>63</v>
      </c>
      <c r="C65" s="146">
        <v>20202434</v>
      </c>
      <c r="D65" s="19">
        <v>0</v>
      </c>
      <c r="E65" s="146">
        <v>43</v>
      </c>
      <c r="F65" s="142">
        <f t="shared" si="4"/>
        <v>0</v>
      </c>
      <c r="G65" s="8">
        <f t="shared" si="3"/>
        <v>1</v>
      </c>
      <c r="H65" s="8"/>
    </row>
    <row r="66" s="124" customFormat="1" ht="18.75" spans="1:8">
      <c r="A66" s="96"/>
      <c r="B66" s="7">
        <v>64</v>
      </c>
      <c r="C66" s="146">
        <v>20202435</v>
      </c>
      <c r="D66" s="19">
        <v>0</v>
      </c>
      <c r="E66" s="146">
        <v>50</v>
      </c>
      <c r="F66" s="142">
        <f t="shared" si="4"/>
        <v>0</v>
      </c>
      <c r="G66" s="8">
        <f t="shared" si="3"/>
        <v>1</v>
      </c>
      <c r="H66" s="8"/>
    </row>
    <row r="67" s="124" customFormat="1" ht="18.75" spans="1:8">
      <c r="A67" s="96"/>
      <c r="B67" s="7">
        <v>65</v>
      </c>
      <c r="C67" s="146">
        <v>20202531</v>
      </c>
      <c r="D67" s="19">
        <v>0</v>
      </c>
      <c r="E67" s="146">
        <v>39</v>
      </c>
      <c r="F67" s="142">
        <f t="shared" si="4"/>
        <v>0</v>
      </c>
      <c r="G67" s="8">
        <f t="shared" si="3"/>
        <v>1</v>
      </c>
      <c r="H67" s="8"/>
    </row>
    <row r="68" s="124" customFormat="1" ht="18.75" spans="1:8">
      <c r="A68" s="96"/>
      <c r="B68" s="7">
        <v>66</v>
      </c>
      <c r="C68" s="146">
        <v>20202532</v>
      </c>
      <c r="D68" s="19">
        <v>0</v>
      </c>
      <c r="E68" s="146">
        <v>34</v>
      </c>
      <c r="F68" s="142">
        <f t="shared" si="4"/>
        <v>0</v>
      </c>
      <c r="G68" s="8">
        <f t="shared" si="3"/>
        <v>1</v>
      </c>
      <c r="H68" s="8"/>
    </row>
    <row r="69" s="124" customFormat="1" ht="18.75" spans="1:8">
      <c r="A69" s="96"/>
      <c r="B69" s="7">
        <v>67</v>
      </c>
      <c r="C69" s="146">
        <v>20202533</v>
      </c>
      <c r="D69" s="19">
        <v>8</v>
      </c>
      <c r="E69" s="146">
        <v>40</v>
      </c>
      <c r="F69" s="142">
        <f t="shared" si="4"/>
        <v>0.2</v>
      </c>
      <c r="G69" s="8">
        <f t="shared" si="3"/>
        <v>45</v>
      </c>
      <c r="H69" s="8"/>
    </row>
    <row r="70" s="124" customFormat="1" ht="18.75" spans="1:8">
      <c r="A70" s="96"/>
      <c r="B70" s="7">
        <v>68</v>
      </c>
      <c r="C70" s="146">
        <v>20202534</v>
      </c>
      <c r="D70" s="19">
        <v>4</v>
      </c>
      <c r="E70" s="146">
        <v>36</v>
      </c>
      <c r="F70" s="142">
        <f t="shared" si="4"/>
        <v>0.111111111111111</v>
      </c>
      <c r="G70" s="8">
        <f t="shared" si="3"/>
        <v>42</v>
      </c>
      <c r="H70" s="8"/>
    </row>
    <row r="71" s="124" customFormat="1" ht="18.75" spans="1:8">
      <c r="A71" s="96"/>
      <c r="B71" s="7">
        <v>69</v>
      </c>
      <c r="C71" s="146">
        <v>20202535</v>
      </c>
      <c r="D71" s="19">
        <v>0</v>
      </c>
      <c r="E71" s="146">
        <v>27</v>
      </c>
      <c r="F71" s="142">
        <f t="shared" si="4"/>
        <v>0</v>
      </c>
      <c r="G71" s="8">
        <f t="shared" si="3"/>
        <v>1</v>
      </c>
      <c r="H71" s="8"/>
    </row>
    <row r="72" s="124" customFormat="1" ht="18.75" spans="1:8">
      <c r="A72" s="96"/>
      <c r="B72" s="7">
        <v>70</v>
      </c>
      <c r="C72" s="146">
        <v>20202536</v>
      </c>
      <c r="D72" s="19">
        <v>0</v>
      </c>
      <c r="E72" s="146">
        <v>26</v>
      </c>
      <c r="F72" s="142">
        <f t="shared" si="4"/>
        <v>0</v>
      </c>
      <c r="G72" s="8">
        <f t="shared" si="3"/>
        <v>1</v>
      </c>
      <c r="H72" s="8"/>
    </row>
    <row r="73" s="124" customFormat="1" ht="18.75" spans="1:8">
      <c r="A73" s="96"/>
      <c r="B73" s="7">
        <v>71</v>
      </c>
      <c r="C73" s="146">
        <v>20212431</v>
      </c>
      <c r="D73" s="19">
        <v>0</v>
      </c>
      <c r="E73" s="146">
        <v>50</v>
      </c>
      <c r="F73" s="142">
        <f t="shared" si="4"/>
        <v>0</v>
      </c>
      <c r="G73" s="8">
        <f t="shared" si="3"/>
        <v>1</v>
      </c>
      <c r="H73" s="8"/>
    </row>
    <row r="74" s="124" customFormat="1" ht="18.75" spans="1:8">
      <c r="A74" s="96"/>
      <c r="B74" s="7">
        <v>72</v>
      </c>
      <c r="C74" s="146">
        <v>20212432</v>
      </c>
      <c r="D74" s="19">
        <v>0</v>
      </c>
      <c r="E74" s="146">
        <v>50</v>
      </c>
      <c r="F74" s="142">
        <f t="shared" si="4"/>
        <v>0</v>
      </c>
      <c r="G74" s="8">
        <f t="shared" si="3"/>
        <v>1</v>
      </c>
      <c r="H74" s="8"/>
    </row>
    <row r="75" s="124" customFormat="1" ht="18.75" spans="1:8">
      <c r="A75" s="96"/>
      <c r="B75" s="7">
        <v>73</v>
      </c>
      <c r="C75" s="146">
        <v>20212433</v>
      </c>
      <c r="D75" s="19">
        <v>0</v>
      </c>
      <c r="E75" s="146">
        <v>49</v>
      </c>
      <c r="F75" s="142">
        <f t="shared" si="4"/>
        <v>0</v>
      </c>
      <c r="G75" s="8">
        <f t="shared" si="3"/>
        <v>1</v>
      </c>
      <c r="H75" s="8"/>
    </row>
    <row r="76" s="124" customFormat="1" ht="18.75" spans="1:8">
      <c r="A76" s="96"/>
      <c r="B76" s="7">
        <v>74</v>
      </c>
      <c r="C76" s="146">
        <v>20212434</v>
      </c>
      <c r="D76" s="19">
        <v>1</v>
      </c>
      <c r="E76" s="146">
        <v>49</v>
      </c>
      <c r="F76" s="142">
        <f t="shared" si="4"/>
        <v>0.0204081632653061</v>
      </c>
      <c r="G76" s="8">
        <f t="shared" si="3"/>
        <v>35</v>
      </c>
      <c r="H76" s="8"/>
    </row>
    <row r="77" s="124" customFormat="1" ht="18.75" spans="1:8">
      <c r="A77" s="96"/>
      <c r="B77" s="7">
        <v>75</v>
      </c>
      <c r="C77" s="146">
        <v>20212435</v>
      </c>
      <c r="D77" s="19">
        <v>0</v>
      </c>
      <c r="E77" s="146">
        <v>49</v>
      </c>
      <c r="F77" s="142">
        <f t="shared" si="4"/>
        <v>0</v>
      </c>
      <c r="G77" s="8">
        <f t="shared" si="3"/>
        <v>1</v>
      </c>
      <c r="H77" s="8"/>
    </row>
    <row r="78" s="124" customFormat="1" ht="18.75" spans="1:8">
      <c r="A78" s="96"/>
      <c r="B78" s="7">
        <v>76</v>
      </c>
      <c r="C78" s="146">
        <v>20212531</v>
      </c>
      <c r="D78" s="19">
        <v>4</v>
      </c>
      <c r="E78" s="146">
        <v>33</v>
      </c>
      <c r="F78" s="142">
        <f t="shared" si="4"/>
        <v>0.121212121212121</v>
      </c>
      <c r="G78" s="8">
        <f t="shared" si="3"/>
        <v>43</v>
      </c>
      <c r="H78" s="8"/>
    </row>
    <row r="79" s="124" customFormat="1" ht="18.75" spans="1:8">
      <c r="A79" s="96"/>
      <c r="B79" s="7">
        <v>77</v>
      </c>
      <c r="C79" s="146">
        <v>20212532</v>
      </c>
      <c r="D79" s="19">
        <v>0</v>
      </c>
      <c r="E79" s="146">
        <v>35</v>
      </c>
      <c r="F79" s="142">
        <f t="shared" si="4"/>
        <v>0</v>
      </c>
      <c r="G79" s="8">
        <f t="shared" si="3"/>
        <v>1</v>
      </c>
      <c r="H79" s="8"/>
    </row>
    <row r="80" s="124" customFormat="1" ht="18.75" spans="1:8">
      <c r="A80" s="96"/>
      <c r="B80" s="7">
        <v>78</v>
      </c>
      <c r="C80" s="146">
        <v>20212533</v>
      </c>
      <c r="D80" s="19">
        <v>0</v>
      </c>
      <c r="E80" s="146">
        <v>30</v>
      </c>
      <c r="F80" s="142">
        <f t="shared" si="4"/>
        <v>0</v>
      </c>
      <c r="G80" s="8">
        <f t="shared" si="3"/>
        <v>1</v>
      </c>
      <c r="H80" s="8"/>
    </row>
    <row r="81" s="124" customFormat="1" ht="18.75" spans="1:8">
      <c r="A81" s="96"/>
      <c r="B81" s="7">
        <v>79</v>
      </c>
      <c r="C81" s="146">
        <v>20212534</v>
      </c>
      <c r="D81" s="19">
        <v>0</v>
      </c>
      <c r="E81" s="146">
        <v>39</v>
      </c>
      <c r="F81" s="142">
        <f t="shared" si="4"/>
        <v>0</v>
      </c>
      <c r="G81" s="8">
        <f t="shared" si="3"/>
        <v>1</v>
      </c>
      <c r="H81" s="8"/>
    </row>
    <row r="82" s="124" customFormat="1" ht="18.75" spans="1:8">
      <c r="A82" s="96"/>
      <c r="B82" s="7">
        <v>80</v>
      </c>
      <c r="C82" s="146">
        <v>20212535</v>
      </c>
      <c r="D82" s="19">
        <v>8</v>
      </c>
      <c r="E82" s="146">
        <v>27</v>
      </c>
      <c r="F82" s="142">
        <f t="shared" si="4"/>
        <v>0.296296296296296</v>
      </c>
      <c r="G82" s="8">
        <f t="shared" si="3"/>
        <v>46</v>
      </c>
      <c r="H82" s="8"/>
    </row>
    <row r="83" s="124" customFormat="1" ht="18.75" spans="1:8">
      <c r="A83" s="96"/>
      <c r="B83" s="7">
        <v>81</v>
      </c>
      <c r="C83" s="146">
        <v>20222431</v>
      </c>
      <c r="D83" s="19">
        <v>0</v>
      </c>
      <c r="E83" s="146">
        <v>34</v>
      </c>
      <c r="F83" s="142">
        <f t="shared" ref="F83:F94" si="5">D83/E83*100%</f>
        <v>0</v>
      </c>
      <c r="G83" s="8">
        <f t="shared" ref="G83:G93" si="6">RANK(F83,$F$48:$F$93,1)</f>
        <v>1</v>
      </c>
      <c r="H83" s="8"/>
    </row>
    <row r="84" s="124" customFormat="1" ht="18.75" spans="1:8">
      <c r="A84" s="96"/>
      <c r="B84" s="7">
        <v>82</v>
      </c>
      <c r="C84" s="146">
        <v>20222432</v>
      </c>
      <c r="D84" s="19">
        <v>3</v>
      </c>
      <c r="E84" s="146">
        <v>34</v>
      </c>
      <c r="F84" s="142">
        <f t="shared" si="5"/>
        <v>0.0882352941176471</v>
      </c>
      <c r="G84" s="8">
        <f t="shared" si="6"/>
        <v>40</v>
      </c>
      <c r="H84" s="8"/>
    </row>
    <row r="85" s="124" customFormat="1" ht="18.75" spans="1:8">
      <c r="A85" s="96"/>
      <c r="B85" s="7">
        <v>83</v>
      </c>
      <c r="C85" s="146">
        <v>20222433</v>
      </c>
      <c r="D85" s="19">
        <v>5</v>
      </c>
      <c r="E85" s="146">
        <v>34</v>
      </c>
      <c r="F85" s="142">
        <f t="shared" si="5"/>
        <v>0.147058823529412</v>
      </c>
      <c r="G85" s="8">
        <f t="shared" si="6"/>
        <v>44</v>
      </c>
      <c r="H85" s="8"/>
    </row>
    <row r="86" s="124" customFormat="1" ht="18.75" spans="1:8">
      <c r="A86" s="96"/>
      <c r="B86" s="7">
        <v>84</v>
      </c>
      <c r="C86" s="146">
        <v>20222434</v>
      </c>
      <c r="D86" s="19">
        <v>0</v>
      </c>
      <c r="E86" s="146">
        <v>33</v>
      </c>
      <c r="F86" s="142">
        <f t="shared" si="5"/>
        <v>0</v>
      </c>
      <c r="G86" s="8">
        <f t="shared" si="6"/>
        <v>1</v>
      </c>
      <c r="H86" s="8"/>
    </row>
    <row r="87" s="124" customFormat="1" ht="18.75" spans="1:8">
      <c r="A87" s="96"/>
      <c r="B87" s="7">
        <v>85</v>
      </c>
      <c r="C87" s="146">
        <v>20222435</v>
      </c>
      <c r="D87" s="19">
        <v>1</v>
      </c>
      <c r="E87" s="146">
        <v>45</v>
      </c>
      <c r="F87" s="142">
        <f t="shared" si="5"/>
        <v>0.0222222222222222</v>
      </c>
      <c r="G87" s="8">
        <f t="shared" si="6"/>
        <v>36</v>
      </c>
      <c r="H87" s="8"/>
    </row>
    <row r="88" s="124" customFormat="1" ht="18.75" spans="1:8">
      <c r="A88" s="96"/>
      <c r="B88" s="7">
        <v>86</v>
      </c>
      <c r="C88" s="146">
        <v>20222436</v>
      </c>
      <c r="D88" s="19">
        <v>4</v>
      </c>
      <c r="E88" s="146">
        <v>45</v>
      </c>
      <c r="F88" s="142">
        <f t="shared" si="5"/>
        <v>0.0888888888888889</v>
      </c>
      <c r="G88" s="8">
        <f t="shared" si="6"/>
        <v>41</v>
      </c>
      <c r="H88" s="8"/>
    </row>
    <row r="89" s="124" customFormat="1" ht="18.75" spans="1:8">
      <c r="A89" s="96"/>
      <c r="B89" s="7">
        <v>87</v>
      </c>
      <c r="C89" s="146">
        <v>20222441</v>
      </c>
      <c r="D89" s="19">
        <v>4</v>
      </c>
      <c r="E89" s="146">
        <v>50</v>
      </c>
      <c r="F89" s="142">
        <f t="shared" si="5"/>
        <v>0.08</v>
      </c>
      <c r="G89" s="8">
        <f t="shared" si="6"/>
        <v>39</v>
      </c>
      <c r="H89" s="8"/>
    </row>
    <row r="90" s="124" customFormat="1" ht="18.75" spans="1:8">
      <c r="A90" s="96"/>
      <c r="B90" s="7">
        <v>88</v>
      </c>
      <c r="C90" s="146">
        <v>20222531</v>
      </c>
      <c r="D90" s="19">
        <v>0</v>
      </c>
      <c r="E90" s="146">
        <v>35</v>
      </c>
      <c r="F90" s="142">
        <f t="shared" si="5"/>
        <v>0</v>
      </c>
      <c r="G90" s="8">
        <f t="shared" si="6"/>
        <v>1</v>
      </c>
      <c r="H90" s="8"/>
    </row>
    <row r="91" s="124" customFormat="1" ht="18.75" spans="1:8">
      <c r="A91" s="96"/>
      <c r="B91" s="7">
        <v>89</v>
      </c>
      <c r="C91" s="146">
        <v>20222532</v>
      </c>
      <c r="D91" s="19">
        <v>0</v>
      </c>
      <c r="E91" s="146">
        <v>35</v>
      </c>
      <c r="F91" s="142">
        <f t="shared" si="5"/>
        <v>0</v>
      </c>
      <c r="G91" s="8">
        <f t="shared" si="6"/>
        <v>1</v>
      </c>
      <c r="H91" s="8"/>
    </row>
    <row r="92" s="124" customFormat="1" ht="18.75" spans="1:8">
      <c r="A92" s="96"/>
      <c r="B92" s="7">
        <v>90</v>
      </c>
      <c r="C92" s="146">
        <v>20222533</v>
      </c>
      <c r="D92" s="19">
        <v>0</v>
      </c>
      <c r="E92" s="146">
        <v>35</v>
      </c>
      <c r="F92" s="142">
        <f t="shared" si="5"/>
        <v>0</v>
      </c>
      <c r="G92" s="8">
        <f t="shared" si="6"/>
        <v>1</v>
      </c>
      <c r="H92" s="8"/>
    </row>
    <row r="93" s="124" customFormat="1" ht="18.75" spans="1:8">
      <c r="A93" s="97"/>
      <c r="B93" s="7">
        <v>91</v>
      </c>
      <c r="C93" s="146">
        <v>20222541</v>
      </c>
      <c r="D93" s="19">
        <v>0</v>
      </c>
      <c r="E93" s="146">
        <v>38</v>
      </c>
      <c r="F93" s="142">
        <f t="shared" si="5"/>
        <v>0</v>
      </c>
      <c r="G93" s="8">
        <f t="shared" si="6"/>
        <v>1</v>
      </c>
      <c r="H93" s="8"/>
    </row>
    <row r="94" s="124" customFormat="1" ht="18.75" spans="1:8">
      <c r="A94" s="148" t="s">
        <v>4</v>
      </c>
      <c r="B94" s="7">
        <v>92</v>
      </c>
      <c r="C94" s="10">
        <v>20192731</v>
      </c>
      <c r="D94" s="100">
        <v>0</v>
      </c>
      <c r="E94" s="10">
        <v>30</v>
      </c>
      <c r="F94" s="142">
        <f t="shared" si="5"/>
        <v>0</v>
      </c>
      <c r="G94" s="8">
        <f t="shared" ref="G94:G107" si="7">RANK(F94,$F$94:$F$114,1)</f>
        <v>1</v>
      </c>
      <c r="H94" s="10"/>
    </row>
    <row r="95" s="124" customFormat="1" ht="18.75" spans="1:8">
      <c r="A95" s="149"/>
      <c r="B95" s="7">
        <v>93</v>
      </c>
      <c r="C95" s="10">
        <v>20192831</v>
      </c>
      <c r="D95" s="19">
        <v>0</v>
      </c>
      <c r="E95" s="10">
        <v>47</v>
      </c>
      <c r="F95" s="142">
        <f t="shared" ref="F95:F107" si="8">D95/E95*100%</f>
        <v>0</v>
      </c>
      <c r="G95" s="8">
        <f t="shared" si="7"/>
        <v>1</v>
      </c>
      <c r="H95" s="10"/>
    </row>
    <row r="96" s="124" customFormat="1" ht="18.75" spans="1:8">
      <c r="A96" s="149"/>
      <c r="B96" s="7">
        <v>94</v>
      </c>
      <c r="C96" s="10">
        <v>20192832</v>
      </c>
      <c r="D96" s="100">
        <v>0</v>
      </c>
      <c r="E96" s="10">
        <v>29</v>
      </c>
      <c r="F96" s="142">
        <f t="shared" si="8"/>
        <v>0</v>
      </c>
      <c r="G96" s="8">
        <f t="shared" si="7"/>
        <v>1</v>
      </c>
      <c r="H96" s="10"/>
    </row>
    <row r="97" s="124" customFormat="1" ht="18.75" spans="1:8">
      <c r="A97" s="149"/>
      <c r="B97" s="7">
        <v>95</v>
      </c>
      <c r="C97" s="10">
        <v>20192833</v>
      </c>
      <c r="D97" s="19">
        <v>0</v>
      </c>
      <c r="E97" s="10">
        <v>32</v>
      </c>
      <c r="F97" s="142">
        <f t="shared" si="8"/>
        <v>0</v>
      </c>
      <c r="G97" s="8">
        <f t="shared" si="7"/>
        <v>1</v>
      </c>
      <c r="H97" s="10"/>
    </row>
    <row r="98" s="124" customFormat="1" ht="18.75" spans="1:8">
      <c r="A98" s="149"/>
      <c r="B98" s="7">
        <v>96</v>
      </c>
      <c r="C98" s="10">
        <v>20202731</v>
      </c>
      <c r="D98" s="100">
        <v>0</v>
      </c>
      <c r="E98" s="10">
        <v>27</v>
      </c>
      <c r="F98" s="142">
        <f t="shared" si="8"/>
        <v>0</v>
      </c>
      <c r="G98" s="8">
        <f t="shared" si="7"/>
        <v>1</v>
      </c>
      <c r="H98" s="10"/>
    </row>
    <row r="99" s="124" customFormat="1" ht="18.75" spans="1:8">
      <c r="A99" s="149"/>
      <c r="B99" s="7">
        <v>97</v>
      </c>
      <c r="C99" s="10">
        <v>20202831</v>
      </c>
      <c r="D99" s="19">
        <v>0</v>
      </c>
      <c r="E99" s="10">
        <v>47</v>
      </c>
      <c r="F99" s="142">
        <f t="shared" si="8"/>
        <v>0</v>
      </c>
      <c r="G99" s="8">
        <f t="shared" si="7"/>
        <v>1</v>
      </c>
      <c r="H99" s="10"/>
    </row>
    <row r="100" s="124" customFormat="1" ht="18.75" spans="1:8">
      <c r="A100" s="149"/>
      <c r="B100" s="7">
        <v>98</v>
      </c>
      <c r="C100" s="10">
        <v>20202832</v>
      </c>
      <c r="D100" s="100">
        <v>0</v>
      </c>
      <c r="E100" s="10">
        <v>27</v>
      </c>
      <c r="F100" s="142">
        <f t="shared" si="8"/>
        <v>0</v>
      </c>
      <c r="G100" s="8">
        <f t="shared" si="7"/>
        <v>1</v>
      </c>
      <c r="H100" s="10"/>
    </row>
    <row r="101" s="124" customFormat="1" ht="18.75" spans="1:8">
      <c r="A101" s="149"/>
      <c r="B101" s="7">
        <v>99</v>
      </c>
      <c r="C101" s="10">
        <v>20202833</v>
      </c>
      <c r="D101" s="19">
        <v>0</v>
      </c>
      <c r="E101" s="10">
        <v>23</v>
      </c>
      <c r="F101" s="142">
        <f t="shared" si="8"/>
        <v>0</v>
      </c>
      <c r="G101" s="8">
        <f t="shared" si="7"/>
        <v>1</v>
      </c>
      <c r="H101" s="10"/>
    </row>
    <row r="102" s="124" customFormat="1" ht="18.75" spans="1:8">
      <c r="A102" s="149"/>
      <c r="B102" s="7">
        <v>100</v>
      </c>
      <c r="C102" s="10">
        <v>20212731</v>
      </c>
      <c r="D102" s="100">
        <v>4</v>
      </c>
      <c r="E102" s="10">
        <v>40</v>
      </c>
      <c r="F102" s="142">
        <f t="shared" si="8"/>
        <v>0.1</v>
      </c>
      <c r="G102" s="8">
        <f t="shared" si="7"/>
        <v>20</v>
      </c>
      <c r="H102" s="10"/>
    </row>
    <row r="103" s="124" customFormat="1" ht="18.75" spans="1:8">
      <c r="A103" s="149"/>
      <c r="B103" s="7">
        <v>101</v>
      </c>
      <c r="C103" s="10">
        <v>20212831</v>
      </c>
      <c r="D103" s="100">
        <v>0</v>
      </c>
      <c r="E103" s="10">
        <v>41</v>
      </c>
      <c r="F103" s="142">
        <f t="shared" si="8"/>
        <v>0</v>
      </c>
      <c r="G103" s="8">
        <f t="shared" si="7"/>
        <v>1</v>
      </c>
      <c r="H103" s="10"/>
    </row>
    <row r="104" s="124" customFormat="1" ht="18.75" spans="1:8">
      <c r="A104" s="149"/>
      <c r="B104" s="7">
        <v>102</v>
      </c>
      <c r="C104" s="10">
        <v>20212832</v>
      </c>
      <c r="D104" s="100">
        <v>0</v>
      </c>
      <c r="E104" s="10">
        <v>41</v>
      </c>
      <c r="F104" s="142">
        <f t="shared" si="8"/>
        <v>0</v>
      </c>
      <c r="G104" s="8">
        <f t="shared" si="7"/>
        <v>1</v>
      </c>
      <c r="H104" s="10"/>
    </row>
    <row r="105" s="124" customFormat="1" ht="18.75" spans="1:8">
      <c r="A105" s="149"/>
      <c r="B105" s="7">
        <v>103</v>
      </c>
      <c r="C105" s="10">
        <v>20212841</v>
      </c>
      <c r="D105" s="100">
        <v>0</v>
      </c>
      <c r="E105" s="10">
        <v>45</v>
      </c>
      <c r="F105" s="142">
        <f t="shared" si="8"/>
        <v>0</v>
      </c>
      <c r="G105" s="8">
        <f t="shared" si="7"/>
        <v>1</v>
      </c>
      <c r="H105" s="10"/>
    </row>
    <row r="106" s="124" customFormat="1" ht="18.75" spans="1:8">
      <c r="A106" s="149"/>
      <c r="B106" s="7">
        <v>104</v>
      </c>
      <c r="C106" s="10">
        <v>20212842</v>
      </c>
      <c r="D106" s="100">
        <v>0</v>
      </c>
      <c r="E106" s="10">
        <v>46</v>
      </c>
      <c r="F106" s="142">
        <f t="shared" si="8"/>
        <v>0</v>
      </c>
      <c r="G106" s="8">
        <f t="shared" si="7"/>
        <v>1</v>
      </c>
      <c r="H106" s="10"/>
    </row>
    <row r="107" s="124" customFormat="1" ht="18.75" spans="1:8">
      <c r="A107" s="149"/>
      <c r="B107" s="7">
        <v>105</v>
      </c>
      <c r="C107" s="10">
        <v>20212843</v>
      </c>
      <c r="D107" s="100">
        <v>0</v>
      </c>
      <c r="E107" s="10">
        <v>44</v>
      </c>
      <c r="F107" s="142">
        <f t="shared" si="8"/>
        <v>0</v>
      </c>
      <c r="G107" s="8">
        <f t="shared" si="7"/>
        <v>1</v>
      </c>
      <c r="H107" s="10"/>
    </row>
    <row r="108" s="124" customFormat="1" ht="18.75" spans="1:8">
      <c r="A108" s="149"/>
      <c r="B108" s="7">
        <v>106</v>
      </c>
      <c r="C108" s="10">
        <v>20222731</v>
      </c>
      <c r="D108" s="100">
        <v>0</v>
      </c>
      <c r="E108" s="10">
        <v>40</v>
      </c>
      <c r="F108" s="142">
        <f t="shared" ref="F108:F121" si="9">D108/E108*100%</f>
        <v>0</v>
      </c>
      <c r="G108" s="8">
        <f t="shared" ref="G108:G120" si="10">RANK(F108,$F$94:$F$114,1)</f>
        <v>1</v>
      </c>
      <c r="H108" s="10"/>
    </row>
    <row r="109" s="124" customFormat="1" ht="18.75" spans="1:8">
      <c r="A109" s="149"/>
      <c r="B109" s="7">
        <v>107</v>
      </c>
      <c r="C109" s="10">
        <v>20222732</v>
      </c>
      <c r="D109" s="100">
        <v>0</v>
      </c>
      <c r="E109" s="10">
        <v>42</v>
      </c>
      <c r="F109" s="142">
        <f t="shared" si="9"/>
        <v>0</v>
      </c>
      <c r="G109" s="8">
        <f t="shared" si="10"/>
        <v>1</v>
      </c>
      <c r="H109" s="10"/>
    </row>
    <row r="110" s="124" customFormat="1" ht="18.75" spans="1:8">
      <c r="A110" s="149"/>
      <c r="B110" s="7">
        <v>108</v>
      </c>
      <c r="C110" s="10">
        <v>20222831</v>
      </c>
      <c r="D110" s="100">
        <v>0</v>
      </c>
      <c r="E110" s="10">
        <v>45</v>
      </c>
      <c r="F110" s="142">
        <f t="shared" si="9"/>
        <v>0</v>
      </c>
      <c r="G110" s="8">
        <f t="shared" si="10"/>
        <v>1</v>
      </c>
      <c r="H110" s="10"/>
    </row>
    <row r="111" s="124" customFormat="1" ht="18.75" spans="1:8">
      <c r="A111" s="149"/>
      <c r="B111" s="7">
        <v>109</v>
      </c>
      <c r="C111" s="10">
        <v>20222832</v>
      </c>
      <c r="D111" s="10">
        <v>3</v>
      </c>
      <c r="E111" s="10">
        <v>42</v>
      </c>
      <c r="F111" s="142">
        <f t="shared" si="9"/>
        <v>0.0714285714285714</v>
      </c>
      <c r="G111" s="8">
        <f t="shared" si="10"/>
        <v>19</v>
      </c>
      <c r="H111" s="10"/>
    </row>
    <row r="112" s="124" customFormat="1" ht="18.75" spans="1:8">
      <c r="A112" s="149"/>
      <c r="B112" s="7">
        <v>110</v>
      </c>
      <c r="C112" s="10">
        <v>20222833</v>
      </c>
      <c r="D112" s="10">
        <v>0</v>
      </c>
      <c r="E112" s="10">
        <v>45</v>
      </c>
      <c r="F112" s="142">
        <f t="shared" si="9"/>
        <v>0</v>
      </c>
      <c r="G112" s="8">
        <f t="shared" si="10"/>
        <v>1</v>
      </c>
      <c r="H112" s="10"/>
    </row>
    <row r="113" ht="18.75" spans="1:8">
      <c r="A113" s="149"/>
      <c r="B113" s="7">
        <v>111</v>
      </c>
      <c r="C113" s="10">
        <v>20222834</v>
      </c>
      <c r="D113" s="10">
        <v>0</v>
      </c>
      <c r="E113" s="10">
        <v>40</v>
      </c>
      <c r="F113" s="142">
        <f t="shared" si="9"/>
        <v>0</v>
      </c>
      <c r="G113" s="8">
        <f t="shared" si="10"/>
        <v>1</v>
      </c>
      <c r="H113" s="10"/>
    </row>
    <row r="114" ht="18.75" spans="1:8">
      <c r="A114" s="149"/>
      <c r="B114" s="7">
        <v>112</v>
      </c>
      <c r="C114" s="10">
        <v>20222835</v>
      </c>
      <c r="D114" s="10">
        <v>12</v>
      </c>
      <c r="E114" s="10">
        <v>45</v>
      </c>
      <c r="F114" s="142">
        <f t="shared" si="9"/>
        <v>0.266666666666667</v>
      </c>
      <c r="G114" s="8">
        <f t="shared" si="10"/>
        <v>21</v>
      </c>
      <c r="H114" s="10"/>
    </row>
    <row r="115" ht="18.75" spans="1:8">
      <c r="A115" s="149"/>
      <c r="B115" s="7">
        <v>113</v>
      </c>
      <c r="C115" s="10">
        <v>20222836</v>
      </c>
      <c r="D115" s="19">
        <v>0</v>
      </c>
      <c r="E115" s="19">
        <v>40</v>
      </c>
      <c r="F115" s="142">
        <f t="shared" si="9"/>
        <v>0</v>
      </c>
      <c r="G115" s="8">
        <f t="shared" si="10"/>
        <v>1</v>
      </c>
      <c r="H115" s="10"/>
    </row>
    <row r="116" ht="18.75" spans="1:8">
      <c r="A116" s="149"/>
      <c r="B116" s="7">
        <v>114</v>
      </c>
      <c r="C116" s="10">
        <v>20222837</v>
      </c>
      <c r="D116" s="19">
        <v>0</v>
      </c>
      <c r="E116" s="19">
        <v>40</v>
      </c>
      <c r="F116" s="142">
        <f t="shared" si="9"/>
        <v>0</v>
      </c>
      <c r="G116" s="8">
        <f t="shared" si="10"/>
        <v>1</v>
      </c>
      <c r="H116" s="10"/>
    </row>
    <row r="117" ht="18.75" spans="1:8">
      <c r="A117" s="149"/>
      <c r="B117" s="7">
        <v>115</v>
      </c>
      <c r="C117" s="19">
        <v>20222841</v>
      </c>
      <c r="D117" s="19">
        <v>0</v>
      </c>
      <c r="E117" s="19">
        <v>36</v>
      </c>
      <c r="F117" s="142">
        <f t="shared" si="9"/>
        <v>0</v>
      </c>
      <c r="G117" s="8">
        <f t="shared" si="10"/>
        <v>1</v>
      </c>
      <c r="H117" s="10"/>
    </row>
    <row r="118" ht="18.75" spans="1:8">
      <c r="A118" s="149"/>
      <c r="B118" s="7">
        <v>116</v>
      </c>
      <c r="C118" s="19">
        <v>20222842</v>
      </c>
      <c r="D118" s="19">
        <v>0</v>
      </c>
      <c r="E118" s="19">
        <v>38</v>
      </c>
      <c r="F118" s="142">
        <f t="shared" si="9"/>
        <v>0</v>
      </c>
      <c r="G118" s="8">
        <f t="shared" si="10"/>
        <v>1</v>
      </c>
      <c r="H118" s="10"/>
    </row>
    <row r="119" ht="18.75" spans="1:8">
      <c r="A119" s="149"/>
      <c r="B119" s="7">
        <v>117</v>
      </c>
      <c r="C119" s="19">
        <v>20222843</v>
      </c>
      <c r="D119" s="19">
        <v>0</v>
      </c>
      <c r="E119" s="19">
        <v>38</v>
      </c>
      <c r="F119" s="142">
        <f t="shared" si="9"/>
        <v>0</v>
      </c>
      <c r="G119" s="8">
        <f t="shared" si="10"/>
        <v>1</v>
      </c>
      <c r="H119" s="10"/>
    </row>
    <row r="120" ht="18.75" spans="1:8">
      <c r="A120" s="150"/>
      <c r="B120" s="7">
        <v>118</v>
      </c>
      <c r="C120" s="19">
        <v>20222844</v>
      </c>
      <c r="D120" s="19">
        <v>0</v>
      </c>
      <c r="E120" s="19">
        <v>36</v>
      </c>
      <c r="F120" s="142">
        <f t="shared" si="9"/>
        <v>0</v>
      </c>
      <c r="G120" s="8">
        <f t="shared" si="10"/>
        <v>1</v>
      </c>
      <c r="H120" s="10"/>
    </row>
    <row r="121" ht="18.75" spans="1:10">
      <c r="A121" s="148" t="s">
        <v>5</v>
      </c>
      <c r="B121" s="7">
        <v>119</v>
      </c>
      <c r="C121" s="19">
        <v>20193631</v>
      </c>
      <c r="D121" s="100">
        <v>0</v>
      </c>
      <c r="E121" s="18">
        <v>40</v>
      </c>
      <c r="F121" s="151">
        <f t="shared" si="9"/>
        <v>0</v>
      </c>
      <c r="G121" s="19">
        <f>RANK(F121,$F$121:$F$147,1)</f>
        <v>1</v>
      </c>
      <c r="H121" s="19"/>
      <c r="J121" s="152"/>
    </row>
    <row r="122" ht="18.75" spans="1:8">
      <c r="A122" s="149"/>
      <c r="B122" s="7">
        <v>120</v>
      </c>
      <c r="C122" s="19">
        <v>20193632</v>
      </c>
      <c r="D122" s="100">
        <v>0</v>
      </c>
      <c r="E122" s="18">
        <v>41</v>
      </c>
      <c r="F122" s="151">
        <f t="shared" ref="F122:F137" si="11">D122/E122*100%</f>
        <v>0</v>
      </c>
      <c r="G122" s="19">
        <f t="shared" ref="G122:G137" si="12">RANK(F122,$F$121:$F$147,1)</f>
        <v>1</v>
      </c>
      <c r="H122" s="19"/>
    </row>
    <row r="123" ht="18.75" spans="1:8">
      <c r="A123" s="149"/>
      <c r="B123" s="7">
        <v>121</v>
      </c>
      <c r="C123" s="19">
        <v>20193633</v>
      </c>
      <c r="D123" s="100">
        <v>0</v>
      </c>
      <c r="E123" s="18">
        <v>42</v>
      </c>
      <c r="F123" s="151">
        <f t="shared" si="11"/>
        <v>0</v>
      </c>
      <c r="G123" s="19">
        <f t="shared" si="12"/>
        <v>1</v>
      </c>
      <c r="H123" s="19"/>
    </row>
    <row r="124" ht="18.75" spans="1:8">
      <c r="A124" s="149"/>
      <c r="B124" s="7">
        <v>122</v>
      </c>
      <c r="C124" s="19">
        <v>20193634</v>
      </c>
      <c r="D124" s="100">
        <v>0</v>
      </c>
      <c r="E124" s="18">
        <v>43</v>
      </c>
      <c r="F124" s="151">
        <f t="shared" si="11"/>
        <v>0</v>
      </c>
      <c r="G124" s="19">
        <f t="shared" si="12"/>
        <v>1</v>
      </c>
      <c r="H124" s="19"/>
    </row>
    <row r="125" ht="18.75" spans="1:8">
      <c r="A125" s="149"/>
      <c r="B125" s="7">
        <v>123</v>
      </c>
      <c r="C125" s="19">
        <v>20193635</v>
      </c>
      <c r="D125" s="100">
        <v>0</v>
      </c>
      <c r="E125" s="18">
        <v>44</v>
      </c>
      <c r="F125" s="151">
        <f t="shared" si="11"/>
        <v>0</v>
      </c>
      <c r="G125" s="19">
        <f t="shared" si="12"/>
        <v>1</v>
      </c>
      <c r="H125" s="19"/>
    </row>
    <row r="126" ht="18.75" spans="1:8">
      <c r="A126" s="149"/>
      <c r="B126" s="7">
        <v>124</v>
      </c>
      <c r="C126" s="19">
        <v>20203631</v>
      </c>
      <c r="D126" s="100">
        <v>0</v>
      </c>
      <c r="E126" s="18">
        <v>45</v>
      </c>
      <c r="F126" s="151">
        <f t="shared" si="11"/>
        <v>0</v>
      </c>
      <c r="G126" s="19">
        <f t="shared" si="12"/>
        <v>1</v>
      </c>
      <c r="H126" s="19"/>
    </row>
    <row r="127" ht="18.75" spans="1:8">
      <c r="A127" s="149"/>
      <c r="B127" s="7">
        <v>125</v>
      </c>
      <c r="C127" s="19">
        <v>20203632</v>
      </c>
      <c r="D127" s="100">
        <v>0</v>
      </c>
      <c r="E127" s="18">
        <v>46</v>
      </c>
      <c r="F127" s="151">
        <f t="shared" si="11"/>
        <v>0</v>
      </c>
      <c r="G127" s="19">
        <f t="shared" si="12"/>
        <v>1</v>
      </c>
      <c r="H127" s="19"/>
    </row>
    <row r="128" ht="18.75" spans="1:8">
      <c r="A128" s="149"/>
      <c r="B128" s="7">
        <v>126</v>
      </c>
      <c r="C128" s="19">
        <v>20203633</v>
      </c>
      <c r="D128" s="100">
        <v>0</v>
      </c>
      <c r="E128" s="18">
        <v>47</v>
      </c>
      <c r="F128" s="151">
        <f t="shared" si="11"/>
        <v>0</v>
      </c>
      <c r="G128" s="19">
        <f t="shared" si="12"/>
        <v>1</v>
      </c>
      <c r="H128" s="19"/>
    </row>
    <row r="129" ht="18.75" spans="1:8">
      <c r="A129" s="149"/>
      <c r="B129" s="7">
        <v>127</v>
      </c>
      <c r="C129" s="19">
        <v>20203634</v>
      </c>
      <c r="D129" s="100">
        <v>0</v>
      </c>
      <c r="E129" s="18">
        <v>48</v>
      </c>
      <c r="F129" s="151">
        <f t="shared" si="11"/>
        <v>0</v>
      </c>
      <c r="G129" s="19">
        <f t="shared" si="12"/>
        <v>1</v>
      </c>
      <c r="H129" s="19"/>
    </row>
    <row r="130" ht="18.75" spans="1:8">
      <c r="A130" s="149"/>
      <c r="B130" s="7">
        <v>128</v>
      </c>
      <c r="C130" s="19">
        <v>20203635</v>
      </c>
      <c r="D130" s="100">
        <v>0</v>
      </c>
      <c r="E130" s="18">
        <v>49</v>
      </c>
      <c r="F130" s="151">
        <f t="shared" si="11"/>
        <v>0</v>
      </c>
      <c r="G130" s="19">
        <f t="shared" si="12"/>
        <v>1</v>
      </c>
      <c r="H130" s="19"/>
    </row>
    <row r="131" ht="18.75" spans="1:8">
      <c r="A131" s="149"/>
      <c r="B131" s="7">
        <v>129</v>
      </c>
      <c r="C131" s="19">
        <v>20213631</v>
      </c>
      <c r="D131" s="100">
        <v>0</v>
      </c>
      <c r="E131" s="18">
        <v>50</v>
      </c>
      <c r="F131" s="151">
        <f t="shared" si="11"/>
        <v>0</v>
      </c>
      <c r="G131" s="19">
        <f t="shared" si="12"/>
        <v>1</v>
      </c>
      <c r="H131" s="19"/>
    </row>
    <row r="132" ht="18.75" spans="1:8">
      <c r="A132" s="149"/>
      <c r="B132" s="7">
        <v>130</v>
      </c>
      <c r="C132" s="19">
        <v>20213632</v>
      </c>
      <c r="D132" s="100">
        <v>0</v>
      </c>
      <c r="E132" s="18">
        <v>51</v>
      </c>
      <c r="F132" s="151">
        <f t="shared" si="11"/>
        <v>0</v>
      </c>
      <c r="G132" s="19">
        <f t="shared" si="12"/>
        <v>1</v>
      </c>
      <c r="H132" s="19"/>
    </row>
    <row r="133" ht="18.75" spans="1:8">
      <c r="A133" s="149"/>
      <c r="B133" s="7">
        <v>131</v>
      </c>
      <c r="C133" s="19">
        <v>20213633</v>
      </c>
      <c r="D133" s="100">
        <v>0</v>
      </c>
      <c r="E133" s="18">
        <v>52</v>
      </c>
      <c r="F133" s="151">
        <f t="shared" si="11"/>
        <v>0</v>
      </c>
      <c r="G133" s="19">
        <f t="shared" si="12"/>
        <v>1</v>
      </c>
      <c r="H133" s="19"/>
    </row>
    <row r="134" ht="18.75" spans="1:8">
      <c r="A134" s="149"/>
      <c r="B134" s="7">
        <v>132</v>
      </c>
      <c r="C134" s="19">
        <v>20213634</v>
      </c>
      <c r="D134" s="100">
        <v>0</v>
      </c>
      <c r="E134" s="18">
        <v>53</v>
      </c>
      <c r="F134" s="151">
        <f t="shared" si="11"/>
        <v>0</v>
      </c>
      <c r="G134" s="19">
        <f t="shared" si="12"/>
        <v>1</v>
      </c>
      <c r="H134" s="19"/>
    </row>
    <row r="135" ht="18.75" spans="1:8">
      <c r="A135" s="149"/>
      <c r="B135" s="7">
        <v>133</v>
      </c>
      <c r="C135" s="19">
        <v>20213635</v>
      </c>
      <c r="D135" s="100">
        <v>0</v>
      </c>
      <c r="E135" s="18">
        <v>54</v>
      </c>
      <c r="F135" s="151">
        <f t="shared" si="11"/>
        <v>0</v>
      </c>
      <c r="G135" s="19">
        <f t="shared" si="12"/>
        <v>1</v>
      </c>
      <c r="H135" s="19"/>
    </row>
    <row r="136" ht="18.75" spans="1:8">
      <c r="A136" s="149"/>
      <c r="B136" s="7">
        <v>134</v>
      </c>
      <c r="C136" s="19">
        <v>20213641</v>
      </c>
      <c r="D136" s="100">
        <v>2</v>
      </c>
      <c r="E136" s="18">
        <v>55</v>
      </c>
      <c r="F136" s="151">
        <f t="shared" si="11"/>
        <v>0.0363636363636364</v>
      </c>
      <c r="G136" s="19">
        <f t="shared" si="12"/>
        <v>23</v>
      </c>
      <c r="H136" s="19"/>
    </row>
    <row r="137" ht="18.75" spans="1:8">
      <c r="A137" s="149"/>
      <c r="B137" s="7">
        <v>135</v>
      </c>
      <c r="C137" s="19">
        <v>20213642</v>
      </c>
      <c r="D137" s="100">
        <v>0</v>
      </c>
      <c r="E137" s="18">
        <v>56</v>
      </c>
      <c r="F137" s="151">
        <f t="shared" ref="F137:F148" si="13">D137/E137*100%</f>
        <v>0</v>
      </c>
      <c r="G137" s="19">
        <f t="shared" ref="G137:G147" si="14">RANK(F137,$F$121:$F$147,1)</f>
        <v>1</v>
      </c>
      <c r="H137" s="19"/>
    </row>
    <row r="138" ht="18.75" spans="1:8">
      <c r="A138" s="149"/>
      <c r="B138" s="7">
        <v>136</v>
      </c>
      <c r="C138" s="19">
        <v>20223631</v>
      </c>
      <c r="D138" s="100">
        <v>0</v>
      </c>
      <c r="E138" s="19">
        <v>40</v>
      </c>
      <c r="F138" s="151">
        <f t="shared" si="13"/>
        <v>0</v>
      </c>
      <c r="G138" s="19">
        <f t="shared" si="14"/>
        <v>1</v>
      </c>
      <c r="H138" s="19"/>
    </row>
    <row r="139" ht="18.75" spans="1:8">
      <c r="A139" s="149"/>
      <c r="B139" s="7">
        <v>137</v>
      </c>
      <c r="C139" s="19">
        <v>20223632</v>
      </c>
      <c r="D139" s="100">
        <v>12</v>
      </c>
      <c r="E139" s="19">
        <v>40</v>
      </c>
      <c r="F139" s="151">
        <f t="shared" si="13"/>
        <v>0.3</v>
      </c>
      <c r="G139" s="19">
        <f t="shared" si="14"/>
        <v>27</v>
      </c>
      <c r="H139" s="19"/>
    </row>
    <row r="140" ht="18.75" spans="1:8">
      <c r="A140" s="149"/>
      <c r="B140" s="7">
        <v>138</v>
      </c>
      <c r="C140" s="19">
        <v>20223633</v>
      </c>
      <c r="D140" s="100">
        <v>7</v>
      </c>
      <c r="E140" s="19">
        <v>42</v>
      </c>
      <c r="F140" s="151">
        <f t="shared" si="13"/>
        <v>0.166666666666667</v>
      </c>
      <c r="G140" s="19">
        <f t="shared" si="14"/>
        <v>26</v>
      </c>
      <c r="H140" s="19"/>
    </row>
    <row r="141" ht="18.75" spans="1:8">
      <c r="A141" s="149"/>
      <c r="B141" s="7">
        <v>139</v>
      </c>
      <c r="C141" s="19">
        <v>20223634</v>
      </c>
      <c r="D141" s="100">
        <v>0</v>
      </c>
      <c r="E141" s="19">
        <v>41</v>
      </c>
      <c r="F141" s="151">
        <f t="shared" si="13"/>
        <v>0</v>
      </c>
      <c r="G141" s="19">
        <f t="shared" si="14"/>
        <v>1</v>
      </c>
      <c r="H141" s="19"/>
    </row>
    <row r="142" ht="18.75" spans="1:8">
      <c r="A142" s="149"/>
      <c r="B142" s="7">
        <v>140</v>
      </c>
      <c r="C142" s="19">
        <v>20223635</v>
      </c>
      <c r="D142" s="100">
        <v>0</v>
      </c>
      <c r="E142" s="19">
        <v>43</v>
      </c>
      <c r="F142" s="151">
        <f t="shared" si="13"/>
        <v>0</v>
      </c>
      <c r="G142" s="19">
        <f t="shared" si="14"/>
        <v>1</v>
      </c>
      <c r="H142" s="19"/>
    </row>
    <row r="143" ht="18.75" spans="1:8">
      <c r="A143" s="149"/>
      <c r="B143" s="7">
        <v>141</v>
      </c>
      <c r="C143" s="19">
        <v>20223636</v>
      </c>
      <c r="D143" s="100">
        <v>6</v>
      </c>
      <c r="E143" s="11">
        <v>43</v>
      </c>
      <c r="F143" s="151">
        <f t="shared" si="13"/>
        <v>0.13953488372093</v>
      </c>
      <c r="G143" s="19">
        <f t="shared" si="14"/>
        <v>25</v>
      </c>
      <c r="H143" s="19"/>
    </row>
    <row r="144" ht="18.75" spans="1:8">
      <c r="A144" s="149"/>
      <c r="B144" s="7">
        <v>142</v>
      </c>
      <c r="C144" s="19">
        <v>20223637</v>
      </c>
      <c r="D144" s="100">
        <v>0</v>
      </c>
      <c r="E144" s="11">
        <v>41</v>
      </c>
      <c r="F144" s="151">
        <f t="shared" si="13"/>
        <v>0</v>
      </c>
      <c r="G144" s="19">
        <f t="shared" si="14"/>
        <v>1</v>
      </c>
      <c r="H144" s="19"/>
    </row>
    <row r="145" ht="18.75" spans="1:8">
      <c r="A145" s="149"/>
      <c r="B145" s="7">
        <v>143</v>
      </c>
      <c r="C145" s="11">
        <v>20223641</v>
      </c>
      <c r="D145" s="100">
        <v>0</v>
      </c>
      <c r="E145" s="11">
        <v>44</v>
      </c>
      <c r="F145" s="151">
        <f t="shared" si="13"/>
        <v>0</v>
      </c>
      <c r="G145" s="19">
        <f t="shared" si="14"/>
        <v>1</v>
      </c>
      <c r="H145" s="19"/>
    </row>
    <row r="146" ht="18.75" spans="1:8">
      <c r="A146" s="149"/>
      <c r="B146" s="7">
        <v>144</v>
      </c>
      <c r="C146" s="11">
        <v>20223642</v>
      </c>
      <c r="D146" s="100">
        <v>0</v>
      </c>
      <c r="E146" s="11">
        <v>44</v>
      </c>
      <c r="F146" s="151">
        <f t="shared" si="13"/>
        <v>0</v>
      </c>
      <c r="G146" s="19">
        <f t="shared" si="14"/>
        <v>1</v>
      </c>
      <c r="H146" s="19"/>
    </row>
    <row r="147" ht="18.75" spans="1:8">
      <c r="A147" s="150"/>
      <c r="B147" s="7">
        <v>145</v>
      </c>
      <c r="C147" s="11">
        <v>20223643</v>
      </c>
      <c r="D147" s="100">
        <v>4</v>
      </c>
      <c r="E147" s="11">
        <v>44</v>
      </c>
      <c r="F147" s="151">
        <f t="shared" si="13"/>
        <v>0.0909090909090909</v>
      </c>
      <c r="G147" s="19">
        <f t="shared" si="14"/>
        <v>24</v>
      </c>
      <c r="H147" s="19"/>
    </row>
    <row r="148" ht="18.75" spans="1:8">
      <c r="A148" s="148" t="s">
        <v>6</v>
      </c>
      <c r="B148" s="7">
        <v>146</v>
      </c>
      <c r="C148" s="11">
        <v>20192331</v>
      </c>
      <c r="D148" s="100">
        <v>0</v>
      </c>
      <c r="E148" s="18">
        <v>37</v>
      </c>
      <c r="F148" s="153">
        <f t="shared" si="13"/>
        <v>0</v>
      </c>
      <c r="G148" s="11">
        <f>RANK(F148,$F$148:$F$191,1)</f>
        <v>1</v>
      </c>
      <c r="H148" s="11"/>
    </row>
    <row r="149" ht="18.75" spans="1:8">
      <c r="A149" s="149"/>
      <c r="B149" s="7">
        <v>147</v>
      </c>
      <c r="C149" s="11">
        <v>20192332</v>
      </c>
      <c r="D149" s="100">
        <v>0</v>
      </c>
      <c r="E149" s="18">
        <v>34</v>
      </c>
      <c r="F149" s="153">
        <f t="shared" ref="F149:F180" si="15">D149/E149*100%</f>
        <v>0</v>
      </c>
      <c r="G149" s="11">
        <f t="shared" ref="G149:G180" si="16">RANK(F149,$F$148:$F$191,1)</f>
        <v>1</v>
      </c>
      <c r="H149" s="11"/>
    </row>
    <row r="150" ht="18.75" spans="1:8">
      <c r="A150" s="149"/>
      <c r="B150" s="7">
        <v>148</v>
      </c>
      <c r="C150" s="11">
        <v>20192931</v>
      </c>
      <c r="D150" s="100">
        <v>0</v>
      </c>
      <c r="E150" s="10">
        <v>31</v>
      </c>
      <c r="F150" s="153">
        <f t="shared" si="15"/>
        <v>0</v>
      </c>
      <c r="G150" s="11">
        <f t="shared" si="16"/>
        <v>1</v>
      </c>
      <c r="H150" s="11"/>
    </row>
    <row r="151" ht="18.75" spans="1:8">
      <c r="A151" s="149"/>
      <c r="B151" s="7">
        <v>149</v>
      </c>
      <c r="C151" s="11">
        <v>20192932</v>
      </c>
      <c r="D151" s="100">
        <v>0</v>
      </c>
      <c r="E151" s="10">
        <v>29</v>
      </c>
      <c r="F151" s="153">
        <f t="shared" si="15"/>
        <v>0</v>
      </c>
      <c r="G151" s="11">
        <f t="shared" si="16"/>
        <v>1</v>
      </c>
      <c r="H151" s="11"/>
    </row>
    <row r="152" ht="18.75" spans="1:8">
      <c r="A152" s="149"/>
      <c r="B152" s="7">
        <v>150</v>
      </c>
      <c r="C152" s="11">
        <v>20193031</v>
      </c>
      <c r="D152" s="100">
        <v>0</v>
      </c>
      <c r="E152" s="10">
        <v>45</v>
      </c>
      <c r="F152" s="153">
        <f t="shared" si="15"/>
        <v>0</v>
      </c>
      <c r="G152" s="11">
        <f t="shared" si="16"/>
        <v>1</v>
      </c>
      <c r="H152" s="11"/>
    </row>
    <row r="153" ht="18.75" spans="1:8">
      <c r="A153" s="149"/>
      <c r="B153" s="7">
        <v>151</v>
      </c>
      <c r="C153" s="11">
        <v>20193032</v>
      </c>
      <c r="D153" s="100">
        <v>0</v>
      </c>
      <c r="E153" s="18">
        <v>47</v>
      </c>
      <c r="F153" s="153">
        <f t="shared" si="15"/>
        <v>0</v>
      </c>
      <c r="G153" s="11">
        <f t="shared" si="16"/>
        <v>1</v>
      </c>
      <c r="H153" s="11"/>
    </row>
    <row r="154" ht="18.75" spans="1:8">
      <c r="A154" s="149"/>
      <c r="B154" s="7">
        <v>152</v>
      </c>
      <c r="C154" s="11">
        <v>20193033</v>
      </c>
      <c r="D154" s="100">
        <v>0</v>
      </c>
      <c r="E154" s="18">
        <v>46</v>
      </c>
      <c r="F154" s="153">
        <f t="shared" si="15"/>
        <v>0</v>
      </c>
      <c r="G154" s="11">
        <f t="shared" si="16"/>
        <v>1</v>
      </c>
      <c r="H154" s="11"/>
    </row>
    <row r="155" ht="18.75" spans="1:8">
      <c r="A155" s="149"/>
      <c r="B155" s="7">
        <v>153</v>
      </c>
      <c r="C155" s="11">
        <v>20193034</v>
      </c>
      <c r="D155" s="100">
        <v>0</v>
      </c>
      <c r="E155" s="18">
        <v>43</v>
      </c>
      <c r="F155" s="153">
        <f t="shared" si="15"/>
        <v>0</v>
      </c>
      <c r="G155" s="11">
        <f t="shared" si="16"/>
        <v>1</v>
      </c>
      <c r="H155" s="11"/>
    </row>
    <row r="156" ht="18.75" spans="1:8">
      <c r="A156" s="149"/>
      <c r="B156" s="7">
        <v>154</v>
      </c>
      <c r="C156" s="11">
        <v>20193035</v>
      </c>
      <c r="D156" s="100">
        <v>0</v>
      </c>
      <c r="E156" s="18">
        <v>43</v>
      </c>
      <c r="F156" s="153">
        <f t="shared" si="15"/>
        <v>0</v>
      </c>
      <c r="G156" s="11">
        <f t="shared" si="16"/>
        <v>1</v>
      </c>
      <c r="H156" s="11"/>
    </row>
    <row r="157" ht="18.75" spans="1:8">
      <c r="A157" s="149"/>
      <c r="B157" s="7">
        <v>155</v>
      </c>
      <c r="C157" s="11">
        <v>20193036</v>
      </c>
      <c r="D157" s="100">
        <v>0</v>
      </c>
      <c r="E157" s="18">
        <v>46</v>
      </c>
      <c r="F157" s="153">
        <f t="shared" si="15"/>
        <v>0</v>
      </c>
      <c r="G157" s="11">
        <f t="shared" si="16"/>
        <v>1</v>
      </c>
      <c r="H157" s="11"/>
    </row>
    <row r="158" ht="18.75" spans="1:8">
      <c r="A158" s="149"/>
      <c r="B158" s="7">
        <v>156</v>
      </c>
      <c r="C158" s="11">
        <v>20193037</v>
      </c>
      <c r="D158" s="100">
        <v>0</v>
      </c>
      <c r="E158" s="18">
        <v>43</v>
      </c>
      <c r="F158" s="153">
        <f t="shared" si="15"/>
        <v>0</v>
      </c>
      <c r="G158" s="11">
        <f t="shared" si="16"/>
        <v>1</v>
      </c>
      <c r="H158" s="11"/>
    </row>
    <row r="159" ht="18.75" spans="1:8">
      <c r="A159" s="149"/>
      <c r="B159" s="7">
        <v>157</v>
      </c>
      <c r="C159" s="11">
        <v>20193038</v>
      </c>
      <c r="D159" s="100">
        <v>0</v>
      </c>
      <c r="E159" s="18">
        <v>43</v>
      </c>
      <c r="F159" s="153">
        <f t="shared" si="15"/>
        <v>0</v>
      </c>
      <c r="G159" s="11">
        <f t="shared" si="16"/>
        <v>1</v>
      </c>
      <c r="H159" s="11"/>
    </row>
    <row r="160" ht="18.75" spans="1:8">
      <c r="A160" s="149"/>
      <c r="B160" s="7">
        <v>158</v>
      </c>
      <c r="C160" s="11">
        <v>20202331</v>
      </c>
      <c r="D160" s="100">
        <v>5</v>
      </c>
      <c r="E160" s="10">
        <v>38</v>
      </c>
      <c r="F160" s="153">
        <f t="shared" si="15"/>
        <v>0.131578947368421</v>
      </c>
      <c r="G160" s="11">
        <f t="shared" si="16"/>
        <v>30</v>
      </c>
      <c r="H160" s="11"/>
    </row>
    <row r="161" ht="18.75" spans="1:8">
      <c r="A161" s="149"/>
      <c r="B161" s="7">
        <v>159</v>
      </c>
      <c r="C161" s="11">
        <v>20202332</v>
      </c>
      <c r="D161" s="100">
        <v>8</v>
      </c>
      <c r="E161" s="10">
        <v>37</v>
      </c>
      <c r="F161" s="153">
        <f t="shared" si="15"/>
        <v>0.216216216216216</v>
      </c>
      <c r="G161" s="11">
        <f t="shared" si="16"/>
        <v>41</v>
      </c>
      <c r="H161" s="11"/>
    </row>
    <row r="162" ht="18.75" spans="1:8">
      <c r="A162" s="149"/>
      <c r="B162" s="7">
        <v>160</v>
      </c>
      <c r="C162" s="11">
        <v>20202931</v>
      </c>
      <c r="D162" s="100">
        <v>0</v>
      </c>
      <c r="E162" s="18">
        <v>31</v>
      </c>
      <c r="F162" s="153">
        <f t="shared" si="15"/>
        <v>0</v>
      </c>
      <c r="G162" s="11">
        <f t="shared" si="16"/>
        <v>1</v>
      </c>
      <c r="H162" s="11"/>
    </row>
    <row r="163" ht="18.75" spans="1:8">
      <c r="A163" s="149"/>
      <c r="B163" s="7">
        <v>161</v>
      </c>
      <c r="C163" s="11">
        <v>20202932</v>
      </c>
      <c r="D163" s="100">
        <v>0</v>
      </c>
      <c r="E163" s="18">
        <v>24</v>
      </c>
      <c r="F163" s="153">
        <f t="shared" si="15"/>
        <v>0</v>
      </c>
      <c r="G163" s="11">
        <f t="shared" si="16"/>
        <v>1</v>
      </c>
      <c r="H163" s="11"/>
    </row>
    <row r="164" ht="18.75" spans="1:8">
      <c r="A164" s="149"/>
      <c r="B164" s="7">
        <v>162</v>
      </c>
      <c r="C164" s="11">
        <v>20202933</v>
      </c>
      <c r="D164" s="100">
        <v>0</v>
      </c>
      <c r="E164" s="18">
        <v>29</v>
      </c>
      <c r="F164" s="153">
        <f t="shared" si="15"/>
        <v>0</v>
      </c>
      <c r="G164" s="11">
        <f t="shared" si="16"/>
        <v>1</v>
      </c>
      <c r="H164" s="11"/>
    </row>
    <row r="165" ht="18.75" spans="1:8">
      <c r="A165" s="149"/>
      <c r="B165" s="7">
        <v>163</v>
      </c>
      <c r="C165" s="11">
        <v>20203031</v>
      </c>
      <c r="D165" s="100">
        <v>4</v>
      </c>
      <c r="E165" s="18">
        <v>51</v>
      </c>
      <c r="F165" s="153">
        <f t="shared" si="15"/>
        <v>0.0784313725490196</v>
      </c>
      <c r="G165" s="11">
        <f t="shared" si="16"/>
        <v>27</v>
      </c>
      <c r="H165" s="11"/>
    </row>
    <row r="166" ht="18.75" spans="1:8">
      <c r="A166" s="149"/>
      <c r="B166" s="7">
        <v>164</v>
      </c>
      <c r="C166" s="11">
        <v>20203032</v>
      </c>
      <c r="D166" s="100">
        <v>9</v>
      </c>
      <c r="E166" s="18">
        <v>52</v>
      </c>
      <c r="F166" s="153">
        <f t="shared" si="15"/>
        <v>0.173076923076923</v>
      </c>
      <c r="G166" s="11">
        <f t="shared" si="16"/>
        <v>35</v>
      </c>
      <c r="H166" s="11"/>
    </row>
    <row r="167" ht="18.75" spans="1:8">
      <c r="A167" s="149"/>
      <c r="B167" s="7">
        <v>165</v>
      </c>
      <c r="C167" s="11">
        <v>20203033</v>
      </c>
      <c r="D167" s="100">
        <v>21</v>
      </c>
      <c r="E167" s="18">
        <v>48</v>
      </c>
      <c r="F167" s="153">
        <f t="shared" si="15"/>
        <v>0.4375</v>
      </c>
      <c r="G167" s="11">
        <f t="shared" si="16"/>
        <v>43</v>
      </c>
      <c r="H167" s="11"/>
    </row>
    <row r="168" ht="18.75" spans="1:8">
      <c r="A168" s="149"/>
      <c r="B168" s="7">
        <v>166</v>
      </c>
      <c r="C168" s="11">
        <v>20203034</v>
      </c>
      <c r="D168" s="100">
        <v>0</v>
      </c>
      <c r="E168" s="18">
        <v>49</v>
      </c>
      <c r="F168" s="153">
        <f t="shared" si="15"/>
        <v>0</v>
      </c>
      <c r="G168" s="11">
        <f t="shared" si="16"/>
        <v>1</v>
      </c>
      <c r="H168" s="11"/>
    </row>
    <row r="169" ht="18.75" spans="1:8">
      <c r="A169" s="149"/>
      <c r="B169" s="7">
        <v>167</v>
      </c>
      <c r="C169" s="11">
        <v>20203035</v>
      </c>
      <c r="D169" s="100">
        <v>5</v>
      </c>
      <c r="E169" s="18">
        <v>50</v>
      </c>
      <c r="F169" s="153">
        <f t="shared" si="15"/>
        <v>0.1</v>
      </c>
      <c r="G169" s="11">
        <f t="shared" si="16"/>
        <v>29</v>
      </c>
      <c r="H169" s="11"/>
    </row>
    <row r="170" ht="18.75" spans="1:8">
      <c r="A170" s="149"/>
      <c r="B170" s="7">
        <v>168</v>
      </c>
      <c r="C170" s="11">
        <v>20203036</v>
      </c>
      <c r="D170" s="100">
        <v>0</v>
      </c>
      <c r="E170" s="18">
        <v>51</v>
      </c>
      <c r="F170" s="153">
        <f t="shared" si="15"/>
        <v>0</v>
      </c>
      <c r="G170" s="11">
        <f t="shared" si="16"/>
        <v>1</v>
      </c>
      <c r="H170" s="11"/>
    </row>
    <row r="171" ht="18.75" spans="1:8">
      <c r="A171" s="149"/>
      <c r="B171" s="7">
        <v>169</v>
      </c>
      <c r="C171" s="11">
        <v>20212331</v>
      </c>
      <c r="D171" s="100">
        <v>20</v>
      </c>
      <c r="E171" s="18">
        <v>32</v>
      </c>
      <c r="F171" s="153">
        <f t="shared" si="15"/>
        <v>0.625</v>
      </c>
      <c r="G171" s="11">
        <f t="shared" si="16"/>
        <v>44</v>
      </c>
      <c r="H171" s="11"/>
    </row>
    <row r="172" ht="18.75" spans="1:8">
      <c r="A172" s="149"/>
      <c r="B172" s="7">
        <v>170</v>
      </c>
      <c r="C172" s="11">
        <v>20212332</v>
      </c>
      <c r="D172" s="100">
        <v>6</v>
      </c>
      <c r="E172" s="18">
        <v>32</v>
      </c>
      <c r="F172" s="153">
        <f t="shared" si="15"/>
        <v>0.1875</v>
      </c>
      <c r="G172" s="11">
        <f t="shared" si="16"/>
        <v>36</v>
      </c>
      <c r="H172" s="11"/>
    </row>
    <row r="173" ht="18.75" spans="1:8">
      <c r="A173" s="149"/>
      <c r="B173" s="7">
        <v>171</v>
      </c>
      <c r="C173" s="11">
        <v>20212333</v>
      </c>
      <c r="D173" s="100">
        <v>0</v>
      </c>
      <c r="E173" s="18">
        <v>30</v>
      </c>
      <c r="F173" s="153">
        <f t="shared" si="15"/>
        <v>0</v>
      </c>
      <c r="G173" s="11">
        <f t="shared" si="16"/>
        <v>1</v>
      </c>
      <c r="H173" s="11"/>
    </row>
    <row r="174" ht="18.75" spans="1:8">
      <c r="A174" s="149"/>
      <c r="B174" s="7">
        <v>172</v>
      </c>
      <c r="C174" s="11">
        <v>20212931</v>
      </c>
      <c r="D174" s="100">
        <v>0</v>
      </c>
      <c r="E174" s="18">
        <v>47</v>
      </c>
      <c r="F174" s="153">
        <f t="shared" si="15"/>
        <v>0</v>
      </c>
      <c r="G174" s="11">
        <f t="shared" si="16"/>
        <v>1</v>
      </c>
      <c r="H174" s="11"/>
    </row>
    <row r="175" ht="18.75" spans="1:8">
      <c r="A175" s="149"/>
      <c r="B175" s="7">
        <v>173</v>
      </c>
      <c r="C175" s="11">
        <v>20212932</v>
      </c>
      <c r="D175" s="100">
        <v>18</v>
      </c>
      <c r="E175" s="18">
        <v>46</v>
      </c>
      <c r="F175" s="153">
        <f t="shared" si="15"/>
        <v>0.391304347826087</v>
      </c>
      <c r="G175" s="11">
        <f t="shared" si="16"/>
        <v>42</v>
      </c>
      <c r="H175" s="11"/>
    </row>
    <row r="176" ht="18.75" spans="1:8">
      <c r="A176" s="149"/>
      <c r="B176" s="7">
        <v>174</v>
      </c>
      <c r="C176" s="11">
        <v>20212933</v>
      </c>
      <c r="D176" s="100">
        <v>0</v>
      </c>
      <c r="E176" s="18">
        <v>40</v>
      </c>
      <c r="F176" s="153">
        <f t="shared" si="15"/>
        <v>0</v>
      </c>
      <c r="G176" s="11">
        <f t="shared" si="16"/>
        <v>1</v>
      </c>
      <c r="H176" s="11"/>
    </row>
    <row r="177" ht="18.75" spans="1:8">
      <c r="A177" s="149"/>
      <c r="B177" s="7">
        <v>175</v>
      </c>
      <c r="C177" s="11">
        <v>20212941</v>
      </c>
      <c r="D177" s="100">
        <v>2</v>
      </c>
      <c r="E177" s="18">
        <v>41</v>
      </c>
      <c r="F177" s="153">
        <f t="shared" si="15"/>
        <v>0.0487804878048781</v>
      </c>
      <c r="G177" s="11">
        <f t="shared" si="16"/>
        <v>26</v>
      </c>
      <c r="H177" s="11"/>
    </row>
    <row r="178" ht="18.75" spans="1:8">
      <c r="A178" s="149"/>
      <c r="B178" s="7">
        <v>176</v>
      </c>
      <c r="C178" s="11">
        <v>20213031</v>
      </c>
      <c r="D178" s="100">
        <v>9</v>
      </c>
      <c r="E178" s="18">
        <v>45</v>
      </c>
      <c r="F178" s="153">
        <f t="shared" si="15"/>
        <v>0.2</v>
      </c>
      <c r="G178" s="11">
        <f t="shared" si="16"/>
        <v>37</v>
      </c>
      <c r="H178" s="11"/>
    </row>
    <row r="179" ht="18.75" spans="1:8">
      <c r="A179" s="149"/>
      <c r="B179" s="7">
        <v>177</v>
      </c>
      <c r="C179" s="11">
        <v>20213032</v>
      </c>
      <c r="D179" s="100">
        <v>6</v>
      </c>
      <c r="E179" s="18">
        <v>35</v>
      </c>
      <c r="F179" s="153">
        <f t="shared" si="15"/>
        <v>0.171428571428571</v>
      </c>
      <c r="G179" s="11">
        <f t="shared" si="16"/>
        <v>33</v>
      </c>
      <c r="H179" s="11"/>
    </row>
    <row r="180" ht="18.75" spans="1:8">
      <c r="A180" s="149"/>
      <c r="B180" s="7">
        <v>178</v>
      </c>
      <c r="C180" s="11">
        <v>20213033</v>
      </c>
      <c r="D180" s="100">
        <v>6</v>
      </c>
      <c r="E180" s="18">
        <v>35</v>
      </c>
      <c r="F180" s="153">
        <f t="shared" si="15"/>
        <v>0.171428571428571</v>
      </c>
      <c r="G180" s="11">
        <f t="shared" si="16"/>
        <v>33</v>
      </c>
      <c r="H180" s="11"/>
    </row>
    <row r="181" ht="18.75" spans="1:8">
      <c r="A181" s="149"/>
      <c r="B181" s="7">
        <v>179</v>
      </c>
      <c r="C181" s="11">
        <v>20222331</v>
      </c>
      <c r="D181" s="11">
        <v>0</v>
      </c>
      <c r="E181" s="18">
        <v>30</v>
      </c>
      <c r="F181" s="153">
        <f t="shared" ref="F181:F192" si="17">D181/E181*100%</f>
        <v>0</v>
      </c>
      <c r="G181" s="11">
        <f t="shared" ref="G181:G191" si="18">RANK(F181,$F$148:$F$191,1)</f>
        <v>1</v>
      </c>
      <c r="H181" s="11"/>
    </row>
    <row r="182" ht="18.75" spans="1:8">
      <c r="A182" s="149"/>
      <c r="B182" s="7">
        <v>180</v>
      </c>
      <c r="C182" s="11">
        <v>20222332</v>
      </c>
      <c r="D182" s="11">
        <v>6</v>
      </c>
      <c r="E182" s="18">
        <v>30</v>
      </c>
      <c r="F182" s="153">
        <f t="shared" si="17"/>
        <v>0.2</v>
      </c>
      <c r="G182" s="11">
        <f t="shared" si="18"/>
        <v>37</v>
      </c>
      <c r="H182" s="11"/>
    </row>
    <row r="183" ht="18.75" spans="1:8">
      <c r="A183" s="149"/>
      <c r="B183" s="7">
        <v>181</v>
      </c>
      <c r="C183" s="11">
        <v>20222333</v>
      </c>
      <c r="D183" s="11">
        <v>0</v>
      </c>
      <c r="E183" s="18">
        <v>29</v>
      </c>
      <c r="F183" s="153">
        <f t="shared" si="17"/>
        <v>0</v>
      </c>
      <c r="G183" s="11">
        <f t="shared" si="18"/>
        <v>1</v>
      </c>
      <c r="H183" s="11"/>
    </row>
    <row r="184" ht="18.75" spans="1:8">
      <c r="A184" s="149"/>
      <c r="B184" s="7">
        <v>182</v>
      </c>
      <c r="C184" s="11">
        <v>20222931</v>
      </c>
      <c r="D184" s="11">
        <v>7</v>
      </c>
      <c r="E184" s="18">
        <v>43</v>
      </c>
      <c r="F184" s="153">
        <f t="shared" si="17"/>
        <v>0.162790697674419</v>
      </c>
      <c r="G184" s="11">
        <f t="shared" si="18"/>
        <v>32</v>
      </c>
      <c r="H184" s="11"/>
    </row>
    <row r="185" ht="18.75" spans="1:8">
      <c r="A185" s="149"/>
      <c r="B185" s="7">
        <v>183</v>
      </c>
      <c r="C185" s="11">
        <v>20222932</v>
      </c>
      <c r="D185" s="11">
        <v>2</v>
      </c>
      <c r="E185" s="18">
        <v>42</v>
      </c>
      <c r="F185" s="153">
        <f t="shared" si="17"/>
        <v>0.0476190476190476</v>
      </c>
      <c r="G185" s="11">
        <f t="shared" si="18"/>
        <v>25</v>
      </c>
      <c r="H185" s="11"/>
    </row>
    <row r="186" ht="18.75" spans="1:8">
      <c r="A186" s="149"/>
      <c r="B186" s="7">
        <v>184</v>
      </c>
      <c r="C186" s="11">
        <v>20222933</v>
      </c>
      <c r="D186" s="11">
        <v>1</v>
      </c>
      <c r="E186" s="18">
        <v>45</v>
      </c>
      <c r="F186" s="153">
        <f t="shared" si="17"/>
        <v>0.0222222222222222</v>
      </c>
      <c r="G186" s="11">
        <f t="shared" si="18"/>
        <v>24</v>
      </c>
      <c r="H186" s="11"/>
    </row>
    <row r="187" ht="18.75" spans="1:8">
      <c r="A187" s="149"/>
      <c r="B187" s="7">
        <v>185</v>
      </c>
      <c r="C187" s="11">
        <v>20222934</v>
      </c>
      <c r="D187" s="11">
        <v>0</v>
      </c>
      <c r="E187" s="18">
        <v>40</v>
      </c>
      <c r="F187" s="153">
        <f t="shared" si="17"/>
        <v>0</v>
      </c>
      <c r="G187" s="11">
        <f t="shared" si="18"/>
        <v>1</v>
      </c>
      <c r="H187" s="11"/>
    </row>
    <row r="188" ht="18.75" spans="1:8">
      <c r="A188" s="149"/>
      <c r="B188" s="7">
        <v>186</v>
      </c>
      <c r="C188" s="11">
        <v>20222941</v>
      </c>
      <c r="D188" s="11">
        <v>4</v>
      </c>
      <c r="E188" s="18">
        <v>45</v>
      </c>
      <c r="F188" s="153">
        <f t="shared" si="17"/>
        <v>0.0888888888888889</v>
      </c>
      <c r="G188" s="11">
        <f t="shared" si="18"/>
        <v>28</v>
      </c>
      <c r="H188" s="11"/>
    </row>
    <row r="189" ht="18.75" spans="1:8">
      <c r="A189" s="149"/>
      <c r="B189" s="7">
        <v>187</v>
      </c>
      <c r="C189" s="11">
        <v>20223031</v>
      </c>
      <c r="D189" s="11">
        <v>6</v>
      </c>
      <c r="E189" s="18">
        <v>45</v>
      </c>
      <c r="F189" s="153">
        <f t="shared" si="17"/>
        <v>0.133333333333333</v>
      </c>
      <c r="G189" s="11">
        <f t="shared" si="18"/>
        <v>31</v>
      </c>
      <c r="H189" s="11"/>
    </row>
    <row r="190" ht="18.75" spans="1:8">
      <c r="A190" s="149"/>
      <c r="B190" s="7">
        <v>188</v>
      </c>
      <c r="C190" s="11">
        <v>20223032</v>
      </c>
      <c r="D190" s="11">
        <v>7</v>
      </c>
      <c r="E190" s="18">
        <v>35</v>
      </c>
      <c r="F190" s="153">
        <f t="shared" si="17"/>
        <v>0.2</v>
      </c>
      <c r="G190" s="11">
        <f t="shared" si="18"/>
        <v>37</v>
      </c>
      <c r="H190" s="11"/>
    </row>
    <row r="191" ht="18.75" spans="1:8">
      <c r="A191" s="150"/>
      <c r="B191" s="7">
        <v>189</v>
      </c>
      <c r="C191" s="11">
        <v>20223033</v>
      </c>
      <c r="D191" s="11">
        <v>7</v>
      </c>
      <c r="E191" s="18">
        <v>35</v>
      </c>
      <c r="F191" s="153">
        <f t="shared" si="17"/>
        <v>0.2</v>
      </c>
      <c r="G191" s="11">
        <f t="shared" si="18"/>
        <v>37</v>
      </c>
      <c r="H191" s="11"/>
    </row>
    <row r="192" ht="18.75" spans="1:8">
      <c r="A192" s="95" t="s">
        <v>7</v>
      </c>
      <c r="B192" s="7">
        <v>190</v>
      </c>
      <c r="C192" s="11">
        <v>20192631</v>
      </c>
      <c r="D192" s="19">
        <v>0</v>
      </c>
      <c r="E192" s="11">
        <v>39</v>
      </c>
      <c r="F192" s="153">
        <f t="shared" si="17"/>
        <v>0</v>
      </c>
      <c r="G192" s="11">
        <f>RANK(F192,$F$192:$F$210,1)</f>
        <v>1</v>
      </c>
      <c r="H192" s="11"/>
    </row>
    <row r="193" ht="18.75" spans="1:8">
      <c r="A193" s="96"/>
      <c r="B193" s="7">
        <v>191</v>
      </c>
      <c r="C193" s="11">
        <v>20192632</v>
      </c>
      <c r="D193" s="19">
        <v>0</v>
      </c>
      <c r="E193" s="11">
        <v>39</v>
      </c>
      <c r="F193" s="153">
        <f t="shared" ref="F193:F203" si="19">D193/E193*100%</f>
        <v>0</v>
      </c>
      <c r="G193" s="11">
        <f t="shared" ref="G193:G203" si="20">RANK(F193,$F$192:$F$210,1)</f>
        <v>1</v>
      </c>
      <c r="H193" s="11"/>
    </row>
    <row r="194" ht="18.75" spans="1:8">
      <c r="A194" s="96"/>
      <c r="B194" s="7">
        <v>192</v>
      </c>
      <c r="C194" s="11">
        <v>20192633</v>
      </c>
      <c r="D194" s="19">
        <v>0</v>
      </c>
      <c r="E194" s="11">
        <v>36</v>
      </c>
      <c r="F194" s="153">
        <f t="shared" si="19"/>
        <v>0</v>
      </c>
      <c r="G194" s="11">
        <f t="shared" si="20"/>
        <v>1</v>
      </c>
      <c r="H194" s="11"/>
    </row>
    <row r="195" ht="18.75" spans="1:8">
      <c r="A195" s="96"/>
      <c r="B195" s="7">
        <v>193</v>
      </c>
      <c r="C195" s="11">
        <v>20192634</v>
      </c>
      <c r="D195" s="19">
        <v>0</v>
      </c>
      <c r="E195" s="11">
        <v>35</v>
      </c>
      <c r="F195" s="153">
        <f t="shared" si="19"/>
        <v>0</v>
      </c>
      <c r="G195" s="11">
        <f t="shared" si="20"/>
        <v>1</v>
      </c>
      <c r="H195" s="11"/>
    </row>
    <row r="196" ht="18.75" spans="1:8">
      <c r="A196" s="96"/>
      <c r="B196" s="7">
        <v>194</v>
      </c>
      <c r="C196" s="11">
        <v>20202631</v>
      </c>
      <c r="D196" s="19">
        <v>0</v>
      </c>
      <c r="E196" s="11">
        <v>47</v>
      </c>
      <c r="F196" s="153">
        <f t="shared" si="19"/>
        <v>0</v>
      </c>
      <c r="G196" s="11">
        <f t="shared" si="20"/>
        <v>1</v>
      </c>
      <c r="H196" s="11"/>
    </row>
    <row r="197" ht="18.75" spans="1:8">
      <c r="A197" s="96"/>
      <c r="B197" s="7">
        <v>195</v>
      </c>
      <c r="C197" s="11">
        <v>20202632</v>
      </c>
      <c r="D197" s="19">
        <v>0</v>
      </c>
      <c r="E197" s="11">
        <v>45</v>
      </c>
      <c r="F197" s="153">
        <f t="shared" si="19"/>
        <v>0</v>
      </c>
      <c r="G197" s="11">
        <f t="shared" si="20"/>
        <v>1</v>
      </c>
      <c r="H197" s="11"/>
    </row>
    <row r="198" ht="18.75" spans="1:8">
      <c r="A198" s="96"/>
      <c r="B198" s="7">
        <v>196</v>
      </c>
      <c r="C198" s="11">
        <v>20202633</v>
      </c>
      <c r="D198" s="19">
        <v>0</v>
      </c>
      <c r="E198" s="11">
        <v>34</v>
      </c>
      <c r="F198" s="153">
        <f t="shared" si="19"/>
        <v>0</v>
      </c>
      <c r="G198" s="11">
        <f t="shared" si="20"/>
        <v>1</v>
      </c>
      <c r="H198" s="11"/>
    </row>
    <row r="199" ht="18.75" spans="1:8">
      <c r="A199" s="96"/>
      <c r="B199" s="7">
        <v>197</v>
      </c>
      <c r="C199" s="11">
        <v>20202634</v>
      </c>
      <c r="D199" s="19">
        <v>0</v>
      </c>
      <c r="E199" s="11">
        <v>32</v>
      </c>
      <c r="F199" s="153">
        <f t="shared" si="19"/>
        <v>0</v>
      </c>
      <c r="G199" s="11">
        <f t="shared" si="20"/>
        <v>1</v>
      </c>
      <c r="H199" s="11"/>
    </row>
    <row r="200" ht="18.75" spans="1:8">
      <c r="A200" s="96"/>
      <c r="B200" s="7">
        <v>198</v>
      </c>
      <c r="C200" s="11">
        <v>20212631</v>
      </c>
      <c r="D200" s="19">
        <v>1</v>
      </c>
      <c r="E200" s="11">
        <v>39</v>
      </c>
      <c r="F200" s="153">
        <f t="shared" si="19"/>
        <v>0.0256410256410256</v>
      </c>
      <c r="G200" s="11">
        <f t="shared" si="20"/>
        <v>15</v>
      </c>
      <c r="H200" s="11"/>
    </row>
    <row r="201" ht="18.75" spans="1:8">
      <c r="A201" s="96"/>
      <c r="B201" s="7">
        <v>199</v>
      </c>
      <c r="C201" s="11">
        <v>20212632</v>
      </c>
      <c r="D201" s="19">
        <v>2</v>
      </c>
      <c r="E201" s="11">
        <v>41</v>
      </c>
      <c r="F201" s="153">
        <f t="shared" si="19"/>
        <v>0.0487804878048781</v>
      </c>
      <c r="G201" s="11">
        <f t="shared" si="20"/>
        <v>17</v>
      </c>
      <c r="H201" s="11"/>
    </row>
    <row r="202" ht="18.75" spans="1:8">
      <c r="A202" s="96"/>
      <c r="B202" s="7">
        <v>200</v>
      </c>
      <c r="C202" s="11">
        <v>20212633</v>
      </c>
      <c r="D202" s="19">
        <v>0</v>
      </c>
      <c r="E202" s="11">
        <v>42</v>
      </c>
      <c r="F202" s="153">
        <f t="shared" si="19"/>
        <v>0</v>
      </c>
      <c r="G202" s="11">
        <f t="shared" si="20"/>
        <v>1</v>
      </c>
      <c r="H202" s="11"/>
    </row>
    <row r="203" ht="18.75" spans="1:8">
      <c r="A203" s="96"/>
      <c r="B203" s="7">
        <v>201</v>
      </c>
      <c r="C203" s="11">
        <v>20212634</v>
      </c>
      <c r="D203" s="19">
        <v>4</v>
      </c>
      <c r="E203" s="11">
        <v>39</v>
      </c>
      <c r="F203" s="153">
        <f t="shared" si="19"/>
        <v>0.102564102564103</v>
      </c>
      <c r="G203" s="11">
        <f t="shared" si="20"/>
        <v>19</v>
      </c>
      <c r="H203" s="11"/>
    </row>
    <row r="204" ht="18.75" spans="1:8">
      <c r="A204" s="96"/>
      <c r="B204" s="7">
        <v>202</v>
      </c>
      <c r="C204" s="11">
        <v>20222631</v>
      </c>
      <c r="D204" s="19">
        <v>0</v>
      </c>
      <c r="E204" s="11">
        <v>35</v>
      </c>
      <c r="F204" s="153">
        <f t="shared" ref="F204:F211" si="21">D204/E204*100%</f>
        <v>0</v>
      </c>
      <c r="G204" s="11">
        <f t="shared" ref="G204:G211" si="22">RANK(F204,$F$192:$F$210,1)</f>
        <v>1</v>
      </c>
      <c r="H204" s="11"/>
    </row>
    <row r="205" ht="18.75" spans="1:8">
      <c r="A205" s="96"/>
      <c r="B205" s="7">
        <v>203</v>
      </c>
      <c r="C205" s="11">
        <v>20222632</v>
      </c>
      <c r="D205" s="19">
        <v>0</v>
      </c>
      <c r="E205" s="11">
        <v>36</v>
      </c>
      <c r="F205" s="153">
        <f t="shared" si="21"/>
        <v>0</v>
      </c>
      <c r="G205" s="11">
        <f t="shared" si="22"/>
        <v>1</v>
      </c>
      <c r="H205" s="11"/>
    </row>
    <row r="206" ht="18.75" spans="1:8">
      <c r="A206" s="96"/>
      <c r="B206" s="7">
        <v>204</v>
      </c>
      <c r="C206" s="11">
        <v>20222633</v>
      </c>
      <c r="D206" s="19">
        <v>2</v>
      </c>
      <c r="E206" s="11">
        <v>36</v>
      </c>
      <c r="F206" s="153">
        <f t="shared" si="21"/>
        <v>0.0555555555555556</v>
      </c>
      <c r="G206" s="11">
        <f t="shared" si="22"/>
        <v>18</v>
      </c>
      <c r="H206" s="11"/>
    </row>
    <row r="207" ht="18.75" spans="1:8">
      <c r="A207" s="96"/>
      <c r="B207" s="7">
        <v>205</v>
      </c>
      <c r="C207" s="11">
        <v>20222634</v>
      </c>
      <c r="D207" s="19">
        <v>1</v>
      </c>
      <c r="E207" s="11">
        <v>35</v>
      </c>
      <c r="F207" s="153">
        <f t="shared" si="21"/>
        <v>0.0285714285714286</v>
      </c>
      <c r="G207" s="11">
        <f t="shared" si="22"/>
        <v>16</v>
      </c>
      <c r="H207" s="11"/>
    </row>
    <row r="208" ht="18.75" spans="1:8">
      <c r="A208" s="96"/>
      <c r="B208" s="7">
        <v>206</v>
      </c>
      <c r="C208" s="11">
        <v>20222635</v>
      </c>
      <c r="D208" s="19">
        <v>0</v>
      </c>
      <c r="E208" s="11">
        <v>36</v>
      </c>
      <c r="F208" s="153">
        <f t="shared" si="21"/>
        <v>0</v>
      </c>
      <c r="G208" s="11">
        <f t="shared" si="22"/>
        <v>1</v>
      </c>
      <c r="H208" s="11"/>
    </row>
    <row r="209" ht="18.75" spans="1:8">
      <c r="A209" s="96"/>
      <c r="B209" s="7">
        <v>207</v>
      </c>
      <c r="C209" s="11">
        <v>20222641</v>
      </c>
      <c r="D209" s="19">
        <v>0</v>
      </c>
      <c r="E209" s="11">
        <v>44</v>
      </c>
      <c r="F209" s="153">
        <f t="shared" si="21"/>
        <v>0</v>
      </c>
      <c r="G209" s="11">
        <f t="shared" si="22"/>
        <v>1</v>
      </c>
      <c r="H209" s="11"/>
    </row>
    <row r="210" ht="18.75" spans="1:8">
      <c r="A210" s="97"/>
      <c r="B210" s="7">
        <v>208</v>
      </c>
      <c r="C210" s="11">
        <v>20222642</v>
      </c>
      <c r="D210" s="19">
        <v>0</v>
      </c>
      <c r="E210" s="11">
        <v>36</v>
      </c>
      <c r="F210" s="153">
        <f t="shared" si="21"/>
        <v>0</v>
      </c>
      <c r="G210" s="11">
        <f t="shared" si="22"/>
        <v>1</v>
      </c>
      <c r="H210" s="11"/>
    </row>
    <row r="211" ht="18.75" spans="1:8">
      <c r="A211" s="11" t="s">
        <v>8</v>
      </c>
      <c r="B211" s="7">
        <v>209</v>
      </c>
      <c r="C211" s="11">
        <v>20223531</v>
      </c>
      <c r="D211" s="11">
        <v>0</v>
      </c>
      <c r="E211" s="11">
        <v>46</v>
      </c>
      <c r="F211" s="153">
        <f t="shared" si="21"/>
        <v>0</v>
      </c>
      <c r="G211" s="11">
        <f t="shared" si="22"/>
        <v>1</v>
      </c>
      <c r="H211" s="11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97"/>
  <sheetViews>
    <sheetView workbookViewId="0">
      <selection activeCell="A1" sqref="A1:G1"/>
    </sheetView>
  </sheetViews>
  <sheetFormatPr defaultColWidth="9" defaultRowHeight="13.5" outlineLevelCol="6"/>
  <cols>
    <col min="1" max="1" width="21.1083333333333" customWidth="1"/>
    <col min="2" max="2" width="19.8916666666667" customWidth="1"/>
    <col min="3" max="3" width="20.1083333333333" customWidth="1"/>
    <col min="4" max="4" width="26.6666666666667" customWidth="1"/>
    <col min="5" max="5" width="59" customWidth="1"/>
    <col min="6" max="6" width="28.775" customWidth="1"/>
    <col min="7" max="7" width="18.3333333333333" customWidth="1"/>
  </cols>
  <sheetData>
    <row r="1" s="124" customFormat="1" ht="22.5" spans="1:7">
      <c r="A1" s="109" t="s">
        <v>52</v>
      </c>
      <c r="B1" s="126"/>
      <c r="C1" s="126"/>
      <c r="D1" s="126"/>
      <c r="E1" s="126"/>
      <c r="F1" s="126"/>
      <c r="G1" s="126"/>
    </row>
    <row r="2" s="125" customFormat="1" ht="20.25" spans="1:7">
      <c r="A2" s="28" t="s">
        <v>22</v>
      </c>
      <c r="B2" s="28" t="s">
        <v>24</v>
      </c>
      <c r="C2" s="28" t="s">
        <v>32</v>
      </c>
      <c r="D2" s="28" t="s">
        <v>34</v>
      </c>
      <c r="E2" s="28" t="s">
        <v>33</v>
      </c>
      <c r="F2" s="112" t="s">
        <v>53</v>
      </c>
      <c r="G2" s="28" t="s">
        <v>36</v>
      </c>
    </row>
    <row r="3" s="125" customFormat="1" ht="18.75" spans="1:7">
      <c r="A3" s="100" t="s">
        <v>2</v>
      </c>
      <c r="B3" s="100">
        <v>20192131</v>
      </c>
      <c r="C3" s="19">
        <v>2019213634</v>
      </c>
      <c r="D3" s="100" t="s">
        <v>54</v>
      </c>
      <c r="E3" s="100" t="s">
        <v>55</v>
      </c>
      <c r="F3" s="100" t="s">
        <v>56</v>
      </c>
      <c r="G3" s="100">
        <v>3</v>
      </c>
    </row>
    <row r="4" s="125" customFormat="1" ht="18.75" spans="1:7">
      <c r="A4" s="100"/>
      <c r="B4" s="100"/>
      <c r="C4" s="19">
        <v>2019213116</v>
      </c>
      <c r="D4" s="100" t="s">
        <v>57</v>
      </c>
      <c r="E4" s="100" t="s">
        <v>55</v>
      </c>
      <c r="F4" s="100" t="s">
        <v>56</v>
      </c>
      <c r="G4" s="100">
        <v>3</v>
      </c>
    </row>
    <row r="5" s="125" customFormat="1" ht="18.75" spans="1:7">
      <c r="A5" s="100"/>
      <c r="B5" s="100"/>
      <c r="C5" s="19">
        <v>2019213638</v>
      </c>
      <c r="D5" s="100" t="s">
        <v>58</v>
      </c>
      <c r="E5" s="100" t="s">
        <v>55</v>
      </c>
      <c r="F5" s="100" t="s">
        <v>56</v>
      </c>
      <c r="G5" s="100">
        <v>3</v>
      </c>
    </row>
    <row r="6" s="125" customFormat="1" ht="18.75" spans="1:7">
      <c r="A6" s="100"/>
      <c r="B6" s="100">
        <v>20202131</v>
      </c>
      <c r="C6" s="19">
        <v>2020213729</v>
      </c>
      <c r="D6" s="100" t="s">
        <v>59</v>
      </c>
      <c r="E6" s="100" t="s">
        <v>60</v>
      </c>
      <c r="F6" s="100" t="s">
        <v>46</v>
      </c>
      <c r="G6" s="100">
        <v>2</v>
      </c>
    </row>
    <row r="7" s="125" customFormat="1" ht="18.75" spans="1:7">
      <c r="A7" s="100"/>
      <c r="B7" s="100">
        <v>20202132</v>
      </c>
      <c r="C7" s="19">
        <v>2020213212</v>
      </c>
      <c r="D7" s="100" t="s">
        <v>61</v>
      </c>
      <c r="E7" s="100" t="s">
        <v>62</v>
      </c>
      <c r="F7" s="100" t="s">
        <v>46</v>
      </c>
      <c r="G7" s="100">
        <v>6</v>
      </c>
    </row>
    <row r="8" s="125" customFormat="1" ht="18.75" spans="1:7">
      <c r="A8" s="100"/>
      <c r="B8" s="100"/>
      <c r="C8" s="19"/>
      <c r="D8" s="100"/>
      <c r="E8" s="100" t="s">
        <v>63</v>
      </c>
      <c r="F8" s="100" t="s">
        <v>46</v>
      </c>
      <c r="G8" s="100"/>
    </row>
    <row r="9" s="125" customFormat="1" ht="18.75" spans="1:7">
      <c r="A9" s="100"/>
      <c r="B9" s="100"/>
      <c r="C9" s="19"/>
      <c r="D9" s="100"/>
      <c r="E9" s="100" t="s">
        <v>64</v>
      </c>
      <c r="F9" s="100" t="s">
        <v>42</v>
      </c>
      <c r="G9" s="100"/>
    </row>
    <row r="10" s="125" customFormat="1" ht="18.75" spans="1:7">
      <c r="A10" s="100"/>
      <c r="B10" s="100">
        <v>20202133</v>
      </c>
      <c r="C10" s="19">
        <v>2020213331</v>
      </c>
      <c r="D10" s="100" t="s">
        <v>65</v>
      </c>
      <c r="E10" s="100" t="s">
        <v>66</v>
      </c>
      <c r="F10" s="100" t="s">
        <v>46</v>
      </c>
      <c r="G10" s="100">
        <v>6</v>
      </c>
    </row>
    <row r="11" s="125" customFormat="1" ht="18.75" spans="1:7">
      <c r="A11" s="100"/>
      <c r="B11" s="100"/>
      <c r="C11" s="19"/>
      <c r="D11" s="100"/>
      <c r="E11" s="100" t="s">
        <v>67</v>
      </c>
      <c r="F11" s="100" t="s">
        <v>42</v>
      </c>
      <c r="G11" s="100"/>
    </row>
    <row r="12" s="125" customFormat="1" ht="18.75" spans="1:7">
      <c r="A12" s="100"/>
      <c r="B12" s="100"/>
      <c r="C12" s="19"/>
      <c r="D12" s="100"/>
      <c r="E12" s="100" t="s">
        <v>68</v>
      </c>
      <c r="F12" s="100" t="s">
        <v>46</v>
      </c>
      <c r="G12" s="100"/>
    </row>
    <row r="13" s="125" customFormat="1" ht="18.75" spans="1:7">
      <c r="A13" s="100"/>
      <c r="B13" s="100">
        <v>20212131</v>
      </c>
      <c r="C13" s="100">
        <v>2021303143</v>
      </c>
      <c r="D13" s="100" t="s">
        <v>69</v>
      </c>
      <c r="E13" s="100" t="s">
        <v>70</v>
      </c>
      <c r="F13" s="100" t="s">
        <v>46</v>
      </c>
      <c r="G13" s="100">
        <v>9</v>
      </c>
    </row>
    <row r="14" s="125" customFormat="1" ht="18.75" spans="1:7">
      <c r="A14" s="100"/>
      <c r="B14" s="100"/>
      <c r="C14" s="100"/>
      <c r="D14" s="100"/>
      <c r="E14" s="100" t="s">
        <v>71</v>
      </c>
      <c r="F14" s="100" t="s">
        <v>46</v>
      </c>
      <c r="G14" s="100"/>
    </row>
    <row r="15" s="125" customFormat="1" ht="18.75" spans="1:7">
      <c r="A15" s="100"/>
      <c r="B15" s="100"/>
      <c r="C15" s="100"/>
      <c r="D15" s="100"/>
      <c r="E15" s="100" t="s">
        <v>44</v>
      </c>
      <c r="F15" s="100" t="s">
        <v>72</v>
      </c>
      <c r="G15" s="100"/>
    </row>
    <row r="16" s="125" customFormat="1" ht="18.75" spans="1:7">
      <c r="A16" s="100"/>
      <c r="B16" s="100"/>
      <c r="C16" s="100"/>
      <c r="D16" s="100"/>
      <c r="E16" s="100" t="s">
        <v>71</v>
      </c>
      <c r="F16" s="100" t="s">
        <v>42</v>
      </c>
      <c r="G16" s="100"/>
    </row>
    <row r="17" s="125" customFormat="1" ht="17.4" customHeight="1" spans="1:7">
      <c r="A17" s="100"/>
      <c r="B17" s="100">
        <v>20212134</v>
      </c>
      <c r="C17" s="19">
        <v>2021213437</v>
      </c>
      <c r="D17" s="100" t="s">
        <v>73</v>
      </c>
      <c r="E17" s="100" t="s">
        <v>74</v>
      </c>
      <c r="F17" s="100" t="s">
        <v>46</v>
      </c>
      <c r="G17" s="100">
        <v>4</v>
      </c>
    </row>
    <row r="18" s="125" customFormat="1" ht="17.4" customHeight="1" spans="1:7">
      <c r="A18" s="100"/>
      <c r="B18" s="100"/>
      <c r="C18" s="19"/>
      <c r="D18" s="100"/>
      <c r="E18" s="100" t="s">
        <v>75</v>
      </c>
      <c r="F18" s="100" t="s">
        <v>46</v>
      </c>
      <c r="G18" s="100"/>
    </row>
    <row r="19" s="125" customFormat="1" ht="17.4" customHeight="1" spans="1:7">
      <c r="A19" s="100"/>
      <c r="B19" s="100"/>
      <c r="C19" s="100">
        <v>2021213421</v>
      </c>
      <c r="D19" s="100" t="s">
        <v>76</v>
      </c>
      <c r="E19" s="100" t="s">
        <v>75</v>
      </c>
      <c r="F19" s="100" t="s">
        <v>46</v>
      </c>
      <c r="G19" s="100">
        <v>2</v>
      </c>
    </row>
    <row r="20" s="125" customFormat="1" ht="17.4" customHeight="1" spans="1:7">
      <c r="A20" s="100"/>
      <c r="B20" s="100"/>
      <c r="C20" s="100">
        <v>2021213440</v>
      </c>
      <c r="D20" s="100" t="s">
        <v>77</v>
      </c>
      <c r="E20" s="100" t="s">
        <v>75</v>
      </c>
      <c r="F20" s="100" t="s">
        <v>46</v>
      </c>
      <c r="G20" s="100">
        <v>2</v>
      </c>
    </row>
    <row r="21" s="125" customFormat="1" ht="18.75" spans="1:7">
      <c r="A21" s="100"/>
      <c r="B21" s="100">
        <v>20212135</v>
      </c>
      <c r="C21" s="19">
        <v>2021213527</v>
      </c>
      <c r="D21" s="100" t="s">
        <v>78</v>
      </c>
      <c r="E21" s="100" t="s">
        <v>79</v>
      </c>
      <c r="F21" s="100" t="s">
        <v>46</v>
      </c>
      <c r="G21" s="100">
        <v>6</v>
      </c>
    </row>
    <row r="22" s="125" customFormat="1" ht="18.75" spans="1:7">
      <c r="A22" s="100"/>
      <c r="B22" s="100"/>
      <c r="C22" s="19"/>
      <c r="D22" s="100"/>
      <c r="E22" s="100" t="s">
        <v>80</v>
      </c>
      <c r="F22" s="100" t="s">
        <v>46</v>
      </c>
      <c r="G22" s="100"/>
    </row>
    <row r="23" s="125" customFormat="1" ht="18.75" spans="1:7">
      <c r="A23" s="100"/>
      <c r="B23" s="100"/>
      <c r="C23" s="19"/>
      <c r="D23" s="100"/>
      <c r="E23" s="100" t="s">
        <v>70</v>
      </c>
      <c r="F23" s="100" t="s">
        <v>42</v>
      </c>
      <c r="G23" s="100"/>
    </row>
    <row r="24" s="125" customFormat="1" ht="18.75" spans="1:7">
      <c r="A24" s="100"/>
      <c r="B24" s="100"/>
      <c r="C24" s="19">
        <v>2021213538</v>
      </c>
      <c r="D24" s="100" t="s">
        <v>81</v>
      </c>
      <c r="E24" s="100" t="s">
        <v>79</v>
      </c>
      <c r="F24" s="100" t="s">
        <v>46</v>
      </c>
      <c r="G24" s="100">
        <v>6</v>
      </c>
    </row>
    <row r="25" s="125" customFormat="1" ht="18.75" spans="1:7">
      <c r="A25" s="100"/>
      <c r="B25" s="100"/>
      <c r="C25" s="19"/>
      <c r="D25" s="100"/>
      <c r="E25" s="100" t="s">
        <v>80</v>
      </c>
      <c r="F25" s="100" t="s">
        <v>46</v>
      </c>
      <c r="G25" s="100"/>
    </row>
    <row r="26" s="125" customFormat="1" ht="18.75" spans="1:7">
      <c r="A26" s="100"/>
      <c r="B26" s="100"/>
      <c r="C26" s="19"/>
      <c r="D26" s="100"/>
      <c r="E26" s="100" t="s">
        <v>70</v>
      </c>
      <c r="F26" s="100" t="s">
        <v>42</v>
      </c>
      <c r="G26" s="100"/>
    </row>
    <row r="27" s="125" customFormat="1" ht="18.75" spans="1:7">
      <c r="A27" s="100"/>
      <c r="B27" s="100"/>
      <c r="C27" s="65">
        <v>2021213521</v>
      </c>
      <c r="D27" s="127" t="s">
        <v>82</v>
      </c>
      <c r="E27" s="100" t="s">
        <v>79</v>
      </c>
      <c r="F27" s="100" t="s">
        <v>46</v>
      </c>
      <c r="G27" s="100">
        <v>4</v>
      </c>
    </row>
    <row r="28" s="125" customFormat="1" ht="18.75" spans="1:7">
      <c r="A28" s="100"/>
      <c r="B28" s="100"/>
      <c r="C28" s="65"/>
      <c r="D28" s="127"/>
      <c r="E28" s="100" t="s">
        <v>70</v>
      </c>
      <c r="F28" s="100" t="s">
        <v>42</v>
      </c>
      <c r="G28" s="100"/>
    </row>
    <row r="29" s="125" customFormat="1" ht="18.75" spans="1:7">
      <c r="A29" s="100"/>
      <c r="B29" s="100">
        <v>20212136</v>
      </c>
      <c r="C29" s="100">
        <v>2021213628</v>
      </c>
      <c r="D29" s="100" t="s">
        <v>83</v>
      </c>
      <c r="E29" s="100" t="s">
        <v>84</v>
      </c>
      <c r="F29" s="100" t="s">
        <v>56</v>
      </c>
      <c r="G29" s="100">
        <v>9</v>
      </c>
    </row>
    <row r="30" s="125" customFormat="1" ht="18.75" spans="1:7">
      <c r="A30" s="100"/>
      <c r="B30" s="100"/>
      <c r="C30" s="100"/>
      <c r="D30" s="100"/>
      <c r="E30" s="100" t="s">
        <v>85</v>
      </c>
      <c r="F30" s="100" t="s">
        <v>46</v>
      </c>
      <c r="G30" s="100"/>
    </row>
    <row r="31" s="125" customFormat="1" ht="18.75" spans="1:7">
      <c r="A31" s="100"/>
      <c r="B31" s="100"/>
      <c r="C31" s="100"/>
      <c r="D31" s="100"/>
      <c r="E31" s="100" t="s">
        <v>86</v>
      </c>
      <c r="F31" s="100" t="s">
        <v>42</v>
      </c>
      <c r="G31" s="100"/>
    </row>
    <row r="32" s="125" customFormat="1" ht="18.75" spans="1:7">
      <c r="A32" s="100"/>
      <c r="B32" s="100"/>
      <c r="C32" s="100"/>
      <c r="D32" s="100"/>
      <c r="E32" s="100" t="s">
        <v>44</v>
      </c>
      <c r="F32" s="100" t="s">
        <v>42</v>
      </c>
      <c r="G32" s="100"/>
    </row>
    <row r="33" s="125" customFormat="1" ht="18.75" spans="1:7">
      <c r="A33" s="100"/>
      <c r="B33" s="100"/>
      <c r="C33" s="100">
        <v>2021213601</v>
      </c>
      <c r="D33" s="100" t="s">
        <v>87</v>
      </c>
      <c r="E33" s="100" t="s">
        <v>84</v>
      </c>
      <c r="F33" s="100" t="s">
        <v>56</v>
      </c>
      <c r="G33" s="100">
        <v>9</v>
      </c>
    </row>
    <row r="34" s="125" customFormat="1" ht="18.75" spans="1:7">
      <c r="A34" s="100"/>
      <c r="B34" s="100"/>
      <c r="C34" s="100"/>
      <c r="D34" s="100"/>
      <c r="E34" s="100" t="s">
        <v>85</v>
      </c>
      <c r="F34" s="100" t="s">
        <v>46</v>
      </c>
      <c r="G34" s="100"/>
    </row>
    <row r="35" s="125" customFormat="1" ht="18.75" spans="1:7">
      <c r="A35" s="100"/>
      <c r="B35" s="100"/>
      <c r="C35" s="100"/>
      <c r="D35" s="100"/>
      <c r="E35" s="100" t="s">
        <v>86</v>
      </c>
      <c r="F35" s="100" t="s">
        <v>42</v>
      </c>
      <c r="G35" s="100"/>
    </row>
    <row r="36" s="125" customFormat="1" ht="18.75" spans="1:7">
      <c r="A36" s="100"/>
      <c r="B36" s="100"/>
      <c r="C36" s="100"/>
      <c r="D36" s="100"/>
      <c r="E36" s="100" t="s">
        <v>44</v>
      </c>
      <c r="F36" s="100" t="s">
        <v>46</v>
      </c>
      <c r="G36" s="100"/>
    </row>
    <row r="37" s="125" customFormat="1" ht="18.75" spans="1:7">
      <c r="A37" s="100"/>
      <c r="B37" s="100">
        <v>20212137</v>
      </c>
      <c r="C37" s="100">
        <v>2021213725</v>
      </c>
      <c r="D37" s="100" t="s">
        <v>88</v>
      </c>
      <c r="E37" s="100" t="s">
        <v>84</v>
      </c>
      <c r="F37" s="100" t="s">
        <v>46</v>
      </c>
      <c r="G37" s="100">
        <v>10</v>
      </c>
    </row>
    <row r="38" s="125" customFormat="1" ht="18.75" spans="1:7">
      <c r="A38" s="100"/>
      <c r="B38" s="100"/>
      <c r="C38" s="100"/>
      <c r="D38" s="100"/>
      <c r="E38" s="100" t="s">
        <v>85</v>
      </c>
      <c r="F38" s="100" t="s">
        <v>56</v>
      </c>
      <c r="G38" s="100"/>
    </row>
    <row r="39" s="125" customFormat="1" ht="18.75" spans="1:7">
      <c r="A39" s="100"/>
      <c r="B39" s="100"/>
      <c r="C39" s="100"/>
      <c r="D39" s="100"/>
      <c r="E39" s="100" t="s">
        <v>44</v>
      </c>
      <c r="F39" s="100" t="s">
        <v>46</v>
      </c>
      <c r="G39" s="100"/>
    </row>
    <row r="40" s="125" customFormat="1" ht="18.75" spans="1:7">
      <c r="A40" s="100"/>
      <c r="B40" s="100"/>
      <c r="C40" s="100"/>
      <c r="D40" s="100"/>
      <c r="E40" s="100" t="s">
        <v>74</v>
      </c>
      <c r="F40" s="100" t="s">
        <v>72</v>
      </c>
      <c r="G40" s="100"/>
    </row>
    <row r="41" s="125" customFormat="1" ht="18.75" spans="1:7">
      <c r="A41" s="100"/>
      <c r="B41" s="100"/>
      <c r="C41" s="100">
        <v>2021213729</v>
      </c>
      <c r="D41" s="100" t="s">
        <v>89</v>
      </c>
      <c r="E41" s="100" t="s">
        <v>90</v>
      </c>
      <c r="F41" s="100" t="s">
        <v>46</v>
      </c>
      <c r="G41" s="100">
        <v>10</v>
      </c>
    </row>
    <row r="42" s="125" customFormat="1" ht="18.75" spans="1:7">
      <c r="A42" s="100"/>
      <c r="B42" s="100"/>
      <c r="C42" s="100"/>
      <c r="D42" s="100"/>
      <c r="E42" s="100" t="s">
        <v>85</v>
      </c>
      <c r="F42" s="100" t="s">
        <v>56</v>
      </c>
      <c r="G42" s="100"/>
    </row>
    <row r="43" s="125" customFormat="1" ht="18.75" spans="1:7">
      <c r="A43" s="100"/>
      <c r="B43" s="100"/>
      <c r="C43" s="100"/>
      <c r="D43" s="100"/>
      <c r="E43" s="100" t="s">
        <v>44</v>
      </c>
      <c r="F43" s="100" t="s">
        <v>46</v>
      </c>
      <c r="G43" s="100"/>
    </row>
    <row r="44" s="125" customFormat="1" ht="18.75" spans="1:7">
      <c r="A44" s="100"/>
      <c r="B44" s="100"/>
      <c r="C44" s="100"/>
      <c r="D44" s="100"/>
      <c r="E44" s="100" t="s">
        <v>74</v>
      </c>
      <c r="F44" s="100" t="s">
        <v>72</v>
      </c>
      <c r="G44" s="100"/>
    </row>
    <row r="45" s="125" customFormat="1" ht="18.75" spans="1:7">
      <c r="A45" s="100"/>
      <c r="B45" s="100"/>
      <c r="C45" s="100">
        <v>2021213720</v>
      </c>
      <c r="D45" s="100" t="s">
        <v>91</v>
      </c>
      <c r="E45" s="100" t="s">
        <v>90</v>
      </c>
      <c r="F45" s="100" t="s">
        <v>46</v>
      </c>
      <c r="G45" s="100">
        <v>10</v>
      </c>
    </row>
    <row r="46" s="125" customFormat="1" ht="18.75" spans="1:7">
      <c r="A46" s="100"/>
      <c r="B46" s="100"/>
      <c r="C46" s="100"/>
      <c r="D46" s="100"/>
      <c r="E46" s="100" t="s">
        <v>85</v>
      </c>
      <c r="F46" s="100" t="s">
        <v>56</v>
      </c>
      <c r="G46" s="100"/>
    </row>
    <row r="47" s="125" customFormat="1" ht="18.75" spans="1:7">
      <c r="A47" s="100"/>
      <c r="B47" s="100"/>
      <c r="C47" s="100"/>
      <c r="D47" s="100"/>
      <c r="E47" s="100" t="s">
        <v>44</v>
      </c>
      <c r="F47" s="100" t="s">
        <v>46</v>
      </c>
      <c r="G47" s="100"/>
    </row>
    <row r="48" s="125" customFormat="1" ht="18.75" spans="1:7">
      <c r="A48" s="100"/>
      <c r="B48" s="100"/>
      <c r="C48" s="100"/>
      <c r="D48" s="100"/>
      <c r="E48" s="100" t="s">
        <v>74</v>
      </c>
      <c r="F48" s="100" t="s">
        <v>72</v>
      </c>
      <c r="G48" s="100"/>
    </row>
    <row r="49" s="125" customFormat="1" ht="18.75" spans="1:7">
      <c r="A49" s="100"/>
      <c r="B49" s="100"/>
      <c r="C49" s="100">
        <v>2021213732</v>
      </c>
      <c r="D49" s="100" t="s">
        <v>92</v>
      </c>
      <c r="E49" s="100" t="s">
        <v>90</v>
      </c>
      <c r="F49" s="100" t="s">
        <v>46</v>
      </c>
      <c r="G49" s="100">
        <v>10</v>
      </c>
    </row>
    <row r="50" s="125" customFormat="1" ht="18.75" spans="1:7">
      <c r="A50" s="100"/>
      <c r="B50" s="100"/>
      <c r="C50" s="100"/>
      <c r="D50" s="100"/>
      <c r="E50" s="100" t="s">
        <v>85</v>
      </c>
      <c r="F50" s="100" t="s">
        <v>56</v>
      </c>
      <c r="G50" s="100"/>
    </row>
    <row r="51" s="125" customFormat="1" ht="18.75" spans="1:7">
      <c r="A51" s="100"/>
      <c r="B51" s="100"/>
      <c r="C51" s="100"/>
      <c r="D51" s="100"/>
      <c r="E51" s="100" t="s">
        <v>44</v>
      </c>
      <c r="F51" s="100" t="s">
        <v>46</v>
      </c>
      <c r="G51" s="100"/>
    </row>
    <row r="52" s="125" customFormat="1" ht="18.75" spans="1:7">
      <c r="A52" s="100"/>
      <c r="B52" s="100"/>
      <c r="C52" s="100"/>
      <c r="D52" s="100"/>
      <c r="E52" s="100" t="s">
        <v>74</v>
      </c>
      <c r="F52" s="100" t="s">
        <v>72</v>
      </c>
      <c r="G52" s="100"/>
    </row>
    <row r="53" s="125" customFormat="1" ht="18.75" spans="1:7">
      <c r="A53" s="100"/>
      <c r="B53" s="100"/>
      <c r="C53" s="100">
        <v>2021213707</v>
      </c>
      <c r="D53" s="100" t="s">
        <v>93</v>
      </c>
      <c r="E53" s="100" t="s">
        <v>90</v>
      </c>
      <c r="F53" s="100" t="s">
        <v>56</v>
      </c>
      <c r="G53" s="100">
        <v>3</v>
      </c>
    </row>
    <row r="54" s="125" customFormat="1" ht="18.75" spans="1:7">
      <c r="A54" s="100"/>
      <c r="B54" s="100">
        <v>20212138</v>
      </c>
      <c r="C54" s="100">
        <v>2021213838</v>
      </c>
      <c r="D54" s="100" t="s">
        <v>94</v>
      </c>
      <c r="E54" s="100" t="s">
        <v>44</v>
      </c>
      <c r="F54" s="100" t="s">
        <v>56</v>
      </c>
      <c r="G54" s="100">
        <v>7</v>
      </c>
    </row>
    <row r="55" s="125" customFormat="1" ht="18.75" spans="1:7">
      <c r="A55" s="100"/>
      <c r="B55" s="100"/>
      <c r="C55" s="100"/>
      <c r="D55" s="100"/>
      <c r="E55" s="100" t="s">
        <v>95</v>
      </c>
      <c r="F55" s="100" t="s">
        <v>46</v>
      </c>
      <c r="G55" s="100"/>
    </row>
    <row r="56" s="125" customFormat="1" ht="18.75" spans="1:7">
      <c r="A56" s="100"/>
      <c r="B56" s="100"/>
      <c r="C56" s="100"/>
      <c r="D56" s="100"/>
      <c r="E56" s="100" t="s">
        <v>74</v>
      </c>
      <c r="F56" s="100" t="s">
        <v>42</v>
      </c>
      <c r="G56" s="100"/>
    </row>
    <row r="57" s="125" customFormat="1" ht="18.75" spans="1:7">
      <c r="A57" s="100"/>
      <c r="B57" s="100"/>
      <c r="C57" s="100">
        <v>2021213815</v>
      </c>
      <c r="D57" s="100" t="s">
        <v>96</v>
      </c>
      <c r="E57" s="100" t="s">
        <v>97</v>
      </c>
      <c r="F57" s="100" t="s">
        <v>56</v>
      </c>
      <c r="G57" s="100">
        <v>7</v>
      </c>
    </row>
    <row r="58" s="125" customFormat="1" ht="18.75" spans="1:7">
      <c r="A58" s="100"/>
      <c r="B58" s="100"/>
      <c r="C58" s="100"/>
      <c r="D58" s="100"/>
      <c r="E58" s="100" t="s">
        <v>95</v>
      </c>
      <c r="F58" s="100" t="s">
        <v>46</v>
      </c>
      <c r="G58" s="100"/>
    </row>
    <row r="59" s="125" customFormat="1" ht="18.75" spans="1:7">
      <c r="A59" s="100"/>
      <c r="B59" s="100"/>
      <c r="C59" s="100"/>
      <c r="D59" s="100"/>
      <c r="E59" s="100" t="s">
        <v>74</v>
      </c>
      <c r="F59" s="100" t="s">
        <v>46</v>
      </c>
      <c r="G59" s="100"/>
    </row>
    <row r="60" s="125" customFormat="1" ht="18.75" spans="1:7">
      <c r="A60" s="100"/>
      <c r="B60" s="100"/>
      <c r="C60" s="100">
        <v>2021213814</v>
      </c>
      <c r="D60" s="100" t="s">
        <v>98</v>
      </c>
      <c r="E60" s="100" t="s">
        <v>97</v>
      </c>
      <c r="F60" s="100" t="s">
        <v>56</v>
      </c>
      <c r="G60" s="100">
        <v>7</v>
      </c>
    </row>
    <row r="61" s="125" customFormat="1" ht="18.75" spans="1:7">
      <c r="A61" s="100"/>
      <c r="B61" s="100"/>
      <c r="C61" s="100"/>
      <c r="D61" s="100"/>
      <c r="E61" s="100" t="s">
        <v>95</v>
      </c>
      <c r="F61" s="100" t="s">
        <v>46</v>
      </c>
      <c r="G61" s="100"/>
    </row>
    <row r="62" s="125" customFormat="1" ht="18.75" spans="1:7">
      <c r="A62" s="100"/>
      <c r="B62" s="100"/>
      <c r="C62" s="100"/>
      <c r="D62" s="100"/>
      <c r="E62" s="100" t="s">
        <v>74</v>
      </c>
      <c r="F62" s="100" t="s">
        <v>42</v>
      </c>
      <c r="G62" s="100"/>
    </row>
    <row r="63" s="125" customFormat="1" ht="18.75" spans="1:7">
      <c r="A63" s="100"/>
      <c r="B63" s="100"/>
      <c r="C63" s="100">
        <v>2021213801</v>
      </c>
      <c r="D63" s="100" t="s">
        <v>99</v>
      </c>
      <c r="E63" s="100" t="s">
        <v>97</v>
      </c>
      <c r="F63" s="100" t="s">
        <v>56</v>
      </c>
      <c r="G63" s="100">
        <v>7</v>
      </c>
    </row>
    <row r="64" s="125" customFormat="1" ht="18.75" spans="1:7">
      <c r="A64" s="100"/>
      <c r="B64" s="100"/>
      <c r="C64" s="100"/>
      <c r="D64" s="100"/>
      <c r="E64" s="100" t="s">
        <v>95</v>
      </c>
      <c r="F64" s="100" t="s">
        <v>46</v>
      </c>
      <c r="G64" s="100"/>
    </row>
    <row r="65" s="125" customFormat="1" ht="18.75" spans="1:7">
      <c r="A65" s="100"/>
      <c r="B65" s="100"/>
      <c r="C65" s="100"/>
      <c r="D65" s="100"/>
      <c r="E65" s="100" t="s">
        <v>74</v>
      </c>
      <c r="F65" s="100" t="s">
        <v>42</v>
      </c>
      <c r="G65" s="100"/>
    </row>
    <row r="66" s="125" customFormat="1" ht="18.75" spans="1:7">
      <c r="A66" s="100"/>
      <c r="B66" s="7">
        <v>20212144</v>
      </c>
      <c r="C66" s="7">
        <v>2021214418</v>
      </c>
      <c r="D66" s="7" t="s">
        <v>100</v>
      </c>
      <c r="E66" s="7" t="s">
        <v>101</v>
      </c>
      <c r="F66" s="7" t="s">
        <v>46</v>
      </c>
      <c r="G66" s="7">
        <v>6</v>
      </c>
    </row>
    <row r="67" s="125" customFormat="1" ht="18.75" spans="1:7">
      <c r="A67" s="100"/>
      <c r="B67" s="7"/>
      <c r="C67" s="7"/>
      <c r="D67" s="7"/>
      <c r="E67" s="7" t="s">
        <v>102</v>
      </c>
      <c r="F67" s="7" t="s">
        <v>42</v>
      </c>
      <c r="G67" s="7"/>
    </row>
    <row r="68" s="125" customFormat="1" ht="18.75" spans="1:7">
      <c r="A68" s="100"/>
      <c r="B68" s="7"/>
      <c r="C68" s="7"/>
      <c r="D68" s="7"/>
      <c r="E68" s="7" t="s">
        <v>103</v>
      </c>
      <c r="F68" s="7" t="s">
        <v>42</v>
      </c>
      <c r="G68" s="7"/>
    </row>
    <row r="69" s="125" customFormat="1" ht="18.75" spans="1:7">
      <c r="A69" s="100"/>
      <c r="B69" s="7"/>
      <c r="C69" s="7">
        <v>2021214412</v>
      </c>
      <c r="D69" s="7" t="s">
        <v>104</v>
      </c>
      <c r="E69" s="7" t="s">
        <v>101</v>
      </c>
      <c r="F69" s="7" t="s">
        <v>46</v>
      </c>
      <c r="G69" s="7">
        <v>6</v>
      </c>
    </row>
    <row r="70" s="125" customFormat="1" ht="18.75" spans="1:7">
      <c r="A70" s="100"/>
      <c r="B70" s="7"/>
      <c r="C70" s="7"/>
      <c r="D70" s="7"/>
      <c r="E70" s="7" t="s">
        <v>102</v>
      </c>
      <c r="F70" s="7" t="s">
        <v>42</v>
      </c>
      <c r="G70" s="7"/>
    </row>
    <row r="71" s="125" customFormat="1" ht="18.75" spans="1:7">
      <c r="A71" s="100"/>
      <c r="B71" s="7"/>
      <c r="C71" s="7"/>
      <c r="D71" s="7"/>
      <c r="E71" s="7" t="s">
        <v>103</v>
      </c>
      <c r="F71" s="7" t="s">
        <v>42</v>
      </c>
      <c r="G71" s="7"/>
    </row>
    <row r="72" s="125" customFormat="1" ht="18.75" spans="1:7">
      <c r="A72" s="100"/>
      <c r="B72" s="7">
        <v>20212145</v>
      </c>
      <c r="C72" s="19">
        <v>2021214532</v>
      </c>
      <c r="D72" s="7" t="s">
        <v>105</v>
      </c>
      <c r="E72" s="7" t="s">
        <v>106</v>
      </c>
      <c r="F72" s="7" t="s">
        <v>46</v>
      </c>
      <c r="G72" s="7">
        <v>6</v>
      </c>
    </row>
    <row r="73" s="125" customFormat="1" ht="18.75" spans="1:7">
      <c r="A73" s="100"/>
      <c r="B73" s="7"/>
      <c r="C73" s="19"/>
      <c r="D73" s="7"/>
      <c r="E73" s="7" t="s">
        <v>107</v>
      </c>
      <c r="F73" s="7" t="s">
        <v>42</v>
      </c>
      <c r="G73" s="7"/>
    </row>
    <row r="74" s="125" customFormat="1" ht="18.75" spans="1:7">
      <c r="A74" s="100"/>
      <c r="B74" s="7"/>
      <c r="C74" s="19"/>
      <c r="D74" s="7"/>
      <c r="E74" s="7" t="s">
        <v>108</v>
      </c>
      <c r="F74" s="7" t="s">
        <v>42</v>
      </c>
      <c r="G74" s="7"/>
    </row>
    <row r="75" s="125" customFormat="1" ht="18.75" spans="1:7">
      <c r="A75" s="100"/>
      <c r="B75" s="7"/>
      <c r="C75" s="19">
        <v>2021214523</v>
      </c>
      <c r="D75" s="7" t="s">
        <v>109</v>
      </c>
      <c r="E75" s="7" t="s">
        <v>106</v>
      </c>
      <c r="F75" s="7" t="s">
        <v>46</v>
      </c>
      <c r="G75" s="7">
        <v>6</v>
      </c>
    </row>
    <row r="76" s="125" customFormat="1" ht="18.75" spans="1:7">
      <c r="A76" s="100"/>
      <c r="B76" s="7"/>
      <c r="C76" s="19"/>
      <c r="D76" s="7"/>
      <c r="E76" s="7" t="s">
        <v>107</v>
      </c>
      <c r="F76" s="7" t="s">
        <v>42</v>
      </c>
      <c r="G76" s="7"/>
    </row>
    <row r="77" s="125" customFormat="1" ht="18.75" spans="1:7">
      <c r="A77" s="100"/>
      <c r="B77" s="7"/>
      <c r="C77" s="19"/>
      <c r="D77" s="7"/>
      <c r="E77" s="7" t="s">
        <v>108</v>
      </c>
      <c r="F77" s="7" t="s">
        <v>42</v>
      </c>
      <c r="G77" s="7"/>
    </row>
    <row r="78" s="125" customFormat="1" ht="18.75" spans="1:7">
      <c r="A78" s="100"/>
      <c r="B78" s="7"/>
      <c r="C78" s="7">
        <v>2021214516</v>
      </c>
      <c r="D78" s="7" t="s">
        <v>110</v>
      </c>
      <c r="E78" s="7" t="s">
        <v>106</v>
      </c>
      <c r="F78" s="7" t="s">
        <v>46</v>
      </c>
      <c r="G78" s="7">
        <v>2</v>
      </c>
    </row>
    <row r="79" s="125" customFormat="1" ht="18.75" spans="1:7">
      <c r="A79" s="100"/>
      <c r="B79" s="100">
        <v>20222132</v>
      </c>
      <c r="C79" s="100">
        <v>2022213214</v>
      </c>
      <c r="D79" s="100" t="s">
        <v>111</v>
      </c>
      <c r="E79" s="100" t="s">
        <v>112</v>
      </c>
      <c r="F79" s="100" t="s">
        <v>46</v>
      </c>
      <c r="G79" s="100">
        <v>13</v>
      </c>
    </row>
    <row r="80" s="125" customFormat="1" ht="18.75" spans="1:7">
      <c r="A80" s="100"/>
      <c r="B80" s="100"/>
      <c r="C80" s="100"/>
      <c r="D80" s="100"/>
      <c r="E80" s="100" t="s">
        <v>44</v>
      </c>
      <c r="F80" s="100" t="s">
        <v>56</v>
      </c>
      <c r="G80" s="100"/>
    </row>
    <row r="81" s="125" customFormat="1" ht="18.75" spans="1:7">
      <c r="A81" s="100"/>
      <c r="B81" s="100"/>
      <c r="C81" s="100"/>
      <c r="D81" s="100"/>
      <c r="E81" s="100" t="s">
        <v>113</v>
      </c>
      <c r="F81" s="100" t="s">
        <v>46</v>
      </c>
      <c r="G81" s="100"/>
    </row>
    <row r="82" s="125" customFormat="1" ht="18.75" spans="1:7">
      <c r="A82" s="100"/>
      <c r="B82" s="100"/>
      <c r="C82" s="100"/>
      <c r="D82" s="100"/>
      <c r="E82" s="100" t="s">
        <v>114</v>
      </c>
      <c r="F82" s="100" t="s">
        <v>46</v>
      </c>
      <c r="G82" s="100"/>
    </row>
    <row r="83" s="125" customFormat="1" ht="18.75" spans="1:7">
      <c r="A83" s="100"/>
      <c r="B83" s="100"/>
      <c r="C83" s="100"/>
      <c r="D83" s="100"/>
      <c r="E83" s="100" t="s">
        <v>115</v>
      </c>
      <c r="F83" s="100" t="s">
        <v>42</v>
      </c>
      <c r="G83" s="100"/>
    </row>
    <row r="84" s="125" customFormat="1" ht="18.75" spans="1:7">
      <c r="A84" s="100"/>
      <c r="B84" s="100"/>
      <c r="C84" s="100"/>
      <c r="D84" s="100"/>
      <c r="E84" s="100" t="s">
        <v>114</v>
      </c>
      <c r="F84" s="100" t="s">
        <v>42</v>
      </c>
      <c r="G84" s="100"/>
    </row>
    <row r="85" s="125" customFormat="1" ht="18.75" spans="1:7">
      <c r="A85" s="100"/>
      <c r="B85" s="100"/>
      <c r="C85" s="100">
        <v>2022213211</v>
      </c>
      <c r="D85" s="100" t="s">
        <v>116</v>
      </c>
      <c r="E85" s="100" t="s">
        <v>112</v>
      </c>
      <c r="F85" s="100" t="s">
        <v>46</v>
      </c>
      <c r="G85" s="100">
        <v>13</v>
      </c>
    </row>
    <row r="86" s="125" customFormat="1" ht="18.75" spans="1:7">
      <c r="A86" s="100"/>
      <c r="B86" s="100"/>
      <c r="C86" s="100"/>
      <c r="D86" s="100"/>
      <c r="E86" s="100" t="s">
        <v>44</v>
      </c>
      <c r="F86" s="100" t="s">
        <v>72</v>
      </c>
      <c r="G86" s="100"/>
    </row>
    <row r="87" s="125" customFormat="1" ht="18.75" spans="1:7">
      <c r="A87" s="100"/>
      <c r="B87" s="100"/>
      <c r="C87" s="100"/>
      <c r="D87" s="100"/>
      <c r="E87" s="100" t="s">
        <v>113</v>
      </c>
      <c r="F87" s="100" t="s">
        <v>46</v>
      </c>
      <c r="G87" s="100"/>
    </row>
    <row r="88" s="125" customFormat="1" ht="18.75" spans="1:7">
      <c r="A88" s="100"/>
      <c r="B88" s="100"/>
      <c r="C88" s="100"/>
      <c r="D88" s="100"/>
      <c r="E88" s="100" t="s">
        <v>114</v>
      </c>
      <c r="F88" s="100" t="s">
        <v>46</v>
      </c>
      <c r="G88" s="100"/>
    </row>
    <row r="89" s="125" customFormat="1" ht="18.75" spans="1:7">
      <c r="A89" s="100"/>
      <c r="B89" s="100"/>
      <c r="C89" s="100"/>
      <c r="D89" s="100"/>
      <c r="E89" s="100" t="s">
        <v>115</v>
      </c>
      <c r="F89" s="100" t="s">
        <v>42</v>
      </c>
      <c r="G89" s="100"/>
    </row>
    <row r="90" s="125" customFormat="1" ht="18.75" spans="1:7">
      <c r="A90" s="100"/>
      <c r="B90" s="100"/>
      <c r="C90" s="100"/>
      <c r="D90" s="100"/>
      <c r="E90" s="100" t="s">
        <v>114</v>
      </c>
      <c r="F90" s="100" t="s">
        <v>42</v>
      </c>
      <c r="G90" s="100"/>
    </row>
    <row r="91" s="125" customFormat="1" ht="18.75" spans="1:7">
      <c r="A91" s="100"/>
      <c r="B91" s="128">
        <v>20222133</v>
      </c>
      <c r="C91" s="128">
        <v>2022213321</v>
      </c>
      <c r="D91" s="128" t="s">
        <v>117</v>
      </c>
      <c r="E91" s="128" t="s">
        <v>118</v>
      </c>
      <c r="F91" s="128" t="s">
        <v>46</v>
      </c>
      <c r="G91" s="128">
        <v>5</v>
      </c>
    </row>
    <row r="92" s="125" customFormat="1" ht="18.75" spans="1:7">
      <c r="A92" s="100"/>
      <c r="B92" s="128"/>
      <c r="C92" s="128"/>
      <c r="D92" s="128"/>
      <c r="E92" s="128" t="s">
        <v>44</v>
      </c>
      <c r="F92" s="128" t="s">
        <v>72</v>
      </c>
      <c r="G92" s="128"/>
    </row>
    <row r="93" s="125" customFormat="1" ht="18.75" spans="1:7">
      <c r="A93" s="100"/>
      <c r="B93" s="128"/>
      <c r="C93" s="128">
        <v>2022213324</v>
      </c>
      <c r="D93" s="128" t="s">
        <v>119</v>
      </c>
      <c r="E93" s="128" t="s">
        <v>118</v>
      </c>
      <c r="F93" s="128" t="s">
        <v>46</v>
      </c>
      <c r="G93" s="128">
        <v>5</v>
      </c>
    </row>
    <row r="94" s="125" customFormat="1" ht="18.75" spans="1:7">
      <c r="A94" s="100"/>
      <c r="B94" s="128"/>
      <c r="C94" s="128"/>
      <c r="D94" s="128"/>
      <c r="E94" s="128" t="s">
        <v>44</v>
      </c>
      <c r="F94" s="128" t="s">
        <v>72</v>
      </c>
      <c r="G94" s="128"/>
    </row>
    <row r="95" s="125" customFormat="1" ht="18.75" spans="1:7">
      <c r="A95" s="100"/>
      <c r="B95" s="128"/>
      <c r="C95" s="128">
        <v>2022213339</v>
      </c>
      <c r="D95" s="128" t="s">
        <v>120</v>
      </c>
      <c r="E95" s="128" t="s">
        <v>118</v>
      </c>
      <c r="F95" s="128" t="s">
        <v>46</v>
      </c>
      <c r="G95" s="128">
        <v>5</v>
      </c>
    </row>
    <row r="96" s="125" customFormat="1" ht="18.75" spans="1:7">
      <c r="A96" s="100"/>
      <c r="B96" s="128"/>
      <c r="C96" s="128"/>
      <c r="D96" s="128"/>
      <c r="E96" s="128" t="s">
        <v>44</v>
      </c>
      <c r="F96" s="128" t="s">
        <v>72</v>
      </c>
      <c r="G96" s="128"/>
    </row>
    <row r="97" s="125" customFormat="1" ht="18.75" spans="1:7">
      <c r="A97" s="100"/>
      <c r="B97" s="128"/>
      <c r="C97" s="128">
        <v>2022213323</v>
      </c>
      <c r="D97" s="128" t="s">
        <v>121</v>
      </c>
      <c r="E97" s="128" t="s">
        <v>118</v>
      </c>
      <c r="F97" s="128" t="s">
        <v>46</v>
      </c>
      <c r="G97" s="128">
        <v>5</v>
      </c>
    </row>
    <row r="98" s="125" customFormat="1" ht="18.75" spans="1:7">
      <c r="A98" s="100"/>
      <c r="B98" s="128"/>
      <c r="C98" s="128"/>
      <c r="D98" s="128"/>
      <c r="E98" s="128" t="s">
        <v>44</v>
      </c>
      <c r="F98" s="128" t="s">
        <v>72</v>
      </c>
      <c r="G98" s="128"/>
    </row>
    <row r="99" s="125" customFormat="1" ht="18.75" spans="1:7">
      <c r="A99" s="100"/>
      <c r="B99" s="129">
        <v>20222134</v>
      </c>
      <c r="C99" s="130">
        <v>2022213423</v>
      </c>
      <c r="D99" s="128" t="s">
        <v>122</v>
      </c>
      <c r="E99" s="131" t="s">
        <v>118</v>
      </c>
      <c r="F99" s="128" t="s">
        <v>46</v>
      </c>
      <c r="G99" s="128">
        <v>6</v>
      </c>
    </row>
    <row r="100" s="125" customFormat="1" ht="18.75" spans="1:7">
      <c r="A100" s="100"/>
      <c r="B100" s="130"/>
      <c r="C100" s="130"/>
      <c r="D100" s="128"/>
      <c r="E100" s="131" t="s">
        <v>123</v>
      </c>
      <c r="F100" s="128" t="s">
        <v>46</v>
      </c>
      <c r="G100" s="128"/>
    </row>
    <row r="101" s="125" customFormat="1" ht="18.75" spans="1:7">
      <c r="A101" s="100"/>
      <c r="B101" s="130"/>
      <c r="C101" s="130"/>
      <c r="D101" s="128"/>
      <c r="E101" s="131" t="s">
        <v>44</v>
      </c>
      <c r="F101" s="128" t="s">
        <v>42</v>
      </c>
      <c r="G101" s="128"/>
    </row>
    <row r="102" s="125" customFormat="1" ht="18.75" spans="1:7">
      <c r="A102" s="100"/>
      <c r="B102" s="130"/>
      <c r="C102" s="130">
        <v>2022213411</v>
      </c>
      <c r="D102" s="128" t="s">
        <v>124</v>
      </c>
      <c r="E102" s="131" t="s">
        <v>118</v>
      </c>
      <c r="F102" s="128" t="s">
        <v>46</v>
      </c>
      <c r="G102" s="128">
        <v>6</v>
      </c>
    </row>
    <row r="103" s="125" customFormat="1" ht="18.75" spans="1:7">
      <c r="A103" s="100"/>
      <c r="B103" s="130"/>
      <c r="C103" s="130"/>
      <c r="D103" s="128"/>
      <c r="E103" s="131" t="s">
        <v>123</v>
      </c>
      <c r="F103" s="128" t="s">
        <v>46</v>
      </c>
      <c r="G103" s="128"/>
    </row>
    <row r="104" s="125" customFormat="1" ht="18.75" spans="1:7">
      <c r="A104" s="100"/>
      <c r="B104" s="130"/>
      <c r="C104" s="130"/>
      <c r="D104" s="128"/>
      <c r="E104" s="131" t="s">
        <v>44</v>
      </c>
      <c r="F104" s="128" t="s">
        <v>42</v>
      </c>
      <c r="G104" s="128"/>
    </row>
    <row r="105" s="125" customFormat="1" ht="18.75" spans="1:7">
      <c r="A105" s="100"/>
      <c r="B105" s="130"/>
      <c r="C105" s="130">
        <v>2022213421</v>
      </c>
      <c r="D105" s="128" t="s">
        <v>125</v>
      </c>
      <c r="E105" s="131" t="s">
        <v>118</v>
      </c>
      <c r="F105" s="128" t="s">
        <v>46</v>
      </c>
      <c r="G105" s="128">
        <v>6</v>
      </c>
    </row>
    <row r="106" s="125" customFormat="1" ht="18.75" spans="1:7">
      <c r="A106" s="100"/>
      <c r="B106" s="130"/>
      <c r="C106" s="130"/>
      <c r="D106" s="128"/>
      <c r="E106" s="131" t="s">
        <v>123</v>
      </c>
      <c r="F106" s="128" t="s">
        <v>46</v>
      </c>
      <c r="G106" s="128"/>
    </row>
    <row r="107" s="125" customFormat="1" ht="18.75" spans="1:7">
      <c r="A107" s="100"/>
      <c r="B107" s="130"/>
      <c r="C107" s="130"/>
      <c r="D107" s="128"/>
      <c r="E107" s="131" t="s">
        <v>44</v>
      </c>
      <c r="F107" s="128" t="s">
        <v>42</v>
      </c>
      <c r="G107" s="128"/>
    </row>
    <row r="108" s="125" customFormat="1" ht="18.75" spans="1:7">
      <c r="A108" s="100"/>
      <c r="B108" s="130"/>
      <c r="C108" s="128">
        <v>2022213439</v>
      </c>
      <c r="D108" s="128" t="s">
        <v>126</v>
      </c>
      <c r="E108" s="128" t="s">
        <v>127</v>
      </c>
      <c r="F108" s="128" t="s">
        <v>42</v>
      </c>
      <c r="G108" s="128">
        <v>2</v>
      </c>
    </row>
    <row r="109" s="125" customFormat="1" ht="18.75" spans="1:7">
      <c r="A109" s="100"/>
      <c r="B109" s="100">
        <v>20222135</v>
      </c>
      <c r="C109" s="100">
        <v>2022213526</v>
      </c>
      <c r="D109" s="100" t="s">
        <v>128</v>
      </c>
      <c r="E109" s="100" t="s">
        <v>44</v>
      </c>
      <c r="F109" s="100" t="s">
        <v>129</v>
      </c>
      <c r="G109" s="100">
        <v>8</v>
      </c>
    </row>
    <row r="110" s="125" customFormat="1" ht="18.75" spans="1:7">
      <c r="A110" s="100"/>
      <c r="B110" s="100"/>
      <c r="C110" s="100"/>
      <c r="D110" s="100"/>
      <c r="E110" s="100" t="s">
        <v>130</v>
      </c>
      <c r="F110" s="100" t="s">
        <v>129</v>
      </c>
      <c r="G110" s="100"/>
    </row>
    <row r="111" s="125" customFormat="1" ht="18.75" spans="1:7">
      <c r="A111" s="100"/>
      <c r="B111" s="100"/>
      <c r="C111" s="100"/>
      <c r="D111" s="100"/>
      <c r="E111" s="100" t="s">
        <v>118</v>
      </c>
      <c r="F111" s="100" t="s">
        <v>46</v>
      </c>
      <c r="G111" s="100"/>
    </row>
    <row r="112" s="125" customFormat="1" ht="18.75" spans="1:7">
      <c r="A112" s="100"/>
      <c r="B112" s="100"/>
      <c r="C112" s="100"/>
      <c r="D112" s="100"/>
      <c r="E112" s="100" t="s">
        <v>127</v>
      </c>
      <c r="F112" s="100" t="s">
        <v>46</v>
      </c>
      <c r="G112" s="100"/>
    </row>
    <row r="113" s="125" customFormat="1" ht="18.75" spans="1:7">
      <c r="A113" s="100"/>
      <c r="B113" s="100"/>
      <c r="C113" s="38">
        <v>2022213537</v>
      </c>
      <c r="D113" s="100" t="s">
        <v>131</v>
      </c>
      <c r="E113" s="100" t="s">
        <v>44</v>
      </c>
      <c r="F113" s="100" t="s">
        <v>129</v>
      </c>
      <c r="G113" s="100">
        <v>8</v>
      </c>
    </row>
    <row r="114" s="125" customFormat="1" ht="18.75" spans="1:7">
      <c r="A114" s="100"/>
      <c r="B114" s="100"/>
      <c r="C114" s="38"/>
      <c r="D114" s="100"/>
      <c r="E114" s="100" t="s">
        <v>130</v>
      </c>
      <c r="F114" s="100" t="s">
        <v>129</v>
      </c>
      <c r="G114" s="100"/>
    </row>
    <row r="115" s="125" customFormat="1" ht="18.75" spans="1:7">
      <c r="A115" s="100"/>
      <c r="B115" s="100"/>
      <c r="C115" s="38"/>
      <c r="D115" s="100"/>
      <c r="E115" s="100" t="s">
        <v>118</v>
      </c>
      <c r="F115" s="100" t="s">
        <v>46</v>
      </c>
      <c r="G115" s="100"/>
    </row>
    <row r="116" s="125" customFormat="1" ht="18.75" spans="1:7">
      <c r="A116" s="100"/>
      <c r="B116" s="100"/>
      <c r="C116" s="38"/>
      <c r="D116" s="100"/>
      <c r="E116" s="100" t="s">
        <v>127</v>
      </c>
      <c r="F116" s="100" t="s">
        <v>46</v>
      </c>
      <c r="G116" s="100"/>
    </row>
    <row r="117" s="125" customFormat="1" ht="18.75" spans="1:7">
      <c r="A117" s="100"/>
      <c r="B117" s="100"/>
      <c r="C117" s="100">
        <v>2022213520</v>
      </c>
      <c r="D117" s="38" t="s">
        <v>132</v>
      </c>
      <c r="E117" s="100" t="s">
        <v>44</v>
      </c>
      <c r="F117" s="100" t="s">
        <v>129</v>
      </c>
      <c r="G117" s="100">
        <v>8</v>
      </c>
    </row>
    <row r="118" s="125" customFormat="1" ht="18.75" spans="1:7">
      <c r="A118" s="100"/>
      <c r="B118" s="100"/>
      <c r="C118" s="100"/>
      <c r="D118" s="38"/>
      <c r="E118" s="100" t="s">
        <v>130</v>
      </c>
      <c r="F118" s="100" t="s">
        <v>129</v>
      </c>
      <c r="G118" s="100"/>
    </row>
    <row r="119" s="125" customFormat="1" ht="18.75" spans="1:7">
      <c r="A119" s="100"/>
      <c r="B119" s="100"/>
      <c r="C119" s="100"/>
      <c r="D119" s="38"/>
      <c r="E119" s="100" t="s">
        <v>118</v>
      </c>
      <c r="F119" s="100" t="s">
        <v>46</v>
      </c>
      <c r="G119" s="100"/>
    </row>
    <row r="120" s="125" customFormat="1" ht="18.75" spans="1:7">
      <c r="A120" s="100"/>
      <c r="B120" s="100"/>
      <c r="C120" s="100"/>
      <c r="D120" s="38"/>
      <c r="E120" s="100" t="s">
        <v>127</v>
      </c>
      <c r="F120" s="100" t="s">
        <v>46</v>
      </c>
      <c r="G120" s="100"/>
    </row>
    <row r="121" s="125" customFormat="1" ht="18.75" spans="1:7">
      <c r="A121" s="100"/>
      <c r="B121" s="100"/>
      <c r="C121" s="100">
        <v>2022213516</v>
      </c>
      <c r="D121" s="100" t="s">
        <v>133</v>
      </c>
      <c r="E121" s="100" t="s">
        <v>44</v>
      </c>
      <c r="F121" s="100" t="s">
        <v>129</v>
      </c>
      <c r="G121" s="100">
        <v>8</v>
      </c>
    </row>
    <row r="122" s="125" customFormat="1" ht="18.75" spans="1:7">
      <c r="A122" s="100"/>
      <c r="B122" s="100"/>
      <c r="C122" s="100"/>
      <c r="D122" s="100"/>
      <c r="E122" s="100" t="s">
        <v>130</v>
      </c>
      <c r="F122" s="100" t="s">
        <v>129</v>
      </c>
      <c r="G122" s="100"/>
    </row>
    <row r="123" s="125" customFormat="1" ht="18.75" spans="1:7">
      <c r="A123" s="100"/>
      <c r="B123" s="100"/>
      <c r="C123" s="100"/>
      <c r="D123" s="100"/>
      <c r="E123" s="100" t="s">
        <v>118</v>
      </c>
      <c r="F123" s="100" t="s">
        <v>46</v>
      </c>
      <c r="G123" s="100"/>
    </row>
    <row r="124" s="125" customFormat="1" ht="18.75" spans="1:7">
      <c r="A124" s="100"/>
      <c r="B124" s="100"/>
      <c r="C124" s="100"/>
      <c r="D124" s="100"/>
      <c r="E124" s="100" t="s">
        <v>127</v>
      </c>
      <c r="F124" s="100" t="s">
        <v>46</v>
      </c>
      <c r="G124" s="100"/>
    </row>
    <row r="125" s="125" customFormat="1" ht="18.75" spans="1:7">
      <c r="A125" s="100"/>
      <c r="B125" s="100">
        <v>20222136</v>
      </c>
      <c r="C125" s="100">
        <v>2022213601</v>
      </c>
      <c r="D125" s="100" t="s">
        <v>134</v>
      </c>
      <c r="E125" s="100" t="s">
        <v>114</v>
      </c>
      <c r="F125" s="100" t="s">
        <v>129</v>
      </c>
      <c r="G125" s="100">
        <v>6</v>
      </c>
    </row>
    <row r="126" s="125" customFormat="1" ht="18.75" spans="1:7">
      <c r="A126" s="100"/>
      <c r="B126" s="100"/>
      <c r="C126" s="100"/>
      <c r="D126" s="100"/>
      <c r="E126" s="100" t="s">
        <v>127</v>
      </c>
      <c r="F126" s="100" t="s">
        <v>129</v>
      </c>
      <c r="G126" s="100"/>
    </row>
    <row r="127" s="125" customFormat="1" ht="18.75" spans="1:7">
      <c r="A127" s="100"/>
      <c r="B127" s="100"/>
      <c r="C127" s="100"/>
      <c r="D127" s="100"/>
      <c r="E127" s="100" t="s">
        <v>118</v>
      </c>
      <c r="F127" s="100" t="s">
        <v>46</v>
      </c>
      <c r="G127" s="100"/>
    </row>
    <row r="128" s="125" customFormat="1" ht="18.75" spans="1:7">
      <c r="A128" s="100"/>
      <c r="B128" s="100"/>
      <c r="C128" s="100">
        <v>2022213615</v>
      </c>
      <c r="D128" s="100" t="s">
        <v>135</v>
      </c>
      <c r="E128" s="100" t="s">
        <v>114</v>
      </c>
      <c r="F128" s="100" t="s">
        <v>129</v>
      </c>
      <c r="G128" s="100">
        <v>6</v>
      </c>
    </row>
    <row r="129" s="125" customFormat="1" ht="18.75" spans="1:7">
      <c r="A129" s="100"/>
      <c r="B129" s="100"/>
      <c r="C129" s="100"/>
      <c r="D129" s="100"/>
      <c r="E129" s="100" t="s">
        <v>127</v>
      </c>
      <c r="F129" s="100" t="s">
        <v>129</v>
      </c>
      <c r="G129" s="100"/>
    </row>
    <row r="130" s="125" customFormat="1" ht="18.75" spans="1:7">
      <c r="A130" s="100"/>
      <c r="B130" s="100"/>
      <c r="C130" s="100"/>
      <c r="D130" s="100"/>
      <c r="E130" s="100" t="s">
        <v>118</v>
      </c>
      <c r="F130" s="100" t="s">
        <v>46</v>
      </c>
      <c r="G130" s="100"/>
    </row>
    <row r="131" s="125" customFormat="1" ht="18.75" spans="1:7">
      <c r="A131" s="100"/>
      <c r="B131" s="100"/>
      <c r="C131" s="132">
        <v>2022213640</v>
      </c>
      <c r="D131" s="19" t="s">
        <v>136</v>
      </c>
      <c r="E131" s="100" t="s">
        <v>114</v>
      </c>
      <c r="F131" s="100" t="s">
        <v>129</v>
      </c>
      <c r="G131" s="100">
        <v>6</v>
      </c>
    </row>
    <row r="132" s="125" customFormat="1" ht="18.75" spans="1:7">
      <c r="A132" s="100"/>
      <c r="B132" s="100"/>
      <c r="C132" s="132"/>
      <c r="D132" s="19"/>
      <c r="E132" s="100" t="s">
        <v>127</v>
      </c>
      <c r="F132" s="100" t="s">
        <v>129</v>
      </c>
      <c r="G132" s="100"/>
    </row>
    <row r="133" s="125" customFormat="1" ht="18.75" spans="1:7">
      <c r="A133" s="100"/>
      <c r="B133" s="100"/>
      <c r="C133" s="132"/>
      <c r="D133" s="19"/>
      <c r="E133" s="100" t="s">
        <v>118</v>
      </c>
      <c r="F133" s="100" t="s">
        <v>46</v>
      </c>
      <c r="G133" s="100"/>
    </row>
    <row r="134" s="125" customFormat="1" ht="18.75" spans="1:7">
      <c r="A134" s="100"/>
      <c r="B134" s="100"/>
      <c r="C134" s="132">
        <v>2022213627</v>
      </c>
      <c r="D134" s="19" t="s">
        <v>137</v>
      </c>
      <c r="E134" s="100" t="s">
        <v>114</v>
      </c>
      <c r="F134" s="100" t="s">
        <v>129</v>
      </c>
      <c r="G134" s="19">
        <v>4</v>
      </c>
    </row>
    <row r="135" s="125" customFormat="1" ht="18.75" spans="1:7">
      <c r="A135" s="100"/>
      <c r="B135" s="100"/>
      <c r="C135" s="132"/>
      <c r="D135" s="19"/>
      <c r="E135" s="100" t="s">
        <v>127</v>
      </c>
      <c r="F135" s="100" t="s">
        <v>129</v>
      </c>
      <c r="G135" s="19"/>
    </row>
    <row r="136" s="125" customFormat="1" ht="18.75" spans="1:7">
      <c r="A136" s="133" t="s">
        <v>3</v>
      </c>
      <c r="B136" s="19">
        <v>20192533</v>
      </c>
      <c r="C136" s="19">
        <v>2019253314</v>
      </c>
      <c r="D136" s="19" t="s">
        <v>138</v>
      </c>
      <c r="E136" s="19" t="s">
        <v>139</v>
      </c>
      <c r="F136" s="19" t="s">
        <v>46</v>
      </c>
      <c r="G136" s="19">
        <v>2</v>
      </c>
    </row>
    <row r="137" s="125" customFormat="1" ht="18.75" spans="1:7">
      <c r="A137" s="134"/>
      <c r="B137" s="19"/>
      <c r="C137" s="19">
        <v>2019253323</v>
      </c>
      <c r="D137" s="19" t="s">
        <v>140</v>
      </c>
      <c r="E137" s="19" t="s">
        <v>139</v>
      </c>
      <c r="F137" s="19" t="s">
        <v>46</v>
      </c>
      <c r="G137" s="19">
        <v>2</v>
      </c>
    </row>
    <row r="138" s="125" customFormat="1" ht="18.75" spans="1:7">
      <c r="A138" s="134"/>
      <c r="B138" s="19">
        <v>20202432</v>
      </c>
      <c r="C138" s="19">
        <v>2020243219</v>
      </c>
      <c r="D138" s="19" t="s">
        <v>141</v>
      </c>
      <c r="E138" s="19" t="s">
        <v>142</v>
      </c>
      <c r="F138" s="19" t="s">
        <v>42</v>
      </c>
      <c r="G138" s="19">
        <v>2</v>
      </c>
    </row>
    <row r="139" s="125" customFormat="1" ht="18.75" spans="1:7">
      <c r="A139" s="134"/>
      <c r="B139" s="6">
        <v>20202533</v>
      </c>
      <c r="C139" s="6">
        <v>2020253301</v>
      </c>
      <c r="D139" s="6" t="s">
        <v>143</v>
      </c>
      <c r="E139" s="19" t="s">
        <v>144</v>
      </c>
      <c r="F139" s="19" t="s">
        <v>46</v>
      </c>
      <c r="G139" s="6">
        <v>4</v>
      </c>
    </row>
    <row r="140" s="125" customFormat="1" ht="18.75" spans="1:7">
      <c r="A140" s="134"/>
      <c r="B140" s="9"/>
      <c r="C140" s="13"/>
      <c r="D140" s="13"/>
      <c r="E140" s="19" t="s">
        <v>145</v>
      </c>
      <c r="F140" s="19" t="s">
        <v>42</v>
      </c>
      <c r="G140" s="13"/>
    </row>
    <row r="141" s="125" customFormat="1" ht="18.75" spans="1:7">
      <c r="A141" s="134"/>
      <c r="B141" s="9"/>
      <c r="C141" s="6">
        <v>2020253313</v>
      </c>
      <c r="D141" s="6" t="s">
        <v>146</v>
      </c>
      <c r="E141" s="19" t="s">
        <v>144</v>
      </c>
      <c r="F141" s="19" t="s">
        <v>46</v>
      </c>
      <c r="G141" s="6">
        <v>4</v>
      </c>
    </row>
    <row r="142" s="125" customFormat="1" ht="18.75" spans="1:7">
      <c r="A142" s="134"/>
      <c r="B142" s="9"/>
      <c r="C142" s="13"/>
      <c r="D142" s="13"/>
      <c r="E142" s="19" t="s">
        <v>145</v>
      </c>
      <c r="F142" s="19" t="s">
        <v>42</v>
      </c>
      <c r="G142" s="13"/>
    </row>
    <row r="143" s="125" customFormat="1" ht="18.75" spans="1:7">
      <c r="A143" s="134"/>
      <c r="B143" s="9"/>
      <c r="C143" s="6">
        <v>2020253314</v>
      </c>
      <c r="D143" s="6" t="s">
        <v>147</v>
      </c>
      <c r="E143" s="19" t="s">
        <v>144</v>
      </c>
      <c r="F143" s="19" t="s">
        <v>46</v>
      </c>
      <c r="G143" s="6">
        <v>4</v>
      </c>
    </row>
    <row r="144" s="125" customFormat="1" ht="18.75" spans="1:7">
      <c r="A144" s="134"/>
      <c r="B144" s="9"/>
      <c r="C144" s="13"/>
      <c r="D144" s="13"/>
      <c r="E144" s="19" t="s">
        <v>145</v>
      </c>
      <c r="F144" s="19" t="s">
        <v>42</v>
      </c>
      <c r="G144" s="13"/>
    </row>
    <row r="145" s="125" customFormat="1" ht="18.75" spans="1:7">
      <c r="A145" s="134"/>
      <c r="B145" s="9"/>
      <c r="C145" s="6">
        <v>2020313138</v>
      </c>
      <c r="D145" s="6" t="s">
        <v>148</v>
      </c>
      <c r="E145" s="19" t="s">
        <v>144</v>
      </c>
      <c r="F145" s="19" t="s">
        <v>46</v>
      </c>
      <c r="G145" s="6">
        <v>4</v>
      </c>
    </row>
    <row r="146" s="125" customFormat="1" ht="18.75" spans="1:7">
      <c r="A146" s="134"/>
      <c r="B146" s="13"/>
      <c r="C146" s="13"/>
      <c r="D146" s="13"/>
      <c r="E146" s="19" t="s">
        <v>145</v>
      </c>
      <c r="F146" s="19" t="s">
        <v>42</v>
      </c>
      <c r="G146" s="13"/>
    </row>
    <row r="147" s="125" customFormat="1" ht="18.75" spans="1:7">
      <c r="A147" s="134"/>
      <c r="B147" s="6">
        <v>20202534</v>
      </c>
      <c r="C147" s="6">
        <v>2020253402</v>
      </c>
      <c r="D147" s="6" t="s">
        <v>149</v>
      </c>
      <c r="E147" s="19" t="s">
        <v>150</v>
      </c>
      <c r="F147" s="19" t="s">
        <v>46</v>
      </c>
      <c r="G147" s="6">
        <v>4</v>
      </c>
    </row>
    <row r="148" s="125" customFormat="1" ht="18.75" spans="1:7">
      <c r="A148" s="134"/>
      <c r="B148" s="9"/>
      <c r="C148" s="13"/>
      <c r="D148" s="13"/>
      <c r="E148" s="19" t="s">
        <v>151</v>
      </c>
      <c r="F148" s="19" t="s">
        <v>46</v>
      </c>
      <c r="G148" s="13"/>
    </row>
    <row r="149" s="125" customFormat="1" ht="18.75" spans="1:7">
      <c r="A149" s="134"/>
      <c r="B149" s="9"/>
      <c r="C149" s="6">
        <v>2020253420</v>
      </c>
      <c r="D149" s="6" t="s">
        <v>152</v>
      </c>
      <c r="E149" s="19" t="s">
        <v>153</v>
      </c>
      <c r="F149" s="19" t="s">
        <v>42</v>
      </c>
      <c r="G149" s="6">
        <v>4</v>
      </c>
    </row>
    <row r="150" ht="17.55" customHeight="1" spans="1:7">
      <c r="A150" s="134"/>
      <c r="B150" s="13"/>
      <c r="C150" s="13"/>
      <c r="D150" s="13"/>
      <c r="E150" s="19" t="s">
        <v>154</v>
      </c>
      <c r="F150" s="19" t="s">
        <v>42</v>
      </c>
      <c r="G150" s="13"/>
    </row>
    <row r="151" ht="17.55" customHeight="1" spans="1:7">
      <c r="A151" s="134"/>
      <c r="B151" s="19">
        <v>20212434</v>
      </c>
      <c r="C151" s="19">
        <v>2021243427</v>
      </c>
      <c r="D151" s="19" t="s">
        <v>155</v>
      </c>
      <c r="E151" s="19" t="s">
        <v>156</v>
      </c>
      <c r="F151" s="19" t="s">
        <v>72</v>
      </c>
      <c r="G151" s="19">
        <v>3</v>
      </c>
    </row>
    <row r="152" ht="17.55" customHeight="1" spans="1:7">
      <c r="A152" s="134"/>
      <c r="B152" s="6">
        <v>20212531</v>
      </c>
      <c r="C152" s="6">
        <v>2021253128</v>
      </c>
      <c r="D152" s="6" t="s">
        <v>157</v>
      </c>
      <c r="E152" s="19" t="s">
        <v>158</v>
      </c>
      <c r="F152" s="19" t="s">
        <v>46</v>
      </c>
      <c r="G152" s="6">
        <v>4</v>
      </c>
    </row>
    <row r="153" ht="17.55" customHeight="1" spans="1:7">
      <c r="A153" s="134"/>
      <c r="B153" s="9"/>
      <c r="C153" s="13"/>
      <c r="D153" s="13"/>
      <c r="E153" s="19" t="s">
        <v>159</v>
      </c>
      <c r="F153" s="19" t="s">
        <v>42</v>
      </c>
      <c r="G153" s="13"/>
    </row>
    <row r="154" ht="17.55" customHeight="1" spans="1:7">
      <c r="A154" s="134"/>
      <c r="B154" s="9"/>
      <c r="C154" s="6">
        <v>2021253134</v>
      </c>
      <c r="D154" s="6" t="s">
        <v>160</v>
      </c>
      <c r="E154" s="19" t="s">
        <v>158</v>
      </c>
      <c r="F154" s="19" t="s">
        <v>46</v>
      </c>
      <c r="G154" s="6">
        <v>4</v>
      </c>
    </row>
    <row r="155" ht="17.55" customHeight="1" spans="1:7">
      <c r="A155" s="134"/>
      <c r="B155" s="13"/>
      <c r="C155" s="13"/>
      <c r="D155" s="13"/>
      <c r="E155" s="19" t="s">
        <v>159</v>
      </c>
      <c r="F155" s="19" t="s">
        <v>42</v>
      </c>
      <c r="G155" s="13"/>
    </row>
    <row r="156" ht="17.55" customHeight="1" spans="1:7">
      <c r="A156" s="134"/>
      <c r="B156" s="6">
        <v>20212535</v>
      </c>
      <c r="C156" s="6">
        <v>2021253516</v>
      </c>
      <c r="D156" s="6" t="s">
        <v>161</v>
      </c>
      <c r="E156" s="19" t="s">
        <v>162</v>
      </c>
      <c r="F156" s="19" t="s">
        <v>46</v>
      </c>
      <c r="G156" s="6">
        <v>9</v>
      </c>
    </row>
    <row r="157" ht="17.55" customHeight="1" spans="1:7">
      <c r="A157" s="134"/>
      <c r="B157" s="9"/>
      <c r="C157" s="9"/>
      <c r="D157" s="9"/>
      <c r="E157" s="19" t="s">
        <v>163</v>
      </c>
      <c r="F157" s="19" t="s">
        <v>46</v>
      </c>
      <c r="G157" s="9"/>
    </row>
    <row r="158" ht="17.55" customHeight="1" spans="1:7">
      <c r="A158" s="134"/>
      <c r="B158" s="9"/>
      <c r="C158" s="9"/>
      <c r="D158" s="9"/>
      <c r="E158" s="19" t="s">
        <v>164</v>
      </c>
      <c r="F158" s="19" t="s">
        <v>42</v>
      </c>
      <c r="G158" s="9"/>
    </row>
    <row r="159" ht="17.55" customHeight="1" spans="1:7">
      <c r="A159" s="134"/>
      <c r="B159" s="9"/>
      <c r="C159" s="13"/>
      <c r="D159" s="13"/>
      <c r="E159" s="19" t="s">
        <v>162</v>
      </c>
      <c r="F159" s="19" t="s">
        <v>72</v>
      </c>
      <c r="G159" s="13"/>
    </row>
    <row r="160" ht="17.55" customHeight="1" spans="1:7">
      <c r="A160" s="134"/>
      <c r="B160" s="9"/>
      <c r="C160" s="6">
        <v>2021253514</v>
      </c>
      <c r="D160" s="6" t="s">
        <v>165</v>
      </c>
      <c r="E160" s="19" t="s">
        <v>162</v>
      </c>
      <c r="F160" s="19" t="s">
        <v>46</v>
      </c>
      <c r="G160" s="6">
        <v>9</v>
      </c>
    </row>
    <row r="161" ht="17.55" customHeight="1" spans="1:7">
      <c r="A161" s="134"/>
      <c r="B161" s="9"/>
      <c r="C161" s="9"/>
      <c r="D161" s="9"/>
      <c r="E161" s="19" t="s">
        <v>163</v>
      </c>
      <c r="F161" s="19" t="s">
        <v>46</v>
      </c>
      <c r="G161" s="9"/>
    </row>
    <row r="162" ht="17.55" customHeight="1" spans="1:7">
      <c r="A162" s="134"/>
      <c r="B162" s="9"/>
      <c r="C162" s="9"/>
      <c r="D162" s="9"/>
      <c r="E162" s="19" t="s">
        <v>164</v>
      </c>
      <c r="F162" s="19" t="s">
        <v>42</v>
      </c>
      <c r="G162" s="9"/>
    </row>
    <row r="163" ht="17.55" customHeight="1" spans="1:7">
      <c r="A163" s="134"/>
      <c r="B163" s="13"/>
      <c r="C163" s="13"/>
      <c r="D163" s="13"/>
      <c r="E163" s="19" t="s">
        <v>162</v>
      </c>
      <c r="F163" s="19" t="s">
        <v>72</v>
      </c>
      <c r="G163" s="13"/>
    </row>
    <row r="164" ht="17.55" customHeight="1" spans="1:7">
      <c r="A164" s="134"/>
      <c r="B164" s="6">
        <v>20222432</v>
      </c>
      <c r="C164" s="6">
        <v>2022243234</v>
      </c>
      <c r="D164" s="6" t="s">
        <v>166</v>
      </c>
      <c r="E164" s="19" t="s">
        <v>112</v>
      </c>
      <c r="F164" s="19" t="s">
        <v>56</v>
      </c>
      <c r="G164" s="6">
        <v>5</v>
      </c>
    </row>
    <row r="165" ht="17.55" customHeight="1" spans="1:7">
      <c r="A165" s="134"/>
      <c r="B165" s="9"/>
      <c r="C165" s="9"/>
      <c r="D165" s="9"/>
      <c r="E165" s="19" t="s">
        <v>167</v>
      </c>
      <c r="F165" s="19" t="s">
        <v>42</v>
      </c>
      <c r="G165" s="9"/>
    </row>
    <row r="166" ht="17.55" customHeight="1" spans="1:7">
      <c r="A166" s="134"/>
      <c r="B166" s="13"/>
      <c r="C166" s="13"/>
      <c r="D166" s="13"/>
      <c r="E166" s="19" t="s">
        <v>168</v>
      </c>
      <c r="F166" s="19" t="s">
        <v>42</v>
      </c>
      <c r="G166" s="13"/>
    </row>
    <row r="167" ht="17.55" customHeight="1" spans="1:7">
      <c r="A167" s="134"/>
      <c r="B167" s="6">
        <v>20222433</v>
      </c>
      <c r="C167" s="6">
        <v>2022243334</v>
      </c>
      <c r="D167" s="6" t="s">
        <v>169</v>
      </c>
      <c r="E167" s="19" t="s">
        <v>170</v>
      </c>
      <c r="F167" s="19" t="s">
        <v>46</v>
      </c>
      <c r="G167" s="6">
        <v>6</v>
      </c>
    </row>
    <row r="168" ht="17.55" customHeight="1" spans="1:7">
      <c r="A168" s="134"/>
      <c r="B168" s="9"/>
      <c r="C168" s="9"/>
      <c r="D168" s="9"/>
      <c r="E168" s="19" t="s">
        <v>171</v>
      </c>
      <c r="F168" s="19" t="s">
        <v>46</v>
      </c>
      <c r="G168" s="9"/>
    </row>
    <row r="169" ht="17.55" customHeight="1" spans="1:7">
      <c r="A169" s="134"/>
      <c r="B169" s="9"/>
      <c r="C169" s="13"/>
      <c r="D169" s="13"/>
      <c r="E169" s="19" t="s">
        <v>44</v>
      </c>
      <c r="F169" s="19" t="s">
        <v>42</v>
      </c>
      <c r="G169" s="13"/>
    </row>
    <row r="170" ht="17.55" customHeight="1" spans="1:7">
      <c r="A170" s="134"/>
      <c r="B170" s="9"/>
      <c r="C170" s="6">
        <v>2022243323</v>
      </c>
      <c r="D170" s="6" t="s">
        <v>172</v>
      </c>
      <c r="E170" s="19" t="s">
        <v>170</v>
      </c>
      <c r="F170" s="19" t="s">
        <v>46</v>
      </c>
      <c r="G170" s="6">
        <v>4</v>
      </c>
    </row>
    <row r="171" ht="17.55" customHeight="1" spans="1:7">
      <c r="A171" s="134"/>
      <c r="B171" s="13"/>
      <c r="C171" s="13"/>
      <c r="D171" s="13"/>
      <c r="E171" s="19" t="s">
        <v>171</v>
      </c>
      <c r="F171" s="19" t="s">
        <v>46</v>
      </c>
      <c r="G171" s="13"/>
    </row>
    <row r="172" ht="17.55" customHeight="1" spans="1:7">
      <c r="A172" s="134"/>
      <c r="B172" s="19">
        <v>20222435</v>
      </c>
      <c r="C172" s="19">
        <v>2022243501</v>
      </c>
      <c r="D172" s="19" t="s">
        <v>173</v>
      </c>
      <c r="E172" s="19" t="s">
        <v>174</v>
      </c>
      <c r="F172" s="19" t="s">
        <v>46</v>
      </c>
      <c r="G172" s="19">
        <v>2</v>
      </c>
    </row>
    <row r="173" ht="17.55" customHeight="1" spans="1:7">
      <c r="A173" s="134"/>
      <c r="B173" s="6">
        <v>20222436</v>
      </c>
      <c r="C173" s="6">
        <v>2022243636</v>
      </c>
      <c r="D173" s="6" t="s">
        <v>175</v>
      </c>
      <c r="E173" s="19" t="s">
        <v>170</v>
      </c>
      <c r="F173" s="19" t="s">
        <v>46</v>
      </c>
      <c r="G173" s="6">
        <v>8</v>
      </c>
    </row>
    <row r="174" ht="17.55" customHeight="1" spans="1:7">
      <c r="A174" s="134"/>
      <c r="B174" s="9"/>
      <c r="C174" s="9"/>
      <c r="D174" s="9"/>
      <c r="E174" s="19" t="s">
        <v>176</v>
      </c>
      <c r="F174" s="19" t="s">
        <v>46</v>
      </c>
      <c r="G174" s="9"/>
    </row>
    <row r="175" ht="17.55" customHeight="1" spans="1:7">
      <c r="A175" s="134"/>
      <c r="B175" s="9"/>
      <c r="C175" s="9"/>
      <c r="D175" s="9"/>
      <c r="E175" s="19" t="s">
        <v>177</v>
      </c>
      <c r="F175" s="19" t="s">
        <v>42</v>
      </c>
      <c r="G175" s="9"/>
    </row>
    <row r="176" ht="17.55" customHeight="1" spans="1:7">
      <c r="A176" s="134"/>
      <c r="B176" s="13"/>
      <c r="C176" s="13"/>
      <c r="D176" s="13"/>
      <c r="E176" s="19" t="s">
        <v>178</v>
      </c>
      <c r="F176" s="19" t="s">
        <v>42</v>
      </c>
      <c r="G176" s="13"/>
    </row>
    <row r="177" ht="17.55" customHeight="1" spans="1:7">
      <c r="A177" s="134"/>
      <c r="B177" s="6">
        <v>20222441</v>
      </c>
      <c r="C177" s="6">
        <v>2022244105</v>
      </c>
      <c r="D177" s="6" t="s">
        <v>179</v>
      </c>
      <c r="E177" s="19" t="s">
        <v>180</v>
      </c>
      <c r="F177" s="19" t="s">
        <v>56</v>
      </c>
      <c r="G177" s="6">
        <v>5</v>
      </c>
    </row>
    <row r="178" ht="17.55" customHeight="1" spans="1:7">
      <c r="A178" s="134"/>
      <c r="B178" s="9"/>
      <c r="C178" s="13"/>
      <c r="D178" s="13"/>
      <c r="E178" s="19" t="s">
        <v>181</v>
      </c>
      <c r="F178" s="19" t="s">
        <v>46</v>
      </c>
      <c r="G178" s="13"/>
    </row>
    <row r="179" ht="17.55" customHeight="1" spans="1:7">
      <c r="A179" s="134"/>
      <c r="B179" s="9"/>
      <c r="C179" s="6">
        <v>2022244140</v>
      </c>
      <c r="D179" s="6" t="s">
        <v>182</v>
      </c>
      <c r="E179" s="19" t="s">
        <v>180</v>
      </c>
      <c r="F179" s="19" t="s">
        <v>56</v>
      </c>
      <c r="G179" s="6">
        <v>5</v>
      </c>
    </row>
    <row r="180" ht="17.55" customHeight="1" spans="1:7">
      <c r="A180" s="135"/>
      <c r="B180" s="13"/>
      <c r="C180" s="13"/>
      <c r="D180" s="13"/>
      <c r="E180" s="19" t="s">
        <v>181</v>
      </c>
      <c r="F180" s="19" t="s">
        <v>46</v>
      </c>
      <c r="G180" s="13"/>
    </row>
    <row r="181" ht="17.55" customHeight="1" spans="1:7">
      <c r="A181" s="65" t="s">
        <v>4</v>
      </c>
      <c r="B181" s="19">
        <v>20222835</v>
      </c>
      <c r="C181" s="19">
        <v>2022283544</v>
      </c>
      <c r="D181" s="19" t="s">
        <v>183</v>
      </c>
      <c r="E181" s="19" t="s">
        <v>184</v>
      </c>
      <c r="F181" s="19" t="s">
        <v>46</v>
      </c>
      <c r="G181" s="19">
        <v>12</v>
      </c>
    </row>
    <row r="182" ht="17.55" customHeight="1" spans="1:7">
      <c r="A182" s="65"/>
      <c r="B182" s="19"/>
      <c r="C182" s="19"/>
      <c r="D182" s="19"/>
      <c r="E182" s="19" t="s">
        <v>185</v>
      </c>
      <c r="F182" s="19" t="s">
        <v>46</v>
      </c>
      <c r="G182" s="19"/>
    </row>
    <row r="183" ht="17.55" customHeight="1" spans="1:7">
      <c r="A183" s="65"/>
      <c r="B183" s="19"/>
      <c r="C183" s="19"/>
      <c r="D183" s="19"/>
      <c r="E183" s="19" t="s">
        <v>118</v>
      </c>
      <c r="F183" s="19" t="s">
        <v>46</v>
      </c>
      <c r="G183" s="19"/>
    </row>
    <row r="184" ht="17.55" customHeight="1" spans="1:7">
      <c r="A184" s="65"/>
      <c r="B184" s="19"/>
      <c r="C184" s="19"/>
      <c r="D184" s="19"/>
      <c r="E184" s="19" t="s">
        <v>186</v>
      </c>
      <c r="F184" s="19" t="s">
        <v>42</v>
      </c>
      <c r="G184" s="19"/>
    </row>
    <row r="185" ht="17.55" customHeight="1" spans="1:7">
      <c r="A185" s="65"/>
      <c r="B185" s="19"/>
      <c r="C185" s="19"/>
      <c r="D185" s="19"/>
      <c r="E185" s="19" t="s">
        <v>44</v>
      </c>
      <c r="F185" s="19" t="s">
        <v>42</v>
      </c>
      <c r="G185" s="19"/>
    </row>
    <row r="186" ht="17.55" customHeight="1" spans="1:7">
      <c r="A186" s="65"/>
      <c r="B186" s="19"/>
      <c r="C186" s="19"/>
      <c r="D186" s="19"/>
      <c r="E186" s="19" t="s">
        <v>127</v>
      </c>
      <c r="F186" s="19" t="s">
        <v>42</v>
      </c>
      <c r="G186" s="19"/>
    </row>
    <row r="187" ht="17.55" customHeight="1" spans="1:7">
      <c r="A187" s="65"/>
      <c r="B187" s="19"/>
      <c r="C187" s="19">
        <v>2022283545</v>
      </c>
      <c r="D187" s="19" t="s">
        <v>187</v>
      </c>
      <c r="E187" s="19" t="s">
        <v>184</v>
      </c>
      <c r="F187" s="19" t="s">
        <v>46</v>
      </c>
      <c r="G187" s="19">
        <v>12</v>
      </c>
    </row>
    <row r="188" ht="17.55" customHeight="1" spans="1:7">
      <c r="A188" s="65"/>
      <c r="B188" s="19"/>
      <c r="C188" s="19"/>
      <c r="D188" s="19"/>
      <c r="E188" s="19" t="s">
        <v>185</v>
      </c>
      <c r="F188" s="19" t="s">
        <v>46</v>
      </c>
      <c r="G188" s="19"/>
    </row>
    <row r="189" ht="17.55" customHeight="1" spans="1:7">
      <c r="A189" s="65"/>
      <c r="B189" s="19"/>
      <c r="C189" s="19"/>
      <c r="D189" s="19"/>
      <c r="E189" s="19" t="s">
        <v>118</v>
      </c>
      <c r="F189" s="19" t="s">
        <v>46</v>
      </c>
      <c r="G189" s="19"/>
    </row>
    <row r="190" ht="17.55" customHeight="1" spans="1:7">
      <c r="A190" s="65"/>
      <c r="B190" s="19"/>
      <c r="C190" s="19"/>
      <c r="D190" s="19"/>
      <c r="E190" s="19" t="s">
        <v>186</v>
      </c>
      <c r="F190" s="19" t="s">
        <v>42</v>
      </c>
      <c r="G190" s="19"/>
    </row>
    <row r="191" ht="17.55" customHeight="1" spans="1:7">
      <c r="A191" s="65"/>
      <c r="B191" s="19"/>
      <c r="C191" s="19"/>
      <c r="D191" s="19"/>
      <c r="E191" s="19" t="s">
        <v>44</v>
      </c>
      <c r="F191" s="19" t="s">
        <v>42</v>
      </c>
      <c r="G191" s="19"/>
    </row>
    <row r="192" ht="17.55" customHeight="1" spans="1:7">
      <c r="A192" s="65"/>
      <c r="B192" s="19"/>
      <c r="C192" s="19"/>
      <c r="D192" s="19"/>
      <c r="E192" s="19" t="s">
        <v>127</v>
      </c>
      <c r="F192" s="19" t="s">
        <v>42</v>
      </c>
      <c r="G192" s="19"/>
    </row>
    <row r="193" ht="17.55" customHeight="1" spans="1:7">
      <c r="A193" s="65"/>
      <c r="B193" s="19">
        <v>20222832</v>
      </c>
      <c r="C193" s="19">
        <v>2020213612</v>
      </c>
      <c r="D193" s="136" t="s">
        <v>188</v>
      </c>
      <c r="E193" s="19" t="s">
        <v>189</v>
      </c>
      <c r="F193" s="19" t="s">
        <v>42</v>
      </c>
      <c r="G193" s="19">
        <v>7</v>
      </c>
    </row>
    <row r="194" ht="17.55" customHeight="1" spans="1:7">
      <c r="A194" s="65"/>
      <c r="B194" s="19"/>
      <c r="C194" s="19"/>
      <c r="D194" s="19"/>
      <c r="E194" s="19" t="s">
        <v>190</v>
      </c>
      <c r="F194" s="19" t="s">
        <v>42</v>
      </c>
      <c r="G194" s="19"/>
    </row>
    <row r="195" ht="17.55" customHeight="1" spans="1:7">
      <c r="A195" s="65"/>
      <c r="B195" s="19"/>
      <c r="C195" s="19"/>
      <c r="D195" s="19"/>
      <c r="E195" s="19" t="s">
        <v>191</v>
      </c>
      <c r="F195" s="19" t="s">
        <v>72</v>
      </c>
      <c r="G195" s="19"/>
    </row>
    <row r="196" ht="17.55" customHeight="1" spans="1:7">
      <c r="A196" s="65"/>
      <c r="B196" s="19">
        <v>20212731</v>
      </c>
      <c r="C196" s="19">
        <v>2021273137</v>
      </c>
      <c r="D196" s="19" t="s">
        <v>192</v>
      </c>
      <c r="E196" s="19" t="s">
        <v>193</v>
      </c>
      <c r="F196" s="19" t="s">
        <v>46</v>
      </c>
      <c r="G196" s="19">
        <v>9</v>
      </c>
    </row>
    <row r="197" ht="17.55" customHeight="1" spans="1:7">
      <c r="A197" s="65"/>
      <c r="B197" s="19"/>
      <c r="C197" s="19"/>
      <c r="D197" s="19"/>
      <c r="E197" s="19" t="s">
        <v>44</v>
      </c>
      <c r="F197" s="19" t="s">
        <v>42</v>
      </c>
      <c r="G197" s="19"/>
    </row>
    <row r="198" ht="17.55" customHeight="1" spans="1:7">
      <c r="A198" s="65"/>
      <c r="B198" s="19"/>
      <c r="C198" s="19"/>
      <c r="D198" s="19"/>
      <c r="E198" s="19" t="s">
        <v>194</v>
      </c>
      <c r="F198" s="19" t="s">
        <v>42</v>
      </c>
      <c r="G198" s="19"/>
    </row>
    <row r="199" ht="17.55" customHeight="1" spans="1:7">
      <c r="A199" s="65"/>
      <c r="B199" s="19"/>
      <c r="C199" s="19"/>
      <c r="D199" s="19"/>
      <c r="E199" s="19" t="s">
        <v>195</v>
      </c>
      <c r="F199" s="19" t="s">
        <v>56</v>
      </c>
      <c r="G199" s="19"/>
    </row>
    <row r="200" ht="17.55" customHeight="1" spans="1:7">
      <c r="A200" s="65" t="s">
        <v>5</v>
      </c>
      <c r="B200" s="19">
        <v>20213641</v>
      </c>
      <c r="C200" s="19" t="s">
        <v>196</v>
      </c>
      <c r="D200" s="19" t="s">
        <v>197</v>
      </c>
      <c r="E200" s="19" t="s">
        <v>198</v>
      </c>
      <c r="F200" s="19" t="s">
        <v>56</v>
      </c>
      <c r="G200" s="19">
        <v>5</v>
      </c>
    </row>
    <row r="201" ht="17.55" customHeight="1" spans="1:7">
      <c r="A201" s="65"/>
      <c r="B201" s="19"/>
      <c r="C201" s="19"/>
      <c r="D201" s="19"/>
      <c r="E201" s="19" t="s">
        <v>40</v>
      </c>
      <c r="F201" s="19" t="s">
        <v>42</v>
      </c>
      <c r="G201" s="19"/>
    </row>
    <row r="202" ht="17.55" customHeight="1" spans="1:7">
      <c r="A202" s="65"/>
      <c r="B202" s="19">
        <v>20223632</v>
      </c>
      <c r="C202" s="19">
        <v>2022363239</v>
      </c>
      <c r="D202" s="19" t="s">
        <v>199</v>
      </c>
      <c r="E202" s="137" t="s">
        <v>189</v>
      </c>
      <c r="F202" s="19" t="s">
        <v>46</v>
      </c>
      <c r="G202" s="19">
        <v>13</v>
      </c>
    </row>
    <row r="203" ht="17.55" customHeight="1" spans="1:7">
      <c r="A203" s="65"/>
      <c r="B203" s="19"/>
      <c r="C203" s="19"/>
      <c r="D203" s="19"/>
      <c r="E203" s="19" t="s">
        <v>191</v>
      </c>
      <c r="F203" s="19" t="s">
        <v>56</v>
      </c>
      <c r="G203" s="19"/>
    </row>
    <row r="204" ht="17.55" customHeight="1" spans="1:7">
      <c r="A204" s="65"/>
      <c r="B204" s="19"/>
      <c r="C204" s="19"/>
      <c r="D204" s="19"/>
      <c r="E204" s="19" t="s">
        <v>190</v>
      </c>
      <c r="F204" s="19" t="s">
        <v>46</v>
      </c>
      <c r="G204" s="19"/>
    </row>
    <row r="205" ht="17.55" customHeight="1" spans="1:7">
      <c r="A205" s="65"/>
      <c r="B205" s="19"/>
      <c r="C205" s="19"/>
      <c r="D205" s="19"/>
      <c r="E205" s="19" t="s">
        <v>176</v>
      </c>
      <c r="F205" s="19" t="s">
        <v>46</v>
      </c>
      <c r="G205" s="19"/>
    </row>
    <row r="206" ht="17.55" customHeight="1" spans="1:7">
      <c r="A206" s="65"/>
      <c r="B206" s="19"/>
      <c r="C206" s="19"/>
      <c r="D206" s="19"/>
      <c r="E206" s="19" t="s">
        <v>171</v>
      </c>
      <c r="F206" s="19" t="s">
        <v>42</v>
      </c>
      <c r="G206" s="19"/>
    </row>
    <row r="207" ht="17.55" customHeight="1" spans="1:7">
      <c r="A207" s="65"/>
      <c r="B207" s="19"/>
      <c r="C207" s="19"/>
      <c r="D207" s="19"/>
      <c r="E207" s="19" t="s">
        <v>200</v>
      </c>
      <c r="F207" s="19" t="s">
        <v>42</v>
      </c>
      <c r="G207" s="19"/>
    </row>
    <row r="208" ht="17.55" customHeight="1" spans="1:7">
      <c r="A208" s="65"/>
      <c r="B208" s="19"/>
      <c r="C208" s="19">
        <v>2022363240</v>
      </c>
      <c r="D208" s="19" t="s">
        <v>201</v>
      </c>
      <c r="E208" s="137" t="s">
        <v>189</v>
      </c>
      <c r="F208" s="19" t="s">
        <v>46</v>
      </c>
      <c r="G208" s="19">
        <v>13</v>
      </c>
    </row>
    <row r="209" ht="17.55" customHeight="1" spans="1:7">
      <c r="A209" s="65"/>
      <c r="B209" s="19"/>
      <c r="C209" s="19"/>
      <c r="D209" s="19"/>
      <c r="E209" s="19" t="s">
        <v>191</v>
      </c>
      <c r="F209" s="19" t="s">
        <v>56</v>
      </c>
      <c r="G209" s="19"/>
    </row>
    <row r="210" ht="17.55" customHeight="1" spans="1:7">
      <c r="A210" s="65"/>
      <c r="B210" s="19"/>
      <c r="C210" s="19"/>
      <c r="D210" s="19"/>
      <c r="E210" s="19" t="s">
        <v>190</v>
      </c>
      <c r="F210" s="19" t="s">
        <v>46</v>
      </c>
      <c r="G210" s="19"/>
    </row>
    <row r="211" ht="17.55" customHeight="1" spans="1:7">
      <c r="A211" s="65"/>
      <c r="B211" s="19"/>
      <c r="C211" s="19"/>
      <c r="D211" s="19"/>
      <c r="E211" s="19" t="s">
        <v>176</v>
      </c>
      <c r="F211" s="19" t="s">
        <v>46</v>
      </c>
      <c r="G211" s="19"/>
    </row>
    <row r="212" ht="17.55" customHeight="1" spans="1:7">
      <c r="A212" s="65"/>
      <c r="B212" s="19"/>
      <c r="C212" s="19"/>
      <c r="D212" s="19"/>
      <c r="E212" s="19" t="s">
        <v>171</v>
      </c>
      <c r="F212" s="19" t="s">
        <v>42</v>
      </c>
      <c r="G212" s="19"/>
    </row>
    <row r="213" ht="17.55" customHeight="1" spans="1:7">
      <c r="A213" s="65"/>
      <c r="B213" s="19"/>
      <c r="C213" s="19"/>
      <c r="D213" s="19"/>
      <c r="E213" s="19" t="s">
        <v>200</v>
      </c>
      <c r="F213" s="19" t="s">
        <v>42</v>
      </c>
      <c r="G213" s="19"/>
    </row>
    <row r="214" ht="17.55" customHeight="1" spans="1:7">
      <c r="A214" s="65"/>
      <c r="B214" s="19">
        <v>20223633</v>
      </c>
      <c r="C214" s="19">
        <v>2022363342</v>
      </c>
      <c r="D214" s="19" t="s">
        <v>202</v>
      </c>
      <c r="E214" s="137" t="s">
        <v>44</v>
      </c>
      <c r="F214" s="19" t="s">
        <v>46</v>
      </c>
      <c r="G214" s="19">
        <v>15</v>
      </c>
    </row>
    <row r="215" ht="17.55" customHeight="1" spans="1:7">
      <c r="A215" s="65"/>
      <c r="B215" s="19"/>
      <c r="C215" s="19"/>
      <c r="D215" s="19"/>
      <c r="E215" s="19" t="s">
        <v>127</v>
      </c>
      <c r="F215" s="19" t="s">
        <v>46</v>
      </c>
      <c r="G215" s="19"/>
    </row>
    <row r="216" ht="17.55" customHeight="1" spans="1:7">
      <c r="A216" s="65"/>
      <c r="B216" s="19"/>
      <c r="C216" s="19"/>
      <c r="D216" s="19"/>
      <c r="E216" s="19" t="s">
        <v>190</v>
      </c>
      <c r="F216" s="19" t="s">
        <v>46</v>
      </c>
      <c r="G216" s="19"/>
    </row>
    <row r="217" ht="17.55" customHeight="1" spans="1:7">
      <c r="A217" s="65"/>
      <c r="B217" s="19"/>
      <c r="C217" s="19"/>
      <c r="D217" s="19"/>
      <c r="E217" s="19" t="s">
        <v>176</v>
      </c>
      <c r="F217" s="19" t="s">
        <v>46</v>
      </c>
      <c r="G217" s="19"/>
    </row>
    <row r="218" ht="17.55" customHeight="1" spans="1:7">
      <c r="A218" s="65"/>
      <c r="B218" s="19"/>
      <c r="C218" s="19"/>
      <c r="D218" s="19"/>
      <c r="E218" s="19" t="s">
        <v>123</v>
      </c>
      <c r="F218" s="19" t="s">
        <v>42</v>
      </c>
      <c r="G218" s="19"/>
    </row>
    <row r="219" ht="17.55" customHeight="1" spans="1:7">
      <c r="A219" s="65"/>
      <c r="B219" s="19"/>
      <c r="C219" s="19"/>
      <c r="D219" s="19"/>
      <c r="E219" s="19" t="s">
        <v>191</v>
      </c>
      <c r="F219" s="19" t="s">
        <v>72</v>
      </c>
      <c r="G219" s="19"/>
    </row>
    <row r="220" ht="17.55" customHeight="1" spans="1:7">
      <c r="A220" s="65"/>
      <c r="B220" s="19"/>
      <c r="C220" s="19"/>
      <c r="D220" s="19"/>
      <c r="E220" s="137" t="s">
        <v>189</v>
      </c>
      <c r="F220" s="19" t="s">
        <v>42</v>
      </c>
      <c r="G220" s="19"/>
    </row>
    <row r="221" ht="17.55" customHeight="1" spans="1:7">
      <c r="A221" s="65"/>
      <c r="B221" s="19">
        <v>20223636</v>
      </c>
      <c r="C221" s="130">
        <v>2022363643</v>
      </c>
      <c r="D221" s="130" t="s">
        <v>203</v>
      </c>
      <c r="E221" s="19" t="s">
        <v>204</v>
      </c>
      <c r="F221" s="19" t="s">
        <v>46</v>
      </c>
      <c r="G221" s="19">
        <v>8</v>
      </c>
    </row>
    <row r="222" ht="17.55" customHeight="1" spans="1:7">
      <c r="A222" s="65"/>
      <c r="B222" s="19"/>
      <c r="C222" s="130"/>
      <c r="D222" s="130"/>
      <c r="E222" s="19" t="s">
        <v>189</v>
      </c>
      <c r="F222" s="19" t="s">
        <v>46</v>
      </c>
      <c r="G222" s="19"/>
    </row>
    <row r="223" ht="17.55" customHeight="1" spans="1:7">
      <c r="A223" s="65"/>
      <c r="B223" s="19"/>
      <c r="C223" s="130"/>
      <c r="D223" s="130"/>
      <c r="E223" s="19" t="s">
        <v>176</v>
      </c>
      <c r="F223" s="19" t="s">
        <v>46</v>
      </c>
      <c r="G223" s="19"/>
    </row>
    <row r="224" ht="17.55" customHeight="1" spans="1:7">
      <c r="A224" s="65"/>
      <c r="B224" s="19"/>
      <c r="C224" s="130"/>
      <c r="D224" s="130"/>
      <c r="E224" s="19" t="s">
        <v>189</v>
      </c>
      <c r="F224" s="19" t="s">
        <v>42</v>
      </c>
      <c r="G224" s="19"/>
    </row>
    <row r="225" ht="17.55" customHeight="1" spans="1:7">
      <c r="A225" s="65"/>
      <c r="B225" s="19"/>
      <c r="C225" s="130">
        <v>2022363620</v>
      </c>
      <c r="D225" s="130" t="s">
        <v>205</v>
      </c>
      <c r="E225" s="19" t="s">
        <v>189</v>
      </c>
      <c r="F225" s="19" t="s">
        <v>46</v>
      </c>
      <c r="G225" s="19">
        <v>2</v>
      </c>
    </row>
    <row r="226" ht="17.55" customHeight="1" spans="1:7">
      <c r="A226" s="65"/>
      <c r="B226" s="19"/>
      <c r="C226" s="130">
        <v>2022363621</v>
      </c>
      <c r="D226" s="130" t="s">
        <v>206</v>
      </c>
      <c r="E226" s="19" t="s">
        <v>189</v>
      </c>
      <c r="F226" s="19" t="s">
        <v>46</v>
      </c>
      <c r="G226" s="19">
        <v>2</v>
      </c>
    </row>
    <row r="227" ht="17.55" customHeight="1" spans="1:7">
      <c r="A227" s="65"/>
      <c r="B227" s="19">
        <v>20223643</v>
      </c>
      <c r="C227" s="19" t="s">
        <v>207</v>
      </c>
      <c r="D227" s="19" t="s">
        <v>208</v>
      </c>
      <c r="E227" s="19" t="s">
        <v>209</v>
      </c>
      <c r="F227" s="19" t="s">
        <v>46</v>
      </c>
      <c r="G227" s="19">
        <v>2</v>
      </c>
    </row>
    <row r="228" ht="17.55" customHeight="1" spans="1:7">
      <c r="A228" s="65"/>
      <c r="B228" s="19"/>
      <c r="C228" s="19" t="s">
        <v>210</v>
      </c>
      <c r="D228" s="19" t="s">
        <v>211</v>
      </c>
      <c r="E228" s="19" t="s">
        <v>209</v>
      </c>
      <c r="F228" s="19" t="s">
        <v>46</v>
      </c>
      <c r="G228" s="19">
        <v>6</v>
      </c>
    </row>
    <row r="229" ht="17.55" customHeight="1" spans="1:7">
      <c r="A229" s="65"/>
      <c r="B229" s="19"/>
      <c r="C229" s="19"/>
      <c r="D229" s="19"/>
      <c r="E229" s="19" t="s">
        <v>212</v>
      </c>
      <c r="F229" s="19" t="s">
        <v>46</v>
      </c>
      <c r="G229" s="19"/>
    </row>
    <row r="230" ht="17.55" customHeight="1" spans="1:7">
      <c r="A230" s="65"/>
      <c r="B230" s="19"/>
      <c r="C230" s="19"/>
      <c r="D230" s="19"/>
      <c r="E230" s="19" t="s">
        <v>212</v>
      </c>
      <c r="F230" s="19" t="s">
        <v>46</v>
      </c>
      <c r="G230" s="19"/>
    </row>
    <row r="231" ht="17.55" customHeight="1" spans="1:7">
      <c r="A231" s="65" t="s">
        <v>6</v>
      </c>
      <c r="B231" s="65">
        <v>20212332</v>
      </c>
      <c r="C231" s="65">
        <v>2021233206</v>
      </c>
      <c r="D231" s="65" t="s">
        <v>213</v>
      </c>
      <c r="E231" s="65" t="s">
        <v>214</v>
      </c>
      <c r="F231" s="65" t="s">
        <v>42</v>
      </c>
      <c r="G231" s="65">
        <v>13</v>
      </c>
    </row>
    <row r="232" ht="17.55" customHeight="1" spans="1:7">
      <c r="A232" s="65"/>
      <c r="B232" s="65"/>
      <c r="C232" s="65"/>
      <c r="D232" s="65"/>
      <c r="E232" s="65" t="s">
        <v>215</v>
      </c>
      <c r="F232" s="65" t="s">
        <v>72</v>
      </c>
      <c r="G232" s="65"/>
    </row>
    <row r="233" ht="17.55" customHeight="1" spans="1:7">
      <c r="A233" s="65"/>
      <c r="B233" s="65"/>
      <c r="C233" s="65"/>
      <c r="D233" s="65"/>
      <c r="E233" s="65" t="s">
        <v>216</v>
      </c>
      <c r="F233" s="65" t="s">
        <v>46</v>
      </c>
      <c r="G233" s="65"/>
    </row>
    <row r="234" ht="17.55" customHeight="1" spans="1:7">
      <c r="A234" s="65"/>
      <c r="B234" s="65"/>
      <c r="C234" s="65"/>
      <c r="D234" s="65"/>
      <c r="E234" s="19" t="s">
        <v>217</v>
      </c>
      <c r="F234" s="19" t="s">
        <v>46</v>
      </c>
      <c r="G234" s="65"/>
    </row>
    <row r="235" ht="17.55" customHeight="1" spans="1:7">
      <c r="A235" s="65"/>
      <c r="B235" s="65"/>
      <c r="C235" s="65"/>
      <c r="D235" s="65"/>
      <c r="E235" s="19" t="s">
        <v>218</v>
      </c>
      <c r="F235" s="19" t="s">
        <v>46</v>
      </c>
      <c r="G235" s="65"/>
    </row>
    <row r="236" ht="17.55" customHeight="1" spans="1:7">
      <c r="A236" s="65"/>
      <c r="B236" s="65"/>
      <c r="C236" s="65"/>
      <c r="D236" s="65"/>
      <c r="E236" s="19" t="s">
        <v>219</v>
      </c>
      <c r="F236" s="19" t="s">
        <v>46</v>
      </c>
      <c r="G236" s="65"/>
    </row>
    <row r="237" ht="17.55" customHeight="1" spans="1:7">
      <c r="A237" s="65"/>
      <c r="B237" s="19">
        <v>20212941</v>
      </c>
      <c r="C237" s="19">
        <v>2021294133</v>
      </c>
      <c r="D237" s="19" t="s">
        <v>220</v>
      </c>
      <c r="E237" s="19" t="s">
        <v>221</v>
      </c>
      <c r="F237" s="19" t="s">
        <v>46</v>
      </c>
      <c r="G237" s="19">
        <v>4</v>
      </c>
    </row>
    <row r="238" ht="17.55" customHeight="1" spans="1:7">
      <c r="A238" s="65"/>
      <c r="B238" s="19"/>
      <c r="C238" s="19"/>
      <c r="D238" s="19"/>
      <c r="E238" s="19" t="s">
        <v>222</v>
      </c>
      <c r="F238" s="19" t="s">
        <v>46</v>
      </c>
      <c r="G238" s="19"/>
    </row>
    <row r="239" ht="17.55" customHeight="1" spans="1:7">
      <c r="A239" s="65"/>
      <c r="B239" s="19">
        <v>20213031</v>
      </c>
      <c r="C239" s="19">
        <v>2021303102</v>
      </c>
      <c r="D239" s="19" t="s">
        <v>223</v>
      </c>
      <c r="E239" s="19" t="s">
        <v>224</v>
      </c>
      <c r="F239" s="19" t="s">
        <v>46</v>
      </c>
      <c r="G239" s="19">
        <v>13</v>
      </c>
    </row>
    <row r="240" ht="17.55" customHeight="1" spans="1:7">
      <c r="A240" s="65"/>
      <c r="B240" s="19"/>
      <c r="C240" s="19"/>
      <c r="D240" s="19"/>
      <c r="E240" s="19" t="s">
        <v>225</v>
      </c>
      <c r="F240" s="19" t="s">
        <v>56</v>
      </c>
      <c r="G240" s="19"/>
    </row>
    <row r="241" ht="17.55" customHeight="1" spans="1:7">
      <c r="A241" s="65"/>
      <c r="B241" s="19"/>
      <c r="C241" s="19"/>
      <c r="D241" s="19"/>
      <c r="E241" s="19" t="s">
        <v>226</v>
      </c>
      <c r="F241" s="19" t="s">
        <v>46</v>
      </c>
      <c r="G241" s="19"/>
    </row>
    <row r="242" ht="17.55" customHeight="1" spans="1:7">
      <c r="A242" s="65"/>
      <c r="B242" s="19"/>
      <c r="C242" s="19"/>
      <c r="D242" s="19"/>
      <c r="E242" s="19" t="s">
        <v>227</v>
      </c>
      <c r="F242" s="19" t="s">
        <v>42</v>
      </c>
      <c r="G242" s="19"/>
    </row>
    <row r="243" ht="17.55" customHeight="1" spans="1:7">
      <c r="A243" s="65"/>
      <c r="B243" s="19"/>
      <c r="C243" s="19"/>
      <c r="D243" s="19"/>
      <c r="E243" s="19" t="s">
        <v>228</v>
      </c>
      <c r="F243" s="19" t="s">
        <v>42</v>
      </c>
      <c r="G243" s="19"/>
    </row>
    <row r="244" ht="17.55" customHeight="1" spans="1:7">
      <c r="A244" s="65"/>
      <c r="B244" s="19"/>
      <c r="C244" s="19"/>
      <c r="D244" s="19"/>
      <c r="E244" s="19" t="s">
        <v>229</v>
      </c>
      <c r="F244" s="19" t="s">
        <v>42</v>
      </c>
      <c r="G244" s="19"/>
    </row>
    <row r="245" ht="17.55" customHeight="1" spans="1:7">
      <c r="A245" s="65"/>
      <c r="B245" s="19"/>
      <c r="C245" s="19">
        <v>2019303304</v>
      </c>
      <c r="D245" s="19" t="s">
        <v>230</v>
      </c>
      <c r="E245" s="19" t="s">
        <v>224</v>
      </c>
      <c r="F245" s="19" t="s">
        <v>46</v>
      </c>
      <c r="G245" s="19">
        <v>7</v>
      </c>
    </row>
    <row r="246" ht="17.55" customHeight="1" spans="1:7">
      <c r="A246" s="65"/>
      <c r="B246" s="19"/>
      <c r="C246" s="19"/>
      <c r="D246" s="19"/>
      <c r="E246" s="19" t="s">
        <v>225</v>
      </c>
      <c r="F246" s="19" t="s">
        <v>56</v>
      </c>
      <c r="G246" s="19"/>
    </row>
    <row r="247" ht="17.55" customHeight="1" spans="1:7">
      <c r="A247" s="65"/>
      <c r="B247" s="19"/>
      <c r="C247" s="19"/>
      <c r="D247" s="19"/>
      <c r="E247" s="19" t="s">
        <v>226</v>
      </c>
      <c r="F247" s="19" t="s">
        <v>46</v>
      </c>
      <c r="G247" s="19"/>
    </row>
    <row r="248" ht="17.55" customHeight="1" spans="1:7">
      <c r="A248" s="65"/>
      <c r="B248" s="19">
        <v>20212331</v>
      </c>
      <c r="C248" s="19">
        <v>2021233114</v>
      </c>
      <c r="D248" s="19" t="s">
        <v>231</v>
      </c>
      <c r="E248" s="19" t="s">
        <v>232</v>
      </c>
      <c r="F248" s="19" t="s">
        <v>46</v>
      </c>
      <c r="G248" s="19">
        <v>2</v>
      </c>
    </row>
    <row r="249" ht="17.55" customHeight="1" spans="1:7">
      <c r="A249" s="65"/>
      <c r="B249" s="19"/>
      <c r="C249" s="19">
        <v>2021233111</v>
      </c>
      <c r="D249" s="19" t="s">
        <v>233</v>
      </c>
      <c r="E249" s="19" t="s">
        <v>232</v>
      </c>
      <c r="F249" s="19" t="s">
        <v>46</v>
      </c>
      <c r="G249" s="19">
        <v>7</v>
      </c>
    </row>
    <row r="250" ht="17.55" customHeight="1" spans="1:7">
      <c r="A250" s="65"/>
      <c r="B250" s="19"/>
      <c r="C250" s="19"/>
      <c r="D250" s="19"/>
      <c r="E250" s="19" t="s">
        <v>214</v>
      </c>
      <c r="F250" s="19" t="s">
        <v>42</v>
      </c>
      <c r="G250" s="19"/>
    </row>
    <row r="251" ht="17.55" customHeight="1" spans="1:7">
      <c r="A251" s="65"/>
      <c r="B251" s="19"/>
      <c r="C251" s="19"/>
      <c r="D251" s="19"/>
      <c r="E251" s="19" t="s">
        <v>215</v>
      </c>
      <c r="F251" s="19" t="s">
        <v>72</v>
      </c>
      <c r="G251" s="19"/>
    </row>
    <row r="252" ht="17.55" customHeight="1" spans="1:7">
      <c r="A252" s="65"/>
      <c r="B252" s="19"/>
      <c r="C252" s="19">
        <v>2021233128</v>
      </c>
      <c r="D252" s="19" t="s">
        <v>234</v>
      </c>
      <c r="E252" s="19" t="s">
        <v>232</v>
      </c>
      <c r="F252" s="19" t="s">
        <v>46</v>
      </c>
      <c r="G252" s="19">
        <v>7</v>
      </c>
    </row>
    <row r="253" ht="17.55" customHeight="1" spans="1:7">
      <c r="A253" s="65"/>
      <c r="B253" s="19"/>
      <c r="C253" s="19"/>
      <c r="D253" s="19"/>
      <c r="E253" s="19" t="s">
        <v>214</v>
      </c>
      <c r="F253" s="19" t="s">
        <v>42</v>
      </c>
      <c r="G253" s="19"/>
    </row>
    <row r="254" ht="17.55" customHeight="1" spans="1:7">
      <c r="A254" s="65"/>
      <c r="B254" s="19"/>
      <c r="C254" s="19"/>
      <c r="D254" s="19"/>
      <c r="E254" s="19" t="s">
        <v>215</v>
      </c>
      <c r="F254" s="19" t="s">
        <v>72</v>
      </c>
      <c r="G254" s="19"/>
    </row>
    <row r="255" ht="17.55" customHeight="1" spans="1:7">
      <c r="A255" s="65"/>
      <c r="B255" s="19"/>
      <c r="C255" s="19">
        <v>2021233106</v>
      </c>
      <c r="D255" s="19" t="s">
        <v>235</v>
      </c>
      <c r="E255" s="19" t="s">
        <v>232</v>
      </c>
      <c r="F255" s="19" t="s">
        <v>46</v>
      </c>
      <c r="G255" s="19">
        <v>7</v>
      </c>
    </row>
    <row r="256" ht="17.55" customHeight="1" spans="1:7">
      <c r="A256" s="65"/>
      <c r="B256" s="19"/>
      <c r="C256" s="19"/>
      <c r="D256" s="19"/>
      <c r="E256" s="19" t="s">
        <v>214</v>
      </c>
      <c r="F256" s="19" t="s">
        <v>42</v>
      </c>
      <c r="G256" s="19"/>
    </row>
    <row r="257" ht="17.55" customHeight="1" spans="1:7">
      <c r="A257" s="65"/>
      <c r="B257" s="19"/>
      <c r="C257" s="19"/>
      <c r="D257" s="19"/>
      <c r="E257" s="19" t="s">
        <v>215</v>
      </c>
      <c r="F257" s="19" t="s">
        <v>72</v>
      </c>
      <c r="G257" s="19"/>
    </row>
    <row r="258" ht="17.55" customHeight="1" spans="1:7">
      <c r="A258" s="65"/>
      <c r="B258" s="19"/>
      <c r="C258" s="19">
        <v>2021233109</v>
      </c>
      <c r="D258" s="19" t="s">
        <v>236</v>
      </c>
      <c r="E258" s="19" t="s">
        <v>232</v>
      </c>
      <c r="F258" s="19" t="s">
        <v>46</v>
      </c>
      <c r="G258" s="19">
        <v>7</v>
      </c>
    </row>
    <row r="259" ht="17.55" customHeight="1" spans="1:7">
      <c r="A259" s="65"/>
      <c r="B259" s="19"/>
      <c r="C259" s="19"/>
      <c r="D259" s="19"/>
      <c r="E259" s="19" t="s">
        <v>214</v>
      </c>
      <c r="F259" s="19" t="s">
        <v>42</v>
      </c>
      <c r="G259" s="19"/>
    </row>
    <row r="260" ht="17.55" customHeight="1" spans="1:7">
      <c r="A260" s="65"/>
      <c r="B260" s="19"/>
      <c r="C260" s="19"/>
      <c r="D260" s="19"/>
      <c r="E260" s="19" t="s">
        <v>215</v>
      </c>
      <c r="F260" s="19" t="s">
        <v>72</v>
      </c>
      <c r="G260" s="19"/>
    </row>
    <row r="261" ht="17.55" customHeight="1" spans="1:7">
      <c r="A261" s="65"/>
      <c r="B261" s="19"/>
      <c r="C261" s="19">
        <v>2021233130</v>
      </c>
      <c r="D261" s="19" t="s">
        <v>237</v>
      </c>
      <c r="E261" s="19" t="s">
        <v>232</v>
      </c>
      <c r="F261" s="19" t="s">
        <v>46</v>
      </c>
      <c r="G261" s="19">
        <v>7</v>
      </c>
    </row>
    <row r="262" ht="17.55" customHeight="1" spans="1:7">
      <c r="A262" s="65"/>
      <c r="B262" s="19"/>
      <c r="C262" s="19"/>
      <c r="D262" s="19"/>
      <c r="E262" s="19" t="s">
        <v>214</v>
      </c>
      <c r="F262" s="19" t="s">
        <v>42</v>
      </c>
      <c r="G262" s="19"/>
    </row>
    <row r="263" ht="17.55" customHeight="1" spans="1:7">
      <c r="A263" s="65"/>
      <c r="B263" s="19"/>
      <c r="C263" s="19"/>
      <c r="D263" s="19"/>
      <c r="E263" s="19" t="s">
        <v>215</v>
      </c>
      <c r="F263" s="19" t="s">
        <v>72</v>
      </c>
      <c r="G263" s="19"/>
    </row>
    <row r="264" ht="17.55" customHeight="1" spans="1:7">
      <c r="A264" s="65"/>
      <c r="B264" s="19"/>
      <c r="C264" s="19">
        <v>2021233113</v>
      </c>
      <c r="D264" s="19" t="s">
        <v>238</v>
      </c>
      <c r="E264" s="19" t="s">
        <v>232</v>
      </c>
      <c r="F264" s="19" t="s">
        <v>46</v>
      </c>
      <c r="G264" s="19">
        <v>7</v>
      </c>
    </row>
    <row r="265" ht="17.55" customHeight="1" spans="1:7">
      <c r="A265" s="65"/>
      <c r="B265" s="19"/>
      <c r="C265" s="19"/>
      <c r="D265" s="19"/>
      <c r="E265" s="19" t="s">
        <v>214</v>
      </c>
      <c r="F265" s="19" t="s">
        <v>42</v>
      </c>
      <c r="G265" s="19"/>
    </row>
    <row r="266" ht="17.55" customHeight="1" spans="1:7">
      <c r="A266" s="65"/>
      <c r="B266" s="19"/>
      <c r="C266" s="19"/>
      <c r="D266" s="19"/>
      <c r="E266" s="19" t="s">
        <v>215</v>
      </c>
      <c r="F266" s="19" t="s">
        <v>72</v>
      </c>
      <c r="G266" s="19"/>
    </row>
    <row r="267" ht="17.55" customHeight="1" spans="1:7">
      <c r="A267" s="65"/>
      <c r="B267" s="19"/>
      <c r="C267" s="19">
        <v>2021233122</v>
      </c>
      <c r="D267" s="19" t="s">
        <v>239</v>
      </c>
      <c r="E267" s="19" t="s">
        <v>232</v>
      </c>
      <c r="F267" s="19" t="s">
        <v>46</v>
      </c>
      <c r="G267" s="19">
        <v>2</v>
      </c>
    </row>
    <row r="268" ht="17.55" customHeight="1" spans="1:7">
      <c r="A268" s="65"/>
      <c r="B268" s="19">
        <v>20212932</v>
      </c>
      <c r="C268" s="19">
        <v>2021293215</v>
      </c>
      <c r="D268" s="19" t="s">
        <v>240</v>
      </c>
      <c r="E268" s="19" t="s">
        <v>229</v>
      </c>
      <c r="F268" s="19" t="s">
        <v>46</v>
      </c>
      <c r="G268" s="19">
        <v>5</v>
      </c>
    </row>
    <row r="269" ht="17.55" customHeight="1" spans="1:7">
      <c r="A269" s="65"/>
      <c r="B269" s="19"/>
      <c r="C269" s="19"/>
      <c r="D269" s="19"/>
      <c r="E269" s="19" t="s">
        <v>241</v>
      </c>
      <c r="F269" s="19" t="s">
        <v>56</v>
      </c>
      <c r="G269" s="19"/>
    </row>
    <row r="270" ht="17.55" customHeight="1" spans="1:7">
      <c r="A270" s="65"/>
      <c r="B270" s="19"/>
      <c r="C270" s="19">
        <v>2021293231</v>
      </c>
      <c r="D270" s="19" t="s">
        <v>242</v>
      </c>
      <c r="E270" s="19" t="s">
        <v>229</v>
      </c>
      <c r="F270" s="19" t="s">
        <v>46</v>
      </c>
      <c r="G270" s="19">
        <v>9</v>
      </c>
    </row>
    <row r="271" ht="17.55" customHeight="1" spans="1:7">
      <c r="A271" s="65"/>
      <c r="B271" s="19"/>
      <c r="C271" s="19"/>
      <c r="D271" s="19"/>
      <c r="E271" s="19" t="s">
        <v>241</v>
      </c>
      <c r="F271" s="19" t="s">
        <v>56</v>
      </c>
      <c r="G271" s="19"/>
    </row>
    <row r="272" ht="17.55" customHeight="1" spans="1:7">
      <c r="A272" s="65"/>
      <c r="B272" s="19"/>
      <c r="C272" s="19"/>
      <c r="D272" s="19"/>
      <c r="E272" s="19" t="s">
        <v>44</v>
      </c>
      <c r="F272" s="19" t="s">
        <v>46</v>
      </c>
      <c r="G272" s="19"/>
    </row>
    <row r="273" ht="17.55" customHeight="1" spans="1:7">
      <c r="A273" s="65"/>
      <c r="B273" s="19"/>
      <c r="C273" s="19"/>
      <c r="D273" s="19"/>
      <c r="E273" s="19" t="s">
        <v>243</v>
      </c>
      <c r="F273" s="19" t="s">
        <v>46</v>
      </c>
      <c r="G273" s="19"/>
    </row>
    <row r="274" ht="17.55" customHeight="1" spans="1:7">
      <c r="A274" s="65"/>
      <c r="B274" s="19"/>
      <c r="C274" s="19">
        <v>2021293234</v>
      </c>
      <c r="D274" s="19" t="s">
        <v>244</v>
      </c>
      <c r="E274" s="19" t="s">
        <v>229</v>
      </c>
      <c r="F274" s="19" t="s">
        <v>46</v>
      </c>
      <c r="G274" s="19">
        <v>9</v>
      </c>
    </row>
    <row r="275" ht="17.55" customHeight="1" spans="1:7">
      <c r="A275" s="65"/>
      <c r="B275" s="19"/>
      <c r="C275" s="19"/>
      <c r="D275" s="19"/>
      <c r="E275" s="19" t="s">
        <v>241</v>
      </c>
      <c r="F275" s="19" t="s">
        <v>56</v>
      </c>
      <c r="G275" s="19"/>
    </row>
    <row r="276" ht="17.55" customHeight="1" spans="1:7">
      <c r="A276" s="65"/>
      <c r="B276" s="19"/>
      <c r="C276" s="19"/>
      <c r="D276" s="19"/>
      <c r="E276" s="19" t="s">
        <v>44</v>
      </c>
      <c r="F276" s="19" t="s">
        <v>46</v>
      </c>
      <c r="G276" s="19"/>
    </row>
    <row r="277" ht="17.55" customHeight="1" spans="1:7">
      <c r="A277" s="65"/>
      <c r="B277" s="19"/>
      <c r="C277" s="19"/>
      <c r="D277" s="19"/>
      <c r="E277" s="19" t="s">
        <v>243</v>
      </c>
      <c r="F277" s="19" t="s">
        <v>46</v>
      </c>
      <c r="G277" s="19"/>
    </row>
    <row r="278" ht="17.55" customHeight="1" spans="1:7">
      <c r="A278" s="65"/>
      <c r="B278" s="19"/>
      <c r="C278" s="19">
        <v>2021293238</v>
      </c>
      <c r="D278" s="19" t="s">
        <v>245</v>
      </c>
      <c r="E278" s="19" t="s">
        <v>229</v>
      </c>
      <c r="F278" s="19" t="s">
        <v>46</v>
      </c>
      <c r="G278" s="19">
        <v>9</v>
      </c>
    </row>
    <row r="279" ht="17.55" customHeight="1" spans="1:7">
      <c r="A279" s="65"/>
      <c r="B279" s="19"/>
      <c r="C279" s="19"/>
      <c r="D279" s="19"/>
      <c r="E279" s="19" t="s">
        <v>241</v>
      </c>
      <c r="F279" s="19" t="s">
        <v>56</v>
      </c>
      <c r="G279" s="19"/>
    </row>
    <row r="280" ht="17.55" customHeight="1" spans="1:7">
      <c r="A280" s="65"/>
      <c r="B280" s="19"/>
      <c r="C280" s="19"/>
      <c r="D280" s="19"/>
      <c r="E280" s="19" t="s">
        <v>44</v>
      </c>
      <c r="F280" s="19" t="s">
        <v>46</v>
      </c>
      <c r="G280" s="19"/>
    </row>
    <row r="281" ht="17.55" customHeight="1" spans="1:7">
      <c r="A281" s="65"/>
      <c r="B281" s="19"/>
      <c r="C281" s="19"/>
      <c r="D281" s="19"/>
      <c r="E281" s="19" t="s">
        <v>243</v>
      </c>
      <c r="F281" s="19" t="s">
        <v>46</v>
      </c>
      <c r="G281" s="19"/>
    </row>
    <row r="282" ht="17.55" customHeight="1" spans="1:7">
      <c r="A282" s="65"/>
      <c r="B282" s="19"/>
      <c r="C282" s="19">
        <v>2021293244</v>
      </c>
      <c r="D282" s="19" t="s">
        <v>246</v>
      </c>
      <c r="E282" s="19" t="s">
        <v>229</v>
      </c>
      <c r="F282" s="19" t="s">
        <v>46</v>
      </c>
      <c r="G282" s="19">
        <v>9</v>
      </c>
    </row>
    <row r="283" ht="17.55" customHeight="1" spans="1:7">
      <c r="A283" s="65"/>
      <c r="B283" s="19"/>
      <c r="C283" s="19"/>
      <c r="D283" s="19"/>
      <c r="E283" s="19" t="s">
        <v>241</v>
      </c>
      <c r="F283" s="19" t="s">
        <v>56</v>
      </c>
      <c r="G283" s="19"/>
    </row>
    <row r="284" ht="17.55" customHeight="1" spans="1:7">
      <c r="A284" s="65"/>
      <c r="B284" s="19"/>
      <c r="C284" s="19"/>
      <c r="D284" s="19"/>
      <c r="E284" s="19" t="s">
        <v>44</v>
      </c>
      <c r="F284" s="19" t="s">
        <v>46</v>
      </c>
      <c r="G284" s="19"/>
    </row>
    <row r="285" ht="17.55" customHeight="1" spans="1:7">
      <c r="A285" s="65"/>
      <c r="B285" s="19"/>
      <c r="C285" s="19"/>
      <c r="D285" s="19"/>
      <c r="E285" s="19" t="s">
        <v>243</v>
      </c>
      <c r="F285" s="19" t="s">
        <v>46</v>
      </c>
      <c r="G285" s="19"/>
    </row>
    <row r="286" ht="17.55" customHeight="1" spans="1:7">
      <c r="A286" s="65"/>
      <c r="B286" s="19">
        <v>20213032</v>
      </c>
      <c r="C286" s="19">
        <v>2021303205</v>
      </c>
      <c r="D286" s="19" t="s">
        <v>247</v>
      </c>
      <c r="E286" s="19" t="s">
        <v>225</v>
      </c>
      <c r="F286" s="19" t="s">
        <v>46</v>
      </c>
      <c r="G286" s="19">
        <v>13</v>
      </c>
    </row>
    <row r="287" ht="17.55" customHeight="1" spans="1:7">
      <c r="A287" s="65"/>
      <c r="B287" s="19"/>
      <c r="C287" s="19"/>
      <c r="D287" s="19"/>
      <c r="E287" s="19" t="s">
        <v>224</v>
      </c>
      <c r="F287" s="19" t="s">
        <v>46</v>
      </c>
      <c r="G287" s="19"/>
    </row>
    <row r="288" ht="17.55" customHeight="1" spans="1:7">
      <c r="A288" s="65"/>
      <c r="B288" s="19"/>
      <c r="C288" s="19"/>
      <c r="D288" s="19"/>
      <c r="E288" s="19" t="s">
        <v>248</v>
      </c>
      <c r="F288" s="19" t="s">
        <v>46</v>
      </c>
      <c r="G288" s="19"/>
    </row>
    <row r="289" ht="17.55" customHeight="1" spans="1:7">
      <c r="A289" s="65"/>
      <c r="B289" s="19"/>
      <c r="C289" s="19"/>
      <c r="D289" s="19"/>
      <c r="E289" s="19" t="s">
        <v>225</v>
      </c>
      <c r="F289" s="19" t="s">
        <v>72</v>
      </c>
      <c r="G289" s="19"/>
    </row>
    <row r="290" ht="17.55" customHeight="1" spans="1:7">
      <c r="A290" s="65"/>
      <c r="B290" s="19"/>
      <c r="C290" s="19"/>
      <c r="D290" s="19"/>
      <c r="E290" s="19" t="s">
        <v>249</v>
      </c>
      <c r="F290" s="19" t="s">
        <v>42</v>
      </c>
      <c r="G290" s="19"/>
    </row>
    <row r="291" ht="17.55" customHeight="1" spans="1:7">
      <c r="A291" s="65"/>
      <c r="B291" s="19"/>
      <c r="C291" s="19"/>
      <c r="D291" s="19"/>
      <c r="E291" s="19" t="s">
        <v>214</v>
      </c>
      <c r="F291" s="19" t="s">
        <v>42</v>
      </c>
      <c r="G291" s="19"/>
    </row>
    <row r="292" ht="17.55" customHeight="1" spans="1:7">
      <c r="A292" s="65"/>
      <c r="B292" s="19">
        <v>20213033</v>
      </c>
      <c r="C292" s="19">
        <v>2021303309</v>
      </c>
      <c r="D292" s="19" t="s">
        <v>250</v>
      </c>
      <c r="E292" s="19" t="s">
        <v>225</v>
      </c>
      <c r="F292" s="19" t="s">
        <v>46</v>
      </c>
      <c r="G292" s="19">
        <v>13</v>
      </c>
    </row>
    <row r="293" ht="17.55" customHeight="1" spans="1:7">
      <c r="A293" s="65"/>
      <c r="B293" s="19"/>
      <c r="C293" s="19"/>
      <c r="D293" s="19"/>
      <c r="E293" s="19" t="s">
        <v>248</v>
      </c>
      <c r="F293" s="19" t="s">
        <v>46</v>
      </c>
      <c r="G293" s="19"/>
    </row>
    <row r="294" ht="17.55" customHeight="1" spans="1:7">
      <c r="A294" s="65"/>
      <c r="B294" s="19"/>
      <c r="C294" s="19"/>
      <c r="D294" s="19"/>
      <c r="E294" s="19" t="s">
        <v>224</v>
      </c>
      <c r="F294" s="19" t="s">
        <v>46</v>
      </c>
      <c r="G294" s="19"/>
    </row>
    <row r="295" ht="17.55" customHeight="1" spans="1:7">
      <c r="A295" s="65"/>
      <c r="B295" s="19"/>
      <c r="C295" s="19"/>
      <c r="D295" s="19"/>
      <c r="E295" s="19" t="s">
        <v>249</v>
      </c>
      <c r="F295" s="19" t="s">
        <v>42</v>
      </c>
      <c r="G295" s="19"/>
    </row>
    <row r="296" ht="17.55" customHeight="1" spans="1:7">
      <c r="A296" s="65"/>
      <c r="B296" s="19"/>
      <c r="C296" s="19"/>
      <c r="D296" s="19"/>
      <c r="E296" s="19" t="s">
        <v>214</v>
      </c>
      <c r="F296" s="19" t="s">
        <v>42</v>
      </c>
      <c r="G296" s="19"/>
    </row>
    <row r="297" ht="17.55" customHeight="1" spans="1:7">
      <c r="A297" s="65"/>
      <c r="B297" s="19"/>
      <c r="C297" s="19"/>
      <c r="D297" s="19"/>
      <c r="E297" s="19" t="s">
        <v>225</v>
      </c>
      <c r="F297" s="19" t="s">
        <v>72</v>
      </c>
      <c r="G297" s="19"/>
    </row>
    <row r="298" ht="17.55" customHeight="1" spans="1:7">
      <c r="A298" s="65"/>
      <c r="B298" s="19">
        <v>20202332</v>
      </c>
      <c r="C298" s="65">
        <v>2018233232</v>
      </c>
      <c r="D298" s="65" t="s">
        <v>251</v>
      </c>
      <c r="E298" s="65" t="s">
        <v>252</v>
      </c>
      <c r="F298" s="65" t="s">
        <v>46</v>
      </c>
      <c r="G298" s="65">
        <v>6</v>
      </c>
    </row>
    <row r="299" ht="17.55" customHeight="1" spans="1:7">
      <c r="A299" s="65"/>
      <c r="B299" s="19"/>
      <c r="C299" s="65"/>
      <c r="D299" s="65"/>
      <c r="E299" s="65" t="s">
        <v>253</v>
      </c>
      <c r="F299" s="65" t="s">
        <v>46</v>
      </c>
      <c r="G299" s="65"/>
    </row>
    <row r="300" ht="17.55" customHeight="1" spans="1:7">
      <c r="A300" s="65"/>
      <c r="B300" s="19"/>
      <c r="C300" s="65"/>
      <c r="D300" s="65"/>
      <c r="E300" s="19" t="s">
        <v>254</v>
      </c>
      <c r="F300" s="65" t="s">
        <v>42</v>
      </c>
      <c r="G300" s="65"/>
    </row>
    <row r="301" ht="17.55" customHeight="1" spans="1:7">
      <c r="A301" s="65"/>
      <c r="B301" s="19"/>
      <c r="C301" s="65">
        <v>2020233209</v>
      </c>
      <c r="D301" s="65" t="s">
        <v>255</v>
      </c>
      <c r="E301" s="65" t="s">
        <v>253</v>
      </c>
      <c r="F301" s="65" t="s">
        <v>46</v>
      </c>
      <c r="G301" s="65">
        <v>4</v>
      </c>
    </row>
    <row r="302" ht="17.55" customHeight="1" spans="1:7">
      <c r="A302" s="65"/>
      <c r="B302" s="19"/>
      <c r="C302" s="65"/>
      <c r="D302" s="65"/>
      <c r="E302" s="19" t="s">
        <v>252</v>
      </c>
      <c r="F302" s="19" t="s">
        <v>46</v>
      </c>
      <c r="G302" s="65"/>
    </row>
    <row r="303" ht="17.55" customHeight="1" spans="1:7">
      <c r="A303" s="65"/>
      <c r="B303" s="19"/>
      <c r="C303" s="19">
        <v>2020233206</v>
      </c>
      <c r="D303" s="19" t="s">
        <v>256</v>
      </c>
      <c r="E303" s="19" t="s">
        <v>253</v>
      </c>
      <c r="F303" s="19" t="s">
        <v>46</v>
      </c>
      <c r="G303" s="19">
        <v>2</v>
      </c>
    </row>
    <row r="304" ht="17.55" customHeight="1" spans="1:7">
      <c r="A304" s="65"/>
      <c r="B304" s="19"/>
      <c r="C304" s="19">
        <v>2020233224</v>
      </c>
      <c r="D304" s="19" t="s">
        <v>257</v>
      </c>
      <c r="E304" s="19" t="s">
        <v>253</v>
      </c>
      <c r="F304" s="19" t="s">
        <v>46</v>
      </c>
      <c r="G304" s="19">
        <v>4</v>
      </c>
    </row>
    <row r="305" ht="17.55" customHeight="1" spans="1:7">
      <c r="A305" s="65"/>
      <c r="B305" s="19"/>
      <c r="C305" s="19"/>
      <c r="D305" s="19"/>
      <c r="E305" s="19" t="s">
        <v>254</v>
      </c>
      <c r="F305" s="19" t="s">
        <v>42</v>
      </c>
      <c r="G305" s="19"/>
    </row>
    <row r="306" ht="17.55" customHeight="1" spans="1:7">
      <c r="A306" s="65"/>
      <c r="B306" s="19">
        <v>20203033</v>
      </c>
      <c r="C306" s="19">
        <v>2020303347</v>
      </c>
      <c r="D306" s="19" t="s">
        <v>258</v>
      </c>
      <c r="E306" s="19" t="s">
        <v>259</v>
      </c>
      <c r="F306" s="19" t="s">
        <v>46</v>
      </c>
      <c r="G306" s="19">
        <v>14</v>
      </c>
    </row>
    <row r="307" ht="18.75" spans="1:7">
      <c r="A307" s="65"/>
      <c r="B307" s="19"/>
      <c r="C307" s="19"/>
      <c r="D307" s="19"/>
      <c r="E307" s="19" t="s">
        <v>260</v>
      </c>
      <c r="F307" s="19" t="s">
        <v>46</v>
      </c>
      <c r="G307" s="19"/>
    </row>
    <row r="308" ht="18.75" spans="1:7">
      <c r="A308" s="65"/>
      <c r="B308" s="19"/>
      <c r="C308" s="19"/>
      <c r="D308" s="19"/>
      <c r="E308" s="19" t="s">
        <v>261</v>
      </c>
      <c r="F308" s="19" t="s">
        <v>46</v>
      </c>
      <c r="G308" s="19"/>
    </row>
    <row r="309" ht="18.75" spans="1:7">
      <c r="A309" s="65"/>
      <c r="B309" s="19"/>
      <c r="C309" s="19"/>
      <c r="D309" s="19"/>
      <c r="E309" s="19" t="s">
        <v>262</v>
      </c>
      <c r="F309" s="19" t="s">
        <v>46</v>
      </c>
      <c r="G309" s="19"/>
    </row>
    <row r="310" ht="18.75" spans="1:7">
      <c r="A310" s="65"/>
      <c r="B310" s="19"/>
      <c r="C310" s="19"/>
      <c r="D310" s="19"/>
      <c r="E310" s="19" t="s">
        <v>263</v>
      </c>
      <c r="F310" s="19" t="s">
        <v>42</v>
      </c>
      <c r="G310" s="19"/>
    </row>
    <row r="311" ht="18.75" spans="1:7">
      <c r="A311" s="65"/>
      <c r="B311" s="19"/>
      <c r="C311" s="19"/>
      <c r="D311" s="19"/>
      <c r="E311" s="19" t="s">
        <v>264</v>
      </c>
      <c r="F311" s="19" t="s">
        <v>42</v>
      </c>
      <c r="G311" s="19"/>
    </row>
    <row r="312" ht="18.75" spans="1:7">
      <c r="A312" s="65"/>
      <c r="B312" s="19"/>
      <c r="C312" s="19"/>
      <c r="D312" s="19"/>
      <c r="E312" s="19" t="s">
        <v>265</v>
      </c>
      <c r="F312" s="19" t="s">
        <v>42</v>
      </c>
      <c r="G312" s="19"/>
    </row>
    <row r="313" ht="18.75" spans="1:7">
      <c r="A313" s="65"/>
      <c r="B313" s="19"/>
      <c r="C313" s="19">
        <v>2020303315</v>
      </c>
      <c r="D313" s="19" t="s">
        <v>266</v>
      </c>
      <c r="E313" s="19" t="s">
        <v>259</v>
      </c>
      <c r="F313" s="19" t="s">
        <v>46</v>
      </c>
      <c r="G313" s="19">
        <v>14</v>
      </c>
    </row>
    <row r="314" ht="18.75" spans="1:7">
      <c r="A314" s="65"/>
      <c r="B314" s="19"/>
      <c r="C314" s="19"/>
      <c r="D314" s="19"/>
      <c r="E314" s="19" t="s">
        <v>260</v>
      </c>
      <c r="F314" s="19" t="s">
        <v>46</v>
      </c>
      <c r="G314" s="19"/>
    </row>
    <row r="315" ht="18.75" spans="1:7">
      <c r="A315" s="65"/>
      <c r="B315" s="19"/>
      <c r="C315" s="19"/>
      <c r="D315" s="19"/>
      <c r="E315" s="19" t="s">
        <v>261</v>
      </c>
      <c r="F315" s="19" t="s">
        <v>46</v>
      </c>
      <c r="G315" s="19"/>
    </row>
    <row r="316" ht="18.75" spans="1:7">
      <c r="A316" s="65"/>
      <c r="B316" s="19"/>
      <c r="C316" s="19"/>
      <c r="D316" s="19"/>
      <c r="E316" s="19" t="s">
        <v>262</v>
      </c>
      <c r="F316" s="19" t="s">
        <v>46</v>
      </c>
      <c r="G316" s="19"/>
    </row>
    <row r="317" ht="18.75" spans="1:7">
      <c r="A317" s="65"/>
      <c r="B317" s="19"/>
      <c r="C317" s="19"/>
      <c r="D317" s="19"/>
      <c r="E317" s="19" t="s">
        <v>263</v>
      </c>
      <c r="F317" s="19" t="s">
        <v>42</v>
      </c>
      <c r="G317" s="19"/>
    </row>
    <row r="318" ht="18.75" spans="1:7">
      <c r="A318" s="65"/>
      <c r="B318" s="19"/>
      <c r="C318" s="19"/>
      <c r="D318" s="19"/>
      <c r="E318" s="19" t="s">
        <v>264</v>
      </c>
      <c r="F318" s="19" t="s">
        <v>42</v>
      </c>
      <c r="G318" s="19"/>
    </row>
    <row r="319" ht="18.75" spans="1:7">
      <c r="A319" s="65"/>
      <c r="B319" s="19"/>
      <c r="C319" s="19"/>
      <c r="D319" s="19"/>
      <c r="E319" s="19" t="s">
        <v>265</v>
      </c>
      <c r="F319" s="19" t="s">
        <v>42</v>
      </c>
      <c r="G319" s="19"/>
    </row>
    <row r="320" ht="18.75" spans="1:7">
      <c r="A320" s="65"/>
      <c r="B320" s="19"/>
      <c r="C320" s="19">
        <v>2020303316</v>
      </c>
      <c r="D320" s="19" t="s">
        <v>267</v>
      </c>
      <c r="E320" s="19" t="s">
        <v>259</v>
      </c>
      <c r="F320" s="19" t="s">
        <v>46</v>
      </c>
      <c r="G320" s="19">
        <v>14</v>
      </c>
    </row>
    <row r="321" ht="18.75" spans="1:7">
      <c r="A321" s="65"/>
      <c r="B321" s="19"/>
      <c r="C321" s="19"/>
      <c r="D321" s="19"/>
      <c r="E321" s="19" t="s">
        <v>260</v>
      </c>
      <c r="F321" s="19" t="s">
        <v>46</v>
      </c>
      <c r="G321" s="19"/>
    </row>
    <row r="322" ht="18.75" spans="1:7">
      <c r="A322" s="65"/>
      <c r="B322" s="19"/>
      <c r="C322" s="19"/>
      <c r="D322" s="19"/>
      <c r="E322" s="19" t="s">
        <v>261</v>
      </c>
      <c r="F322" s="19" t="s">
        <v>46</v>
      </c>
      <c r="G322" s="19"/>
    </row>
    <row r="323" ht="18.75" spans="1:7">
      <c r="A323" s="65"/>
      <c r="B323" s="19"/>
      <c r="C323" s="19"/>
      <c r="D323" s="19"/>
      <c r="E323" s="19" t="s">
        <v>262</v>
      </c>
      <c r="F323" s="19" t="s">
        <v>46</v>
      </c>
      <c r="G323" s="19"/>
    </row>
    <row r="324" ht="18.75" spans="1:7">
      <c r="A324" s="65"/>
      <c r="B324" s="19"/>
      <c r="C324" s="19"/>
      <c r="D324" s="19"/>
      <c r="E324" s="19" t="s">
        <v>263</v>
      </c>
      <c r="F324" s="19" t="s">
        <v>42</v>
      </c>
      <c r="G324" s="19"/>
    </row>
    <row r="325" ht="18.75" spans="1:7">
      <c r="A325" s="65"/>
      <c r="B325" s="19"/>
      <c r="C325" s="19"/>
      <c r="D325" s="19"/>
      <c r="E325" s="19" t="s">
        <v>264</v>
      </c>
      <c r="F325" s="19" t="s">
        <v>42</v>
      </c>
      <c r="G325" s="19"/>
    </row>
    <row r="326" ht="18.75" spans="1:7">
      <c r="A326" s="65"/>
      <c r="B326" s="19"/>
      <c r="C326" s="19"/>
      <c r="D326" s="19"/>
      <c r="E326" s="19" t="s">
        <v>265</v>
      </c>
      <c r="F326" s="19" t="s">
        <v>42</v>
      </c>
      <c r="G326" s="19"/>
    </row>
    <row r="327" ht="18.75" spans="1:7">
      <c r="A327" s="65"/>
      <c r="B327" s="19">
        <v>20203035</v>
      </c>
      <c r="C327" s="19">
        <v>2020303515</v>
      </c>
      <c r="D327" s="19" t="s">
        <v>268</v>
      </c>
      <c r="E327" s="19" t="s">
        <v>269</v>
      </c>
      <c r="F327" s="19" t="s">
        <v>46</v>
      </c>
      <c r="G327" s="19">
        <v>12</v>
      </c>
    </row>
    <row r="328" ht="18.75" spans="1:7">
      <c r="A328" s="65"/>
      <c r="B328" s="19"/>
      <c r="C328" s="19"/>
      <c r="D328" s="19"/>
      <c r="E328" s="19" t="s">
        <v>270</v>
      </c>
      <c r="F328" s="19" t="s">
        <v>46</v>
      </c>
      <c r="G328" s="19"/>
    </row>
    <row r="329" ht="18.75" spans="1:7">
      <c r="A329" s="65"/>
      <c r="B329" s="19"/>
      <c r="C329" s="19"/>
      <c r="D329" s="19"/>
      <c r="E329" s="19" t="s">
        <v>271</v>
      </c>
      <c r="F329" s="19" t="s">
        <v>42</v>
      </c>
      <c r="G329" s="19"/>
    </row>
    <row r="330" ht="18.75" spans="1:7">
      <c r="A330" s="65"/>
      <c r="B330" s="19"/>
      <c r="C330" s="19"/>
      <c r="D330" s="19"/>
      <c r="E330" s="19" t="s">
        <v>272</v>
      </c>
      <c r="F330" s="19" t="s">
        <v>42</v>
      </c>
      <c r="G330" s="19"/>
    </row>
    <row r="331" ht="18.75" spans="1:7">
      <c r="A331" s="65"/>
      <c r="B331" s="19"/>
      <c r="C331" s="19"/>
      <c r="D331" s="19"/>
      <c r="E331" s="19" t="s">
        <v>264</v>
      </c>
      <c r="F331" s="19" t="s">
        <v>42</v>
      </c>
      <c r="G331" s="19"/>
    </row>
    <row r="332" ht="18.75" spans="1:7">
      <c r="A332" s="65"/>
      <c r="B332" s="19">
        <v>20203032</v>
      </c>
      <c r="C332" s="19">
        <v>2020303221</v>
      </c>
      <c r="D332" s="6" t="s">
        <v>273</v>
      </c>
      <c r="E332" s="19" t="s">
        <v>260</v>
      </c>
      <c r="F332" s="19" t="s">
        <v>42</v>
      </c>
      <c r="G332" s="19">
        <v>13</v>
      </c>
    </row>
    <row r="333" ht="18.75" spans="1:7">
      <c r="A333" s="65"/>
      <c r="B333" s="19"/>
      <c r="C333" s="19"/>
      <c r="D333" s="9"/>
      <c r="E333" s="19" t="s">
        <v>274</v>
      </c>
      <c r="F333" s="19" t="s">
        <v>42</v>
      </c>
      <c r="G333" s="19"/>
    </row>
    <row r="334" ht="18.75" spans="1:7">
      <c r="A334" s="65"/>
      <c r="B334" s="19"/>
      <c r="C334" s="19"/>
      <c r="D334" s="9"/>
      <c r="E334" s="19" t="s">
        <v>275</v>
      </c>
      <c r="F334" s="19" t="s">
        <v>72</v>
      </c>
      <c r="G334" s="19"/>
    </row>
    <row r="335" ht="18.75" spans="1:7">
      <c r="A335" s="65"/>
      <c r="B335" s="19"/>
      <c r="C335" s="19"/>
      <c r="D335" s="9"/>
      <c r="E335" s="19" t="s">
        <v>259</v>
      </c>
      <c r="F335" s="19" t="s">
        <v>46</v>
      </c>
      <c r="G335" s="19"/>
    </row>
    <row r="336" ht="18.75" spans="1:7">
      <c r="A336" s="65"/>
      <c r="B336" s="19"/>
      <c r="C336" s="19"/>
      <c r="D336" s="9"/>
      <c r="E336" s="19" t="s">
        <v>276</v>
      </c>
      <c r="F336" s="19" t="s">
        <v>46</v>
      </c>
      <c r="G336" s="19"/>
    </row>
    <row r="337" ht="18.75" spans="1:7">
      <c r="A337" s="65"/>
      <c r="B337" s="19"/>
      <c r="C337" s="19"/>
      <c r="D337" s="13"/>
      <c r="E337" s="19" t="s">
        <v>264</v>
      </c>
      <c r="F337" s="19" t="s">
        <v>46</v>
      </c>
      <c r="G337" s="19"/>
    </row>
    <row r="338" ht="18.75" spans="1:7">
      <c r="A338" s="65"/>
      <c r="B338" s="19"/>
      <c r="C338" s="19">
        <v>2020303243</v>
      </c>
      <c r="D338" s="19" t="s">
        <v>277</v>
      </c>
      <c r="E338" s="19" t="s">
        <v>260</v>
      </c>
      <c r="F338" s="19" t="s">
        <v>42</v>
      </c>
      <c r="G338" s="19">
        <v>7</v>
      </c>
    </row>
    <row r="339" ht="18.75" spans="1:7">
      <c r="A339" s="65"/>
      <c r="B339" s="19"/>
      <c r="C339" s="19"/>
      <c r="D339" s="19"/>
      <c r="E339" s="19" t="s">
        <v>274</v>
      </c>
      <c r="F339" s="19" t="s">
        <v>42</v>
      </c>
      <c r="G339" s="19"/>
    </row>
    <row r="340" ht="18.75" spans="1:7">
      <c r="A340" s="65"/>
      <c r="B340" s="19"/>
      <c r="C340" s="19"/>
      <c r="D340" s="19"/>
      <c r="E340" s="19" t="s">
        <v>275</v>
      </c>
      <c r="F340" s="19" t="s">
        <v>72</v>
      </c>
      <c r="G340" s="19"/>
    </row>
    <row r="341" ht="18.75" spans="1:7">
      <c r="A341" s="65"/>
      <c r="B341" s="19">
        <v>20202331</v>
      </c>
      <c r="C341" s="19">
        <v>2019233104</v>
      </c>
      <c r="D341" s="19" t="s">
        <v>278</v>
      </c>
      <c r="E341" s="19" t="s">
        <v>252</v>
      </c>
      <c r="F341" s="19" t="s">
        <v>46</v>
      </c>
      <c r="G341" s="19">
        <v>6</v>
      </c>
    </row>
    <row r="342" ht="18.75" spans="1:7">
      <c r="A342" s="65"/>
      <c r="B342" s="19"/>
      <c r="C342" s="19"/>
      <c r="D342" s="19"/>
      <c r="E342" s="19" t="s">
        <v>216</v>
      </c>
      <c r="F342" s="19" t="s">
        <v>46</v>
      </c>
      <c r="G342" s="19"/>
    </row>
    <row r="343" ht="18.75" spans="1:7">
      <c r="A343" s="65"/>
      <c r="B343" s="19"/>
      <c r="C343" s="19"/>
      <c r="D343" s="19"/>
      <c r="E343" s="19" t="s">
        <v>254</v>
      </c>
      <c r="F343" s="19" t="s">
        <v>42</v>
      </c>
      <c r="G343" s="19"/>
    </row>
    <row r="344" ht="18.75" spans="1:7">
      <c r="A344" s="65"/>
      <c r="B344" s="19"/>
      <c r="C344" s="19">
        <v>2020233114</v>
      </c>
      <c r="D344" s="19" t="s">
        <v>279</v>
      </c>
      <c r="E344" s="19" t="s">
        <v>254</v>
      </c>
      <c r="F344" s="19" t="s">
        <v>42</v>
      </c>
      <c r="G344" s="19">
        <v>2</v>
      </c>
    </row>
    <row r="345" ht="18.75" spans="1:7">
      <c r="A345" s="65"/>
      <c r="B345" s="19"/>
      <c r="C345" s="19">
        <v>2020233124</v>
      </c>
      <c r="D345" s="19" t="s">
        <v>280</v>
      </c>
      <c r="E345" s="19" t="s">
        <v>216</v>
      </c>
      <c r="F345" s="19" t="s">
        <v>46</v>
      </c>
      <c r="G345" s="19">
        <v>2</v>
      </c>
    </row>
    <row r="346" ht="18.75" spans="1:7">
      <c r="A346" s="65"/>
      <c r="B346" s="19">
        <v>20203031</v>
      </c>
      <c r="C346" s="19">
        <v>2020303137</v>
      </c>
      <c r="D346" s="19" t="s">
        <v>281</v>
      </c>
      <c r="E346" s="19" t="s">
        <v>262</v>
      </c>
      <c r="F346" s="19" t="s">
        <v>46</v>
      </c>
      <c r="G346" s="19">
        <v>8</v>
      </c>
    </row>
    <row r="347" ht="18.75" spans="1:7">
      <c r="A347" s="65"/>
      <c r="B347" s="19"/>
      <c r="C347" s="19"/>
      <c r="D347" s="19"/>
      <c r="E347" s="19" t="s">
        <v>259</v>
      </c>
      <c r="F347" s="19" t="s">
        <v>46</v>
      </c>
      <c r="G347" s="19"/>
    </row>
    <row r="348" ht="18.75" spans="1:7">
      <c r="A348" s="65"/>
      <c r="B348" s="19"/>
      <c r="C348" s="19"/>
      <c r="D348" s="19"/>
      <c r="E348" s="19" t="s">
        <v>276</v>
      </c>
      <c r="F348" s="19" t="s">
        <v>46</v>
      </c>
      <c r="G348" s="19"/>
    </row>
    <row r="349" ht="18.75" spans="1:7">
      <c r="A349" s="65"/>
      <c r="B349" s="19"/>
      <c r="C349" s="19"/>
      <c r="D349" s="19"/>
      <c r="E349" s="19" t="s">
        <v>282</v>
      </c>
      <c r="F349" s="19" t="s">
        <v>46</v>
      </c>
      <c r="G349" s="19"/>
    </row>
    <row r="350" ht="18.75" spans="1:7">
      <c r="A350" s="65"/>
      <c r="B350" s="19">
        <v>20222931</v>
      </c>
      <c r="C350" s="19">
        <v>2022293118</v>
      </c>
      <c r="D350" s="19" t="s">
        <v>283</v>
      </c>
      <c r="E350" s="19" t="s">
        <v>284</v>
      </c>
      <c r="F350" s="19" t="s">
        <v>46</v>
      </c>
      <c r="G350" s="19">
        <v>8</v>
      </c>
    </row>
    <row r="351" ht="18.75" spans="1:7">
      <c r="A351" s="65"/>
      <c r="B351" s="19"/>
      <c r="C351" s="19"/>
      <c r="D351" s="19"/>
      <c r="E351" s="19" t="s">
        <v>191</v>
      </c>
      <c r="F351" s="19" t="s">
        <v>56</v>
      </c>
      <c r="G351" s="19"/>
    </row>
    <row r="352" ht="18.75" spans="1:7">
      <c r="A352" s="65"/>
      <c r="B352" s="19"/>
      <c r="C352" s="19"/>
      <c r="D352" s="19"/>
      <c r="E352" s="19" t="s">
        <v>204</v>
      </c>
      <c r="F352" s="19" t="s">
        <v>72</v>
      </c>
      <c r="G352" s="19"/>
    </row>
    <row r="353" ht="18.75" spans="1:7">
      <c r="A353" s="65"/>
      <c r="B353" s="19"/>
      <c r="C353" s="19">
        <v>2022293141</v>
      </c>
      <c r="D353" s="19" t="s">
        <v>285</v>
      </c>
      <c r="E353" s="19" t="s">
        <v>284</v>
      </c>
      <c r="F353" s="19" t="s">
        <v>46</v>
      </c>
      <c r="G353" s="19">
        <v>8</v>
      </c>
    </row>
    <row r="354" ht="18.75" spans="1:7">
      <c r="A354" s="65"/>
      <c r="B354" s="19"/>
      <c r="C354" s="19"/>
      <c r="D354" s="19"/>
      <c r="E354" s="19" t="s">
        <v>191</v>
      </c>
      <c r="F354" s="19" t="s">
        <v>56</v>
      </c>
      <c r="G354" s="19"/>
    </row>
    <row r="355" ht="18.75" spans="1:7">
      <c r="A355" s="65"/>
      <c r="B355" s="19"/>
      <c r="C355" s="19"/>
      <c r="D355" s="19"/>
      <c r="E355" s="19" t="s">
        <v>204</v>
      </c>
      <c r="F355" s="19" t="s">
        <v>72</v>
      </c>
      <c r="G355" s="19"/>
    </row>
    <row r="356" ht="18.75" spans="1:7">
      <c r="A356" s="65"/>
      <c r="B356" s="19"/>
      <c r="C356" s="19">
        <v>2022293138</v>
      </c>
      <c r="D356" s="19" t="s">
        <v>286</v>
      </c>
      <c r="E356" s="19" t="s">
        <v>191</v>
      </c>
      <c r="F356" s="19" t="s">
        <v>56</v>
      </c>
      <c r="G356" s="19">
        <v>3</v>
      </c>
    </row>
    <row r="357" ht="18.75" spans="1:7">
      <c r="A357" s="65"/>
      <c r="B357" s="19">
        <v>20223032</v>
      </c>
      <c r="C357" s="19">
        <v>2022303210</v>
      </c>
      <c r="D357" s="19" t="s">
        <v>287</v>
      </c>
      <c r="E357" s="19" t="s">
        <v>190</v>
      </c>
      <c r="F357" s="19" t="s">
        <v>46</v>
      </c>
      <c r="G357" s="19">
        <v>15</v>
      </c>
    </row>
    <row r="358" ht="18.75" spans="1:7">
      <c r="A358" s="65"/>
      <c r="B358" s="19"/>
      <c r="C358" s="19"/>
      <c r="D358" s="19"/>
      <c r="E358" s="19" t="s">
        <v>288</v>
      </c>
      <c r="F358" s="19" t="s">
        <v>46</v>
      </c>
      <c r="G358" s="19"/>
    </row>
    <row r="359" ht="18.75" spans="1:7">
      <c r="A359" s="65"/>
      <c r="B359" s="19"/>
      <c r="C359" s="19"/>
      <c r="D359" s="19"/>
      <c r="E359" s="19" t="s">
        <v>127</v>
      </c>
      <c r="F359" s="19" t="s">
        <v>46</v>
      </c>
      <c r="G359" s="19"/>
    </row>
    <row r="360" ht="18.75" spans="1:7">
      <c r="A360" s="65"/>
      <c r="B360" s="19"/>
      <c r="C360" s="19"/>
      <c r="D360" s="19"/>
      <c r="E360" s="19" t="s">
        <v>176</v>
      </c>
      <c r="F360" s="19" t="s">
        <v>46</v>
      </c>
      <c r="G360" s="19"/>
    </row>
    <row r="361" ht="18.75" spans="1:7">
      <c r="A361" s="65"/>
      <c r="B361" s="19"/>
      <c r="C361" s="19"/>
      <c r="D361" s="19"/>
      <c r="E361" s="19" t="s">
        <v>288</v>
      </c>
      <c r="F361" s="19" t="s">
        <v>42</v>
      </c>
      <c r="G361" s="19"/>
    </row>
    <row r="362" ht="18.75" spans="1:7">
      <c r="A362" s="65"/>
      <c r="B362" s="19"/>
      <c r="C362" s="19"/>
      <c r="D362" s="19"/>
      <c r="E362" s="19" t="s">
        <v>289</v>
      </c>
      <c r="F362" s="19" t="s">
        <v>72</v>
      </c>
      <c r="G362" s="19"/>
    </row>
    <row r="363" ht="18.75" spans="1:7">
      <c r="A363" s="65"/>
      <c r="B363" s="19"/>
      <c r="C363" s="19"/>
      <c r="D363" s="19"/>
      <c r="E363" s="19" t="s">
        <v>186</v>
      </c>
      <c r="F363" s="19" t="s">
        <v>42</v>
      </c>
      <c r="G363" s="19"/>
    </row>
    <row r="364" ht="18.75" spans="1:7">
      <c r="A364" s="65"/>
      <c r="B364" s="6">
        <v>20222932</v>
      </c>
      <c r="C364" s="19">
        <v>2022293236</v>
      </c>
      <c r="D364" s="19" t="s">
        <v>290</v>
      </c>
      <c r="E364" s="19" t="s">
        <v>190</v>
      </c>
      <c r="F364" s="19" t="s">
        <v>46</v>
      </c>
      <c r="G364" s="19">
        <v>2</v>
      </c>
    </row>
    <row r="365" ht="18.75" spans="1:7">
      <c r="A365" s="65"/>
      <c r="B365" s="13"/>
      <c r="C365" s="19">
        <v>2022293238</v>
      </c>
      <c r="D365" s="19" t="s">
        <v>291</v>
      </c>
      <c r="E365" s="19" t="s">
        <v>190</v>
      </c>
      <c r="F365" s="19" t="s">
        <v>46</v>
      </c>
      <c r="G365" s="19">
        <v>2</v>
      </c>
    </row>
    <row r="366" ht="18.75" spans="1:7">
      <c r="A366" s="65"/>
      <c r="B366" s="19">
        <v>20222933</v>
      </c>
      <c r="C366" s="19">
        <v>2022293335</v>
      </c>
      <c r="D366" s="19" t="s">
        <v>292</v>
      </c>
      <c r="E366" s="19" t="s">
        <v>293</v>
      </c>
      <c r="F366" s="19" t="s">
        <v>46</v>
      </c>
      <c r="G366" s="19">
        <v>2</v>
      </c>
    </row>
    <row r="367" ht="18.75" spans="1:7">
      <c r="A367" s="65"/>
      <c r="B367" s="19">
        <v>20222332</v>
      </c>
      <c r="C367" s="19">
        <v>2022233229</v>
      </c>
      <c r="D367" s="19" t="s">
        <v>294</v>
      </c>
      <c r="E367" s="19" t="s">
        <v>176</v>
      </c>
      <c r="F367" s="19" t="s">
        <v>46</v>
      </c>
      <c r="G367" s="19">
        <v>6</v>
      </c>
    </row>
    <row r="368" ht="18.75" spans="1:7">
      <c r="A368" s="65"/>
      <c r="B368" s="19"/>
      <c r="C368" s="19"/>
      <c r="D368" s="19"/>
      <c r="E368" s="19" t="s">
        <v>284</v>
      </c>
      <c r="F368" s="19" t="s">
        <v>42</v>
      </c>
      <c r="G368" s="19"/>
    </row>
    <row r="369" ht="14.4" customHeight="1" spans="1:7">
      <c r="A369" s="65"/>
      <c r="B369" s="19"/>
      <c r="C369" s="19"/>
      <c r="D369" s="19"/>
      <c r="E369" s="19" t="s">
        <v>295</v>
      </c>
      <c r="F369" s="19" t="s">
        <v>42</v>
      </c>
      <c r="G369" s="19"/>
    </row>
    <row r="370" ht="14.4" customHeight="1" spans="1:7">
      <c r="A370" s="65"/>
      <c r="B370" s="19"/>
      <c r="C370" s="19">
        <v>2022233230</v>
      </c>
      <c r="D370" s="19" t="s">
        <v>296</v>
      </c>
      <c r="E370" s="19" t="s">
        <v>176</v>
      </c>
      <c r="F370" s="19" t="s">
        <v>46</v>
      </c>
      <c r="G370" s="19">
        <v>6</v>
      </c>
    </row>
    <row r="371" ht="14.4" customHeight="1" spans="1:7">
      <c r="A371" s="65"/>
      <c r="B371" s="19"/>
      <c r="C371" s="19"/>
      <c r="D371" s="19"/>
      <c r="E371" s="19" t="s">
        <v>284</v>
      </c>
      <c r="F371" s="19" t="s">
        <v>42</v>
      </c>
      <c r="G371" s="19"/>
    </row>
    <row r="372" ht="14.4" customHeight="1" spans="1:7">
      <c r="A372" s="65"/>
      <c r="B372" s="19"/>
      <c r="C372" s="19"/>
      <c r="D372" s="19"/>
      <c r="E372" s="19" t="s">
        <v>295</v>
      </c>
      <c r="F372" s="19" t="s">
        <v>42</v>
      </c>
      <c r="G372" s="19"/>
    </row>
    <row r="373" ht="14.4" customHeight="1" spans="1:7">
      <c r="A373" s="65"/>
      <c r="B373" s="19">
        <v>20223033</v>
      </c>
      <c r="C373" s="19">
        <v>2022303332</v>
      </c>
      <c r="D373" s="19" t="s">
        <v>297</v>
      </c>
      <c r="E373" s="19" t="s">
        <v>44</v>
      </c>
      <c r="F373" s="19" t="s">
        <v>46</v>
      </c>
      <c r="G373" s="19">
        <v>15</v>
      </c>
    </row>
    <row r="374" ht="14.4" customHeight="1" spans="1:7">
      <c r="A374" s="65"/>
      <c r="B374" s="19"/>
      <c r="C374" s="19"/>
      <c r="D374" s="19"/>
      <c r="E374" s="19" t="s">
        <v>127</v>
      </c>
      <c r="F374" s="19" t="s">
        <v>46</v>
      </c>
      <c r="G374" s="19"/>
    </row>
    <row r="375" ht="18.75" spans="1:7">
      <c r="A375" s="65"/>
      <c r="B375" s="19"/>
      <c r="C375" s="19"/>
      <c r="D375" s="19"/>
      <c r="E375" s="19" t="s">
        <v>288</v>
      </c>
      <c r="F375" s="19" t="s">
        <v>46</v>
      </c>
      <c r="G375" s="19"/>
    </row>
    <row r="376" ht="18.75" spans="1:7">
      <c r="A376" s="65"/>
      <c r="B376" s="19"/>
      <c r="C376" s="19"/>
      <c r="D376" s="19"/>
      <c r="E376" s="19" t="s">
        <v>176</v>
      </c>
      <c r="F376" s="19" t="s">
        <v>46</v>
      </c>
      <c r="G376" s="19"/>
    </row>
    <row r="377" ht="18.75" spans="1:7">
      <c r="A377" s="65"/>
      <c r="B377" s="19"/>
      <c r="C377" s="19"/>
      <c r="D377" s="19"/>
      <c r="E377" s="19" t="s">
        <v>288</v>
      </c>
      <c r="F377" s="19" t="s">
        <v>42</v>
      </c>
      <c r="G377" s="19"/>
    </row>
    <row r="378" ht="18.75" spans="1:7">
      <c r="A378" s="65"/>
      <c r="B378" s="19"/>
      <c r="C378" s="19"/>
      <c r="D378" s="19"/>
      <c r="E378" s="19" t="s">
        <v>289</v>
      </c>
      <c r="F378" s="19" t="s">
        <v>72</v>
      </c>
      <c r="G378" s="19"/>
    </row>
    <row r="379" ht="18.75" spans="1:7">
      <c r="A379" s="65"/>
      <c r="B379" s="19"/>
      <c r="C379" s="19"/>
      <c r="D379" s="19"/>
      <c r="E379" s="19" t="s">
        <v>186</v>
      </c>
      <c r="F379" s="19" t="s">
        <v>42</v>
      </c>
      <c r="G379" s="19"/>
    </row>
    <row r="380" ht="18.75" spans="1:7">
      <c r="A380" s="65"/>
      <c r="B380" s="19">
        <v>20223031</v>
      </c>
      <c r="C380" s="19">
        <v>2022303123</v>
      </c>
      <c r="D380" s="19" t="s">
        <v>298</v>
      </c>
      <c r="E380" s="19" t="s">
        <v>284</v>
      </c>
      <c r="F380" s="19" t="s">
        <v>46</v>
      </c>
      <c r="G380" s="19">
        <v>12</v>
      </c>
    </row>
    <row r="381" ht="18.75" spans="1:7">
      <c r="A381" s="65"/>
      <c r="B381" s="19"/>
      <c r="C381" s="19"/>
      <c r="D381" s="19"/>
      <c r="E381" s="19" t="s">
        <v>127</v>
      </c>
      <c r="F381" s="19" t="s">
        <v>46</v>
      </c>
      <c r="G381" s="19"/>
    </row>
    <row r="382" ht="18.75" spans="1:7">
      <c r="A382" s="65"/>
      <c r="B382" s="19"/>
      <c r="C382" s="19"/>
      <c r="D382" s="19"/>
      <c r="E382" s="19" t="s">
        <v>288</v>
      </c>
      <c r="F382" s="19" t="s">
        <v>46</v>
      </c>
      <c r="G382" s="19"/>
    </row>
    <row r="383" ht="18.75" spans="1:7">
      <c r="A383" s="65"/>
      <c r="B383" s="19"/>
      <c r="C383" s="19"/>
      <c r="D383" s="19"/>
      <c r="E383" s="19" t="s">
        <v>176</v>
      </c>
      <c r="F383" s="19" t="s">
        <v>46</v>
      </c>
      <c r="G383" s="19"/>
    </row>
    <row r="384" ht="18.75" spans="1:7">
      <c r="A384" s="65"/>
      <c r="B384" s="19"/>
      <c r="C384" s="19"/>
      <c r="D384" s="19"/>
      <c r="E384" s="19" t="s">
        <v>299</v>
      </c>
      <c r="F384" s="19" t="s">
        <v>42</v>
      </c>
      <c r="G384" s="19"/>
    </row>
    <row r="385" ht="18.75" spans="1:7">
      <c r="A385" s="65"/>
      <c r="B385" s="19"/>
      <c r="C385" s="19"/>
      <c r="D385" s="19"/>
      <c r="E385" s="19" t="s">
        <v>288</v>
      </c>
      <c r="F385" s="19" t="s">
        <v>42</v>
      </c>
      <c r="G385" s="19"/>
    </row>
    <row r="386" ht="18.75" spans="1:7">
      <c r="A386" s="65"/>
      <c r="B386" s="19">
        <v>20222941</v>
      </c>
      <c r="C386" s="19">
        <v>2022294107</v>
      </c>
      <c r="D386" s="19" t="s">
        <v>300</v>
      </c>
      <c r="E386" s="19" t="s">
        <v>301</v>
      </c>
      <c r="F386" s="19" t="s">
        <v>46</v>
      </c>
      <c r="G386" s="19">
        <v>7</v>
      </c>
    </row>
    <row r="387" ht="18.75" spans="1:7">
      <c r="A387" s="65"/>
      <c r="B387" s="19"/>
      <c r="C387" s="19"/>
      <c r="D387" s="19"/>
      <c r="E387" s="19" t="s">
        <v>302</v>
      </c>
      <c r="F387" s="19" t="s">
        <v>42</v>
      </c>
      <c r="G387" s="19"/>
    </row>
    <row r="388" ht="18.75" spans="1:7">
      <c r="A388" s="65"/>
      <c r="B388" s="19"/>
      <c r="C388" s="19"/>
      <c r="D388" s="19"/>
      <c r="E388" s="19" t="s">
        <v>303</v>
      </c>
      <c r="F388" s="19" t="s">
        <v>72</v>
      </c>
      <c r="G388" s="19"/>
    </row>
    <row r="389" ht="18.75" spans="1:7">
      <c r="A389" s="65"/>
      <c r="B389" s="19"/>
      <c r="C389" s="19">
        <v>2022294115</v>
      </c>
      <c r="D389" s="19" t="s">
        <v>304</v>
      </c>
      <c r="E389" s="19" t="s">
        <v>301</v>
      </c>
      <c r="F389" s="19" t="s">
        <v>46</v>
      </c>
      <c r="G389" s="19">
        <v>2</v>
      </c>
    </row>
    <row r="390" ht="18.75" spans="1:7">
      <c r="A390" s="95" t="s">
        <v>7</v>
      </c>
      <c r="B390" s="38">
        <v>20212631</v>
      </c>
      <c r="C390" s="38">
        <v>2021263106</v>
      </c>
      <c r="D390" s="38" t="s">
        <v>305</v>
      </c>
      <c r="E390" s="38" t="s">
        <v>44</v>
      </c>
      <c r="F390" s="138" t="s">
        <v>306</v>
      </c>
      <c r="G390" s="38">
        <v>8</v>
      </c>
    </row>
    <row r="391" ht="18.75" spans="1:7">
      <c r="A391" s="96"/>
      <c r="B391" s="38">
        <v>20212632</v>
      </c>
      <c r="C391" s="38">
        <v>2021263311</v>
      </c>
      <c r="D391" s="38" t="s">
        <v>307</v>
      </c>
      <c r="E391" s="38" t="s">
        <v>44</v>
      </c>
      <c r="F391" s="138" t="s">
        <v>46</v>
      </c>
      <c r="G391" s="38">
        <v>4</v>
      </c>
    </row>
    <row r="392" ht="18.75" spans="1:7">
      <c r="A392" s="96"/>
      <c r="B392" s="38"/>
      <c r="C392" s="38">
        <v>2021263230</v>
      </c>
      <c r="D392" s="38" t="s">
        <v>308</v>
      </c>
      <c r="E392" s="38" t="s">
        <v>44</v>
      </c>
      <c r="F392" s="138" t="s">
        <v>46</v>
      </c>
      <c r="G392" s="38"/>
    </row>
    <row r="393" ht="18.75" spans="1:7">
      <c r="A393" s="96"/>
      <c r="B393" s="38">
        <v>20212634</v>
      </c>
      <c r="C393" s="38">
        <v>2021263127</v>
      </c>
      <c r="D393" s="38" t="s">
        <v>309</v>
      </c>
      <c r="E393" s="38" t="s">
        <v>310</v>
      </c>
      <c r="F393" s="138" t="s">
        <v>311</v>
      </c>
      <c r="G393" s="38">
        <v>16</v>
      </c>
    </row>
    <row r="394" ht="18.75" spans="1:7">
      <c r="A394" s="96"/>
      <c r="B394" s="38"/>
      <c r="C394" s="38"/>
      <c r="D394" s="38"/>
      <c r="E394" s="38" t="s">
        <v>44</v>
      </c>
      <c r="F394" s="138" t="s">
        <v>46</v>
      </c>
      <c r="G394" s="38"/>
    </row>
    <row r="395" ht="18.75" spans="1:7">
      <c r="A395" s="96"/>
      <c r="B395" s="38"/>
      <c r="C395" s="38"/>
      <c r="D395" s="38"/>
      <c r="E395" s="38" t="s">
        <v>312</v>
      </c>
      <c r="F395" s="138" t="s">
        <v>313</v>
      </c>
      <c r="G395" s="38"/>
    </row>
    <row r="396" ht="18.75" spans="1:7">
      <c r="A396" s="97"/>
      <c r="B396" s="38"/>
      <c r="C396" s="38">
        <v>2021263112</v>
      </c>
      <c r="D396" s="38" t="s">
        <v>314</v>
      </c>
      <c r="E396" s="38" t="s">
        <v>44</v>
      </c>
      <c r="F396" s="138" t="s">
        <v>46</v>
      </c>
      <c r="G396" s="38"/>
    </row>
    <row r="397" ht="18.75" spans="1:7">
      <c r="A397" s="11" t="s">
        <v>8</v>
      </c>
      <c r="B397" s="139" t="s">
        <v>315</v>
      </c>
      <c r="C397" s="140"/>
      <c r="D397" s="140"/>
      <c r="E397" s="140"/>
      <c r="F397" s="140"/>
      <c r="G397" s="15"/>
    </row>
  </sheetData>
  <autoFilter ref="A2:I547">
    <filterColumn colId="0">
      <customFilters>
        <customFilter operator="equal" val="经济管理学院"/>
      </customFilters>
    </filterColumn>
    <extLst/>
  </autoFilter>
  <sortState ref="A307:G368">
    <sortCondition ref="A307"/>
  </sortState>
  <mergeCells count="367">
    <mergeCell ref="A1:G1"/>
    <mergeCell ref="B397:G397"/>
    <mergeCell ref="A3:A135"/>
    <mergeCell ref="A136:A180"/>
    <mergeCell ref="A181:A199"/>
    <mergeCell ref="A200:A230"/>
    <mergeCell ref="A231:A389"/>
    <mergeCell ref="A390:A396"/>
    <mergeCell ref="B3:B5"/>
    <mergeCell ref="B7:B9"/>
    <mergeCell ref="B10:B12"/>
    <mergeCell ref="B13:B16"/>
    <mergeCell ref="B17:B20"/>
    <mergeCell ref="B21:B28"/>
    <mergeCell ref="B29:B36"/>
    <mergeCell ref="B37:B53"/>
    <mergeCell ref="B54:B65"/>
    <mergeCell ref="B66:B71"/>
    <mergeCell ref="B72:B78"/>
    <mergeCell ref="B79:B90"/>
    <mergeCell ref="B91:B98"/>
    <mergeCell ref="B99:B108"/>
    <mergeCell ref="B109:B124"/>
    <mergeCell ref="B125:B135"/>
    <mergeCell ref="B136:B137"/>
    <mergeCell ref="B139:B146"/>
    <mergeCell ref="B147:B150"/>
    <mergeCell ref="B152:B155"/>
    <mergeCell ref="B156:B163"/>
    <mergeCell ref="B164:B166"/>
    <mergeCell ref="B167:B171"/>
    <mergeCell ref="B173:B176"/>
    <mergeCell ref="B177:B180"/>
    <mergeCell ref="B181:B192"/>
    <mergeCell ref="B193:B195"/>
    <mergeCell ref="B196:B199"/>
    <mergeCell ref="B200:B201"/>
    <mergeCell ref="B202:B213"/>
    <mergeCell ref="B214:B220"/>
    <mergeCell ref="B221:B226"/>
    <mergeCell ref="B227:B230"/>
    <mergeCell ref="B231:B236"/>
    <mergeCell ref="B237:B238"/>
    <mergeCell ref="B239:B247"/>
    <mergeCell ref="B248:B267"/>
    <mergeCell ref="B268:B285"/>
    <mergeCell ref="B286:B291"/>
    <mergeCell ref="B292:B297"/>
    <mergeCell ref="B298:B305"/>
    <mergeCell ref="B306:B326"/>
    <mergeCell ref="B327:B331"/>
    <mergeCell ref="B332:B340"/>
    <mergeCell ref="B341:B345"/>
    <mergeCell ref="B346:B349"/>
    <mergeCell ref="B350:B356"/>
    <mergeCell ref="B357:B363"/>
    <mergeCell ref="B364:B365"/>
    <mergeCell ref="B367:B372"/>
    <mergeCell ref="B373:B379"/>
    <mergeCell ref="B380:B385"/>
    <mergeCell ref="B386:B389"/>
    <mergeCell ref="B391:B392"/>
    <mergeCell ref="B393:B396"/>
    <mergeCell ref="C7:C9"/>
    <mergeCell ref="C10:C12"/>
    <mergeCell ref="C13:C16"/>
    <mergeCell ref="C17:C18"/>
    <mergeCell ref="C21:C23"/>
    <mergeCell ref="C24:C26"/>
    <mergeCell ref="C27:C28"/>
    <mergeCell ref="C29:C32"/>
    <mergeCell ref="C33:C36"/>
    <mergeCell ref="C37:C40"/>
    <mergeCell ref="C41:C44"/>
    <mergeCell ref="C45:C48"/>
    <mergeCell ref="C49:C52"/>
    <mergeCell ref="C54:C56"/>
    <mergeCell ref="C57:C59"/>
    <mergeCell ref="C60:C62"/>
    <mergeCell ref="C63:C65"/>
    <mergeCell ref="C66:C68"/>
    <mergeCell ref="C69:C71"/>
    <mergeCell ref="C72:C74"/>
    <mergeCell ref="C75:C77"/>
    <mergeCell ref="C79:C84"/>
    <mergeCell ref="C85:C90"/>
    <mergeCell ref="C91:C92"/>
    <mergeCell ref="C93:C94"/>
    <mergeCell ref="C95:C96"/>
    <mergeCell ref="C97:C98"/>
    <mergeCell ref="C99:C101"/>
    <mergeCell ref="C102:C104"/>
    <mergeCell ref="C105:C107"/>
    <mergeCell ref="C109:C112"/>
    <mergeCell ref="C113:C116"/>
    <mergeCell ref="C117:C120"/>
    <mergeCell ref="C121:C124"/>
    <mergeCell ref="C125:C127"/>
    <mergeCell ref="C128:C130"/>
    <mergeCell ref="C131:C133"/>
    <mergeCell ref="C134:C135"/>
    <mergeCell ref="C139:C140"/>
    <mergeCell ref="C141:C142"/>
    <mergeCell ref="C143:C144"/>
    <mergeCell ref="C145:C146"/>
    <mergeCell ref="C147:C148"/>
    <mergeCell ref="C149:C150"/>
    <mergeCell ref="C152:C153"/>
    <mergeCell ref="C154:C155"/>
    <mergeCell ref="C156:C159"/>
    <mergeCell ref="C160:C163"/>
    <mergeCell ref="C164:C166"/>
    <mergeCell ref="C167:C169"/>
    <mergeCell ref="C170:C171"/>
    <mergeCell ref="C173:C176"/>
    <mergeCell ref="C177:C178"/>
    <mergeCell ref="C179:C180"/>
    <mergeCell ref="C181:C186"/>
    <mergeCell ref="C187:C192"/>
    <mergeCell ref="C193:C195"/>
    <mergeCell ref="C196:C199"/>
    <mergeCell ref="C200:C201"/>
    <mergeCell ref="C202:C207"/>
    <mergeCell ref="C208:C213"/>
    <mergeCell ref="C214:C220"/>
    <mergeCell ref="C221:C224"/>
    <mergeCell ref="C228:C230"/>
    <mergeCell ref="C231:C236"/>
    <mergeCell ref="C237:C238"/>
    <mergeCell ref="C239:C244"/>
    <mergeCell ref="C245:C247"/>
    <mergeCell ref="C249:C251"/>
    <mergeCell ref="C252:C254"/>
    <mergeCell ref="C255:C257"/>
    <mergeCell ref="C258:C260"/>
    <mergeCell ref="C261:C263"/>
    <mergeCell ref="C264:C266"/>
    <mergeCell ref="C268:C269"/>
    <mergeCell ref="C270:C273"/>
    <mergeCell ref="C274:C277"/>
    <mergeCell ref="C278:C281"/>
    <mergeCell ref="C282:C285"/>
    <mergeCell ref="C286:C291"/>
    <mergeCell ref="C292:C297"/>
    <mergeCell ref="C298:C300"/>
    <mergeCell ref="C301:C302"/>
    <mergeCell ref="C304:C305"/>
    <mergeCell ref="C306:C312"/>
    <mergeCell ref="C313:C319"/>
    <mergeCell ref="C320:C326"/>
    <mergeCell ref="C327:C331"/>
    <mergeCell ref="C332:C337"/>
    <mergeCell ref="C338:C340"/>
    <mergeCell ref="C341:C343"/>
    <mergeCell ref="C346:C349"/>
    <mergeCell ref="C350:C352"/>
    <mergeCell ref="C353:C355"/>
    <mergeCell ref="C357:C363"/>
    <mergeCell ref="C367:C369"/>
    <mergeCell ref="C370:C372"/>
    <mergeCell ref="C373:C379"/>
    <mergeCell ref="C380:C385"/>
    <mergeCell ref="C386:C388"/>
    <mergeCell ref="C393:C395"/>
    <mergeCell ref="D7:D9"/>
    <mergeCell ref="D10:D12"/>
    <mergeCell ref="D13:D16"/>
    <mergeCell ref="D17:D18"/>
    <mergeCell ref="D21:D23"/>
    <mergeCell ref="D24:D26"/>
    <mergeCell ref="D27:D28"/>
    <mergeCell ref="D29:D32"/>
    <mergeCell ref="D33:D36"/>
    <mergeCell ref="D37:D40"/>
    <mergeCell ref="D41:D44"/>
    <mergeCell ref="D45:D48"/>
    <mergeCell ref="D49:D52"/>
    <mergeCell ref="D54:D56"/>
    <mergeCell ref="D57:D59"/>
    <mergeCell ref="D60:D62"/>
    <mergeCell ref="D63:D65"/>
    <mergeCell ref="D66:D68"/>
    <mergeCell ref="D69:D71"/>
    <mergeCell ref="D72:D74"/>
    <mergeCell ref="D75:D77"/>
    <mergeCell ref="D79:D84"/>
    <mergeCell ref="D85:D90"/>
    <mergeCell ref="D91:D92"/>
    <mergeCell ref="D93:D94"/>
    <mergeCell ref="D95:D96"/>
    <mergeCell ref="D97:D98"/>
    <mergeCell ref="D99:D101"/>
    <mergeCell ref="D102:D104"/>
    <mergeCell ref="D105:D107"/>
    <mergeCell ref="D109:D112"/>
    <mergeCell ref="D113:D116"/>
    <mergeCell ref="D117:D120"/>
    <mergeCell ref="D121:D124"/>
    <mergeCell ref="D125:D127"/>
    <mergeCell ref="D128:D130"/>
    <mergeCell ref="D131:D133"/>
    <mergeCell ref="D134:D135"/>
    <mergeCell ref="D139:D140"/>
    <mergeCell ref="D141:D142"/>
    <mergeCell ref="D143:D144"/>
    <mergeCell ref="D145:D146"/>
    <mergeCell ref="D147:D148"/>
    <mergeCell ref="D149:D150"/>
    <mergeCell ref="D152:D153"/>
    <mergeCell ref="D154:D155"/>
    <mergeCell ref="D156:D159"/>
    <mergeCell ref="D160:D163"/>
    <mergeCell ref="D164:D166"/>
    <mergeCell ref="D167:D169"/>
    <mergeCell ref="D170:D171"/>
    <mergeCell ref="D173:D176"/>
    <mergeCell ref="D177:D178"/>
    <mergeCell ref="D179:D180"/>
    <mergeCell ref="D181:D186"/>
    <mergeCell ref="D187:D192"/>
    <mergeCell ref="D193:D195"/>
    <mergeCell ref="D196:D199"/>
    <mergeCell ref="D200:D201"/>
    <mergeCell ref="D202:D207"/>
    <mergeCell ref="D208:D213"/>
    <mergeCell ref="D214:D220"/>
    <mergeCell ref="D221:D224"/>
    <mergeCell ref="D228:D230"/>
    <mergeCell ref="D231:D236"/>
    <mergeCell ref="D237:D238"/>
    <mergeCell ref="D239:D244"/>
    <mergeCell ref="D245:D247"/>
    <mergeCell ref="D249:D251"/>
    <mergeCell ref="D252:D254"/>
    <mergeCell ref="D255:D257"/>
    <mergeCell ref="D258:D260"/>
    <mergeCell ref="D261:D263"/>
    <mergeCell ref="D264:D266"/>
    <mergeCell ref="D268:D269"/>
    <mergeCell ref="D270:D273"/>
    <mergeCell ref="D274:D277"/>
    <mergeCell ref="D278:D281"/>
    <mergeCell ref="D282:D285"/>
    <mergeCell ref="D286:D291"/>
    <mergeCell ref="D292:D297"/>
    <mergeCell ref="D298:D300"/>
    <mergeCell ref="D301:D302"/>
    <mergeCell ref="D304:D305"/>
    <mergeCell ref="D306:D312"/>
    <mergeCell ref="D313:D319"/>
    <mergeCell ref="D320:D326"/>
    <mergeCell ref="D327:D331"/>
    <mergeCell ref="D332:D337"/>
    <mergeCell ref="D338:D340"/>
    <mergeCell ref="D341:D343"/>
    <mergeCell ref="D346:D349"/>
    <mergeCell ref="D350:D352"/>
    <mergeCell ref="D353:D355"/>
    <mergeCell ref="D357:D363"/>
    <mergeCell ref="D367:D369"/>
    <mergeCell ref="D370:D372"/>
    <mergeCell ref="D373:D379"/>
    <mergeCell ref="D380:D385"/>
    <mergeCell ref="D386:D388"/>
    <mergeCell ref="D393:D395"/>
    <mergeCell ref="G7:G9"/>
    <mergeCell ref="G10:G12"/>
    <mergeCell ref="G13:G16"/>
    <mergeCell ref="G17:G18"/>
    <mergeCell ref="G21:G23"/>
    <mergeCell ref="G24:G26"/>
    <mergeCell ref="G27:G28"/>
    <mergeCell ref="G29:G32"/>
    <mergeCell ref="G33:G36"/>
    <mergeCell ref="G37:G40"/>
    <mergeCell ref="G41:G44"/>
    <mergeCell ref="G45:G48"/>
    <mergeCell ref="G49:G52"/>
    <mergeCell ref="G54:G56"/>
    <mergeCell ref="G57:G59"/>
    <mergeCell ref="G60:G62"/>
    <mergeCell ref="G63:G65"/>
    <mergeCell ref="G66:G68"/>
    <mergeCell ref="G69:G71"/>
    <mergeCell ref="G72:G74"/>
    <mergeCell ref="G75:G77"/>
    <mergeCell ref="G79:G84"/>
    <mergeCell ref="G85:G90"/>
    <mergeCell ref="G91:G92"/>
    <mergeCell ref="G93:G94"/>
    <mergeCell ref="G95:G96"/>
    <mergeCell ref="G97:G98"/>
    <mergeCell ref="G99:G101"/>
    <mergeCell ref="G102:G104"/>
    <mergeCell ref="G105:G107"/>
    <mergeCell ref="G109:G112"/>
    <mergeCell ref="G113:G116"/>
    <mergeCell ref="G117:G120"/>
    <mergeCell ref="G121:G124"/>
    <mergeCell ref="G125:G127"/>
    <mergeCell ref="G128:G130"/>
    <mergeCell ref="G131:G133"/>
    <mergeCell ref="G134:G135"/>
    <mergeCell ref="G139:G140"/>
    <mergeCell ref="G141:G142"/>
    <mergeCell ref="G143:G144"/>
    <mergeCell ref="G145:G146"/>
    <mergeCell ref="G147:G148"/>
    <mergeCell ref="G149:G150"/>
    <mergeCell ref="G152:G153"/>
    <mergeCell ref="G154:G155"/>
    <mergeCell ref="G156:G159"/>
    <mergeCell ref="G160:G163"/>
    <mergeCell ref="G164:G166"/>
    <mergeCell ref="G167:G169"/>
    <mergeCell ref="G170:G171"/>
    <mergeCell ref="G173:G176"/>
    <mergeCell ref="G177:G178"/>
    <mergeCell ref="G179:G180"/>
    <mergeCell ref="G181:G186"/>
    <mergeCell ref="G187:G192"/>
    <mergeCell ref="G193:G195"/>
    <mergeCell ref="G196:G199"/>
    <mergeCell ref="G200:G201"/>
    <mergeCell ref="G202:G207"/>
    <mergeCell ref="G208:G213"/>
    <mergeCell ref="G214:G220"/>
    <mergeCell ref="G221:G224"/>
    <mergeCell ref="G228:G230"/>
    <mergeCell ref="G231:G236"/>
    <mergeCell ref="G237:G238"/>
    <mergeCell ref="G239:G244"/>
    <mergeCell ref="G245:G247"/>
    <mergeCell ref="G249:G251"/>
    <mergeCell ref="G252:G254"/>
    <mergeCell ref="G255:G257"/>
    <mergeCell ref="G258:G260"/>
    <mergeCell ref="G261:G263"/>
    <mergeCell ref="G264:G266"/>
    <mergeCell ref="G268:G269"/>
    <mergeCell ref="G270:G273"/>
    <mergeCell ref="G274:G277"/>
    <mergeCell ref="G278:G281"/>
    <mergeCell ref="G282:G285"/>
    <mergeCell ref="G286:G291"/>
    <mergeCell ref="G292:G297"/>
    <mergeCell ref="G298:G300"/>
    <mergeCell ref="G301:G302"/>
    <mergeCell ref="G304:G305"/>
    <mergeCell ref="G306:G312"/>
    <mergeCell ref="G313:G319"/>
    <mergeCell ref="G320:G326"/>
    <mergeCell ref="G327:G331"/>
    <mergeCell ref="G332:G337"/>
    <mergeCell ref="G338:G340"/>
    <mergeCell ref="G341:G343"/>
    <mergeCell ref="G346:G349"/>
    <mergeCell ref="G350:G352"/>
    <mergeCell ref="G353:G355"/>
    <mergeCell ref="G357:G363"/>
    <mergeCell ref="G367:G369"/>
    <mergeCell ref="G370:G372"/>
    <mergeCell ref="G373:G379"/>
    <mergeCell ref="G380:G385"/>
    <mergeCell ref="G386:G388"/>
    <mergeCell ref="G391:G392"/>
    <mergeCell ref="G393:G396"/>
  </mergeCells>
  <pageMargins left="0.75" right="0.75" top="1" bottom="1" header="0.5" footer="0.5"/>
  <pageSetup paperSize="9" orientation="portrait"/>
  <headerFooter/>
  <ignoredErrors>
    <ignoredError sqref="C227:C230 C20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5" sqref="A5:A6"/>
    </sheetView>
  </sheetViews>
  <sheetFormatPr defaultColWidth="9" defaultRowHeight="13.5" outlineLevelCol="7"/>
  <cols>
    <col min="1" max="1" width="24" style="61" customWidth="1"/>
    <col min="2" max="2" width="15.225" style="61" customWidth="1"/>
    <col min="3" max="3" width="18.6666666666667" style="61" customWidth="1"/>
    <col min="4" max="4" width="14.4416666666667" style="61" customWidth="1"/>
    <col min="5" max="5" width="35.225" style="61" customWidth="1"/>
    <col min="6" max="6" width="21" style="61" customWidth="1"/>
    <col min="7" max="7" width="14.5583333333333" style="61" customWidth="1"/>
    <col min="8" max="8" width="14.6666666666667" style="61" customWidth="1"/>
    <col min="9" max="16384" width="9" style="61"/>
  </cols>
  <sheetData>
    <row r="1" s="107" customFormat="1" ht="22.5" spans="1:8">
      <c r="A1" s="109" t="s">
        <v>316</v>
      </c>
      <c r="B1" s="110"/>
      <c r="C1" s="110"/>
      <c r="D1" s="110"/>
      <c r="E1" s="110"/>
      <c r="F1" s="110"/>
      <c r="G1" s="110"/>
      <c r="H1" s="110"/>
    </row>
    <row r="2" s="108" customFormat="1" ht="20.25" spans="1:8">
      <c r="A2" s="111" t="s">
        <v>22</v>
      </c>
      <c r="B2" s="28" t="s">
        <v>24</v>
      </c>
      <c r="C2" s="28" t="s">
        <v>32</v>
      </c>
      <c r="D2" s="28" t="s">
        <v>34</v>
      </c>
      <c r="E2" s="28" t="s">
        <v>33</v>
      </c>
      <c r="F2" s="28" t="s">
        <v>317</v>
      </c>
      <c r="G2" s="112" t="s">
        <v>318</v>
      </c>
      <c r="H2" s="28" t="s">
        <v>29</v>
      </c>
    </row>
    <row r="3" s="107" customFormat="1" ht="18.75" spans="1:8">
      <c r="A3" s="18" t="s">
        <v>2</v>
      </c>
      <c r="B3" s="113" t="s">
        <v>319</v>
      </c>
      <c r="C3" s="114"/>
      <c r="D3" s="114"/>
      <c r="E3" s="114"/>
      <c r="F3" s="114"/>
      <c r="G3" s="114"/>
      <c r="H3" s="115"/>
    </row>
    <row r="4" s="107" customFormat="1" ht="18.75" spans="1:8">
      <c r="A4" s="18" t="s">
        <v>3</v>
      </c>
      <c r="B4" s="116"/>
      <c r="C4" s="117"/>
      <c r="D4" s="117"/>
      <c r="E4" s="117"/>
      <c r="F4" s="117"/>
      <c r="G4" s="117"/>
      <c r="H4" s="118"/>
    </row>
    <row r="5" s="2" customFormat="1" ht="17.4" customHeight="1" spans="1:8">
      <c r="A5" s="20" t="s">
        <v>4</v>
      </c>
      <c r="B5" s="119">
        <v>20222832</v>
      </c>
      <c r="C5" s="7">
        <v>2022283239</v>
      </c>
      <c r="D5" s="7" t="s">
        <v>320</v>
      </c>
      <c r="E5" s="7" t="s">
        <v>127</v>
      </c>
      <c r="F5" s="120" t="s">
        <v>321</v>
      </c>
      <c r="G5" s="7">
        <v>10.8</v>
      </c>
      <c r="H5" s="7" t="s">
        <v>322</v>
      </c>
    </row>
    <row r="6" customFormat="1" ht="17.4" customHeight="1" spans="1:8">
      <c r="A6" s="21"/>
      <c r="B6" s="98"/>
      <c r="C6" s="7">
        <v>2022283242</v>
      </c>
      <c r="D6" s="7" t="s">
        <v>323</v>
      </c>
      <c r="E6" s="100" t="s">
        <v>127</v>
      </c>
      <c r="F6" s="120" t="s">
        <v>321</v>
      </c>
      <c r="G6" s="100">
        <v>10.8</v>
      </c>
      <c r="H6" s="100" t="s">
        <v>322</v>
      </c>
    </row>
    <row r="7" customFormat="1" ht="17.4" customHeight="1" spans="1:8">
      <c r="A7" s="20" t="s">
        <v>5</v>
      </c>
      <c r="B7" s="116" t="s">
        <v>319</v>
      </c>
      <c r="C7" s="117"/>
      <c r="D7" s="117"/>
      <c r="E7" s="117"/>
      <c r="F7" s="117"/>
      <c r="G7" s="117"/>
      <c r="H7" s="118"/>
    </row>
    <row r="8" s="61" customFormat="1" ht="17.4" customHeight="1" spans="1:8">
      <c r="A8" s="20" t="s">
        <v>6</v>
      </c>
      <c r="B8" s="116"/>
      <c r="C8" s="117"/>
      <c r="D8" s="117"/>
      <c r="E8" s="117"/>
      <c r="F8" s="117"/>
      <c r="G8" s="117"/>
      <c r="H8" s="118"/>
    </row>
    <row r="9" s="107" customFormat="1" ht="18.75" spans="1:8">
      <c r="A9" s="11" t="s">
        <v>7</v>
      </c>
      <c r="B9" s="116"/>
      <c r="C9" s="117"/>
      <c r="D9" s="117"/>
      <c r="E9" s="117"/>
      <c r="F9" s="117"/>
      <c r="G9" s="117"/>
      <c r="H9" s="118"/>
    </row>
    <row r="10" ht="18.75" spans="1:8">
      <c r="A10" s="11" t="s">
        <v>8</v>
      </c>
      <c r="B10" s="121"/>
      <c r="C10" s="122"/>
      <c r="D10" s="122"/>
      <c r="E10" s="122"/>
      <c r="F10" s="122"/>
      <c r="G10" s="122"/>
      <c r="H10" s="123"/>
    </row>
  </sheetData>
  <mergeCells count="5">
    <mergeCell ref="A1:H1"/>
    <mergeCell ref="A5:A6"/>
    <mergeCell ref="B5:B6"/>
    <mergeCell ref="B3:H4"/>
    <mergeCell ref="B7:H1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9"/>
  <sheetViews>
    <sheetView zoomScale="74" zoomScaleNormal="74" workbookViewId="0">
      <selection activeCell="A1" sqref="A1:R1"/>
    </sheetView>
  </sheetViews>
  <sheetFormatPr defaultColWidth="9" defaultRowHeight="13.5"/>
  <cols>
    <col min="1" max="1" width="20.3333333333333" style="61" customWidth="1"/>
    <col min="2" max="2" width="7.33333333333333" style="84" customWidth="1"/>
    <col min="3" max="3" width="13.6666666666667" style="61" customWidth="1"/>
    <col min="4" max="4" width="10" style="61" customWidth="1"/>
    <col min="5" max="13" width="9" style="61"/>
    <col min="14" max="14" width="9.55833333333333" style="61" customWidth="1"/>
    <col min="15" max="15" width="9.10833333333333" style="61" customWidth="1"/>
    <col min="16" max="16" width="17.1083333333333" style="61" customWidth="1"/>
    <col min="17" max="17" width="33.8916666666667" style="61" customWidth="1"/>
    <col min="18" max="18" width="38.5833333333333" style="61" customWidth="1"/>
    <col min="19" max="16384" width="9" style="61"/>
  </cols>
  <sheetData>
    <row r="1" s="25" customFormat="1" ht="22.5" spans="1:20">
      <c r="A1" s="85" t="s">
        <v>324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04"/>
      <c r="T1" s="104"/>
    </row>
    <row r="2" s="83" customFormat="1" ht="60.75" spans="1:19">
      <c r="A2" s="28" t="s">
        <v>22</v>
      </c>
      <c r="B2" s="28" t="s">
        <v>23</v>
      </c>
      <c r="C2" s="28" t="s">
        <v>24</v>
      </c>
      <c r="D2" s="88" t="s">
        <v>325</v>
      </c>
      <c r="E2" s="88" t="s">
        <v>326</v>
      </c>
      <c r="F2" s="88" t="s">
        <v>327</v>
      </c>
      <c r="G2" s="88" t="s">
        <v>328</v>
      </c>
      <c r="H2" s="88" t="s">
        <v>329</v>
      </c>
      <c r="I2" s="88" t="s">
        <v>330</v>
      </c>
      <c r="J2" s="88" t="s">
        <v>331</v>
      </c>
      <c r="K2" s="88" t="s">
        <v>332</v>
      </c>
      <c r="L2" s="88" t="s">
        <v>333</v>
      </c>
      <c r="M2" s="88" t="s">
        <v>334</v>
      </c>
      <c r="N2" s="88" t="s">
        <v>335</v>
      </c>
      <c r="O2" s="101" t="s">
        <v>336</v>
      </c>
      <c r="P2" s="88" t="s">
        <v>337</v>
      </c>
      <c r="Q2" s="28" t="s">
        <v>29</v>
      </c>
      <c r="R2" s="28" t="s">
        <v>338</v>
      </c>
      <c r="S2" s="105"/>
    </row>
    <row r="3" s="25" customFormat="1" ht="15.6" customHeight="1" spans="1:19">
      <c r="A3" s="89" t="s">
        <v>2</v>
      </c>
      <c r="B3" s="89">
        <v>1</v>
      </c>
      <c r="C3" s="16">
        <v>20222131</v>
      </c>
      <c r="D3" s="90" t="s">
        <v>339</v>
      </c>
      <c r="E3" s="90" t="s">
        <v>339</v>
      </c>
      <c r="F3" s="90" t="s">
        <v>339</v>
      </c>
      <c r="G3" s="90" t="s">
        <v>339</v>
      </c>
      <c r="H3" s="90" t="s">
        <v>339</v>
      </c>
      <c r="I3" s="90" t="s">
        <v>339</v>
      </c>
      <c r="J3" s="90" t="s">
        <v>339</v>
      </c>
      <c r="K3" s="90" t="s">
        <v>339</v>
      </c>
      <c r="L3" s="90" t="s">
        <v>339</v>
      </c>
      <c r="M3" s="90" t="s">
        <v>339</v>
      </c>
      <c r="N3" s="90" t="s">
        <v>339</v>
      </c>
      <c r="O3" s="90" t="s">
        <v>339</v>
      </c>
      <c r="P3" s="90" t="s">
        <v>339</v>
      </c>
      <c r="Q3" s="90"/>
      <c r="R3" s="38"/>
      <c r="S3" s="43"/>
    </row>
    <row r="4" s="25" customFormat="1" ht="18.75" spans="1:19">
      <c r="A4" s="91"/>
      <c r="B4" s="89">
        <v>2</v>
      </c>
      <c r="C4" s="16">
        <v>20222132</v>
      </c>
      <c r="D4" s="90" t="s">
        <v>339</v>
      </c>
      <c r="E4" s="90" t="s">
        <v>339</v>
      </c>
      <c r="F4" s="90" t="s">
        <v>339</v>
      </c>
      <c r="G4" s="90" t="s">
        <v>339</v>
      </c>
      <c r="H4" s="90" t="s">
        <v>339</v>
      </c>
      <c r="I4" s="90" t="s">
        <v>339</v>
      </c>
      <c r="J4" s="90" t="s">
        <v>339</v>
      </c>
      <c r="K4" s="90" t="s">
        <v>339</v>
      </c>
      <c r="L4" s="90" t="s">
        <v>339</v>
      </c>
      <c r="M4" s="90" t="s">
        <v>339</v>
      </c>
      <c r="N4" s="90" t="s">
        <v>339</v>
      </c>
      <c r="O4" s="90" t="s">
        <v>339</v>
      </c>
      <c r="P4" s="90" t="s">
        <v>339</v>
      </c>
      <c r="Q4" s="90"/>
      <c r="R4" s="38"/>
      <c r="S4" s="43"/>
    </row>
    <row r="5" s="25" customFormat="1" ht="18.75" spans="1:19">
      <c r="A5" s="91"/>
      <c r="B5" s="89">
        <v>3</v>
      </c>
      <c r="C5" s="16">
        <v>20222133</v>
      </c>
      <c r="D5" s="90" t="s">
        <v>339</v>
      </c>
      <c r="E5" s="90" t="s">
        <v>339</v>
      </c>
      <c r="F5" s="90" t="s">
        <v>339</v>
      </c>
      <c r="G5" s="90" t="s">
        <v>339</v>
      </c>
      <c r="H5" s="90" t="s">
        <v>339</v>
      </c>
      <c r="I5" s="90" t="s">
        <v>339</v>
      </c>
      <c r="J5" s="90" t="s">
        <v>339</v>
      </c>
      <c r="K5" s="90" t="s">
        <v>339</v>
      </c>
      <c r="L5" s="90" t="s">
        <v>339</v>
      </c>
      <c r="M5" s="90" t="s">
        <v>339</v>
      </c>
      <c r="N5" s="90" t="s">
        <v>339</v>
      </c>
      <c r="O5" s="90" t="s">
        <v>339</v>
      </c>
      <c r="P5" s="90" t="s">
        <v>339</v>
      </c>
      <c r="Q5" s="90"/>
      <c r="R5" s="38"/>
      <c r="S5" s="43"/>
    </row>
    <row r="6" s="25" customFormat="1" ht="18.75" spans="1:19">
      <c r="A6" s="91"/>
      <c r="B6" s="89">
        <v>4</v>
      </c>
      <c r="C6" s="16">
        <v>20222134</v>
      </c>
      <c r="D6" s="90" t="s">
        <v>339</v>
      </c>
      <c r="E6" s="90" t="s">
        <v>339</v>
      </c>
      <c r="F6" s="90" t="s">
        <v>339</v>
      </c>
      <c r="G6" s="90" t="s">
        <v>339</v>
      </c>
      <c r="H6" s="90" t="s">
        <v>339</v>
      </c>
      <c r="I6" s="90" t="s">
        <v>339</v>
      </c>
      <c r="J6" s="90" t="s">
        <v>339</v>
      </c>
      <c r="K6" s="90" t="s">
        <v>339</v>
      </c>
      <c r="L6" s="90" t="s">
        <v>339</v>
      </c>
      <c r="M6" s="90" t="s">
        <v>339</v>
      </c>
      <c r="N6" s="90" t="s">
        <v>339</v>
      </c>
      <c r="O6" s="90" t="s">
        <v>339</v>
      </c>
      <c r="P6" s="90" t="s">
        <v>339</v>
      </c>
      <c r="Q6" s="90"/>
      <c r="R6" s="38"/>
      <c r="S6" s="43"/>
    </row>
    <row r="7" s="25" customFormat="1" ht="18.75" spans="1:19">
      <c r="A7" s="91"/>
      <c r="B7" s="89">
        <v>5</v>
      </c>
      <c r="C7" s="16">
        <v>20222135</v>
      </c>
      <c r="D7" s="90" t="s">
        <v>339</v>
      </c>
      <c r="E7" s="90" t="s">
        <v>339</v>
      </c>
      <c r="F7" s="90" t="s">
        <v>339</v>
      </c>
      <c r="G7" s="90" t="s">
        <v>339</v>
      </c>
      <c r="H7" s="90" t="s">
        <v>339</v>
      </c>
      <c r="I7" s="90" t="s">
        <v>339</v>
      </c>
      <c r="J7" s="90" t="s">
        <v>339</v>
      </c>
      <c r="K7" s="90" t="s">
        <v>339</v>
      </c>
      <c r="L7" s="90" t="s">
        <v>339</v>
      </c>
      <c r="M7" s="90" t="s">
        <v>339</v>
      </c>
      <c r="N7" s="90" t="s">
        <v>339</v>
      </c>
      <c r="O7" s="90" t="s">
        <v>339</v>
      </c>
      <c r="P7" s="90" t="s">
        <v>339</v>
      </c>
      <c r="Q7" s="90"/>
      <c r="R7" s="38"/>
      <c r="S7" s="43"/>
    </row>
    <row r="8" s="25" customFormat="1" ht="18.75" spans="1:18">
      <c r="A8" s="91"/>
      <c r="B8" s="89">
        <v>6</v>
      </c>
      <c r="C8" s="16">
        <v>20222136</v>
      </c>
      <c r="D8" s="90" t="s">
        <v>339</v>
      </c>
      <c r="E8" s="90" t="s">
        <v>339</v>
      </c>
      <c r="F8" s="90" t="s">
        <v>339</v>
      </c>
      <c r="G8" s="90" t="s">
        <v>339</v>
      </c>
      <c r="H8" s="90" t="s">
        <v>339</v>
      </c>
      <c r="I8" s="90" t="s">
        <v>339</v>
      </c>
      <c r="J8" s="90" t="s">
        <v>339</v>
      </c>
      <c r="K8" s="90" t="s">
        <v>339</v>
      </c>
      <c r="L8" s="90" t="s">
        <v>339</v>
      </c>
      <c r="M8" s="90" t="s">
        <v>339</v>
      </c>
      <c r="N8" s="90" t="s">
        <v>339</v>
      </c>
      <c r="O8" s="90" t="s">
        <v>339</v>
      </c>
      <c r="P8" s="90" t="s">
        <v>339</v>
      </c>
      <c r="Q8" s="90"/>
      <c r="R8" s="38"/>
    </row>
    <row r="9" s="25" customFormat="1" ht="18.75" spans="1:18">
      <c r="A9" s="92" t="s">
        <v>3</v>
      </c>
      <c r="B9" s="89">
        <v>7</v>
      </c>
      <c r="C9" s="90">
        <v>20222431</v>
      </c>
      <c r="D9" s="90" t="s">
        <v>339</v>
      </c>
      <c r="E9" s="90" t="s">
        <v>339</v>
      </c>
      <c r="F9" s="90" t="s">
        <v>339</v>
      </c>
      <c r="G9" s="90" t="s">
        <v>339</v>
      </c>
      <c r="H9" s="90" t="s">
        <v>339</v>
      </c>
      <c r="I9" s="90" t="s">
        <v>339</v>
      </c>
      <c r="J9" s="90" t="s">
        <v>339</v>
      </c>
      <c r="K9" s="90" t="s">
        <v>339</v>
      </c>
      <c r="L9" s="7">
        <v>5</v>
      </c>
      <c r="M9" s="7">
        <v>5</v>
      </c>
      <c r="N9" s="90">
        <f t="shared" ref="N9:N17" si="0">SUM(D9:M9)</f>
        <v>10</v>
      </c>
      <c r="O9" s="102">
        <f>AVERAGE(D9:M9)</f>
        <v>5</v>
      </c>
      <c r="P9" s="90">
        <f>RANK(O9,$O$9:$O$17,0)</f>
        <v>1</v>
      </c>
      <c r="Q9" s="38"/>
      <c r="R9" s="38"/>
    </row>
    <row r="10" s="25" customFormat="1" ht="18.75" spans="1:18">
      <c r="A10" s="93"/>
      <c r="B10" s="89">
        <v>8</v>
      </c>
      <c r="C10" s="90">
        <v>20222432</v>
      </c>
      <c r="D10" s="90" t="s">
        <v>339</v>
      </c>
      <c r="E10" s="90" t="s">
        <v>339</v>
      </c>
      <c r="F10" s="90" t="s">
        <v>339</v>
      </c>
      <c r="G10" s="90" t="s">
        <v>339</v>
      </c>
      <c r="H10" s="90" t="s">
        <v>339</v>
      </c>
      <c r="I10" s="90" t="s">
        <v>339</v>
      </c>
      <c r="J10" s="90" t="s">
        <v>339</v>
      </c>
      <c r="K10" s="90" t="s">
        <v>339</v>
      </c>
      <c r="L10" s="7">
        <v>5</v>
      </c>
      <c r="M10" s="7">
        <v>4.5</v>
      </c>
      <c r="N10" s="90">
        <f t="shared" si="0"/>
        <v>9.5</v>
      </c>
      <c r="O10" s="102">
        <f>AVERAGE(D10:M10)</f>
        <v>4.75</v>
      </c>
      <c r="P10" s="90">
        <f t="shared" ref="P10:P17" si="1">RANK(O10,$O$9:$O$17,0)</f>
        <v>4</v>
      </c>
      <c r="Q10" s="38"/>
      <c r="R10" s="38" t="s">
        <v>340</v>
      </c>
    </row>
    <row r="11" s="25" customFormat="1" ht="18.75" spans="1:18">
      <c r="A11" s="93"/>
      <c r="B11" s="89">
        <v>9</v>
      </c>
      <c r="C11" s="90">
        <v>20222433</v>
      </c>
      <c r="D11" s="90" t="s">
        <v>339</v>
      </c>
      <c r="E11" s="90" t="s">
        <v>339</v>
      </c>
      <c r="F11" s="90" t="s">
        <v>339</v>
      </c>
      <c r="G11" s="90" t="s">
        <v>339</v>
      </c>
      <c r="H11" s="90" t="s">
        <v>339</v>
      </c>
      <c r="I11" s="90" t="s">
        <v>339</v>
      </c>
      <c r="J11" s="90" t="s">
        <v>339</v>
      </c>
      <c r="K11" s="90" t="s">
        <v>339</v>
      </c>
      <c r="L11" s="7" t="s">
        <v>339</v>
      </c>
      <c r="M11" s="7" t="s">
        <v>339</v>
      </c>
      <c r="N11" s="90">
        <f t="shared" si="0"/>
        <v>0</v>
      </c>
      <c r="O11" s="102">
        <v>0</v>
      </c>
      <c r="P11" s="90">
        <f t="shared" si="1"/>
        <v>7</v>
      </c>
      <c r="Q11" s="38" t="s">
        <v>341</v>
      </c>
      <c r="R11" s="38"/>
    </row>
    <row r="12" s="25" customFormat="1" ht="18.75" spans="1:18">
      <c r="A12" s="93"/>
      <c r="B12" s="89">
        <v>10</v>
      </c>
      <c r="C12" s="90">
        <v>20222434</v>
      </c>
      <c r="D12" s="90" t="s">
        <v>339</v>
      </c>
      <c r="E12" s="90" t="s">
        <v>339</v>
      </c>
      <c r="F12" s="90" t="s">
        <v>339</v>
      </c>
      <c r="G12" s="90" t="s">
        <v>339</v>
      </c>
      <c r="H12" s="90" t="s">
        <v>339</v>
      </c>
      <c r="I12" s="90" t="s">
        <v>339</v>
      </c>
      <c r="J12" s="90" t="s">
        <v>339</v>
      </c>
      <c r="K12" s="90" t="s">
        <v>339</v>
      </c>
      <c r="L12" s="7">
        <v>5</v>
      </c>
      <c r="M12" s="7">
        <v>0.5</v>
      </c>
      <c r="N12" s="90">
        <f t="shared" si="0"/>
        <v>5.5</v>
      </c>
      <c r="O12" s="102">
        <f>AVERAGE(D12:M12)</f>
        <v>2.75</v>
      </c>
      <c r="P12" s="90">
        <f t="shared" si="1"/>
        <v>6</v>
      </c>
      <c r="Q12" s="38"/>
      <c r="R12" s="38" t="s">
        <v>342</v>
      </c>
    </row>
    <row r="13" s="26" customFormat="1" ht="18.75" spans="1:23">
      <c r="A13" s="93"/>
      <c r="B13" s="89">
        <v>11</v>
      </c>
      <c r="C13" s="90">
        <v>20222435</v>
      </c>
      <c r="D13" s="90" t="s">
        <v>339</v>
      </c>
      <c r="E13" s="90" t="s">
        <v>339</v>
      </c>
      <c r="F13" s="90" t="s">
        <v>339</v>
      </c>
      <c r="G13" s="90" t="s">
        <v>339</v>
      </c>
      <c r="H13" s="90" t="s">
        <v>339</v>
      </c>
      <c r="I13" s="90" t="s">
        <v>339</v>
      </c>
      <c r="J13" s="90" t="s">
        <v>339</v>
      </c>
      <c r="K13" s="90" t="s">
        <v>339</v>
      </c>
      <c r="L13" s="7" t="s">
        <v>339</v>
      </c>
      <c r="M13" s="7" t="s">
        <v>339</v>
      </c>
      <c r="N13" s="90">
        <f t="shared" si="0"/>
        <v>0</v>
      </c>
      <c r="O13" s="102">
        <v>0</v>
      </c>
      <c r="P13" s="90">
        <f t="shared" si="1"/>
        <v>7</v>
      </c>
      <c r="Q13" s="38" t="s">
        <v>343</v>
      </c>
      <c r="R13" s="38"/>
      <c r="S13" s="106"/>
      <c r="T13" s="106"/>
      <c r="U13" s="106"/>
      <c r="V13" s="106"/>
      <c r="W13" s="106"/>
    </row>
    <row r="14" s="26" customFormat="1" ht="18.75" spans="1:23">
      <c r="A14" s="93"/>
      <c r="B14" s="89">
        <v>12</v>
      </c>
      <c r="C14" s="90">
        <v>20222436</v>
      </c>
      <c r="D14" s="90" t="s">
        <v>339</v>
      </c>
      <c r="E14" s="90" t="s">
        <v>339</v>
      </c>
      <c r="F14" s="90" t="s">
        <v>339</v>
      </c>
      <c r="G14" s="90" t="s">
        <v>339</v>
      </c>
      <c r="H14" s="90" t="s">
        <v>339</v>
      </c>
      <c r="I14" s="90" t="s">
        <v>339</v>
      </c>
      <c r="J14" s="90" t="s">
        <v>339</v>
      </c>
      <c r="K14" s="90" t="s">
        <v>339</v>
      </c>
      <c r="L14" s="7" t="s">
        <v>339</v>
      </c>
      <c r="M14" s="7" t="s">
        <v>339</v>
      </c>
      <c r="N14" s="90">
        <f t="shared" si="0"/>
        <v>0</v>
      </c>
      <c r="O14" s="102">
        <v>0</v>
      </c>
      <c r="P14" s="90">
        <f t="shared" si="1"/>
        <v>7</v>
      </c>
      <c r="Q14" s="38" t="s">
        <v>343</v>
      </c>
      <c r="R14" s="38"/>
      <c r="S14" s="106"/>
      <c r="T14" s="106"/>
      <c r="U14" s="106"/>
      <c r="V14" s="106"/>
      <c r="W14" s="106"/>
    </row>
    <row r="15" s="26" customFormat="1" ht="18.75" spans="1:23">
      <c r="A15" s="93"/>
      <c r="B15" s="89">
        <v>13</v>
      </c>
      <c r="C15" s="90">
        <v>20222531</v>
      </c>
      <c r="D15" s="90" t="s">
        <v>339</v>
      </c>
      <c r="E15" s="90" t="s">
        <v>339</v>
      </c>
      <c r="F15" s="90" t="s">
        <v>339</v>
      </c>
      <c r="G15" s="90" t="s">
        <v>339</v>
      </c>
      <c r="H15" s="90" t="s">
        <v>339</v>
      </c>
      <c r="I15" s="90" t="s">
        <v>339</v>
      </c>
      <c r="J15" s="90" t="s">
        <v>339</v>
      </c>
      <c r="K15" s="90" t="s">
        <v>339</v>
      </c>
      <c r="L15" s="7">
        <v>5</v>
      </c>
      <c r="M15" s="7">
        <v>5</v>
      </c>
      <c r="N15" s="90">
        <f t="shared" si="0"/>
        <v>10</v>
      </c>
      <c r="O15" s="102">
        <f>AVERAGE(D15:M15)</f>
        <v>5</v>
      </c>
      <c r="P15" s="90">
        <f t="shared" si="1"/>
        <v>1</v>
      </c>
      <c r="Q15" s="38"/>
      <c r="R15" s="38"/>
      <c r="S15" s="106"/>
      <c r="T15" s="106"/>
      <c r="U15" s="106"/>
      <c r="V15" s="106"/>
      <c r="W15" s="106"/>
    </row>
    <row r="16" s="26" customFormat="1" ht="18.75" spans="1:23">
      <c r="A16" s="93"/>
      <c r="B16" s="89">
        <v>14</v>
      </c>
      <c r="C16" s="90">
        <v>20222532</v>
      </c>
      <c r="D16" s="90" t="s">
        <v>339</v>
      </c>
      <c r="E16" s="90" t="s">
        <v>339</v>
      </c>
      <c r="F16" s="90" t="s">
        <v>339</v>
      </c>
      <c r="G16" s="90" t="s">
        <v>339</v>
      </c>
      <c r="H16" s="90" t="s">
        <v>339</v>
      </c>
      <c r="I16" s="90" t="s">
        <v>339</v>
      </c>
      <c r="J16" s="90" t="s">
        <v>339</v>
      </c>
      <c r="K16" s="90" t="s">
        <v>339</v>
      </c>
      <c r="L16" s="7">
        <v>5</v>
      </c>
      <c r="M16" s="7">
        <v>5</v>
      </c>
      <c r="N16" s="90">
        <f t="shared" si="0"/>
        <v>10</v>
      </c>
      <c r="O16" s="102">
        <f>AVERAGE(D16:M16)</f>
        <v>5</v>
      </c>
      <c r="P16" s="90">
        <f t="shared" si="1"/>
        <v>1</v>
      </c>
      <c r="Q16" s="38"/>
      <c r="R16" s="38"/>
      <c r="S16" s="106"/>
      <c r="T16" s="106"/>
      <c r="U16" s="106"/>
      <c r="V16" s="106"/>
      <c r="W16" s="106"/>
    </row>
    <row r="17" s="26" customFormat="1" ht="18.75" spans="1:23">
      <c r="A17" s="93"/>
      <c r="B17" s="89">
        <v>15</v>
      </c>
      <c r="C17" s="90">
        <v>20222533</v>
      </c>
      <c r="D17" s="90" t="s">
        <v>339</v>
      </c>
      <c r="E17" s="90" t="s">
        <v>339</v>
      </c>
      <c r="F17" s="90" t="s">
        <v>339</v>
      </c>
      <c r="G17" s="90" t="s">
        <v>339</v>
      </c>
      <c r="H17" s="90" t="s">
        <v>339</v>
      </c>
      <c r="I17" s="90" t="s">
        <v>339</v>
      </c>
      <c r="J17" s="90" t="s">
        <v>339</v>
      </c>
      <c r="K17" s="90" t="s">
        <v>339</v>
      </c>
      <c r="L17" s="7">
        <v>5</v>
      </c>
      <c r="M17" s="7">
        <v>4.5</v>
      </c>
      <c r="N17" s="90">
        <f t="shared" si="0"/>
        <v>9.5</v>
      </c>
      <c r="O17" s="102">
        <f>AVERAGE(D17:M17)</f>
        <v>4.75</v>
      </c>
      <c r="P17" s="90">
        <f t="shared" si="1"/>
        <v>4</v>
      </c>
      <c r="Q17" s="38"/>
      <c r="R17" s="7" t="s">
        <v>340</v>
      </c>
      <c r="S17" s="106"/>
      <c r="T17" s="106"/>
      <c r="U17" s="106"/>
      <c r="V17" s="106"/>
      <c r="W17" s="106"/>
    </row>
    <row r="18" s="26" customFormat="1" ht="18.75" spans="1:23">
      <c r="A18" s="89" t="s">
        <v>4</v>
      </c>
      <c r="B18" s="89">
        <v>16</v>
      </c>
      <c r="C18" s="10">
        <v>20222731</v>
      </c>
      <c r="D18" s="19">
        <v>5</v>
      </c>
      <c r="E18" s="19">
        <v>5</v>
      </c>
      <c r="F18" s="19" t="s">
        <v>339</v>
      </c>
      <c r="G18" s="19" t="s">
        <v>339</v>
      </c>
      <c r="H18" s="19" t="s">
        <v>339</v>
      </c>
      <c r="I18" s="19" t="s">
        <v>339</v>
      </c>
      <c r="J18" s="19" t="s">
        <v>339</v>
      </c>
      <c r="K18" s="19" t="s">
        <v>339</v>
      </c>
      <c r="L18" s="19" t="s">
        <v>339</v>
      </c>
      <c r="M18" s="19" t="s">
        <v>339</v>
      </c>
      <c r="N18" s="90">
        <f t="shared" ref="N18:N26" si="2">SUM(D18:M18)</f>
        <v>10</v>
      </c>
      <c r="O18" s="102">
        <f t="shared" ref="O18:O26" si="3">AVERAGE(D18:M18)</f>
        <v>5</v>
      </c>
      <c r="P18" s="90">
        <f>RANK(O18,$O$18:$O$26,0)</f>
        <v>1</v>
      </c>
      <c r="Q18" s="19" t="s">
        <v>344</v>
      </c>
      <c r="R18" s="90"/>
      <c r="S18" s="106"/>
      <c r="T18" s="106"/>
      <c r="U18" s="106"/>
      <c r="V18" s="106"/>
      <c r="W18" s="106"/>
    </row>
    <row r="19" s="26" customFormat="1" ht="18.75" spans="1:23">
      <c r="A19" s="91"/>
      <c r="B19" s="89">
        <v>17</v>
      </c>
      <c r="C19" s="10">
        <v>20222732</v>
      </c>
      <c r="D19" s="19">
        <v>5</v>
      </c>
      <c r="E19" s="19">
        <v>5</v>
      </c>
      <c r="F19" s="19" t="s">
        <v>339</v>
      </c>
      <c r="G19" s="19" t="s">
        <v>339</v>
      </c>
      <c r="H19" s="19" t="s">
        <v>339</v>
      </c>
      <c r="I19" s="19" t="s">
        <v>339</v>
      </c>
      <c r="J19" s="19" t="s">
        <v>339</v>
      </c>
      <c r="K19" s="19" t="s">
        <v>339</v>
      </c>
      <c r="L19" s="19" t="s">
        <v>339</v>
      </c>
      <c r="M19" s="19" t="s">
        <v>339</v>
      </c>
      <c r="N19" s="90">
        <f t="shared" si="2"/>
        <v>10</v>
      </c>
      <c r="O19" s="102">
        <f t="shared" si="3"/>
        <v>5</v>
      </c>
      <c r="P19" s="90">
        <f t="shared" ref="P19:P26" si="4">RANK(O19,$O$18:$O$26,0)</f>
        <v>1</v>
      </c>
      <c r="Q19" s="19" t="s">
        <v>344</v>
      </c>
      <c r="R19" s="90"/>
      <c r="S19" s="106"/>
      <c r="T19" s="106"/>
      <c r="U19" s="106"/>
      <c r="V19" s="106"/>
      <c r="W19" s="106"/>
    </row>
    <row r="20" s="26" customFormat="1" ht="18.75" spans="1:23">
      <c r="A20" s="91"/>
      <c r="B20" s="89">
        <v>18</v>
      </c>
      <c r="C20" s="10">
        <v>20222831</v>
      </c>
      <c r="D20" s="19" t="s">
        <v>339</v>
      </c>
      <c r="E20" s="19" t="s">
        <v>339</v>
      </c>
      <c r="F20" s="19" t="s">
        <v>339</v>
      </c>
      <c r="G20" s="19" t="s">
        <v>339</v>
      </c>
      <c r="H20" s="19" t="s">
        <v>339</v>
      </c>
      <c r="I20" s="19" t="s">
        <v>339</v>
      </c>
      <c r="J20" s="19" t="s">
        <v>339</v>
      </c>
      <c r="K20" s="19" t="s">
        <v>339</v>
      </c>
      <c r="L20" s="19">
        <v>5</v>
      </c>
      <c r="M20" s="19">
        <v>5</v>
      </c>
      <c r="N20" s="90">
        <f t="shared" si="2"/>
        <v>10</v>
      </c>
      <c r="O20" s="102">
        <f t="shared" si="3"/>
        <v>5</v>
      </c>
      <c r="P20" s="90">
        <f t="shared" si="4"/>
        <v>1</v>
      </c>
      <c r="Q20" s="19" t="s">
        <v>345</v>
      </c>
      <c r="R20" s="90"/>
      <c r="S20" s="106"/>
      <c r="T20" s="106"/>
      <c r="U20" s="106"/>
      <c r="V20" s="106"/>
      <c r="W20" s="106"/>
    </row>
    <row r="21" s="26" customFormat="1" ht="18.75" spans="1:23">
      <c r="A21" s="91"/>
      <c r="B21" s="89">
        <v>19</v>
      </c>
      <c r="C21" s="10">
        <v>20222832</v>
      </c>
      <c r="D21" s="19" t="s">
        <v>339</v>
      </c>
      <c r="E21" s="19" t="s">
        <v>339</v>
      </c>
      <c r="F21" s="19" t="s">
        <v>339</v>
      </c>
      <c r="G21" s="19" t="s">
        <v>339</v>
      </c>
      <c r="H21" s="19" t="s">
        <v>339</v>
      </c>
      <c r="I21" s="19" t="s">
        <v>339</v>
      </c>
      <c r="J21" s="19" t="s">
        <v>339</v>
      </c>
      <c r="K21" s="19" t="s">
        <v>339</v>
      </c>
      <c r="L21" s="19">
        <v>4.6</v>
      </c>
      <c r="M21" s="19">
        <v>5</v>
      </c>
      <c r="N21" s="90">
        <f t="shared" si="2"/>
        <v>9.6</v>
      </c>
      <c r="O21" s="102">
        <f t="shared" si="3"/>
        <v>4.8</v>
      </c>
      <c r="P21" s="90">
        <f t="shared" si="4"/>
        <v>7</v>
      </c>
      <c r="Q21" s="19" t="s">
        <v>345</v>
      </c>
      <c r="R21" s="90"/>
      <c r="S21" s="106"/>
      <c r="T21" s="106"/>
      <c r="U21" s="106"/>
      <c r="V21" s="106"/>
      <c r="W21" s="106"/>
    </row>
    <row r="22" s="26" customFormat="1" ht="18.75" spans="1:23">
      <c r="A22" s="91"/>
      <c r="B22" s="89">
        <v>20</v>
      </c>
      <c r="C22" s="10">
        <v>20222833</v>
      </c>
      <c r="D22" s="19" t="s">
        <v>339</v>
      </c>
      <c r="E22" s="19" t="s">
        <v>339</v>
      </c>
      <c r="F22" s="19" t="s">
        <v>339</v>
      </c>
      <c r="G22" s="19" t="s">
        <v>339</v>
      </c>
      <c r="H22" s="19" t="s">
        <v>339</v>
      </c>
      <c r="I22" s="19" t="s">
        <v>339</v>
      </c>
      <c r="J22" s="19" t="s">
        <v>339</v>
      </c>
      <c r="K22" s="19" t="s">
        <v>339</v>
      </c>
      <c r="L22" s="19">
        <v>5</v>
      </c>
      <c r="M22" s="19">
        <v>5</v>
      </c>
      <c r="N22" s="90">
        <f t="shared" si="2"/>
        <v>10</v>
      </c>
      <c r="O22" s="102">
        <f t="shared" si="3"/>
        <v>5</v>
      </c>
      <c r="P22" s="90">
        <f t="shared" si="4"/>
        <v>1</v>
      </c>
      <c r="Q22" s="19" t="s">
        <v>345</v>
      </c>
      <c r="R22" s="90"/>
      <c r="S22" s="106"/>
      <c r="T22" s="106"/>
      <c r="U22" s="106"/>
      <c r="V22" s="106"/>
      <c r="W22" s="106"/>
    </row>
    <row r="23" s="26" customFormat="1" ht="18.75" spans="1:23">
      <c r="A23" s="91"/>
      <c r="B23" s="89">
        <v>21</v>
      </c>
      <c r="C23" s="10">
        <v>20222834</v>
      </c>
      <c r="D23" s="19">
        <v>5</v>
      </c>
      <c r="E23" s="19">
        <v>5</v>
      </c>
      <c r="F23" s="19" t="s">
        <v>339</v>
      </c>
      <c r="G23" s="19" t="s">
        <v>339</v>
      </c>
      <c r="H23" s="19" t="s">
        <v>339</v>
      </c>
      <c r="I23" s="19" t="s">
        <v>339</v>
      </c>
      <c r="J23" s="19" t="s">
        <v>339</v>
      </c>
      <c r="K23" s="19" t="s">
        <v>339</v>
      </c>
      <c r="L23" s="19">
        <v>5</v>
      </c>
      <c r="M23" s="19">
        <v>5</v>
      </c>
      <c r="N23" s="90">
        <f t="shared" si="2"/>
        <v>20</v>
      </c>
      <c r="O23" s="102">
        <f t="shared" si="3"/>
        <v>5</v>
      </c>
      <c r="P23" s="90">
        <f t="shared" si="4"/>
        <v>1</v>
      </c>
      <c r="Q23" s="19"/>
      <c r="R23" s="90"/>
      <c r="S23" s="106"/>
      <c r="T23" s="106"/>
      <c r="U23" s="106"/>
      <c r="V23" s="106"/>
      <c r="W23" s="106"/>
    </row>
    <row r="24" s="26" customFormat="1" ht="15.6" customHeight="1" spans="1:23">
      <c r="A24" s="91"/>
      <c r="B24" s="89">
        <v>22</v>
      </c>
      <c r="C24" s="10">
        <v>20222835</v>
      </c>
      <c r="D24" s="19">
        <v>5</v>
      </c>
      <c r="E24" s="19">
        <v>5</v>
      </c>
      <c r="F24" s="19" t="s">
        <v>339</v>
      </c>
      <c r="G24" s="19" t="s">
        <v>339</v>
      </c>
      <c r="H24" s="19" t="s">
        <v>339</v>
      </c>
      <c r="I24" s="19" t="s">
        <v>339</v>
      </c>
      <c r="J24" s="19" t="s">
        <v>339</v>
      </c>
      <c r="K24" s="19" t="s">
        <v>339</v>
      </c>
      <c r="L24" s="19" t="s">
        <v>339</v>
      </c>
      <c r="M24" s="19" t="s">
        <v>339</v>
      </c>
      <c r="N24" s="90">
        <f t="shared" si="2"/>
        <v>10</v>
      </c>
      <c r="O24" s="102">
        <f t="shared" si="3"/>
        <v>5</v>
      </c>
      <c r="P24" s="90">
        <f t="shared" si="4"/>
        <v>1</v>
      </c>
      <c r="Q24" s="19" t="s">
        <v>344</v>
      </c>
      <c r="R24" s="90"/>
      <c r="S24" s="106"/>
      <c r="T24" s="106"/>
      <c r="U24" s="106"/>
      <c r="V24" s="106"/>
      <c r="W24" s="106"/>
    </row>
    <row r="25" s="26" customFormat="1" ht="18.75" spans="1:19">
      <c r="A25" s="91"/>
      <c r="B25" s="89">
        <v>23</v>
      </c>
      <c r="C25" s="10">
        <v>20222836</v>
      </c>
      <c r="D25" s="19" t="s">
        <v>339</v>
      </c>
      <c r="E25" s="19" t="s">
        <v>339</v>
      </c>
      <c r="F25" s="19" t="s">
        <v>339</v>
      </c>
      <c r="G25" s="19" t="s">
        <v>339</v>
      </c>
      <c r="H25" s="19" t="s">
        <v>339</v>
      </c>
      <c r="I25" s="19" t="s">
        <v>339</v>
      </c>
      <c r="J25" s="19" t="s">
        <v>339</v>
      </c>
      <c r="K25" s="19" t="s">
        <v>339</v>
      </c>
      <c r="L25" s="19" t="s">
        <v>339</v>
      </c>
      <c r="M25" s="19" t="s">
        <v>339</v>
      </c>
      <c r="N25" s="19" t="s">
        <v>339</v>
      </c>
      <c r="O25" s="19" t="s">
        <v>339</v>
      </c>
      <c r="P25" s="19" t="s">
        <v>339</v>
      </c>
      <c r="Q25" s="65" t="s">
        <v>346</v>
      </c>
      <c r="R25" s="90"/>
      <c r="S25" s="106"/>
    </row>
    <row r="26" s="26" customFormat="1" ht="18.75" spans="1:19">
      <c r="A26" s="91"/>
      <c r="B26" s="89">
        <v>24</v>
      </c>
      <c r="C26" s="10">
        <v>20222837</v>
      </c>
      <c r="D26" s="19" t="s">
        <v>339</v>
      </c>
      <c r="E26" s="19" t="s">
        <v>339</v>
      </c>
      <c r="F26" s="19" t="s">
        <v>339</v>
      </c>
      <c r="G26" s="19" t="s">
        <v>339</v>
      </c>
      <c r="H26" s="19" t="s">
        <v>339</v>
      </c>
      <c r="I26" s="19" t="s">
        <v>339</v>
      </c>
      <c r="J26" s="19" t="s">
        <v>339</v>
      </c>
      <c r="K26" s="19" t="s">
        <v>339</v>
      </c>
      <c r="L26" s="19" t="s">
        <v>339</v>
      </c>
      <c r="M26" s="19" t="s">
        <v>339</v>
      </c>
      <c r="N26" s="19" t="s">
        <v>339</v>
      </c>
      <c r="O26" s="19" t="s">
        <v>339</v>
      </c>
      <c r="P26" s="19" t="s">
        <v>339</v>
      </c>
      <c r="Q26" s="65" t="s">
        <v>346</v>
      </c>
      <c r="R26" s="90"/>
      <c r="S26" s="106"/>
    </row>
    <row r="27" s="26" customFormat="1" ht="18.75" spans="1:19">
      <c r="A27" s="89" t="s">
        <v>5</v>
      </c>
      <c r="B27" s="89">
        <v>25</v>
      </c>
      <c r="C27" s="19">
        <v>20223631</v>
      </c>
      <c r="D27" s="90" t="s">
        <v>339</v>
      </c>
      <c r="E27" s="90" t="s">
        <v>339</v>
      </c>
      <c r="F27" s="90" t="s">
        <v>339</v>
      </c>
      <c r="G27" s="90" t="s">
        <v>339</v>
      </c>
      <c r="H27" s="90" t="s">
        <v>339</v>
      </c>
      <c r="I27" s="90" t="s">
        <v>339</v>
      </c>
      <c r="J27" s="90" t="s">
        <v>339</v>
      </c>
      <c r="K27" s="90" t="s">
        <v>339</v>
      </c>
      <c r="L27" s="90" t="s">
        <v>339</v>
      </c>
      <c r="M27" s="19" t="s">
        <v>339</v>
      </c>
      <c r="N27" s="19" t="s">
        <v>339</v>
      </c>
      <c r="O27" s="19" t="s">
        <v>339</v>
      </c>
      <c r="P27" s="19" t="s">
        <v>339</v>
      </c>
      <c r="Q27" s="90"/>
      <c r="R27" s="90"/>
      <c r="S27" s="106"/>
    </row>
    <row r="28" s="26" customFormat="1" ht="18.75" spans="1:19">
      <c r="A28" s="91"/>
      <c r="B28" s="89">
        <v>26</v>
      </c>
      <c r="C28" s="19">
        <v>20223632</v>
      </c>
      <c r="D28" s="90" t="s">
        <v>339</v>
      </c>
      <c r="E28" s="90" t="s">
        <v>339</v>
      </c>
      <c r="F28" s="90" t="s">
        <v>339</v>
      </c>
      <c r="G28" s="90" t="s">
        <v>339</v>
      </c>
      <c r="H28" s="90" t="s">
        <v>339</v>
      </c>
      <c r="I28" s="90" t="s">
        <v>339</v>
      </c>
      <c r="J28" s="90" t="s">
        <v>339</v>
      </c>
      <c r="K28" s="90" t="s">
        <v>339</v>
      </c>
      <c r="L28" s="90" t="s">
        <v>339</v>
      </c>
      <c r="M28" s="19" t="s">
        <v>339</v>
      </c>
      <c r="N28" s="19" t="s">
        <v>339</v>
      </c>
      <c r="O28" s="19" t="s">
        <v>339</v>
      </c>
      <c r="P28" s="19" t="s">
        <v>339</v>
      </c>
      <c r="Q28" s="90"/>
      <c r="R28" s="90"/>
      <c r="S28" s="106"/>
    </row>
    <row r="29" s="26" customFormat="1" ht="18.75" spans="1:19">
      <c r="A29" s="91"/>
      <c r="B29" s="89">
        <v>27</v>
      </c>
      <c r="C29" s="19">
        <v>20223633</v>
      </c>
      <c r="D29" s="90" t="s">
        <v>339</v>
      </c>
      <c r="E29" s="90" t="s">
        <v>339</v>
      </c>
      <c r="F29" s="90" t="s">
        <v>339</v>
      </c>
      <c r="G29" s="90" t="s">
        <v>339</v>
      </c>
      <c r="H29" s="90" t="s">
        <v>339</v>
      </c>
      <c r="I29" s="90" t="s">
        <v>339</v>
      </c>
      <c r="J29" s="90" t="s">
        <v>339</v>
      </c>
      <c r="K29" s="90" t="s">
        <v>339</v>
      </c>
      <c r="L29" s="90" t="s">
        <v>339</v>
      </c>
      <c r="M29" s="19" t="s">
        <v>339</v>
      </c>
      <c r="N29" s="19" t="s">
        <v>339</v>
      </c>
      <c r="O29" s="19" t="s">
        <v>339</v>
      </c>
      <c r="P29" s="19" t="s">
        <v>339</v>
      </c>
      <c r="Q29" s="90"/>
      <c r="R29" s="90"/>
      <c r="S29" s="106"/>
    </row>
    <row r="30" s="26" customFormat="1" ht="18.75" spans="1:19">
      <c r="A30" s="91"/>
      <c r="B30" s="89">
        <v>28</v>
      </c>
      <c r="C30" s="19">
        <v>20223634</v>
      </c>
      <c r="D30" s="90" t="s">
        <v>339</v>
      </c>
      <c r="E30" s="90" t="s">
        <v>339</v>
      </c>
      <c r="F30" s="90" t="s">
        <v>339</v>
      </c>
      <c r="G30" s="90" t="s">
        <v>339</v>
      </c>
      <c r="H30" s="90" t="s">
        <v>339</v>
      </c>
      <c r="I30" s="90" t="s">
        <v>339</v>
      </c>
      <c r="J30" s="90" t="s">
        <v>339</v>
      </c>
      <c r="K30" s="90" t="s">
        <v>339</v>
      </c>
      <c r="L30" s="90" t="s">
        <v>339</v>
      </c>
      <c r="M30" s="19" t="s">
        <v>339</v>
      </c>
      <c r="N30" s="19" t="s">
        <v>339</v>
      </c>
      <c r="O30" s="19" t="s">
        <v>339</v>
      </c>
      <c r="P30" s="19" t="s">
        <v>339</v>
      </c>
      <c r="Q30" s="90"/>
      <c r="R30" s="90"/>
      <c r="S30" s="106"/>
    </row>
    <row r="31" s="26" customFormat="1" ht="18.75" spans="1:19">
      <c r="A31" s="91"/>
      <c r="B31" s="89">
        <v>29</v>
      </c>
      <c r="C31" s="19">
        <v>20223635</v>
      </c>
      <c r="D31" s="90" t="s">
        <v>339</v>
      </c>
      <c r="E31" s="90" t="s">
        <v>339</v>
      </c>
      <c r="F31" s="90" t="s">
        <v>339</v>
      </c>
      <c r="G31" s="90" t="s">
        <v>339</v>
      </c>
      <c r="H31" s="90" t="s">
        <v>339</v>
      </c>
      <c r="I31" s="90" t="s">
        <v>339</v>
      </c>
      <c r="J31" s="90" t="s">
        <v>339</v>
      </c>
      <c r="K31" s="90" t="s">
        <v>339</v>
      </c>
      <c r="L31" s="90" t="s">
        <v>339</v>
      </c>
      <c r="M31" s="19" t="s">
        <v>339</v>
      </c>
      <c r="N31" s="19" t="s">
        <v>339</v>
      </c>
      <c r="O31" s="19" t="s">
        <v>339</v>
      </c>
      <c r="P31" s="19" t="s">
        <v>339</v>
      </c>
      <c r="Q31" s="11"/>
      <c r="R31" s="11"/>
      <c r="S31" s="106"/>
    </row>
    <row r="32" s="26" customFormat="1" ht="18.75" spans="1:19">
      <c r="A32" s="91"/>
      <c r="B32" s="89">
        <v>30</v>
      </c>
      <c r="C32" s="19">
        <v>20223636</v>
      </c>
      <c r="D32" s="90" t="s">
        <v>339</v>
      </c>
      <c r="E32" s="90" t="s">
        <v>339</v>
      </c>
      <c r="F32" s="90" t="s">
        <v>339</v>
      </c>
      <c r="G32" s="90" t="s">
        <v>339</v>
      </c>
      <c r="H32" s="90" t="s">
        <v>339</v>
      </c>
      <c r="I32" s="90" t="s">
        <v>339</v>
      </c>
      <c r="J32" s="90" t="s">
        <v>339</v>
      </c>
      <c r="K32" s="90" t="s">
        <v>339</v>
      </c>
      <c r="L32" s="90" t="s">
        <v>339</v>
      </c>
      <c r="M32" s="19" t="s">
        <v>339</v>
      </c>
      <c r="N32" s="19" t="s">
        <v>339</v>
      </c>
      <c r="O32" s="19" t="s">
        <v>339</v>
      </c>
      <c r="P32" s="19" t="s">
        <v>339</v>
      </c>
      <c r="Q32" s="11"/>
      <c r="R32" s="11"/>
      <c r="S32" s="106"/>
    </row>
    <row r="33" s="26" customFormat="1" ht="18.75" spans="1:19">
      <c r="A33" s="94"/>
      <c r="B33" s="89">
        <v>31</v>
      </c>
      <c r="C33" s="19">
        <v>20223637</v>
      </c>
      <c r="D33" s="90" t="s">
        <v>339</v>
      </c>
      <c r="E33" s="90" t="s">
        <v>339</v>
      </c>
      <c r="F33" s="90" t="s">
        <v>339</v>
      </c>
      <c r="G33" s="90" t="s">
        <v>339</v>
      </c>
      <c r="H33" s="90" t="s">
        <v>339</v>
      </c>
      <c r="I33" s="90" t="s">
        <v>339</v>
      </c>
      <c r="J33" s="90" t="s">
        <v>339</v>
      </c>
      <c r="K33" s="90" t="s">
        <v>339</v>
      </c>
      <c r="L33" s="90" t="s">
        <v>339</v>
      </c>
      <c r="M33" s="19" t="s">
        <v>339</v>
      </c>
      <c r="N33" s="19" t="s">
        <v>339</v>
      </c>
      <c r="O33" s="19" t="s">
        <v>339</v>
      </c>
      <c r="P33" s="19" t="s">
        <v>339</v>
      </c>
      <c r="Q33" s="11"/>
      <c r="R33" s="11"/>
      <c r="S33" s="106"/>
    </row>
    <row r="34" s="26" customFormat="1" ht="18.75" spans="1:19">
      <c r="A34" s="95" t="s">
        <v>6</v>
      </c>
      <c r="B34" s="89">
        <v>32</v>
      </c>
      <c r="C34" s="11">
        <v>20222331</v>
      </c>
      <c r="D34" s="90" t="s">
        <v>339</v>
      </c>
      <c r="E34" s="90" t="s">
        <v>339</v>
      </c>
      <c r="F34" s="90" t="s">
        <v>339</v>
      </c>
      <c r="G34" s="90" t="s">
        <v>339</v>
      </c>
      <c r="H34" s="90" t="s">
        <v>339</v>
      </c>
      <c r="I34" s="90" t="s">
        <v>339</v>
      </c>
      <c r="J34" s="90" t="s">
        <v>339</v>
      </c>
      <c r="K34" s="90" t="s">
        <v>339</v>
      </c>
      <c r="L34" s="90" t="s">
        <v>339</v>
      </c>
      <c r="M34" s="19" t="s">
        <v>339</v>
      </c>
      <c r="N34" s="19" t="s">
        <v>339</v>
      </c>
      <c r="O34" s="19" t="s">
        <v>339</v>
      </c>
      <c r="P34" s="19" t="s">
        <v>339</v>
      </c>
      <c r="Q34" s="11"/>
      <c r="R34" s="11"/>
      <c r="S34" s="106"/>
    </row>
    <row r="35" s="26" customFormat="1" ht="18.75" spans="1:19">
      <c r="A35" s="96"/>
      <c r="B35" s="89">
        <v>33</v>
      </c>
      <c r="C35" s="11">
        <v>20222332</v>
      </c>
      <c r="D35" s="90" t="s">
        <v>339</v>
      </c>
      <c r="E35" s="90" t="s">
        <v>339</v>
      </c>
      <c r="F35" s="90" t="s">
        <v>339</v>
      </c>
      <c r="G35" s="90" t="s">
        <v>339</v>
      </c>
      <c r="H35" s="90" t="s">
        <v>339</v>
      </c>
      <c r="I35" s="90" t="s">
        <v>339</v>
      </c>
      <c r="J35" s="90" t="s">
        <v>339</v>
      </c>
      <c r="K35" s="90" t="s">
        <v>339</v>
      </c>
      <c r="L35" s="90" t="s">
        <v>339</v>
      </c>
      <c r="M35" s="19" t="s">
        <v>339</v>
      </c>
      <c r="N35" s="19" t="s">
        <v>339</v>
      </c>
      <c r="O35" s="19" t="s">
        <v>339</v>
      </c>
      <c r="P35" s="19" t="s">
        <v>339</v>
      </c>
      <c r="Q35" s="11"/>
      <c r="R35" s="11"/>
      <c r="S35" s="106"/>
    </row>
    <row r="36" s="26" customFormat="1" ht="18.75" spans="1:19">
      <c r="A36" s="96"/>
      <c r="B36" s="89">
        <v>34</v>
      </c>
      <c r="C36" s="11">
        <v>20222333</v>
      </c>
      <c r="D36" s="90" t="s">
        <v>339</v>
      </c>
      <c r="E36" s="90" t="s">
        <v>339</v>
      </c>
      <c r="F36" s="90" t="s">
        <v>339</v>
      </c>
      <c r="G36" s="90" t="s">
        <v>339</v>
      </c>
      <c r="H36" s="90" t="s">
        <v>339</v>
      </c>
      <c r="I36" s="90" t="s">
        <v>339</v>
      </c>
      <c r="J36" s="90" t="s">
        <v>339</v>
      </c>
      <c r="K36" s="90" t="s">
        <v>339</v>
      </c>
      <c r="L36" s="90" t="s">
        <v>339</v>
      </c>
      <c r="M36" s="19" t="s">
        <v>339</v>
      </c>
      <c r="N36" s="19" t="s">
        <v>339</v>
      </c>
      <c r="O36" s="19" t="s">
        <v>339</v>
      </c>
      <c r="P36" s="19" t="s">
        <v>339</v>
      </c>
      <c r="Q36" s="11"/>
      <c r="R36" s="11"/>
      <c r="S36" s="106"/>
    </row>
    <row r="37" s="26" customFormat="1" ht="17.4" customHeight="1" spans="1:19">
      <c r="A37" s="96"/>
      <c r="B37" s="89">
        <v>35</v>
      </c>
      <c r="C37" s="11">
        <v>20222931</v>
      </c>
      <c r="D37" s="90" t="s">
        <v>339</v>
      </c>
      <c r="E37" s="90" t="s">
        <v>339</v>
      </c>
      <c r="F37" s="90" t="s">
        <v>339</v>
      </c>
      <c r="G37" s="90" t="s">
        <v>339</v>
      </c>
      <c r="H37" s="90" t="s">
        <v>339</v>
      </c>
      <c r="I37" s="90" t="s">
        <v>339</v>
      </c>
      <c r="J37" s="90" t="s">
        <v>339</v>
      </c>
      <c r="K37" s="90" t="s">
        <v>339</v>
      </c>
      <c r="L37" s="90" t="s">
        <v>339</v>
      </c>
      <c r="M37" s="19" t="s">
        <v>339</v>
      </c>
      <c r="N37" s="19" t="s">
        <v>339</v>
      </c>
      <c r="O37" s="19" t="s">
        <v>339</v>
      </c>
      <c r="P37" s="19" t="s">
        <v>339</v>
      </c>
      <c r="Q37" s="11"/>
      <c r="R37" s="11"/>
      <c r="S37" s="106"/>
    </row>
    <row r="38" s="26" customFormat="1" ht="18.75" spans="1:19">
      <c r="A38" s="96"/>
      <c r="B38" s="89">
        <v>36</v>
      </c>
      <c r="C38" s="11">
        <v>20222932</v>
      </c>
      <c r="D38" s="90" t="s">
        <v>339</v>
      </c>
      <c r="E38" s="90" t="s">
        <v>339</v>
      </c>
      <c r="F38" s="90" t="s">
        <v>339</v>
      </c>
      <c r="G38" s="90" t="s">
        <v>339</v>
      </c>
      <c r="H38" s="90" t="s">
        <v>339</v>
      </c>
      <c r="I38" s="90" t="s">
        <v>339</v>
      </c>
      <c r="J38" s="90" t="s">
        <v>339</v>
      </c>
      <c r="K38" s="90" t="s">
        <v>339</v>
      </c>
      <c r="L38" s="90" t="s">
        <v>339</v>
      </c>
      <c r="M38" s="19" t="s">
        <v>339</v>
      </c>
      <c r="N38" s="19" t="s">
        <v>339</v>
      </c>
      <c r="O38" s="19" t="s">
        <v>339</v>
      </c>
      <c r="P38" s="19" t="s">
        <v>339</v>
      </c>
      <c r="Q38" s="11"/>
      <c r="R38" s="11"/>
      <c r="S38" s="106"/>
    </row>
    <row r="39" s="26" customFormat="1" ht="18.75" spans="1:19">
      <c r="A39" s="96"/>
      <c r="B39" s="89">
        <v>37</v>
      </c>
      <c r="C39" s="11">
        <v>20222933</v>
      </c>
      <c r="D39" s="90" t="s">
        <v>339</v>
      </c>
      <c r="E39" s="90" t="s">
        <v>339</v>
      </c>
      <c r="F39" s="90" t="s">
        <v>339</v>
      </c>
      <c r="G39" s="90" t="s">
        <v>339</v>
      </c>
      <c r="H39" s="90" t="s">
        <v>339</v>
      </c>
      <c r="I39" s="90" t="s">
        <v>339</v>
      </c>
      <c r="J39" s="90" t="s">
        <v>339</v>
      </c>
      <c r="K39" s="90" t="s">
        <v>339</v>
      </c>
      <c r="L39" s="90" t="s">
        <v>339</v>
      </c>
      <c r="M39" s="19" t="s">
        <v>339</v>
      </c>
      <c r="N39" s="19" t="s">
        <v>339</v>
      </c>
      <c r="O39" s="19" t="s">
        <v>339</v>
      </c>
      <c r="P39" s="19" t="s">
        <v>339</v>
      </c>
      <c r="Q39" s="11"/>
      <c r="R39" s="11"/>
      <c r="S39" s="106"/>
    </row>
    <row r="40" s="26" customFormat="1" ht="18.75" spans="1:19">
      <c r="A40" s="96"/>
      <c r="B40" s="89">
        <v>38</v>
      </c>
      <c r="C40" s="11">
        <v>20222934</v>
      </c>
      <c r="D40" s="90" t="s">
        <v>339</v>
      </c>
      <c r="E40" s="90" t="s">
        <v>339</v>
      </c>
      <c r="F40" s="90" t="s">
        <v>339</v>
      </c>
      <c r="G40" s="90" t="s">
        <v>339</v>
      </c>
      <c r="H40" s="90" t="s">
        <v>339</v>
      </c>
      <c r="I40" s="90" t="s">
        <v>339</v>
      </c>
      <c r="J40" s="90" t="s">
        <v>339</v>
      </c>
      <c r="K40" s="90" t="s">
        <v>339</v>
      </c>
      <c r="L40" s="90" t="s">
        <v>339</v>
      </c>
      <c r="M40" s="19" t="s">
        <v>339</v>
      </c>
      <c r="N40" s="19" t="s">
        <v>339</v>
      </c>
      <c r="O40" s="19" t="s">
        <v>339</v>
      </c>
      <c r="P40" s="19" t="s">
        <v>339</v>
      </c>
      <c r="Q40" s="11"/>
      <c r="R40" s="11"/>
      <c r="S40" s="106"/>
    </row>
    <row r="41" ht="18.75" spans="1:18">
      <c r="A41" s="96"/>
      <c r="B41" s="89">
        <v>39</v>
      </c>
      <c r="C41" s="11">
        <v>20223031</v>
      </c>
      <c r="D41" s="90" t="s">
        <v>339</v>
      </c>
      <c r="E41" s="90" t="s">
        <v>339</v>
      </c>
      <c r="F41" s="90" t="s">
        <v>339</v>
      </c>
      <c r="G41" s="90" t="s">
        <v>339</v>
      </c>
      <c r="H41" s="90" t="s">
        <v>339</v>
      </c>
      <c r="I41" s="90" t="s">
        <v>339</v>
      </c>
      <c r="J41" s="90" t="s">
        <v>339</v>
      </c>
      <c r="K41" s="90" t="s">
        <v>339</v>
      </c>
      <c r="L41" s="90" t="s">
        <v>339</v>
      </c>
      <c r="M41" s="19" t="s">
        <v>339</v>
      </c>
      <c r="N41" s="19" t="s">
        <v>339</v>
      </c>
      <c r="O41" s="19" t="s">
        <v>339</v>
      </c>
      <c r="P41" s="19" t="s">
        <v>339</v>
      </c>
      <c r="Q41" s="11"/>
      <c r="R41" s="11"/>
    </row>
    <row r="42" ht="18.75" spans="1:18">
      <c r="A42" s="96"/>
      <c r="B42" s="89">
        <v>40</v>
      </c>
      <c r="C42" s="11">
        <v>20223032</v>
      </c>
      <c r="D42" s="90" t="s">
        <v>339</v>
      </c>
      <c r="E42" s="90" t="s">
        <v>339</v>
      </c>
      <c r="F42" s="90" t="s">
        <v>339</v>
      </c>
      <c r="G42" s="90" t="s">
        <v>339</v>
      </c>
      <c r="H42" s="90" t="s">
        <v>339</v>
      </c>
      <c r="I42" s="90" t="s">
        <v>339</v>
      </c>
      <c r="J42" s="90" t="s">
        <v>339</v>
      </c>
      <c r="K42" s="90" t="s">
        <v>339</v>
      </c>
      <c r="L42" s="90" t="s">
        <v>339</v>
      </c>
      <c r="M42" s="19" t="s">
        <v>339</v>
      </c>
      <c r="N42" s="19" t="s">
        <v>339</v>
      </c>
      <c r="O42" s="19" t="s">
        <v>339</v>
      </c>
      <c r="P42" s="19" t="s">
        <v>339</v>
      </c>
      <c r="Q42" s="11"/>
      <c r="R42" s="11"/>
    </row>
    <row r="43" ht="18.75" spans="1:18">
      <c r="A43" s="97"/>
      <c r="B43" s="89">
        <v>41</v>
      </c>
      <c r="C43" s="11">
        <v>20223033</v>
      </c>
      <c r="D43" s="90" t="s">
        <v>339</v>
      </c>
      <c r="E43" s="90" t="s">
        <v>339</v>
      </c>
      <c r="F43" s="90" t="s">
        <v>339</v>
      </c>
      <c r="G43" s="90" t="s">
        <v>339</v>
      </c>
      <c r="H43" s="90" t="s">
        <v>339</v>
      </c>
      <c r="I43" s="90" t="s">
        <v>339</v>
      </c>
      <c r="J43" s="90" t="s">
        <v>339</v>
      </c>
      <c r="K43" s="90" t="s">
        <v>339</v>
      </c>
      <c r="L43" s="90" t="s">
        <v>339</v>
      </c>
      <c r="M43" s="19" t="s">
        <v>339</v>
      </c>
      <c r="N43" s="19" t="s">
        <v>339</v>
      </c>
      <c r="O43" s="19" t="s">
        <v>339</v>
      </c>
      <c r="P43" s="19" t="s">
        <v>339</v>
      </c>
      <c r="Q43" s="11"/>
      <c r="R43" s="11"/>
    </row>
    <row r="44" ht="18.75" spans="1:18">
      <c r="A44" s="95" t="s">
        <v>7</v>
      </c>
      <c r="B44" s="89">
        <v>42</v>
      </c>
      <c r="C44" s="11">
        <v>20222631</v>
      </c>
      <c r="D44" s="38">
        <v>5</v>
      </c>
      <c r="E44" s="38">
        <v>5</v>
      </c>
      <c r="F44" s="38" t="s">
        <v>339</v>
      </c>
      <c r="G44" s="38" t="s">
        <v>339</v>
      </c>
      <c r="H44" s="38" t="s">
        <v>339</v>
      </c>
      <c r="I44" s="38" t="s">
        <v>339</v>
      </c>
      <c r="J44" s="38" t="s">
        <v>339</v>
      </c>
      <c r="K44" s="38" t="s">
        <v>339</v>
      </c>
      <c r="L44" s="7">
        <v>5</v>
      </c>
      <c r="M44" s="7">
        <v>5</v>
      </c>
      <c r="N44" s="90">
        <f t="shared" ref="N44:N49" si="5">SUM(D44:M44)</f>
        <v>20</v>
      </c>
      <c r="O44" s="102">
        <f t="shared" ref="O44:O49" si="6">AVERAGE(D44:M44)</f>
        <v>5</v>
      </c>
      <c r="P44" s="90">
        <f t="shared" ref="P44:P49" si="7">RANK(O44,$O$18:$O$26,0)</f>
        <v>1</v>
      </c>
      <c r="Q44" s="38" t="s">
        <v>347</v>
      </c>
      <c r="R44" s="11"/>
    </row>
    <row r="45" ht="18.75" spans="1:18">
      <c r="A45" s="96"/>
      <c r="B45" s="89">
        <v>43</v>
      </c>
      <c r="C45" s="11">
        <v>20222632</v>
      </c>
      <c r="D45" s="38">
        <v>5</v>
      </c>
      <c r="E45" s="38">
        <v>5</v>
      </c>
      <c r="F45" s="38" t="s">
        <v>339</v>
      </c>
      <c r="G45" s="38" t="s">
        <v>339</v>
      </c>
      <c r="H45" s="38" t="s">
        <v>339</v>
      </c>
      <c r="I45" s="38" t="s">
        <v>339</v>
      </c>
      <c r="J45" s="38" t="s">
        <v>339</v>
      </c>
      <c r="K45" s="38" t="s">
        <v>339</v>
      </c>
      <c r="L45" s="98">
        <v>5</v>
      </c>
      <c r="M45" s="7">
        <v>5</v>
      </c>
      <c r="N45" s="90">
        <f t="shared" si="5"/>
        <v>20</v>
      </c>
      <c r="O45" s="102">
        <f t="shared" si="6"/>
        <v>5</v>
      </c>
      <c r="P45" s="90">
        <f t="shared" si="7"/>
        <v>1</v>
      </c>
      <c r="Q45" s="38" t="s">
        <v>347</v>
      </c>
      <c r="R45" s="11"/>
    </row>
    <row r="46" ht="18.75" spans="1:18">
      <c r="A46" s="96"/>
      <c r="B46" s="89">
        <v>44</v>
      </c>
      <c r="C46" s="11">
        <v>20222633</v>
      </c>
      <c r="D46" s="38">
        <v>5</v>
      </c>
      <c r="E46" s="38">
        <v>5</v>
      </c>
      <c r="F46" s="38" t="s">
        <v>339</v>
      </c>
      <c r="G46" s="38" t="s">
        <v>339</v>
      </c>
      <c r="H46" s="98" t="s">
        <v>339</v>
      </c>
      <c r="I46" s="103" t="s">
        <v>339</v>
      </c>
      <c r="J46" s="38" t="s">
        <v>339</v>
      </c>
      <c r="K46" s="38" t="s">
        <v>339</v>
      </c>
      <c r="L46" s="98">
        <v>5</v>
      </c>
      <c r="M46" s="7">
        <v>5</v>
      </c>
      <c r="N46" s="90">
        <f t="shared" si="5"/>
        <v>20</v>
      </c>
      <c r="O46" s="102">
        <f t="shared" si="6"/>
        <v>5</v>
      </c>
      <c r="P46" s="90">
        <f t="shared" si="7"/>
        <v>1</v>
      </c>
      <c r="Q46" s="38" t="s">
        <v>347</v>
      </c>
      <c r="R46" s="11"/>
    </row>
    <row r="47" ht="18.75" spans="1:18">
      <c r="A47" s="96"/>
      <c r="B47" s="89">
        <v>45</v>
      </c>
      <c r="C47" s="11">
        <v>20222634</v>
      </c>
      <c r="D47" s="38">
        <v>5</v>
      </c>
      <c r="E47" s="38">
        <v>5</v>
      </c>
      <c r="F47" s="38" t="s">
        <v>339</v>
      </c>
      <c r="G47" s="38" t="s">
        <v>339</v>
      </c>
      <c r="H47" s="38" t="s">
        <v>339</v>
      </c>
      <c r="I47" s="38" t="s">
        <v>339</v>
      </c>
      <c r="J47" s="38" t="s">
        <v>339</v>
      </c>
      <c r="K47" s="38" t="s">
        <v>339</v>
      </c>
      <c r="L47" s="98">
        <v>5</v>
      </c>
      <c r="M47" s="7">
        <v>5</v>
      </c>
      <c r="N47" s="90">
        <f t="shared" si="5"/>
        <v>20</v>
      </c>
      <c r="O47" s="102">
        <f t="shared" si="6"/>
        <v>5</v>
      </c>
      <c r="P47" s="90">
        <f t="shared" si="7"/>
        <v>1</v>
      </c>
      <c r="Q47" s="38" t="s">
        <v>347</v>
      </c>
      <c r="R47" s="11"/>
    </row>
    <row r="48" ht="18.75" spans="1:18">
      <c r="A48" s="96"/>
      <c r="B48" s="89">
        <v>46</v>
      </c>
      <c r="C48" s="11">
        <v>20222635</v>
      </c>
      <c r="D48" s="38">
        <v>5</v>
      </c>
      <c r="E48" s="38">
        <v>5</v>
      </c>
      <c r="F48" s="38" t="s">
        <v>339</v>
      </c>
      <c r="G48" s="38" t="s">
        <v>339</v>
      </c>
      <c r="H48" s="38" t="s">
        <v>339</v>
      </c>
      <c r="I48" s="38" t="s">
        <v>339</v>
      </c>
      <c r="J48" s="38" t="s">
        <v>339</v>
      </c>
      <c r="K48" s="38" t="s">
        <v>339</v>
      </c>
      <c r="L48" s="98">
        <v>5</v>
      </c>
      <c r="M48" s="7">
        <v>5</v>
      </c>
      <c r="N48" s="90">
        <f t="shared" si="5"/>
        <v>20</v>
      </c>
      <c r="O48" s="102">
        <f t="shared" si="6"/>
        <v>5</v>
      </c>
      <c r="P48" s="90">
        <f t="shared" si="7"/>
        <v>1</v>
      </c>
      <c r="Q48" s="38" t="s">
        <v>347</v>
      </c>
      <c r="R48" s="11"/>
    </row>
    <row r="49" ht="18.75" spans="1:18">
      <c r="A49" s="11" t="s">
        <v>8</v>
      </c>
      <c r="B49" s="99">
        <v>47</v>
      </c>
      <c r="C49" s="11">
        <v>20223531</v>
      </c>
      <c r="D49" s="100">
        <v>5</v>
      </c>
      <c r="E49" s="100">
        <v>5</v>
      </c>
      <c r="F49" s="38" t="s">
        <v>339</v>
      </c>
      <c r="G49" s="38" t="s">
        <v>339</v>
      </c>
      <c r="H49" s="38" t="s">
        <v>339</v>
      </c>
      <c r="I49" s="38" t="s">
        <v>339</v>
      </c>
      <c r="J49" s="38" t="s">
        <v>339</v>
      </c>
      <c r="K49" s="38" t="s">
        <v>339</v>
      </c>
      <c r="L49" s="38" t="s">
        <v>339</v>
      </c>
      <c r="M49" s="38" t="s">
        <v>339</v>
      </c>
      <c r="N49" s="90">
        <f t="shared" si="5"/>
        <v>10</v>
      </c>
      <c r="O49" s="102">
        <f t="shared" si="6"/>
        <v>5</v>
      </c>
      <c r="P49" s="90">
        <f t="shared" si="7"/>
        <v>1</v>
      </c>
      <c r="Q49" s="11"/>
      <c r="R49" s="11"/>
    </row>
  </sheetData>
  <mergeCells count="7">
    <mergeCell ref="A1:R1"/>
    <mergeCell ref="A3:A8"/>
    <mergeCell ref="A9:A17"/>
    <mergeCell ref="A18:A26"/>
    <mergeCell ref="A27:A33"/>
    <mergeCell ref="A34:A43"/>
    <mergeCell ref="A44:A4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workbookViewId="0">
      <selection activeCell="A1" sqref="A1:E1"/>
    </sheetView>
  </sheetViews>
  <sheetFormatPr defaultColWidth="9" defaultRowHeight="13.5" outlineLevelCol="6"/>
  <cols>
    <col min="1" max="1" width="21.6666666666667" customWidth="1"/>
    <col min="2" max="2" width="24.6666666666667" customWidth="1"/>
    <col min="3" max="3" width="23.225" customWidth="1"/>
    <col min="4" max="4" width="24.6666666666667" customWidth="1"/>
    <col min="5" max="5" width="20.4416666666667" customWidth="1"/>
  </cols>
  <sheetData>
    <row r="1" ht="22.5" spans="1:6">
      <c r="A1" s="27" t="s">
        <v>348</v>
      </c>
      <c r="B1" s="27"/>
      <c r="C1" s="27"/>
      <c r="D1" s="27"/>
      <c r="E1" s="27"/>
      <c r="F1" s="61"/>
    </row>
    <row r="2" ht="20.25" spans="1:5">
      <c r="A2" s="62" t="s">
        <v>22</v>
      </c>
      <c r="B2" s="63" t="s">
        <v>349</v>
      </c>
      <c r="C2" s="63" t="s">
        <v>34</v>
      </c>
      <c r="D2" s="64" t="s">
        <v>350</v>
      </c>
      <c r="E2" s="63" t="s">
        <v>36</v>
      </c>
    </row>
    <row r="3" ht="18.75" spans="1:5">
      <c r="A3" s="7" t="s">
        <v>2</v>
      </c>
      <c r="B3" s="30" t="s">
        <v>351</v>
      </c>
      <c r="C3" s="31"/>
      <c r="D3" s="31"/>
      <c r="E3" s="32"/>
    </row>
    <row r="4" ht="18.75" spans="1:5">
      <c r="A4" s="19" t="s">
        <v>3</v>
      </c>
      <c r="B4" s="34"/>
      <c r="C4" s="35"/>
      <c r="D4" s="35"/>
      <c r="E4" s="36"/>
    </row>
    <row r="5" ht="18.75" spans="1:5">
      <c r="A5" s="6" t="s">
        <v>4</v>
      </c>
      <c r="B5" s="19">
        <v>20222832</v>
      </c>
      <c r="C5" s="19" t="s">
        <v>352</v>
      </c>
      <c r="D5" s="19">
        <v>10.8</v>
      </c>
      <c r="E5" s="19">
        <v>2</v>
      </c>
    </row>
    <row r="6" ht="18.75" spans="1:5">
      <c r="A6" s="13"/>
      <c r="B6" s="19"/>
      <c r="C6" s="19" t="s">
        <v>353</v>
      </c>
      <c r="D6" s="19">
        <v>10.8</v>
      </c>
      <c r="E6" s="19">
        <v>2</v>
      </c>
    </row>
    <row r="7" ht="18.75" spans="1:5">
      <c r="A7" s="38" t="s">
        <v>5</v>
      </c>
      <c r="B7" s="30" t="s">
        <v>351</v>
      </c>
      <c r="C7" s="31"/>
      <c r="D7" s="31"/>
      <c r="E7" s="32"/>
    </row>
    <row r="8" ht="18.75" spans="1:5">
      <c r="A8" s="11" t="s">
        <v>6</v>
      </c>
      <c r="B8" s="40"/>
      <c r="C8" s="41"/>
      <c r="D8" s="41"/>
      <c r="E8" s="42"/>
    </row>
    <row r="9" ht="18.75" spans="1:5">
      <c r="A9" s="65" t="s">
        <v>7</v>
      </c>
      <c r="B9" s="66">
        <v>20222631</v>
      </c>
      <c r="C9" s="19" t="s">
        <v>354</v>
      </c>
      <c r="D9" s="67">
        <v>10.9</v>
      </c>
      <c r="E9" s="19">
        <v>2</v>
      </c>
    </row>
    <row r="10" ht="18.75" spans="1:5">
      <c r="A10" s="65"/>
      <c r="B10" s="68"/>
      <c r="C10" s="19" t="s">
        <v>355</v>
      </c>
      <c r="D10" s="67">
        <v>10.9</v>
      </c>
      <c r="E10" s="19">
        <v>2</v>
      </c>
    </row>
    <row r="11" ht="18.75" spans="1:5">
      <c r="A11" s="65"/>
      <c r="B11" s="68"/>
      <c r="C11" s="19" t="s">
        <v>356</v>
      </c>
      <c r="D11" s="67">
        <v>10.9</v>
      </c>
      <c r="E11" s="19">
        <v>2</v>
      </c>
    </row>
    <row r="12" ht="18.75" spans="1:5">
      <c r="A12" s="65"/>
      <c r="B12" s="68"/>
      <c r="C12" s="19" t="s">
        <v>357</v>
      </c>
      <c r="D12" s="67">
        <v>10.9</v>
      </c>
      <c r="E12" s="19">
        <v>2</v>
      </c>
    </row>
    <row r="13" ht="18.75" spans="1:5">
      <c r="A13" s="65"/>
      <c r="B13" s="69"/>
      <c r="C13" s="19" t="s">
        <v>358</v>
      </c>
      <c r="D13" s="67">
        <v>10.9</v>
      </c>
      <c r="E13" s="19">
        <v>2</v>
      </c>
    </row>
    <row r="14" ht="18.75" spans="1:5">
      <c r="A14" s="65"/>
      <c r="B14" s="66">
        <v>20222632</v>
      </c>
      <c r="C14" s="19" t="s">
        <v>359</v>
      </c>
      <c r="D14" s="67">
        <v>10.9</v>
      </c>
      <c r="E14" s="19">
        <v>2</v>
      </c>
    </row>
    <row r="15" ht="18.75" spans="1:5">
      <c r="A15" s="65"/>
      <c r="B15" s="68"/>
      <c r="C15" s="19" t="s">
        <v>360</v>
      </c>
      <c r="D15" s="67">
        <v>10.9</v>
      </c>
      <c r="E15" s="19">
        <v>2</v>
      </c>
    </row>
    <row r="16" ht="18.75" spans="1:5">
      <c r="A16" s="65"/>
      <c r="B16" s="68"/>
      <c r="C16" s="19" t="s">
        <v>361</v>
      </c>
      <c r="D16" s="67">
        <v>10.9</v>
      </c>
      <c r="E16" s="19">
        <v>2</v>
      </c>
    </row>
    <row r="17" ht="18.75" spans="1:5">
      <c r="A17" s="65"/>
      <c r="B17" s="68"/>
      <c r="C17" s="19" t="s">
        <v>362</v>
      </c>
      <c r="D17" s="67">
        <v>10.9</v>
      </c>
      <c r="E17" s="19">
        <v>2</v>
      </c>
    </row>
    <row r="18" ht="18.75" spans="1:5">
      <c r="A18" s="65"/>
      <c r="B18" s="68"/>
      <c r="C18" s="19" t="s">
        <v>363</v>
      </c>
      <c r="D18" s="67">
        <v>10.9</v>
      </c>
      <c r="E18" s="19">
        <v>2</v>
      </c>
    </row>
    <row r="19" ht="18.75" spans="1:5">
      <c r="A19" s="65"/>
      <c r="B19" s="68"/>
      <c r="C19" s="19" t="s">
        <v>364</v>
      </c>
      <c r="D19" s="67">
        <v>10.9</v>
      </c>
      <c r="E19" s="19">
        <v>2</v>
      </c>
    </row>
    <row r="20" ht="18.75" spans="1:5">
      <c r="A20" s="65"/>
      <c r="B20" s="69"/>
      <c r="C20" s="19" t="s">
        <v>365</v>
      </c>
      <c r="D20" s="67">
        <v>10.9</v>
      </c>
      <c r="E20" s="19">
        <v>2</v>
      </c>
    </row>
    <row r="21" ht="18.75" spans="1:5">
      <c r="A21" s="70"/>
      <c r="B21" s="19">
        <v>20202633</v>
      </c>
      <c r="C21" s="19" t="s">
        <v>366</v>
      </c>
      <c r="D21" s="67">
        <v>10.9</v>
      </c>
      <c r="E21" s="19">
        <v>2</v>
      </c>
    </row>
    <row r="22" ht="18.75" spans="1:5">
      <c r="A22" s="70"/>
      <c r="B22" s="19"/>
      <c r="C22" s="19" t="s">
        <v>367</v>
      </c>
      <c r="D22" s="67">
        <v>10.9</v>
      </c>
      <c r="E22" s="19">
        <v>2</v>
      </c>
    </row>
    <row r="23" ht="18.75" spans="1:5">
      <c r="A23" s="70"/>
      <c r="B23" s="19"/>
      <c r="C23" s="19" t="s">
        <v>368</v>
      </c>
      <c r="D23" s="67">
        <v>10.9</v>
      </c>
      <c r="E23" s="19">
        <v>2</v>
      </c>
    </row>
    <row r="24" ht="18.75" spans="1:5">
      <c r="A24" s="70"/>
      <c r="B24" s="19"/>
      <c r="C24" s="19" t="s">
        <v>369</v>
      </c>
      <c r="D24" s="67">
        <v>10.9</v>
      </c>
      <c r="E24" s="19">
        <v>2</v>
      </c>
    </row>
    <row r="25" ht="18.75" spans="1:5">
      <c r="A25" s="70"/>
      <c r="B25" s="19"/>
      <c r="C25" s="19" t="s">
        <v>366</v>
      </c>
      <c r="D25" s="19">
        <v>10.8</v>
      </c>
      <c r="E25" s="19">
        <v>2</v>
      </c>
    </row>
    <row r="26" ht="18.75" spans="1:5">
      <c r="A26" s="65"/>
      <c r="B26" s="66">
        <v>20222634</v>
      </c>
      <c r="C26" s="19" t="s">
        <v>370</v>
      </c>
      <c r="D26" s="67">
        <v>10.8</v>
      </c>
      <c r="E26" s="19">
        <v>2</v>
      </c>
    </row>
    <row r="27" ht="18.75" spans="1:5">
      <c r="A27" s="65"/>
      <c r="B27" s="69"/>
      <c r="C27" s="19" t="s">
        <v>371</v>
      </c>
      <c r="D27" s="67">
        <v>10.9</v>
      </c>
      <c r="E27" s="19">
        <v>2</v>
      </c>
    </row>
    <row r="28" ht="18.75" spans="1:5">
      <c r="A28" s="65"/>
      <c r="B28" s="66">
        <v>20222635</v>
      </c>
      <c r="C28" s="19" t="s">
        <v>372</v>
      </c>
      <c r="D28" s="67">
        <v>10.9</v>
      </c>
      <c r="E28" s="19">
        <v>2</v>
      </c>
    </row>
    <row r="29" ht="18.75" spans="1:5">
      <c r="A29" s="65"/>
      <c r="B29" s="68"/>
      <c r="C29" s="19" t="s">
        <v>373</v>
      </c>
      <c r="D29" s="67">
        <v>10.9</v>
      </c>
      <c r="E29" s="19">
        <v>2</v>
      </c>
    </row>
    <row r="30" ht="18.75" spans="1:5">
      <c r="A30" s="65"/>
      <c r="B30" s="68"/>
      <c r="C30" s="19" t="s">
        <v>374</v>
      </c>
      <c r="D30" s="67">
        <v>10.9</v>
      </c>
      <c r="E30" s="19">
        <v>2</v>
      </c>
    </row>
    <row r="31" ht="18.75" spans="1:5">
      <c r="A31" s="65"/>
      <c r="B31" s="69"/>
      <c r="C31" s="19" t="s">
        <v>373</v>
      </c>
      <c r="D31" s="67">
        <v>10.8</v>
      </c>
      <c r="E31" s="19">
        <v>2</v>
      </c>
    </row>
    <row r="32" ht="18.75" spans="1:5">
      <c r="A32" s="11" t="s">
        <v>8</v>
      </c>
      <c r="B32" s="38">
        <v>20223531</v>
      </c>
      <c r="C32" s="38" t="s">
        <v>375</v>
      </c>
      <c r="D32" s="38">
        <v>10.9</v>
      </c>
      <c r="E32" s="38">
        <v>2</v>
      </c>
    </row>
    <row r="33" ht="18.75" spans="1:5">
      <c r="A33" s="71"/>
      <c r="B33" s="72"/>
      <c r="C33" s="73"/>
      <c r="D33" s="74"/>
      <c r="E33" s="74"/>
    </row>
    <row r="34" ht="18.75" spans="1:6">
      <c r="A34" s="71"/>
      <c r="B34" s="72"/>
      <c r="C34" s="73"/>
      <c r="D34" s="74"/>
      <c r="E34" s="74"/>
      <c r="F34" s="61"/>
    </row>
    <row r="35" ht="18.75" spans="1:6">
      <c r="A35" s="71"/>
      <c r="B35" s="72"/>
      <c r="C35" s="73"/>
      <c r="D35" s="74"/>
      <c r="E35" s="74"/>
      <c r="F35" s="61"/>
    </row>
    <row r="36" ht="18.75" spans="1:6">
      <c r="A36" s="71"/>
      <c r="B36" s="72"/>
      <c r="C36" s="73"/>
      <c r="D36" s="74"/>
      <c r="E36" s="74"/>
      <c r="F36" s="61"/>
    </row>
    <row r="37" ht="18.75" spans="1:6">
      <c r="A37" s="71"/>
      <c r="B37" s="72"/>
      <c r="C37" s="73"/>
      <c r="D37" s="74"/>
      <c r="E37" s="74"/>
      <c r="F37" s="61"/>
    </row>
    <row r="38" ht="18.75" spans="1:6">
      <c r="A38" s="71"/>
      <c r="B38" s="72"/>
      <c r="C38" s="73"/>
      <c r="D38" s="74"/>
      <c r="E38" s="74"/>
      <c r="F38" s="61"/>
    </row>
    <row r="39" ht="18.75" spans="1:6">
      <c r="A39" s="71"/>
      <c r="B39" s="72"/>
      <c r="C39" s="73"/>
      <c r="D39" s="74"/>
      <c r="E39" s="74"/>
      <c r="F39" s="61"/>
    </row>
    <row r="40" ht="18.75" spans="1:6">
      <c r="A40" s="71"/>
      <c r="B40" s="72"/>
      <c r="C40" s="73"/>
      <c r="D40" s="74"/>
      <c r="E40" s="74"/>
      <c r="F40" s="61"/>
    </row>
    <row r="41" ht="18.75" spans="1:6">
      <c r="A41" s="71"/>
      <c r="B41" s="72"/>
      <c r="C41" s="73"/>
      <c r="D41" s="74"/>
      <c r="E41" s="74"/>
      <c r="F41" s="61"/>
    </row>
    <row r="42" ht="18.75" spans="1:6">
      <c r="A42" s="71"/>
      <c r="B42" s="72"/>
      <c r="C42" s="73"/>
      <c r="D42" s="74"/>
      <c r="E42" s="74"/>
      <c r="F42" s="61"/>
    </row>
    <row r="43" ht="18.75" spans="1:6">
      <c r="A43" s="71"/>
      <c r="B43" s="72"/>
      <c r="C43" s="73"/>
      <c r="D43" s="74"/>
      <c r="E43" s="74"/>
      <c r="F43" s="61"/>
    </row>
    <row r="44" ht="18.75" spans="1:6">
      <c r="A44" s="71"/>
      <c r="B44" s="72"/>
      <c r="C44" s="73"/>
      <c r="D44" s="74"/>
      <c r="E44" s="74"/>
      <c r="F44" s="61"/>
    </row>
    <row r="45" ht="18.75" spans="1:6">
      <c r="A45" s="71"/>
      <c r="B45" s="72"/>
      <c r="C45" s="73"/>
      <c r="D45" s="74"/>
      <c r="E45" s="74"/>
      <c r="F45" s="61"/>
    </row>
    <row r="46" ht="18.75" spans="1:6">
      <c r="A46" s="71"/>
      <c r="B46" s="72"/>
      <c r="C46" s="73"/>
      <c r="D46" s="74"/>
      <c r="E46" s="74"/>
      <c r="F46" s="61"/>
    </row>
    <row r="47" ht="18.75" spans="1:6">
      <c r="A47" s="71"/>
      <c r="B47" s="72"/>
      <c r="C47" s="73"/>
      <c r="D47" s="74"/>
      <c r="E47" s="74"/>
      <c r="F47" s="61"/>
    </row>
    <row r="48" ht="18.75" spans="1:6">
      <c r="A48" s="71"/>
      <c r="B48" s="72"/>
      <c r="C48" s="74"/>
      <c r="D48" s="74"/>
      <c r="E48" s="74"/>
      <c r="F48" s="61"/>
    </row>
    <row r="49" ht="18.75" spans="1:6">
      <c r="A49" s="71"/>
      <c r="B49" s="72"/>
      <c r="C49" s="74"/>
      <c r="D49" s="74"/>
      <c r="E49" s="74"/>
      <c r="F49" s="61"/>
    </row>
    <row r="50" ht="18.75" spans="1:6">
      <c r="A50" s="71"/>
      <c r="B50" s="72"/>
      <c r="C50" s="74"/>
      <c r="D50" s="74"/>
      <c r="E50" s="74"/>
      <c r="F50" s="61"/>
    </row>
    <row r="51" ht="18.75" spans="1:6">
      <c r="A51" s="71"/>
      <c r="B51" s="72"/>
      <c r="C51" s="74"/>
      <c r="D51" s="74"/>
      <c r="E51" s="74"/>
      <c r="F51" s="61"/>
    </row>
    <row r="52" ht="18.75" spans="1:6">
      <c r="A52" s="71"/>
      <c r="B52" s="72"/>
      <c r="C52" s="74"/>
      <c r="D52" s="74"/>
      <c r="E52" s="74"/>
      <c r="F52" s="61"/>
    </row>
    <row r="53" ht="18.75" spans="1:6">
      <c r="A53" s="71"/>
      <c r="B53" s="72"/>
      <c r="C53" s="74"/>
      <c r="D53" s="74"/>
      <c r="E53" s="74"/>
      <c r="F53" s="61"/>
    </row>
    <row r="54" ht="18.75" spans="1:6">
      <c r="A54" s="71"/>
      <c r="B54" s="72"/>
      <c r="C54" s="74"/>
      <c r="D54" s="74"/>
      <c r="E54" s="74"/>
      <c r="F54" s="61"/>
    </row>
    <row r="55" ht="18.75" spans="1:6">
      <c r="A55" s="71"/>
      <c r="B55" s="72"/>
      <c r="C55" s="74"/>
      <c r="D55" s="74"/>
      <c r="E55" s="74"/>
      <c r="F55" s="61"/>
    </row>
    <row r="56" ht="18.75" spans="1:6">
      <c r="A56" s="71"/>
      <c r="B56" s="72"/>
      <c r="C56" s="74"/>
      <c r="D56" s="74"/>
      <c r="E56" s="74"/>
      <c r="F56" s="61"/>
    </row>
    <row r="57" ht="18.75" spans="1:6">
      <c r="A57" s="71"/>
      <c r="B57" s="72"/>
      <c r="C57" s="74"/>
      <c r="D57" s="74"/>
      <c r="E57" s="74"/>
      <c r="F57" s="61"/>
    </row>
    <row r="58" ht="18.75" spans="1:6">
      <c r="A58" s="71"/>
      <c r="B58" s="72"/>
      <c r="C58" s="74"/>
      <c r="D58" s="74"/>
      <c r="E58" s="74"/>
      <c r="F58" s="61"/>
    </row>
    <row r="59" ht="18.75" spans="1:6">
      <c r="A59" s="71"/>
      <c r="B59" s="72"/>
      <c r="C59" s="74"/>
      <c r="D59" s="74"/>
      <c r="E59" s="74"/>
      <c r="F59" s="61"/>
    </row>
    <row r="60" ht="18.75" spans="1:6">
      <c r="A60" s="71"/>
      <c r="B60" s="72"/>
      <c r="C60" s="74"/>
      <c r="D60" s="74"/>
      <c r="E60" s="74"/>
      <c r="F60" s="61"/>
    </row>
    <row r="61" ht="18.75" spans="1:6">
      <c r="A61" s="71"/>
      <c r="B61" s="72"/>
      <c r="C61" s="74"/>
      <c r="D61" s="74"/>
      <c r="E61" s="74"/>
      <c r="F61" s="61"/>
    </row>
    <row r="62" ht="18.75" spans="1:6">
      <c r="A62" s="71"/>
      <c r="B62" s="72"/>
      <c r="C62" s="74"/>
      <c r="D62" s="74"/>
      <c r="E62" s="74"/>
      <c r="F62" s="61"/>
    </row>
    <row r="63" ht="18.75" spans="1:6">
      <c r="A63" s="71"/>
      <c r="B63" s="72"/>
      <c r="C63" s="74"/>
      <c r="D63" s="74"/>
      <c r="E63" s="74"/>
      <c r="F63" s="61"/>
    </row>
    <row r="64" ht="18.75" spans="1:6">
      <c r="A64" s="71"/>
      <c r="B64" s="72"/>
      <c r="C64" s="74"/>
      <c r="D64" s="74"/>
      <c r="E64" s="74"/>
      <c r="F64" s="61"/>
    </row>
    <row r="65" ht="18.75" spans="1:6">
      <c r="A65" s="71"/>
      <c r="B65" s="72"/>
      <c r="C65" s="74"/>
      <c r="D65" s="74"/>
      <c r="E65" s="74"/>
      <c r="F65" s="61"/>
    </row>
    <row r="66" ht="18.75" spans="1:6">
      <c r="A66" s="71"/>
      <c r="B66" s="72"/>
      <c r="C66" s="74"/>
      <c r="D66" s="74"/>
      <c r="E66" s="74"/>
      <c r="F66" s="61"/>
    </row>
    <row r="67" ht="18.75" spans="1:6">
      <c r="A67" s="71"/>
      <c r="B67" s="72"/>
      <c r="C67" s="74"/>
      <c r="D67" s="74"/>
      <c r="E67" s="74"/>
      <c r="F67" s="61"/>
    </row>
    <row r="68" ht="18.75" spans="1:6">
      <c r="A68" s="71"/>
      <c r="B68" s="72"/>
      <c r="C68" s="74"/>
      <c r="D68" s="74"/>
      <c r="E68" s="74"/>
      <c r="F68" s="61"/>
    </row>
    <row r="69" ht="18.75" spans="1:6">
      <c r="A69" s="71"/>
      <c r="B69" s="72"/>
      <c r="C69" s="74"/>
      <c r="D69" s="74"/>
      <c r="E69" s="74"/>
      <c r="F69" s="61"/>
    </row>
    <row r="70" ht="18.75" spans="1:6">
      <c r="A70" s="71"/>
      <c r="B70" s="72"/>
      <c r="C70" s="74"/>
      <c r="D70" s="74"/>
      <c r="E70" s="74"/>
      <c r="F70" s="61"/>
    </row>
    <row r="71" ht="18.75" spans="1:6">
      <c r="A71" s="71"/>
      <c r="B71" s="72"/>
      <c r="C71" s="74"/>
      <c r="D71" s="74"/>
      <c r="E71" s="74"/>
      <c r="F71" s="61"/>
    </row>
    <row r="72" ht="18.75" spans="1:6">
      <c r="A72" s="71"/>
      <c r="B72" s="72"/>
      <c r="C72" s="74"/>
      <c r="D72" s="74"/>
      <c r="E72" s="74"/>
      <c r="F72" s="61"/>
    </row>
    <row r="73" ht="18.75" spans="1:6">
      <c r="A73" s="71"/>
      <c r="B73" s="72"/>
      <c r="C73" s="74"/>
      <c r="D73" s="74"/>
      <c r="E73" s="74"/>
      <c r="F73" s="61"/>
    </row>
    <row r="74" ht="18.75" spans="1:6">
      <c r="A74" s="71"/>
      <c r="B74" s="72"/>
      <c r="C74" s="74"/>
      <c r="D74" s="74"/>
      <c r="E74" s="74"/>
      <c r="F74" s="61"/>
    </row>
    <row r="75" ht="18.75" spans="1:6">
      <c r="A75" s="71"/>
      <c r="B75" s="72"/>
      <c r="C75" s="74"/>
      <c r="D75" s="74"/>
      <c r="E75" s="74"/>
      <c r="F75" s="61"/>
    </row>
    <row r="76" ht="18.75" spans="1:6">
      <c r="A76" s="71"/>
      <c r="B76" s="72"/>
      <c r="C76" s="74"/>
      <c r="D76" s="74"/>
      <c r="E76" s="74"/>
      <c r="F76" s="61"/>
    </row>
    <row r="77" ht="18.75" spans="1:6">
      <c r="A77" s="71"/>
      <c r="B77" s="72"/>
      <c r="C77" s="74"/>
      <c r="D77" s="74"/>
      <c r="E77" s="74"/>
      <c r="F77" s="61"/>
    </row>
    <row r="78" ht="18.75" spans="1:6">
      <c r="A78" s="71"/>
      <c r="B78" s="72"/>
      <c r="C78" s="74"/>
      <c r="D78" s="74"/>
      <c r="E78" s="74"/>
      <c r="F78" s="61"/>
    </row>
    <row r="79" ht="18.75" spans="1:6">
      <c r="A79" s="71"/>
      <c r="B79" s="72"/>
      <c r="C79" s="74"/>
      <c r="D79" s="74"/>
      <c r="E79" s="74"/>
      <c r="F79" s="61"/>
    </row>
    <row r="80" ht="18.75" spans="1:6">
      <c r="A80" s="71"/>
      <c r="B80" s="72"/>
      <c r="C80" s="74"/>
      <c r="D80" s="74"/>
      <c r="E80" s="74"/>
      <c r="F80" s="61"/>
    </row>
    <row r="81" ht="18.75" spans="1:6">
      <c r="A81" s="71"/>
      <c r="B81" s="72"/>
      <c r="C81" s="74"/>
      <c r="D81" s="74"/>
      <c r="E81" s="74"/>
      <c r="F81" s="61"/>
    </row>
    <row r="82" ht="18.75" spans="1:6">
      <c r="A82" s="71"/>
      <c r="B82" s="72"/>
      <c r="C82" s="74"/>
      <c r="D82" s="74"/>
      <c r="E82" s="74"/>
      <c r="F82" s="61"/>
    </row>
    <row r="83" ht="18.75" spans="1:6">
      <c r="A83" s="71"/>
      <c r="B83" s="72"/>
      <c r="C83" s="74"/>
      <c r="D83" s="74"/>
      <c r="E83" s="74"/>
      <c r="F83" s="61"/>
    </row>
    <row r="84" ht="18.75" spans="1:6">
      <c r="A84" s="71"/>
      <c r="B84" s="72"/>
      <c r="C84" s="74"/>
      <c r="D84" s="74"/>
      <c r="E84" s="74"/>
      <c r="F84" s="61"/>
    </row>
    <row r="85" ht="18.75" spans="1:6">
      <c r="A85" s="71"/>
      <c r="B85" s="72"/>
      <c r="C85" s="74"/>
      <c r="D85" s="74"/>
      <c r="E85" s="74"/>
      <c r="F85" s="61"/>
    </row>
    <row r="86" ht="18.75" spans="1:6">
      <c r="A86" s="71"/>
      <c r="B86" s="72"/>
      <c r="C86" s="74"/>
      <c r="D86" s="74"/>
      <c r="E86" s="74"/>
      <c r="F86" s="61"/>
    </row>
    <row r="87" ht="18.75" spans="1:6">
      <c r="A87" s="71"/>
      <c r="B87" s="72"/>
      <c r="C87" s="74"/>
      <c r="D87" s="74"/>
      <c r="E87" s="74"/>
      <c r="F87" s="61"/>
    </row>
    <row r="88" ht="18.75" spans="1:6">
      <c r="A88" s="71"/>
      <c r="B88" s="72"/>
      <c r="C88" s="74"/>
      <c r="D88" s="74"/>
      <c r="E88" s="74"/>
      <c r="F88" s="61"/>
    </row>
    <row r="89" ht="18.75" spans="1:6">
      <c r="A89" s="71"/>
      <c r="B89" s="72"/>
      <c r="C89" s="74"/>
      <c r="D89" s="74"/>
      <c r="E89" s="74"/>
      <c r="F89" s="61"/>
    </row>
    <row r="90" ht="18.75" spans="1:6">
      <c r="A90" s="71"/>
      <c r="B90" s="72"/>
      <c r="C90" s="74"/>
      <c r="D90" s="74"/>
      <c r="E90" s="74"/>
      <c r="F90" s="61"/>
    </row>
    <row r="91" ht="18.75" spans="1:6">
      <c r="A91" s="71"/>
      <c r="B91" s="72"/>
      <c r="C91" s="74"/>
      <c r="D91" s="74"/>
      <c r="E91" s="74"/>
      <c r="F91" s="61"/>
    </row>
    <row r="92" ht="18.75" spans="1:6">
      <c r="A92" s="71"/>
      <c r="B92" s="72"/>
      <c r="C92" s="74"/>
      <c r="D92" s="74"/>
      <c r="E92" s="74"/>
      <c r="F92" s="61"/>
    </row>
    <row r="93" ht="18.75" spans="1:6">
      <c r="A93" s="71"/>
      <c r="B93" s="72"/>
      <c r="C93" s="74"/>
      <c r="D93" s="74"/>
      <c r="E93" s="74"/>
      <c r="F93" s="61"/>
    </row>
    <row r="94" ht="18.75" spans="1:6">
      <c r="A94" s="71"/>
      <c r="B94" s="72"/>
      <c r="C94" s="74"/>
      <c r="D94" s="74"/>
      <c r="E94" s="74"/>
      <c r="F94" s="61"/>
    </row>
    <row r="95" ht="18.75" spans="1:6">
      <c r="A95" s="71"/>
      <c r="B95" s="72"/>
      <c r="C95" s="74"/>
      <c r="D95" s="74"/>
      <c r="E95" s="74"/>
      <c r="F95" s="61"/>
    </row>
    <row r="96" ht="18.75" spans="1:6">
      <c r="A96" s="71"/>
      <c r="B96" s="72"/>
      <c r="C96" s="74"/>
      <c r="D96" s="74"/>
      <c r="E96" s="74"/>
      <c r="F96" s="61"/>
    </row>
    <row r="97" ht="18.75" spans="1:6">
      <c r="A97" s="71"/>
      <c r="B97" s="72"/>
      <c r="C97" s="74"/>
      <c r="D97" s="74"/>
      <c r="E97" s="74"/>
      <c r="F97" s="61"/>
    </row>
    <row r="98" ht="18.75" spans="1:6">
      <c r="A98" s="71"/>
      <c r="B98" s="72"/>
      <c r="C98" s="74"/>
      <c r="D98" s="74"/>
      <c r="E98" s="74"/>
      <c r="F98" s="61"/>
    </row>
    <row r="99" ht="18.75" spans="1:6">
      <c r="A99" s="71"/>
      <c r="B99" s="72"/>
      <c r="C99" s="74"/>
      <c r="D99" s="74"/>
      <c r="E99" s="74"/>
      <c r="F99" s="61"/>
    </row>
    <row r="100" ht="18.75" spans="1:6">
      <c r="A100" s="71"/>
      <c r="B100" s="72"/>
      <c r="C100" s="74"/>
      <c r="D100" s="74"/>
      <c r="E100" s="74"/>
      <c r="F100" s="61"/>
    </row>
    <row r="101" ht="18.75" spans="1:6">
      <c r="A101" s="71"/>
      <c r="B101" s="72"/>
      <c r="C101" s="74"/>
      <c r="D101" s="74"/>
      <c r="E101" s="74"/>
      <c r="F101" s="61"/>
    </row>
    <row r="102" ht="18.75" spans="1:6">
      <c r="A102" s="71"/>
      <c r="B102" s="72"/>
      <c r="C102" s="74"/>
      <c r="D102" s="74"/>
      <c r="E102" s="74"/>
      <c r="F102" s="61"/>
    </row>
    <row r="103" ht="18.75" spans="1:6">
      <c r="A103" s="71"/>
      <c r="B103" s="72"/>
      <c r="C103" s="74"/>
      <c r="D103" s="74"/>
      <c r="E103" s="74"/>
      <c r="F103" s="61"/>
    </row>
    <row r="104" ht="18.75" spans="1:6">
      <c r="A104" s="71"/>
      <c r="B104" s="72"/>
      <c r="C104" s="74"/>
      <c r="D104" s="74"/>
      <c r="E104" s="74"/>
      <c r="F104" s="61"/>
    </row>
    <row r="105" ht="18.75" spans="1:6">
      <c r="A105" s="71"/>
      <c r="B105" s="72"/>
      <c r="C105" s="74"/>
      <c r="D105" s="74"/>
      <c r="E105" s="74"/>
      <c r="F105" s="61"/>
    </row>
    <row r="106" ht="18.75" spans="1:6">
      <c r="A106" s="71"/>
      <c r="B106" s="72"/>
      <c r="C106" s="74"/>
      <c r="D106" s="74"/>
      <c r="E106" s="74"/>
      <c r="F106" s="61"/>
    </row>
    <row r="107" ht="18.75" spans="1:6">
      <c r="A107" s="71"/>
      <c r="B107" s="72"/>
      <c r="C107" s="74"/>
      <c r="D107" s="74"/>
      <c r="E107" s="74"/>
      <c r="F107" s="61"/>
    </row>
    <row r="108" ht="18.75" spans="1:6">
      <c r="A108" s="71"/>
      <c r="B108" s="72"/>
      <c r="C108" s="74"/>
      <c r="D108" s="74"/>
      <c r="E108" s="74"/>
      <c r="F108" s="61"/>
    </row>
    <row r="109" ht="18.75" spans="1:6">
      <c r="A109" s="71"/>
      <c r="B109" s="72"/>
      <c r="C109" s="74"/>
      <c r="D109" s="74"/>
      <c r="E109" s="74"/>
      <c r="F109" s="61"/>
    </row>
    <row r="110" ht="18.75" spans="1:6">
      <c r="A110" s="71"/>
      <c r="B110" s="72"/>
      <c r="C110" s="74"/>
      <c r="D110" s="74"/>
      <c r="E110" s="74"/>
      <c r="F110" s="61"/>
    </row>
    <row r="111" ht="18.75" spans="1:6">
      <c r="A111" s="71"/>
      <c r="B111" s="72"/>
      <c r="C111" s="74"/>
      <c r="D111" s="74"/>
      <c r="E111" s="74"/>
      <c r="F111" s="61"/>
    </row>
    <row r="112" ht="18.75" spans="1:6">
      <c r="A112" s="71"/>
      <c r="B112" s="72"/>
      <c r="C112" s="74"/>
      <c r="D112" s="74"/>
      <c r="E112" s="74"/>
      <c r="F112" s="61"/>
    </row>
    <row r="113" ht="18.75" spans="1:6">
      <c r="A113" s="71"/>
      <c r="B113" s="72"/>
      <c r="C113" s="74"/>
      <c r="D113" s="74"/>
      <c r="E113" s="74"/>
      <c r="F113" s="61"/>
    </row>
    <row r="114" ht="18.75" spans="1:6">
      <c r="A114" s="71"/>
      <c r="B114" s="72"/>
      <c r="C114" s="74"/>
      <c r="D114" s="74"/>
      <c r="E114" s="74"/>
      <c r="F114" s="61"/>
    </row>
    <row r="115" ht="18.75" spans="1:6">
      <c r="A115" s="71"/>
      <c r="B115" s="72"/>
      <c r="C115" s="74"/>
      <c r="D115" s="74"/>
      <c r="E115" s="74"/>
      <c r="F115" s="61"/>
    </row>
    <row r="116" ht="18.75" spans="1:6">
      <c r="A116" s="71"/>
      <c r="B116" s="72"/>
      <c r="C116" s="74"/>
      <c r="D116" s="74"/>
      <c r="E116" s="74"/>
      <c r="F116" s="61"/>
    </row>
    <row r="117" ht="18.75" spans="1:6">
      <c r="A117" s="71"/>
      <c r="B117" s="72"/>
      <c r="C117" s="74"/>
      <c r="D117" s="74"/>
      <c r="E117" s="74"/>
      <c r="F117" s="61"/>
    </row>
    <row r="118" ht="18.75" spans="1:6">
      <c r="A118" s="71"/>
      <c r="B118" s="72"/>
      <c r="C118" s="74"/>
      <c r="D118" s="74"/>
      <c r="E118" s="74"/>
      <c r="F118" s="61"/>
    </row>
    <row r="119" ht="18.75" spans="1:6">
      <c r="A119" s="71"/>
      <c r="B119" s="72"/>
      <c r="C119" s="74"/>
      <c r="D119" s="74"/>
      <c r="E119" s="74"/>
      <c r="F119" s="61"/>
    </row>
    <row r="120" ht="18.75" spans="1:6">
      <c r="A120" s="71"/>
      <c r="B120" s="72"/>
      <c r="C120" s="74"/>
      <c r="D120" s="74"/>
      <c r="E120" s="74"/>
      <c r="F120" s="61"/>
    </row>
    <row r="121" ht="18.75" spans="1:6">
      <c r="A121" s="71"/>
      <c r="B121" s="72"/>
      <c r="C121" s="74"/>
      <c r="D121" s="74"/>
      <c r="E121" s="74"/>
      <c r="F121" s="61"/>
    </row>
    <row r="122" ht="18.75" spans="1:6">
      <c r="A122" s="71"/>
      <c r="B122" s="72"/>
      <c r="C122" s="74"/>
      <c r="D122" s="74"/>
      <c r="E122" s="74"/>
      <c r="F122" s="61"/>
    </row>
    <row r="123" ht="18.75" spans="1:6">
      <c r="A123" s="71"/>
      <c r="B123" s="72"/>
      <c r="C123" s="74"/>
      <c r="D123" s="74"/>
      <c r="E123" s="74"/>
      <c r="F123" s="61"/>
    </row>
    <row r="124" ht="18.75" spans="1:6">
      <c r="A124" s="71"/>
      <c r="B124" s="72"/>
      <c r="C124" s="74"/>
      <c r="D124" s="74"/>
      <c r="E124" s="74"/>
      <c r="F124" s="61"/>
    </row>
    <row r="125" ht="18.75" spans="1:6">
      <c r="A125" s="71"/>
      <c r="B125" s="72"/>
      <c r="C125" s="74"/>
      <c r="D125" s="74"/>
      <c r="E125" s="74"/>
      <c r="F125" s="61"/>
    </row>
    <row r="126" ht="18.75" spans="1:6">
      <c r="A126" s="71"/>
      <c r="B126" s="72"/>
      <c r="C126" s="74"/>
      <c r="D126" s="74"/>
      <c r="E126" s="74"/>
      <c r="F126" s="61"/>
    </row>
    <row r="127" ht="18.75" spans="1:6">
      <c r="A127" s="71"/>
      <c r="B127" s="72"/>
      <c r="C127" s="74"/>
      <c r="D127" s="74"/>
      <c r="E127" s="74"/>
      <c r="F127" s="61"/>
    </row>
    <row r="128" ht="18.75" spans="1:6">
      <c r="A128" s="71"/>
      <c r="B128" s="72"/>
      <c r="C128" s="74"/>
      <c r="D128" s="74"/>
      <c r="E128" s="74"/>
      <c r="F128" s="61"/>
    </row>
    <row r="129" ht="18.75" spans="1:6">
      <c r="A129" s="71"/>
      <c r="B129" s="72"/>
      <c r="C129" s="74"/>
      <c r="D129" s="74"/>
      <c r="E129" s="74"/>
      <c r="F129" s="61"/>
    </row>
    <row r="130" ht="18.75" spans="1:6">
      <c r="A130" s="71"/>
      <c r="B130" s="72"/>
      <c r="C130" s="74"/>
      <c r="D130" s="74"/>
      <c r="E130" s="74"/>
      <c r="F130" s="61"/>
    </row>
    <row r="131" ht="18.75" spans="1:6">
      <c r="A131" s="71"/>
      <c r="B131" s="72"/>
      <c r="C131" s="74"/>
      <c r="D131" s="74"/>
      <c r="E131" s="74"/>
      <c r="F131" s="61"/>
    </row>
    <row r="132" ht="18.75" spans="1:6">
      <c r="A132" s="71"/>
      <c r="B132" s="72"/>
      <c r="C132" s="74"/>
      <c r="D132" s="74"/>
      <c r="E132" s="74"/>
      <c r="F132" s="61"/>
    </row>
    <row r="133" ht="18.75" spans="1:6">
      <c r="A133" s="71"/>
      <c r="B133" s="72"/>
      <c r="C133" s="74"/>
      <c r="D133" s="74"/>
      <c r="E133" s="74"/>
      <c r="F133" s="61"/>
    </row>
    <row r="134" ht="18.75" spans="1:6">
      <c r="A134" s="71"/>
      <c r="B134" s="72"/>
      <c r="C134" s="74"/>
      <c r="D134" s="74"/>
      <c r="E134" s="74"/>
      <c r="F134" s="61"/>
    </row>
    <row r="135" ht="18.75" spans="1:6">
      <c r="A135" s="71"/>
      <c r="B135" s="72"/>
      <c r="C135" s="74"/>
      <c r="D135" s="74"/>
      <c r="E135" s="74"/>
      <c r="F135" s="61"/>
    </row>
    <row r="136" ht="18.75" spans="1:6">
      <c r="A136" s="71"/>
      <c r="B136" s="72"/>
      <c r="C136" s="74"/>
      <c r="D136" s="74"/>
      <c r="E136" s="74"/>
      <c r="F136" s="61"/>
    </row>
    <row r="137" ht="18.75" spans="1:6">
      <c r="A137" s="71"/>
      <c r="B137" s="72"/>
      <c r="C137" s="74"/>
      <c r="D137" s="74"/>
      <c r="E137" s="74"/>
      <c r="F137" s="61"/>
    </row>
    <row r="138" ht="18.75" spans="1:6">
      <c r="A138" s="71"/>
      <c r="B138" s="72"/>
      <c r="C138" s="74"/>
      <c r="D138" s="74"/>
      <c r="E138" s="74"/>
      <c r="F138" s="61"/>
    </row>
    <row r="139" ht="18.75" spans="1:6">
      <c r="A139" s="71"/>
      <c r="B139" s="72"/>
      <c r="C139" s="74"/>
      <c r="D139" s="74"/>
      <c r="E139" s="74"/>
      <c r="F139" s="61"/>
    </row>
    <row r="140" ht="18.75" spans="1:6">
      <c r="A140" s="71"/>
      <c r="B140" s="72"/>
      <c r="C140" s="74"/>
      <c r="D140" s="74"/>
      <c r="E140" s="74"/>
      <c r="F140" s="61"/>
    </row>
    <row r="141" ht="18.75" spans="1:6">
      <c r="A141" s="71"/>
      <c r="B141" s="72"/>
      <c r="C141" s="74"/>
      <c r="D141" s="74"/>
      <c r="E141" s="74"/>
      <c r="F141" s="61"/>
    </row>
    <row r="142" ht="18.75" spans="1:6">
      <c r="A142" s="71"/>
      <c r="B142" s="72"/>
      <c r="C142" s="74"/>
      <c r="D142" s="74"/>
      <c r="E142" s="74"/>
      <c r="F142" s="61"/>
    </row>
    <row r="143" ht="18.75" spans="1:6">
      <c r="A143" s="71"/>
      <c r="B143" s="72"/>
      <c r="C143" s="74"/>
      <c r="D143" s="74"/>
      <c r="E143" s="74"/>
      <c r="F143" s="61"/>
    </row>
    <row r="144" ht="18.75" spans="1:6">
      <c r="A144" s="71"/>
      <c r="B144" s="72"/>
      <c r="C144" s="74"/>
      <c r="D144" s="74"/>
      <c r="E144" s="74"/>
      <c r="F144" s="61"/>
    </row>
    <row r="145" ht="18.75" spans="1:6">
      <c r="A145" s="71"/>
      <c r="B145" s="72"/>
      <c r="C145" s="74"/>
      <c r="D145" s="74"/>
      <c r="E145" s="74"/>
      <c r="F145" s="61"/>
    </row>
    <row r="146" ht="18.75" spans="1:6">
      <c r="A146" s="71"/>
      <c r="B146" s="72"/>
      <c r="C146" s="74"/>
      <c r="D146" s="74"/>
      <c r="E146" s="74"/>
      <c r="F146" s="61"/>
    </row>
    <row r="147" ht="18.75" spans="1:6">
      <c r="A147" s="71"/>
      <c r="B147" s="72"/>
      <c r="C147" s="74"/>
      <c r="D147" s="74"/>
      <c r="E147" s="74"/>
      <c r="F147" s="61"/>
    </row>
    <row r="148" ht="18.75" spans="1:6">
      <c r="A148" s="71"/>
      <c r="B148" s="72"/>
      <c r="C148" s="74"/>
      <c r="D148" s="74"/>
      <c r="E148" s="74"/>
      <c r="F148" s="61"/>
    </row>
    <row r="149" ht="18.75" spans="1:6">
      <c r="A149" s="71"/>
      <c r="B149" s="72"/>
      <c r="C149" s="74"/>
      <c r="D149" s="74"/>
      <c r="E149" s="74"/>
      <c r="F149" s="61"/>
    </row>
    <row r="150" ht="18.75" spans="1:6">
      <c r="A150" s="71"/>
      <c r="B150" s="72"/>
      <c r="C150" s="74"/>
      <c r="D150" s="74"/>
      <c r="E150" s="74"/>
      <c r="F150" s="61"/>
    </row>
    <row r="151" ht="18.75" spans="1:6">
      <c r="A151" s="71"/>
      <c r="B151" s="72"/>
      <c r="C151" s="74"/>
      <c r="D151" s="74"/>
      <c r="E151" s="74"/>
      <c r="F151" s="61"/>
    </row>
    <row r="152" ht="18.75" spans="1:6">
      <c r="A152" s="71"/>
      <c r="B152" s="72"/>
      <c r="C152" s="74"/>
      <c r="D152" s="74"/>
      <c r="E152" s="74"/>
      <c r="F152" s="61"/>
    </row>
    <row r="153" ht="18.75" spans="1:6">
      <c r="A153" s="71"/>
      <c r="B153" s="72"/>
      <c r="C153" s="74"/>
      <c r="D153" s="74"/>
      <c r="E153" s="74"/>
      <c r="F153" s="61"/>
    </row>
    <row r="154" ht="18.75" spans="1:6">
      <c r="A154" s="71"/>
      <c r="B154" s="72"/>
      <c r="C154" s="74"/>
      <c r="D154" s="74"/>
      <c r="E154" s="74"/>
      <c r="F154" s="61"/>
    </row>
    <row r="155" ht="18.75" spans="1:6">
      <c r="A155" s="71"/>
      <c r="B155" s="72"/>
      <c r="C155" s="74"/>
      <c r="D155" s="74"/>
      <c r="E155" s="74"/>
      <c r="F155" s="61"/>
    </row>
    <row r="156" ht="18.75" spans="1:6">
      <c r="A156" s="71"/>
      <c r="B156" s="72"/>
      <c r="C156" s="74"/>
      <c r="D156" s="74"/>
      <c r="E156" s="74"/>
      <c r="F156" s="61"/>
    </row>
    <row r="157" ht="18.75" spans="1:6">
      <c r="A157" s="71"/>
      <c r="B157" s="72"/>
      <c r="C157" s="74"/>
      <c r="D157" s="74"/>
      <c r="E157" s="74"/>
      <c r="F157" s="61"/>
    </row>
    <row r="158" ht="18.75" spans="1:6">
      <c r="A158" s="71"/>
      <c r="B158" s="72"/>
      <c r="C158" s="74"/>
      <c r="D158" s="74"/>
      <c r="E158" s="74"/>
      <c r="F158" s="61"/>
    </row>
    <row r="159" ht="18.75" spans="1:6">
      <c r="A159" s="71"/>
      <c r="B159" s="72"/>
      <c r="C159" s="74"/>
      <c r="D159" s="74"/>
      <c r="E159" s="74"/>
      <c r="F159" s="61"/>
    </row>
    <row r="160" ht="18.75" spans="1:6">
      <c r="A160" s="71"/>
      <c r="B160" s="72"/>
      <c r="C160" s="74"/>
      <c r="D160" s="74"/>
      <c r="E160" s="74"/>
      <c r="F160" s="61"/>
    </row>
    <row r="161" ht="18.75" spans="1:6">
      <c r="A161" s="71"/>
      <c r="B161" s="72"/>
      <c r="C161" s="74"/>
      <c r="D161" s="74"/>
      <c r="E161" s="74"/>
      <c r="F161" s="61"/>
    </row>
    <row r="162" ht="18.75" spans="1:6">
      <c r="A162" s="71"/>
      <c r="B162" s="72"/>
      <c r="C162" s="74"/>
      <c r="D162" s="74"/>
      <c r="E162" s="74"/>
      <c r="F162" s="61"/>
    </row>
    <row r="163" ht="18.75" spans="1:6">
      <c r="A163" s="71"/>
      <c r="B163" s="72"/>
      <c r="C163" s="74"/>
      <c r="D163" s="74"/>
      <c r="E163" s="74"/>
      <c r="F163" s="61"/>
    </row>
    <row r="164" ht="18.75" spans="1:6">
      <c r="A164" s="71"/>
      <c r="B164" s="72"/>
      <c r="C164" s="74"/>
      <c r="D164" s="74"/>
      <c r="E164" s="74"/>
      <c r="F164" s="61"/>
    </row>
    <row r="165" ht="18.75" spans="1:6">
      <c r="A165" s="71"/>
      <c r="B165" s="72"/>
      <c r="C165" s="74"/>
      <c r="D165" s="74"/>
      <c r="E165" s="74"/>
      <c r="F165" s="61"/>
    </row>
    <row r="166" ht="18.75" spans="1:6">
      <c r="A166" s="71"/>
      <c r="B166" s="72"/>
      <c r="C166" s="74"/>
      <c r="D166" s="74"/>
      <c r="E166" s="74"/>
      <c r="F166" s="61"/>
    </row>
    <row r="167" ht="18.75" spans="1:6">
      <c r="A167" s="71"/>
      <c r="B167" s="72"/>
      <c r="C167" s="74"/>
      <c r="D167" s="74"/>
      <c r="E167" s="74"/>
      <c r="F167" s="61"/>
    </row>
    <row r="168" ht="18.75" spans="1:6">
      <c r="A168" s="71"/>
      <c r="B168" s="72"/>
      <c r="C168" s="74"/>
      <c r="D168" s="74"/>
      <c r="E168" s="74"/>
      <c r="F168" s="61"/>
    </row>
    <row r="169" ht="18.75" spans="1:6">
      <c r="A169" s="71"/>
      <c r="B169" s="72"/>
      <c r="C169" s="74"/>
      <c r="D169" s="74"/>
      <c r="E169" s="74"/>
      <c r="F169" s="61"/>
    </row>
    <row r="170" ht="18.75" spans="1:6">
      <c r="A170" s="71"/>
      <c r="B170" s="72"/>
      <c r="C170" s="74"/>
      <c r="D170" s="74"/>
      <c r="E170" s="74"/>
      <c r="F170" s="61"/>
    </row>
    <row r="171" ht="18.75" spans="1:6">
      <c r="A171" s="71"/>
      <c r="B171" s="72"/>
      <c r="C171" s="74"/>
      <c r="D171" s="74"/>
      <c r="E171" s="74"/>
      <c r="F171" s="61"/>
    </row>
    <row r="172" ht="18.75" spans="1:6">
      <c r="A172" s="71"/>
      <c r="B172" s="72"/>
      <c r="C172" s="74"/>
      <c r="D172" s="74"/>
      <c r="E172" s="74"/>
      <c r="F172" s="61"/>
    </row>
    <row r="173" ht="18.75" spans="1:6">
      <c r="A173" s="71"/>
      <c r="B173" s="72"/>
      <c r="C173" s="74"/>
      <c r="D173" s="74"/>
      <c r="E173" s="74"/>
      <c r="F173" s="61"/>
    </row>
    <row r="174" ht="18.75" spans="1:6">
      <c r="A174" s="71"/>
      <c r="B174" s="72"/>
      <c r="C174" s="74"/>
      <c r="D174" s="74"/>
      <c r="E174" s="74"/>
      <c r="F174" s="61"/>
    </row>
    <row r="175" ht="18.75" spans="1:6">
      <c r="A175" s="71"/>
      <c r="B175" s="72"/>
      <c r="C175" s="74"/>
      <c r="D175" s="74"/>
      <c r="E175" s="74"/>
      <c r="F175" s="61"/>
    </row>
    <row r="176" ht="18.75" spans="1:6">
      <c r="A176" s="71"/>
      <c r="B176" s="72"/>
      <c r="C176" s="74"/>
      <c r="D176" s="74"/>
      <c r="E176" s="74"/>
      <c r="F176" s="61"/>
    </row>
    <row r="177" ht="18.75" spans="1:6">
      <c r="A177" s="71"/>
      <c r="B177" s="72"/>
      <c r="C177" s="74"/>
      <c r="D177" s="74"/>
      <c r="E177" s="74"/>
      <c r="F177" s="61"/>
    </row>
    <row r="178" ht="18.75" spans="1:6">
      <c r="A178" s="71"/>
      <c r="B178" s="72"/>
      <c r="C178" s="74"/>
      <c r="D178" s="74"/>
      <c r="E178" s="74"/>
      <c r="F178" s="61"/>
    </row>
    <row r="179" ht="18.75" spans="1:6">
      <c r="A179" s="71"/>
      <c r="B179" s="72"/>
      <c r="C179" s="74"/>
      <c r="D179" s="74"/>
      <c r="E179" s="74"/>
      <c r="F179" s="61"/>
    </row>
    <row r="180" ht="18.75" spans="1:6">
      <c r="A180" s="71"/>
      <c r="B180" s="72"/>
      <c r="C180" s="74"/>
      <c r="D180" s="74"/>
      <c r="E180" s="74"/>
      <c r="F180" s="61"/>
    </row>
    <row r="181" ht="18.75" spans="1:6">
      <c r="A181" s="71"/>
      <c r="B181" s="72"/>
      <c r="C181" s="74"/>
      <c r="D181" s="74"/>
      <c r="E181" s="74"/>
      <c r="F181" s="61"/>
    </row>
    <row r="182" ht="18.75" spans="1:6">
      <c r="A182" s="71"/>
      <c r="B182" s="72"/>
      <c r="C182" s="74"/>
      <c r="D182" s="74"/>
      <c r="E182" s="74"/>
      <c r="F182" s="61"/>
    </row>
    <row r="183" ht="18.75" spans="1:6">
      <c r="A183" s="71"/>
      <c r="B183" s="72"/>
      <c r="C183" s="74"/>
      <c r="D183" s="74"/>
      <c r="E183" s="74"/>
      <c r="F183" s="61"/>
    </row>
    <row r="184" ht="18.75" spans="1:6">
      <c r="A184" s="71"/>
      <c r="B184" s="72"/>
      <c r="C184" s="74"/>
      <c r="D184" s="74"/>
      <c r="E184" s="74"/>
      <c r="F184" s="61"/>
    </row>
    <row r="185" ht="18.75" spans="1:6">
      <c r="A185" s="71"/>
      <c r="B185" s="72"/>
      <c r="C185" s="74"/>
      <c r="D185" s="74"/>
      <c r="E185" s="74"/>
      <c r="F185" s="61"/>
    </row>
    <row r="186" ht="18.75" spans="1:6">
      <c r="A186" s="71"/>
      <c r="B186" s="72"/>
      <c r="C186" s="74"/>
      <c r="D186" s="74"/>
      <c r="E186" s="74"/>
      <c r="F186" s="61"/>
    </row>
    <row r="187" ht="18.75" spans="1:6">
      <c r="A187" s="71"/>
      <c r="B187" s="72"/>
      <c r="C187" s="74"/>
      <c r="D187" s="74"/>
      <c r="E187" s="74"/>
      <c r="F187" s="61"/>
    </row>
    <row r="188" ht="18.75" spans="1:6">
      <c r="A188" s="71"/>
      <c r="B188" s="72"/>
      <c r="C188" s="74"/>
      <c r="D188" s="74"/>
      <c r="E188" s="74"/>
      <c r="F188" s="61"/>
    </row>
    <row r="189" ht="18.75" spans="1:6">
      <c r="A189" s="71"/>
      <c r="B189" s="72"/>
      <c r="C189" s="74"/>
      <c r="D189" s="74"/>
      <c r="E189" s="74"/>
      <c r="F189" s="61"/>
    </row>
    <row r="190" ht="18.75" spans="1:6">
      <c r="A190" s="71"/>
      <c r="B190" s="72"/>
      <c r="C190" s="74"/>
      <c r="D190" s="74"/>
      <c r="E190" s="74"/>
      <c r="F190" s="61"/>
    </row>
    <row r="191" ht="18.75" spans="1:6">
      <c r="A191" s="71"/>
      <c r="B191" s="72"/>
      <c r="C191" s="74"/>
      <c r="D191" s="74"/>
      <c r="E191" s="74"/>
      <c r="F191" s="61"/>
    </row>
    <row r="192" ht="18.75" spans="1:6">
      <c r="A192" s="71"/>
      <c r="B192" s="72"/>
      <c r="C192" s="74"/>
      <c r="D192" s="74"/>
      <c r="E192" s="74"/>
      <c r="F192" s="61"/>
    </row>
    <row r="193" ht="18.75" spans="1:6">
      <c r="A193" s="71"/>
      <c r="B193" s="72"/>
      <c r="C193" s="74"/>
      <c r="D193" s="74"/>
      <c r="E193" s="74"/>
      <c r="F193" s="61"/>
    </row>
    <row r="194" ht="18.75" spans="1:6">
      <c r="A194" s="71"/>
      <c r="B194" s="72"/>
      <c r="C194" s="74"/>
      <c r="D194" s="74"/>
      <c r="E194" s="74"/>
      <c r="F194" s="61"/>
    </row>
    <row r="195" ht="18.75" spans="1:6">
      <c r="A195" s="71"/>
      <c r="B195" s="72"/>
      <c r="C195" s="74"/>
      <c r="D195" s="74"/>
      <c r="E195" s="74"/>
      <c r="F195" s="61"/>
    </row>
    <row r="196" ht="18.75" spans="1:6">
      <c r="A196" s="71"/>
      <c r="B196" s="72"/>
      <c r="C196" s="74"/>
      <c r="D196" s="74"/>
      <c r="E196" s="74"/>
      <c r="F196" s="61"/>
    </row>
    <row r="197" ht="18.75" spans="1:6">
      <c r="A197" s="71"/>
      <c r="B197" s="72"/>
      <c r="C197" s="74"/>
      <c r="D197" s="74"/>
      <c r="E197" s="74"/>
      <c r="F197" s="61"/>
    </row>
    <row r="198" ht="18.75" spans="1:6">
      <c r="A198" s="71"/>
      <c r="B198" s="72"/>
      <c r="C198" s="74"/>
      <c r="D198" s="74"/>
      <c r="E198" s="74"/>
      <c r="F198" s="61"/>
    </row>
    <row r="199" ht="18.75" spans="1:6">
      <c r="A199" s="71"/>
      <c r="B199" s="72"/>
      <c r="C199" s="74"/>
      <c r="D199" s="74"/>
      <c r="E199" s="74"/>
      <c r="F199" s="61"/>
    </row>
    <row r="200" ht="18.75" spans="1:6">
      <c r="A200" s="71"/>
      <c r="B200" s="72"/>
      <c r="C200" s="74"/>
      <c r="D200" s="74"/>
      <c r="E200" s="74"/>
      <c r="F200" s="61"/>
    </row>
    <row r="201" ht="18.75" spans="1:6">
      <c r="A201" s="71"/>
      <c r="B201" s="72"/>
      <c r="C201" s="74"/>
      <c r="D201" s="74"/>
      <c r="E201" s="74"/>
      <c r="F201" s="61"/>
    </row>
    <row r="202" ht="18.75" spans="1:6">
      <c r="A202" s="71"/>
      <c r="B202" s="72"/>
      <c r="C202" s="74"/>
      <c r="D202" s="74"/>
      <c r="E202" s="74"/>
      <c r="F202" s="61"/>
    </row>
    <row r="203" ht="18.75" spans="1:6">
      <c r="A203" s="71"/>
      <c r="B203" s="72"/>
      <c r="C203" s="74"/>
      <c r="D203" s="74"/>
      <c r="E203" s="74"/>
      <c r="F203" s="61"/>
    </row>
    <row r="204" ht="18.75" spans="1:6">
      <c r="A204" s="71"/>
      <c r="B204" s="72"/>
      <c r="C204" s="74"/>
      <c r="D204" s="74"/>
      <c r="E204" s="74"/>
      <c r="F204" s="61"/>
    </row>
    <row r="205" ht="18.75" spans="1:6">
      <c r="A205" s="71"/>
      <c r="B205" s="72"/>
      <c r="C205" s="74"/>
      <c r="D205" s="74"/>
      <c r="E205" s="74"/>
      <c r="F205" s="61"/>
    </row>
    <row r="206" ht="18.75" spans="1:6">
      <c r="A206" s="71"/>
      <c r="B206" s="72"/>
      <c r="C206" s="74"/>
      <c r="D206" s="74"/>
      <c r="E206" s="74"/>
      <c r="F206" s="61"/>
    </row>
    <row r="207" ht="18.75" spans="1:6">
      <c r="A207" s="71"/>
      <c r="B207" s="72"/>
      <c r="C207" s="74"/>
      <c r="D207" s="74"/>
      <c r="E207" s="74"/>
      <c r="F207" s="61"/>
    </row>
    <row r="208" ht="18.75" spans="1:6">
      <c r="A208" s="71"/>
      <c r="B208" s="72"/>
      <c r="C208" s="74"/>
      <c r="D208" s="74"/>
      <c r="E208" s="74"/>
      <c r="F208" s="61"/>
    </row>
    <row r="209" ht="18.75" spans="1:6">
      <c r="A209" s="71"/>
      <c r="B209" s="72"/>
      <c r="C209" s="74"/>
      <c r="D209" s="74"/>
      <c r="E209" s="74"/>
      <c r="F209" s="61"/>
    </row>
    <row r="210" ht="18.75" spans="1:6">
      <c r="A210" s="71"/>
      <c r="B210" s="72"/>
      <c r="C210" s="74"/>
      <c r="D210" s="74"/>
      <c r="E210" s="74"/>
      <c r="F210" s="61"/>
    </row>
    <row r="211" ht="18.75" spans="1:6">
      <c r="A211" s="71"/>
      <c r="B211" s="72"/>
      <c r="C211" s="74"/>
      <c r="D211" s="74"/>
      <c r="E211" s="74"/>
      <c r="F211" s="61"/>
    </row>
    <row r="212" ht="18.75" spans="1:6">
      <c r="A212" s="71"/>
      <c r="B212" s="72"/>
      <c r="C212" s="74"/>
      <c r="D212" s="74"/>
      <c r="E212" s="74"/>
      <c r="F212" s="61"/>
    </row>
    <row r="213" ht="18.75" spans="1:6">
      <c r="A213" s="71"/>
      <c r="B213" s="72"/>
      <c r="C213" s="74"/>
      <c r="D213" s="74"/>
      <c r="E213" s="74"/>
      <c r="F213" s="61"/>
    </row>
    <row r="214" ht="18.75" spans="1:6">
      <c r="A214" s="71"/>
      <c r="B214" s="72"/>
      <c r="C214" s="74"/>
      <c r="D214" s="74"/>
      <c r="E214" s="74"/>
      <c r="F214" s="61"/>
    </row>
    <row r="215" ht="18.75" spans="1:6">
      <c r="A215" s="71"/>
      <c r="B215" s="72"/>
      <c r="C215" s="74"/>
      <c r="D215" s="74"/>
      <c r="E215" s="74"/>
      <c r="F215" s="61"/>
    </row>
    <row r="216" ht="18.75" spans="1:6">
      <c r="A216" s="71"/>
      <c r="B216" s="72"/>
      <c r="C216" s="74"/>
      <c r="D216" s="74"/>
      <c r="E216" s="74"/>
      <c r="F216" s="61"/>
    </row>
    <row r="217" ht="18.75" spans="1:6">
      <c r="A217" s="71"/>
      <c r="B217" s="72"/>
      <c r="C217" s="74"/>
      <c r="D217" s="74"/>
      <c r="E217" s="74"/>
      <c r="F217" s="61"/>
    </row>
    <row r="218" ht="18.75" spans="1:6">
      <c r="A218" s="71"/>
      <c r="B218" s="72"/>
      <c r="C218" s="74"/>
      <c r="D218" s="74"/>
      <c r="E218" s="74"/>
      <c r="F218" s="61"/>
    </row>
    <row r="219" ht="18.75" spans="1:6">
      <c r="A219" s="71"/>
      <c r="B219" s="72"/>
      <c r="C219" s="74"/>
      <c r="D219" s="74"/>
      <c r="E219" s="74"/>
      <c r="F219" s="61"/>
    </row>
    <row r="220" ht="18.75" spans="1:6">
      <c r="A220" s="71"/>
      <c r="B220" s="72"/>
      <c r="C220" s="74"/>
      <c r="D220" s="74"/>
      <c r="E220" s="74"/>
      <c r="F220" s="61"/>
    </row>
    <row r="221" ht="18.75" spans="1:6">
      <c r="A221" s="71"/>
      <c r="B221" s="72"/>
      <c r="C221" s="74"/>
      <c r="D221" s="74"/>
      <c r="E221" s="74"/>
      <c r="F221" s="61"/>
    </row>
    <row r="222" ht="18.75" spans="1:6">
      <c r="A222" s="71"/>
      <c r="B222" s="72"/>
      <c r="C222" s="74"/>
      <c r="D222" s="74"/>
      <c r="E222" s="74"/>
      <c r="F222" s="61"/>
    </row>
    <row r="223" ht="18.75" spans="1:6">
      <c r="A223" s="71"/>
      <c r="B223" s="75"/>
      <c r="C223" s="74"/>
      <c r="D223" s="74"/>
      <c r="E223" s="74"/>
      <c r="F223" s="61"/>
    </row>
    <row r="224" ht="18.75" spans="1:6">
      <c r="A224" s="71"/>
      <c r="B224" s="75"/>
      <c r="C224" s="76"/>
      <c r="D224" s="74"/>
      <c r="E224" s="74"/>
      <c r="F224" s="61"/>
    </row>
    <row r="225" ht="18.75" spans="1:6">
      <c r="A225" s="71"/>
      <c r="B225" s="75"/>
      <c r="C225" s="74"/>
      <c r="D225" s="74"/>
      <c r="E225" s="74"/>
      <c r="F225" s="61"/>
    </row>
    <row r="226" ht="18.75" spans="1:6">
      <c r="A226" s="71"/>
      <c r="B226" s="75"/>
      <c r="C226" s="76"/>
      <c r="D226" s="74"/>
      <c r="E226" s="74"/>
      <c r="F226" s="61"/>
    </row>
    <row r="227" ht="18.75" spans="1:6">
      <c r="A227" s="71"/>
      <c r="B227" s="75"/>
      <c r="C227" s="76"/>
      <c r="D227" s="74"/>
      <c r="E227" s="74"/>
      <c r="F227" s="61"/>
    </row>
    <row r="228" ht="18.75" spans="1:6">
      <c r="A228" s="71"/>
      <c r="B228" s="75"/>
      <c r="C228" s="76"/>
      <c r="D228" s="74"/>
      <c r="E228" s="74"/>
      <c r="F228" s="61"/>
    </row>
    <row r="229" ht="18.75" spans="1:6">
      <c r="A229" s="71"/>
      <c r="B229" s="75"/>
      <c r="C229" s="74"/>
      <c r="D229" s="74"/>
      <c r="E229" s="74"/>
      <c r="F229" s="61"/>
    </row>
    <row r="230" ht="18.75" spans="1:6">
      <c r="A230" s="71"/>
      <c r="B230" s="75"/>
      <c r="C230" s="76"/>
      <c r="D230" s="74"/>
      <c r="E230" s="74"/>
      <c r="F230" s="61"/>
    </row>
    <row r="231" ht="18.75" spans="1:6">
      <c r="A231" s="71"/>
      <c r="B231" s="75"/>
      <c r="C231" s="76"/>
      <c r="D231" s="74"/>
      <c r="E231" s="74"/>
      <c r="F231" s="61"/>
    </row>
    <row r="232" ht="18.75" spans="1:6">
      <c r="A232" s="71"/>
      <c r="B232" s="75"/>
      <c r="C232" s="76"/>
      <c r="D232" s="74"/>
      <c r="E232" s="74"/>
      <c r="F232" s="61"/>
    </row>
    <row r="233" ht="18.75" spans="1:6">
      <c r="A233" s="71"/>
      <c r="B233" s="75"/>
      <c r="C233" s="76"/>
      <c r="D233" s="74"/>
      <c r="E233" s="74"/>
      <c r="F233" s="61"/>
    </row>
    <row r="234" ht="18.75" spans="1:6">
      <c r="A234" s="71"/>
      <c r="B234" s="75"/>
      <c r="C234" s="74"/>
      <c r="D234" s="74"/>
      <c r="E234" s="74"/>
      <c r="F234" s="61"/>
    </row>
    <row r="235" ht="18.75" spans="1:6">
      <c r="A235" s="71"/>
      <c r="B235" s="75"/>
      <c r="C235" s="74"/>
      <c r="D235" s="74"/>
      <c r="E235" s="74"/>
      <c r="F235" s="61"/>
    </row>
    <row r="236" ht="18.75" spans="1:6">
      <c r="A236" s="71"/>
      <c r="B236" s="75"/>
      <c r="C236" s="74"/>
      <c r="D236" s="74"/>
      <c r="E236" s="74"/>
      <c r="F236" s="61"/>
    </row>
    <row r="237" ht="18.75" spans="1:6">
      <c r="A237" s="71"/>
      <c r="B237" s="75"/>
      <c r="C237" s="74"/>
      <c r="D237" s="74"/>
      <c r="E237" s="74"/>
      <c r="F237" s="61"/>
    </row>
    <row r="238" ht="18.75" spans="1:6">
      <c r="A238" s="71"/>
      <c r="B238" s="75"/>
      <c r="C238" s="74"/>
      <c r="D238" s="74"/>
      <c r="E238" s="74"/>
      <c r="F238" s="61"/>
    </row>
    <row r="239" ht="18.75" spans="1:6">
      <c r="A239" s="71"/>
      <c r="B239" s="75"/>
      <c r="C239" s="76"/>
      <c r="D239" s="74"/>
      <c r="E239" s="74"/>
      <c r="F239" s="61"/>
    </row>
    <row r="240" ht="18.75" spans="1:6">
      <c r="A240" s="71"/>
      <c r="B240" s="75"/>
      <c r="C240" s="74"/>
      <c r="D240" s="74"/>
      <c r="E240" s="74"/>
      <c r="F240" s="61"/>
    </row>
    <row r="241" ht="18.75" spans="1:6">
      <c r="A241" s="71"/>
      <c r="B241" s="75"/>
      <c r="C241" s="76"/>
      <c r="D241" s="74"/>
      <c r="E241" s="74"/>
      <c r="F241" s="61"/>
    </row>
    <row r="242" ht="18.75" spans="1:6">
      <c r="A242" s="71"/>
      <c r="B242" s="75"/>
      <c r="C242" s="76"/>
      <c r="D242" s="74"/>
      <c r="E242" s="74"/>
      <c r="F242" s="61"/>
    </row>
    <row r="243" ht="18.75" spans="1:6">
      <c r="A243" s="71"/>
      <c r="B243" s="75"/>
      <c r="C243" s="76"/>
      <c r="D243" s="74"/>
      <c r="E243" s="74"/>
      <c r="F243" s="61"/>
    </row>
    <row r="244" ht="18.75" spans="1:6">
      <c r="A244" s="71"/>
      <c r="B244" s="75"/>
      <c r="C244" s="76"/>
      <c r="D244" s="74"/>
      <c r="E244" s="74"/>
      <c r="F244" s="61"/>
    </row>
    <row r="245" ht="18.75" spans="1:6">
      <c r="A245" s="71"/>
      <c r="B245" s="75"/>
      <c r="C245" s="76"/>
      <c r="D245" s="74"/>
      <c r="E245" s="74"/>
      <c r="F245" s="61"/>
    </row>
    <row r="246" ht="18.75" spans="1:6">
      <c r="A246" s="71"/>
      <c r="B246" s="75"/>
      <c r="C246" s="76"/>
      <c r="D246" s="74"/>
      <c r="E246" s="74"/>
      <c r="F246" s="61"/>
    </row>
    <row r="247" ht="18.75" spans="1:6">
      <c r="A247" s="71"/>
      <c r="B247" s="75"/>
      <c r="C247" s="74"/>
      <c r="D247" s="74"/>
      <c r="E247" s="74"/>
      <c r="F247" s="61"/>
    </row>
    <row r="248" ht="18.75" spans="1:6">
      <c r="A248" s="71"/>
      <c r="B248" s="75"/>
      <c r="C248" s="76"/>
      <c r="D248" s="74"/>
      <c r="E248" s="74"/>
      <c r="F248" s="61"/>
    </row>
    <row r="249" ht="18.75" spans="1:6">
      <c r="A249" s="71"/>
      <c r="B249" s="75"/>
      <c r="C249" s="76"/>
      <c r="D249" s="74"/>
      <c r="E249" s="74"/>
      <c r="F249" s="61"/>
    </row>
    <row r="250" ht="18.75" spans="1:6">
      <c r="A250" s="71"/>
      <c r="B250" s="75"/>
      <c r="C250" s="76"/>
      <c r="D250" s="74"/>
      <c r="E250" s="74"/>
      <c r="F250" s="61"/>
    </row>
    <row r="251" ht="18.75" spans="1:6">
      <c r="A251" s="71"/>
      <c r="B251" s="75"/>
      <c r="C251" s="74"/>
      <c r="D251" s="74"/>
      <c r="E251" s="74"/>
      <c r="F251" s="61"/>
    </row>
    <row r="252" ht="18.75" spans="1:6">
      <c r="A252" s="71"/>
      <c r="B252" s="75"/>
      <c r="C252" s="74"/>
      <c r="D252" s="74"/>
      <c r="E252" s="74"/>
      <c r="F252" s="61"/>
    </row>
    <row r="253" ht="18.75" spans="1:6">
      <c r="A253" s="71"/>
      <c r="B253" s="75"/>
      <c r="C253" s="74"/>
      <c r="D253" s="74"/>
      <c r="E253" s="74"/>
      <c r="F253" s="61"/>
    </row>
    <row r="254" ht="18.75" spans="1:6">
      <c r="A254" s="71"/>
      <c r="B254" s="75"/>
      <c r="C254" s="74"/>
      <c r="D254" s="74"/>
      <c r="E254" s="74"/>
      <c r="F254" s="61"/>
    </row>
    <row r="255" ht="18.75" spans="1:6">
      <c r="A255" s="71"/>
      <c r="B255" s="75"/>
      <c r="C255" s="74"/>
      <c r="D255" s="74"/>
      <c r="E255" s="74"/>
      <c r="F255" s="61"/>
    </row>
    <row r="256" ht="18.75" spans="1:6">
      <c r="A256" s="71"/>
      <c r="B256" s="75"/>
      <c r="C256" s="74"/>
      <c r="D256" s="74"/>
      <c r="E256" s="74"/>
      <c r="F256" s="61"/>
    </row>
    <row r="257" ht="18.75" spans="1:6">
      <c r="A257" s="71"/>
      <c r="B257" s="75"/>
      <c r="C257" s="74"/>
      <c r="D257" s="74"/>
      <c r="E257" s="74"/>
      <c r="F257" s="61"/>
    </row>
    <row r="258" ht="18.75" spans="1:6">
      <c r="A258" s="71"/>
      <c r="B258" s="75"/>
      <c r="C258" s="76"/>
      <c r="D258" s="74"/>
      <c r="E258" s="74"/>
      <c r="F258" s="61"/>
    </row>
    <row r="259" ht="18.75" spans="1:6">
      <c r="A259" s="71"/>
      <c r="B259" s="75"/>
      <c r="C259" s="76"/>
      <c r="D259" s="74"/>
      <c r="E259" s="74"/>
      <c r="F259" s="61"/>
    </row>
    <row r="260" ht="18.75" spans="1:6">
      <c r="A260" s="71"/>
      <c r="B260" s="75"/>
      <c r="C260" s="76"/>
      <c r="D260" s="74"/>
      <c r="E260" s="74"/>
      <c r="F260" s="61"/>
    </row>
    <row r="261" ht="18.75" spans="1:6">
      <c r="A261" s="71"/>
      <c r="B261" s="75"/>
      <c r="C261" s="74"/>
      <c r="D261" s="74"/>
      <c r="E261" s="74"/>
      <c r="F261" s="61"/>
    </row>
    <row r="262" ht="18.75" spans="1:6">
      <c r="A262" s="71"/>
      <c r="B262" s="75"/>
      <c r="C262" s="76"/>
      <c r="D262" s="74"/>
      <c r="E262" s="74"/>
      <c r="F262" s="61"/>
    </row>
    <row r="263" ht="18.75" spans="1:6">
      <c r="A263" s="71"/>
      <c r="B263" s="75"/>
      <c r="C263" s="76"/>
      <c r="D263" s="74"/>
      <c r="E263" s="74"/>
      <c r="F263" s="61"/>
    </row>
    <row r="264" ht="18.75" spans="1:6">
      <c r="A264" s="71"/>
      <c r="B264" s="75"/>
      <c r="C264" s="76"/>
      <c r="D264" s="74"/>
      <c r="E264" s="74"/>
      <c r="F264" s="61"/>
    </row>
    <row r="265" ht="18.75" spans="1:6">
      <c r="A265" s="71"/>
      <c r="B265" s="75"/>
      <c r="C265" s="76"/>
      <c r="D265" s="76"/>
      <c r="E265" s="74"/>
      <c r="F265" s="61"/>
    </row>
    <row r="266" ht="18.75" spans="1:6">
      <c r="A266" s="71"/>
      <c r="B266" s="75"/>
      <c r="C266" s="76"/>
      <c r="D266" s="74"/>
      <c r="E266" s="74"/>
      <c r="F266" s="61"/>
    </row>
    <row r="267" ht="18.75" spans="1:6">
      <c r="A267" s="71"/>
      <c r="B267" s="75"/>
      <c r="C267" s="74"/>
      <c r="D267" s="74"/>
      <c r="E267" s="74"/>
      <c r="F267" s="61"/>
    </row>
    <row r="268" ht="18.75" spans="1:6">
      <c r="A268" s="71"/>
      <c r="B268" s="75"/>
      <c r="C268" s="76"/>
      <c r="D268" s="76"/>
      <c r="E268" s="74"/>
      <c r="F268" s="61"/>
    </row>
    <row r="269" ht="18.75" spans="1:6">
      <c r="A269" s="71"/>
      <c r="B269" s="75"/>
      <c r="C269" s="76"/>
      <c r="D269" s="74"/>
      <c r="E269" s="74"/>
      <c r="F269" s="61"/>
    </row>
    <row r="270" ht="18.75" spans="1:6">
      <c r="A270" s="71"/>
      <c r="B270" s="75"/>
      <c r="C270" s="74"/>
      <c r="D270" s="74"/>
      <c r="E270" s="74"/>
      <c r="F270" s="61"/>
    </row>
    <row r="271" ht="18.75" spans="1:6">
      <c r="A271" s="71"/>
      <c r="B271" s="75"/>
      <c r="C271" s="74"/>
      <c r="D271" s="74"/>
      <c r="E271" s="74"/>
      <c r="F271" s="61"/>
    </row>
    <row r="272" ht="18.75" spans="1:6">
      <c r="A272" s="71"/>
      <c r="B272" s="75"/>
      <c r="C272" s="76"/>
      <c r="D272" s="74"/>
      <c r="E272" s="74"/>
      <c r="F272" s="61"/>
    </row>
    <row r="273" ht="18.75" spans="1:6">
      <c r="A273" s="71"/>
      <c r="B273" s="75"/>
      <c r="C273" s="74"/>
      <c r="D273" s="74"/>
      <c r="E273" s="74"/>
      <c r="F273" s="61"/>
    </row>
    <row r="274" ht="18.75" spans="1:6">
      <c r="A274" s="71"/>
      <c r="B274" s="75"/>
      <c r="C274" s="76"/>
      <c r="D274" s="74"/>
      <c r="E274" s="74"/>
      <c r="F274" s="61"/>
    </row>
    <row r="275" ht="18.75" spans="1:6">
      <c r="A275" s="71"/>
      <c r="B275" s="75"/>
      <c r="C275" s="74"/>
      <c r="D275" s="74"/>
      <c r="E275" s="74"/>
      <c r="F275" s="61"/>
    </row>
    <row r="276" ht="18.75" spans="1:6">
      <c r="A276" s="71"/>
      <c r="B276" s="75"/>
      <c r="C276" s="74"/>
      <c r="D276" s="74"/>
      <c r="E276" s="74"/>
      <c r="F276" s="61"/>
    </row>
    <row r="277" ht="18.75" spans="1:6">
      <c r="A277" s="71"/>
      <c r="B277" s="75"/>
      <c r="C277" s="74"/>
      <c r="D277" s="74"/>
      <c r="E277" s="74"/>
      <c r="F277" s="61"/>
    </row>
    <row r="278" ht="18.75" spans="1:6">
      <c r="A278" s="71"/>
      <c r="B278" s="75"/>
      <c r="C278" s="74"/>
      <c r="D278" s="74"/>
      <c r="E278" s="74"/>
      <c r="F278" s="61"/>
    </row>
    <row r="279" ht="18.75" spans="1:6">
      <c r="A279" s="71"/>
      <c r="B279" s="75"/>
      <c r="C279" s="74"/>
      <c r="D279" s="74"/>
      <c r="E279" s="74"/>
      <c r="F279" s="61"/>
    </row>
    <row r="280" ht="18.75" spans="1:6">
      <c r="A280" s="71"/>
      <c r="B280" s="75"/>
      <c r="C280" s="74"/>
      <c r="D280" s="74"/>
      <c r="E280" s="74"/>
      <c r="F280" s="61"/>
    </row>
    <row r="281" ht="18.75" spans="1:6">
      <c r="A281" s="71"/>
      <c r="B281" s="75"/>
      <c r="C281" s="74"/>
      <c r="D281" s="74"/>
      <c r="E281" s="74"/>
      <c r="F281" s="61"/>
    </row>
    <row r="282" ht="18.75" spans="1:6">
      <c r="A282" s="71"/>
      <c r="B282" s="75"/>
      <c r="C282" s="74"/>
      <c r="D282" s="74"/>
      <c r="E282" s="74"/>
      <c r="F282" s="61"/>
    </row>
    <row r="283" ht="18.75" spans="1:6">
      <c r="A283" s="71"/>
      <c r="B283" s="75"/>
      <c r="C283" s="74"/>
      <c r="D283" s="74"/>
      <c r="E283" s="74"/>
      <c r="F283" s="61"/>
    </row>
    <row r="284" ht="18.75" spans="1:6">
      <c r="A284" s="71"/>
      <c r="B284" s="75"/>
      <c r="C284" s="74"/>
      <c r="D284" s="74"/>
      <c r="E284" s="74"/>
      <c r="F284" s="61"/>
    </row>
    <row r="285" ht="18.75" spans="1:6">
      <c r="A285" s="71"/>
      <c r="B285" s="75"/>
      <c r="C285" s="74"/>
      <c r="D285" s="74"/>
      <c r="E285" s="74"/>
      <c r="F285" s="61"/>
    </row>
    <row r="286" ht="18.75" spans="1:6">
      <c r="A286" s="71"/>
      <c r="B286" s="75"/>
      <c r="C286" s="74"/>
      <c r="D286" s="74"/>
      <c r="E286" s="74"/>
      <c r="F286" s="61"/>
    </row>
    <row r="287" s="59" customFormat="1" ht="18.75" spans="1:7">
      <c r="A287" s="77"/>
      <c r="B287" s="76"/>
      <c r="C287" s="76"/>
      <c r="D287" s="76"/>
      <c r="E287" s="76"/>
      <c r="F287" s="78"/>
      <c r="G287" s="78"/>
    </row>
    <row r="288" s="60" customFormat="1" ht="18.75" spans="1:7">
      <c r="A288" s="79"/>
      <c r="B288" s="76"/>
      <c r="C288" s="76"/>
      <c r="D288" s="76"/>
      <c r="E288" s="76"/>
      <c r="F288" s="59"/>
      <c r="G288" s="59"/>
    </row>
    <row r="289" s="60" customFormat="1" ht="18.75" spans="1:7">
      <c r="A289" s="79"/>
      <c r="B289" s="76"/>
      <c r="C289" s="76"/>
      <c r="D289" s="76"/>
      <c r="E289" s="76"/>
      <c r="F289" s="59"/>
      <c r="G289" s="59"/>
    </row>
    <row r="290" s="60" customFormat="1" ht="18.75" spans="1:7">
      <c r="A290" s="79"/>
      <c r="B290" s="76"/>
      <c r="C290" s="80"/>
      <c r="D290" s="74"/>
      <c r="E290" s="74"/>
      <c r="F290" s="59"/>
      <c r="G290" s="59"/>
    </row>
    <row r="291" s="60" customFormat="1" ht="18.75" spans="1:7">
      <c r="A291" s="79"/>
      <c r="B291" s="76"/>
      <c r="C291" s="80"/>
      <c r="D291" s="74"/>
      <c r="E291" s="74"/>
      <c r="F291" s="59"/>
      <c r="G291" s="59"/>
    </row>
    <row r="292" s="60" customFormat="1" ht="18.75" spans="1:7">
      <c r="A292" s="79"/>
      <c r="B292" s="76"/>
      <c r="C292" s="80"/>
      <c r="D292" s="76"/>
      <c r="E292" s="76"/>
      <c r="F292" s="59"/>
      <c r="G292" s="59"/>
    </row>
    <row r="293" s="60" customFormat="1" ht="18.75" spans="1:7">
      <c r="A293" s="79"/>
      <c r="B293" s="76"/>
      <c r="C293" s="80"/>
      <c r="D293" s="74"/>
      <c r="E293" s="74"/>
      <c r="F293" s="59"/>
      <c r="G293" s="59"/>
    </row>
    <row r="294" s="60" customFormat="1" ht="18.75" spans="1:7">
      <c r="A294" s="79"/>
      <c r="B294" s="76"/>
      <c r="C294" s="76"/>
      <c r="D294" s="76"/>
      <c r="E294" s="76"/>
      <c r="F294" s="59"/>
      <c r="G294" s="59"/>
    </row>
    <row r="295" s="60" customFormat="1" ht="18.75" spans="1:7">
      <c r="A295" s="79"/>
      <c r="B295" s="80"/>
      <c r="C295" s="80"/>
      <c r="D295" s="81"/>
      <c r="E295" s="74"/>
      <c r="F295" s="59"/>
      <c r="G295" s="59"/>
    </row>
    <row r="296" ht="18.75" spans="1:6">
      <c r="A296" s="82"/>
      <c r="B296" s="33"/>
      <c r="C296" s="37"/>
      <c r="D296" s="37"/>
      <c r="E296" s="37"/>
      <c r="F296" s="33"/>
    </row>
    <row r="297" spans="1:6">
      <c r="A297" s="39"/>
      <c r="B297" s="39"/>
      <c r="C297" s="39"/>
      <c r="D297" s="39"/>
      <c r="E297" s="39"/>
      <c r="F297" s="39"/>
    </row>
  </sheetData>
  <mergeCells count="11">
    <mergeCell ref="A1:E1"/>
    <mergeCell ref="A5:A6"/>
    <mergeCell ref="A9:A31"/>
    <mergeCell ref="B5:B6"/>
    <mergeCell ref="B9:B13"/>
    <mergeCell ref="B14:B20"/>
    <mergeCell ref="B21:B25"/>
    <mergeCell ref="B26:B27"/>
    <mergeCell ref="B28:B31"/>
    <mergeCell ref="B3:E4"/>
    <mergeCell ref="B7:E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workbookViewId="0">
      <selection activeCell="H13" sqref="H13"/>
    </sheetView>
  </sheetViews>
  <sheetFormatPr defaultColWidth="9" defaultRowHeight="13.5"/>
  <cols>
    <col min="1" max="1" width="20.6666666666667" customWidth="1"/>
    <col min="2" max="2" width="12.775" customWidth="1"/>
    <col min="4" max="4" width="26" customWidth="1"/>
    <col min="5" max="7" width="14.5583333333333" customWidth="1"/>
  </cols>
  <sheetData>
    <row r="1" s="23" customFormat="1" ht="22.5" spans="1:9">
      <c r="A1" s="48" t="s">
        <v>376</v>
      </c>
      <c r="B1" s="49"/>
      <c r="C1" s="49"/>
      <c r="D1" s="49"/>
      <c r="E1" s="49"/>
      <c r="F1" s="49"/>
      <c r="G1" s="49"/>
      <c r="H1" s="49"/>
      <c r="I1" s="56"/>
    </row>
    <row r="2" s="45" customFormat="1" ht="20.25" spans="1:9">
      <c r="A2" s="28" t="s">
        <v>22</v>
      </c>
      <c r="B2" s="50" t="s">
        <v>349</v>
      </c>
      <c r="C2" s="50" t="s">
        <v>34</v>
      </c>
      <c r="D2" s="51" t="s">
        <v>35</v>
      </c>
      <c r="E2" s="52" t="s">
        <v>36</v>
      </c>
      <c r="F2" s="50" t="s">
        <v>37</v>
      </c>
      <c r="G2" s="50" t="s">
        <v>38</v>
      </c>
      <c r="H2" s="53" t="s">
        <v>29</v>
      </c>
      <c r="I2" s="57"/>
    </row>
    <row r="3" s="46" customFormat="1" ht="18.75" spans="1:9">
      <c r="A3" s="7" t="s">
        <v>2</v>
      </c>
      <c r="B3" s="30" t="s">
        <v>39</v>
      </c>
      <c r="C3" s="31"/>
      <c r="D3" s="31"/>
      <c r="E3" s="31"/>
      <c r="F3" s="31"/>
      <c r="G3" s="31"/>
      <c r="H3" s="31"/>
      <c r="I3" s="32"/>
    </row>
    <row r="4" s="46" customFormat="1" ht="18.75" spans="1:9">
      <c r="A4" s="19" t="s">
        <v>3</v>
      </c>
      <c r="B4" s="34"/>
      <c r="C4" s="35"/>
      <c r="D4" s="35"/>
      <c r="E4" s="35"/>
      <c r="F4" s="35"/>
      <c r="G4" s="35"/>
      <c r="H4" s="35"/>
      <c r="I4" s="36"/>
    </row>
    <row r="5" s="47" customFormat="1" ht="18.75" spans="1:256">
      <c r="A5" s="19" t="s">
        <v>4</v>
      </c>
      <c r="B5" s="34"/>
      <c r="C5" s="35"/>
      <c r="D5" s="35"/>
      <c r="E5" s="35"/>
      <c r="F5" s="35"/>
      <c r="G5" s="35"/>
      <c r="H5" s="35"/>
      <c r="I5" s="3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="46" customFormat="1" ht="18.75" spans="1:9">
      <c r="A6" s="38" t="s">
        <v>5</v>
      </c>
      <c r="B6" s="34"/>
      <c r="C6" s="35"/>
      <c r="D6" s="35"/>
      <c r="E6" s="35"/>
      <c r="F6" s="35"/>
      <c r="G6" s="35"/>
      <c r="H6" s="35"/>
      <c r="I6" s="36"/>
    </row>
    <row r="7" ht="18.75" spans="1:9">
      <c r="A7" s="11" t="s">
        <v>6</v>
      </c>
      <c r="B7" s="34"/>
      <c r="C7" s="35"/>
      <c r="D7" s="35"/>
      <c r="E7" s="35"/>
      <c r="F7" s="35"/>
      <c r="G7" s="35"/>
      <c r="H7" s="35"/>
      <c r="I7" s="36"/>
    </row>
    <row r="8" ht="18.75" spans="1:9">
      <c r="A8" s="11" t="s">
        <v>7</v>
      </c>
      <c r="B8" s="54">
        <v>20222635</v>
      </c>
      <c r="C8" s="7" t="s">
        <v>377</v>
      </c>
      <c r="D8" s="55" t="s">
        <v>42</v>
      </c>
      <c r="E8" s="38">
        <v>2</v>
      </c>
      <c r="F8" s="38" t="s">
        <v>378</v>
      </c>
      <c r="G8" s="38"/>
      <c r="H8" s="38"/>
      <c r="I8" s="38"/>
    </row>
    <row r="9" ht="18.75" spans="1:9">
      <c r="A9" s="11" t="s">
        <v>8</v>
      </c>
      <c r="B9" s="40" t="s">
        <v>39</v>
      </c>
      <c r="C9" s="41"/>
      <c r="D9" s="41"/>
      <c r="E9" s="41"/>
      <c r="F9" s="41"/>
      <c r="G9" s="41"/>
      <c r="H9" s="41"/>
      <c r="I9" s="42"/>
    </row>
  </sheetData>
  <mergeCells count="5">
    <mergeCell ref="A1:I1"/>
    <mergeCell ref="H2:I2"/>
    <mergeCell ref="H8:I8"/>
    <mergeCell ref="B9:I9"/>
    <mergeCell ref="B3:I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sally</cp:lastModifiedBy>
  <dcterms:created xsi:type="dcterms:W3CDTF">2021-04-04T12:18:00Z</dcterms:created>
  <dcterms:modified xsi:type="dcterms:W3CDTF">2022-10-14T06:53:16Z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