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8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日常请假名单!$A$2:$I$645</definedName>
    <definedName name="_xlnm._FilterDatabase" localSheetId="7" hidden="1">晚自习请假!$A$1:$E$206</definedName>
    <definedName name="_xlnm._FilterDatabase" localSheetId="10" hidden="1">统计表!$A$2:$E$163</definedName>
  </definedNames>
  <calcPr calcId="144525"/>
</workbook>
</file>

<file path=xl/sharedStrings.xml><?xml version="1.0" encoding="utf-8"?>
<sst xmlns="http://schemas.openxmlformats.org/spreadsheetml/2006/main" count="2497" uniqueCount="674">
  <si>
    <t>湖州学院2022-2023学年第一学期学风建设情况通报（第11周 11月7日-11月13日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</si>
  <si>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</si>
  <si>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</si>
  <si>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</si>
  <si>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</si>
  <si>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</si>
  <si>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</si>
  <si>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</si>
  <si>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</si>
  <si>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</si>
  <si>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</si>
  <si>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</si>
  <si>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</si>
  <si>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</si>
  <si>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</si>
  <si>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</si>
  <si>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</si>
  <si>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</si>
  <si>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</si>
  <si>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</si>
  <si>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</si>
  <si>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</si>
  <si>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</si>
  <si>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</si>
  <si>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</si>
  <si>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</si>
  <si>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</si>
  <si>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</si>
  <si>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</si>
  <si>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</si>
  <si>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无故旷课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</si>
  <si>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</si>
  <si>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</si>
  <si>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</si>
  <si>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</si>
  <si>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</si>
  <si>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</si>
  <si>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</si>
  <si>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</si>
  <si>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</si>
  <si>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新能源材料与器件导论</t>
  </si>
  <si>
    <t>童嘉俊</t>
  </si>
  <si>
    <t>2（11.07）</t>
  </si>
  <si>
    <t>通报批评</t>
  </si>
  <si>
    <t>国防教育</t>
  </si>
  <si>
    <t>李子敖</t>
  </si>
  <si>
    <t>2（11.10）</t>
  </si>
  <si>
    <t>大学语文</t>
  </si>
  <si>
    <t>叶浪浪</t>
  </si>
  <si>
    <t>何清</t>
  </si>
  <si>
    <t>沈子培</t>
  </si>
  <si>
    <t>王志杰</t>
  </si>
  <si>
    <t>1（11.10）</t>
  </si>
  <si>
    <t>陈威</t>
  </si>
  <si>
    <t>伍洛臣</t>
  </si>
  <si>
    <t>朱柏林</t>
  </si>
  <si>
    <t>无旷课</t>
  </si>
  <si>
    <t>会议口译</t>
  </si>
  <si>
    <t>袁旭东</t>
  </si>
  <si>
    <t>美国文学</t>
  </si>
  <si>
    <t>comion</t>
  </si>
  <si>
    <t>熊宗慧</t>
  </si>
  <si>
    <t>5（11.08）</t>
  </si>
  <si>
    <t>湖州学院日常请假率排名</t>
  </si>
  <si>
    <t>请假人次</t>
  </si>
  <si>
    <t>请假率</t>
  </si>
  <si>
    <t>请假率排名</t>
  </si>
  <si>
    <t>龚芝慧请假在家故假条未交</t>
  </si>
  <si>
    <t>熊宗慧疫情隔离故假条未交</t>
  </si>
  <si>
    <t>湖州学院日常请假统计表</t>
  </si>
  <si>
    <t>请假节数（日期）</t>
  </si>
  <si>
    <t>热米娜.艾尔肯</t>
  </si>
  <si>
    <t>高等数学A</t>
  </si>
  <si>
    <t>2(11.07)</t>
  </si>
  <si>
    <t>C语言程序设计</t>
  </si>
  <si>
    <t>工程图学</t>
  </si>
  <si>
    <t>3(11.08)</t>
  </si>
  <si>
    <t>2(11.08)</t>
  </si>
  <si>
    <t>大学计算机基础</t>
  </si>
  <si>
    <t>大学英语</t>
  </si>
  <si>
    <t>2(11.09)</t>
  </si>
  <si>
    <t>2(11.10)</t>
  </si>
  <si>
    <t>体育与健康</t>
  </si>
  <si>
    <t>大学生心理健康教育</t>
  </si>
  <si>
    <t>大学生职业发展与就业指导</t>
  </si>
  <si>
    <t>高一鸣</t>
  </si>
  <si>
    <r>
      <rPr>
        <sz val="16"/>
        <color theme="1"/>
        <rFont val="仿宋_GB2312"/>
        <charset val="134"/>
      </rPr>
      <t>马君</t>
    </r>
    <r>
      <rPr>
        <sz val="16"/>
        <color theme="1"/>
        <rFont val="宋体"/>
        <charset val="134"/>
      </rPr>
      <t>喆</t>
    </r>
  </si>
  <si>
    <t>林至原</t>
  </si>
  <si>
    <t>关闵修</t>
  </si>
  <si>
    <t>赵智勇</t>
  </si>
  <si>
    <t>3(11.10)</t>
  </si>
  <si>
    <t>2(11.11)</t>
  </si>
  <si>
    <t>思想道德与法治</t>
  </si>
  <si>
    <t>3(11.11)</t>
  </si>
  <si>
    <t>阿布迪</t>
  </si>
  <si>
    <t>喻丹</t>
  </si>
  <si>
    <t>线性代数B</t>
  </si>
  <si>
    <t>无机化学实验</t>
  </si>
  <si>
    <t>无机化学</t>
  </si>
  <si>
    <t>无机材料化学导论</t>
  </si>
  <si>
    <t>高等数学C</t>
  </si>
  <si>
    <t>刘灿</t>
  </si>
  <si>
    <t>无机及分析化学</t>
  </si>
  <si>
    <t>工程制图CAD</t>
  </si>
  <si>
    <t>李欣新</t>
  </si>
  <si>
    <t>新能源材料与器件专业导论</t>
  </si>
  <si>
    <t>无机及分析化学实验</t>
  </si>
  <si>
    <t>3(11.07)</t>
  </si>
  <si>
    <t>3(11.09)</t>
  </si>
  <si>
    <t>蒋光辉</t>
  </si>
  <si>
    <t>工程材料与机械制造基础</t>
  </si>
  <si>
    <t>任泽宇</t>
  </si>
  <si>
    <t>理论力学</t>
  </si>
  <si>
    <t>画法几何与工程制图</t>
  </si>
  <si>
    <t>电工电子学</t>
  </si>
  <si>
    <t>1(11.10)</t>
  </si>
  <si>
    <t>专利与项目申报指导</t>
  </si>
  <si>
    <t>周天</t>
  </si>
  <si>
    <t>电路原理</t>
  </si>
  <si>
    <t>孙晨晨</t>
  </si>
  <si>
    <t>创新就业基础</t>
  </si>
  <si>
    <t>分析化学实验</t>
  </si>
  <si>
    <t>毛泽东思想和中国特色社会主义理论</t>
  </si>
  <si>
    <t>高分子化学</t>
  </si>
  <si>
    <t>电化学基础概述</t>
  </si>
  <si>
    <t>林碧娟</t>
  </si>
  <si>
    <t>邬思娅</t>
  </si>
  <si>
    <t>创新创业基础</t>
  </si>
  <si>
    <t>2（11.7）</t>
  </si>
  <si>
    <t>工程光学</t>
  </si>
  <si>
    <t>电子技术基础</t>
  </si>
  <si>
    <t>3（11.8）</t>
  </si>
  <si>
    <t>习思想</t>
  </si>
  <si>
    <t>2（11.9）</t>
  </si>
  <si>
    <t>单片机原理与应用</t>
  </si>
  <si>
    <t>3（11.9）</t>
  </si>
  <si>
    <t>电工课</t>
  </si>
  <si>
    <t>3（11.10）</t>
  </si>
  <si>
    <t>基础物理实验</t>
  </si>
  <si>
    <t>3（11.11）</t>
  </si>
  <si>
    <t>王若凌</t>
  </si>
  <si>
    <t>甘琦</t>
  </si>
  <si>
    <t>丁玮怡</t>
  </si>
  <si>
    <t>2（11.8）</t>
  </si>
  <si>
    <t>计算思维导论</t>
  </si>
  <si>
    <t>高等数学</t>
  </si>
  <si>
    <t>2（11.11）</t>
  </si>
  <si>
    <t>高级语言程序设计</t>
  </si>
  <si>
    <t>江姝琪</t>
  </si>
  <si>
    <t>曾雪松</t>
  </si>
  <si>
    <t>徐佳威</t>
  </si>
  <si>
    <t>陈春悦</t>
  </si>
  <si>
    <t>韩宏蕊</t>
  </si>
  <si>
    <t>徐启骞</t>
  </si>
  <si>
    <t xml:space="preserve">匡炜晔
</t>
  </si>
  <si>
    <t>大学生职业发展与就业规划</t>
  </si>
  <si>
    <t>刘峻宏</t>
  </si>
  <si>
    <t>徐宇成</t>
  </si>
  <si>
    <t>金炉杰</t>
  </si>
  <si>
    <t>高等语言程序设计</t>
  </si>
  <si>
    <t>易润涛</t>
  </si>
  <si>
    <t>凯迪日耶</t>
  </si>
  <si>
    <t>高级办公自动化</t>
  </si>
  <si>
    <t>封云皓</t>
  </si>
  <si>
    <t>韩昊凌</t>
  </si>
  <si>
    <t>许锋</t>
  </si>
  <si>
    <t>数字电路与逻辑设计</t>
  </si>
  <si>
    <t>陆天祺</t>
  </si>
  <si>
    <t>离散数学</t>
  </si>
  <si>
    <t>3（11.7）</t>
  </si>
  <si>
    <t>王元彪</t>
  </si>
  <si>
    <t>王重文</t>
  </si>
  <si>
    <t>中国近代史纲要</t>
  </si>
  <si>
    <t>轮滑运动</t>
  </si>
  <si>
    <t>户外运动</t>
  </si>
  <si>
    <t>卢俊雄</t>
  </si>
  <si>
    <t>潘俊天</t>
  </si>
  <si>
    <t>形势与政策</t>
  </si>
  <si>
    <t>小球类（乒乓球）</t>
  </si>
  <si>
    <t>体育舞蹈与形体训练</t>
  </si>
  <si>
    <r>
      <rPr>
        <sz val="16"/>
        <color theme="1"/>
        <rFont val="仿宋_GB2312"/>
        <charset val="134"/>
      </rPr>
      <t>林</t>
    </r>
    <r>
      <rPr>
        <sz val="16"/>
        <color theme="1"/>
        <rFont val="宋体"/>
        <charset val="134"/>
      </rPr>
      <t>喆</t>
    </r>
  </si>
  <si>
    <t>谢文逸</t>
  </si>
  <si>
    <t>创业创新基础</t>
  </si>
  <si>
    <t>体育保健学</t>
  </si>
  <si>
    <t>社会体育学</t>
  </si>
  <si>
    <t>大球类（足球）</t>
  </si>
  <si>
    <t>於子昂</t>
  </si>
  <si>
    <t>聂心愈</t>
  </si>
  <si>
    <t>刘嘉惠</t>
  </si>
  <si>
    <t>健康评估</t>
  </si>
  <si>
    <t>病原微生物</t>
  </si>
  <si>
    <t>护理学基础</t>
  </si>
  <si>
    <t>病理学基础</t>
  </si>
  <si>
    <t>习概</t>
  </si>
  <si>
    <t>体育</t>
  </si>
  <si>
    <t>中医护理</t>
  </si>
  <si>
    <t>胡庆平</t>
  </si>
  <si>
    <t>范泓笛</t>
  </si>
  <si>
    <t>许郑威</t>
  </si>
  <si>
    <t>徐天成</t>
  </si>
  <si>
    <t>陈丽娜</t>
  </si>
  <si>
    <t>内科护理学</t>
  </si>
  <si>
    <t>护理心理学</t>
  </si>
  <si>
    <t>临床营养学</t>
  </si>
  <si>
    <t>护理教育学</t>
  </si>
  <si>
    <t>崔芯源</t>
  </si>
  <si>
    <t>外科护理学</t>
  </si>
  <si>
    <t>社区护理学</t>
  </si>
  <si>
    <t>儿科</t>
  </si>
  <si>
    <t>郑哲超</t>
  </si>
  <si>
    <t>锻炼心理学</t>
  </si>
  <si>
    <t>武术与搏击</t>
  </si>
  <si>
    <t>林俊浩</t>
  </si>
  <si>
    <t>王盛烨</t>
  </si>
  <si>
    <t>赵亦诚</t>
  </si>
  <si>
    <t>体育统计学</t>
  </si>
  <si>
    <t>林逸凌</t>
  </si>
  <si>
    <t>心理</t>
  </si>
  <si>
    <t>田径</t>
  </si>
  <si>
    <t>郑玉玲</t>
  </si>
  <si>
    <t>护理学导论</t>
  </si>
  <si>
    <t>吴欣彤</t>
  </si>
  <si>
    <t>吴颖颖</t>
  </si>
  <si>
    <t>护士人文修养</t>
  </si>
  <si>
    <t>大学计算机</t>
  </si>
  <si>
    <t>倪管萧</t>
  </si>
  <si>
    <t>人体解剖学</t>
  </si>
  <si>
    <t>裘诗韵</t>
  </si>
  <si>
    <t>郑家俊</t>
  </si>
  <si>
    <t>洪鹏凯</t>
  </si>
  <si>
    <t>李欣洋</t>
  </si>
  <si>
    <t>体育与健康（1）</t>
  </si>
  <si>
    <t>漆思庆</t>
  </si>
  <si>
    <t>陈今</t>
  </si>
  <si>
    <t>1（11.8）</t>
  </si>
  <si>
    <t>徐伟峰</t>
  </si>
  <si>
    <t>王琛</t>
  </si>
  <si>
    <t>黄家辉</t>
  </si>
  <si>
    <t>崔柔荟</t>
  </si>
  <si>
    <t>生理药理学实验</t>
  </si>
  <si>
    <t>有机化学</t>
  </si>
  <si>
    <t>微生物学</t>
  </si>
  <si>
    <t>成正乾</t>
  </si>
  <si>
    <t>汪庭欢</t>
  </si>
  <si>
    <t>张超</t>
  </si>
  <si>
    <t>杨帅</t>
  </si>
  <si>
    <t>杨云</t>
  </si>
  <si>
    <t>章嘉玲</t>
  </si>
  <si>
    <t>化学实验</t>
  </si>
  <si>
    <t>严金鹏</t>
  </si>
  <si>
    <t>体育赛事策论</t>
  </si>
  <si>
    <t>运动营养学</t>
  </si>
  <si>
    <t>副项</t>
  </si>
  <si>
    <t>程凯毓</t>
  </si>
  <si>
    <t>倪程威</t>
  </si>
  <si>
    <t>樊龙辉</t>
  </si>
  <si>
    <t>赵颖</t>
  </si>
  <si>
    <t>张丹硕</t>
  </si>
  <si>
    <t>豆永航</t>
  </si>
  <si>
    <t>陈晓晓</t>
  </si>
  <si>
    <t>客户关系管理</t>
  </si>
  <si>
    <t>多媒体技术</t>
  </si>
  <si>
    <t>财务管理</t>
  </si>
  <si>
    <t>商务英语</t>
  </si>
  <si>
    <t>电子商务概论</t>
  </si>
  <si>
    <t>服务营销</t>
  </si>
  <si>
    <t>孙佳爱</t>
  </si>
  <si>
    <t>中国近现代史纲要</t>
  </si>
  <si>
    <t>概率论与数理统计</t>
  </si>
  <si>
    <t>发展经济学</t>
  </si>
  <si>
    <t>国际商务</t>
  </si>
  <si>
    <t>国际贸易理论与政策</t>
  </si>
  <si>
    <t>大学英语（跨文化交际）</t>
  </si>
  <si>
    <t>饶季平</t>
  </si>
  <si>
    <t>产业经济学</t>
  </si>
  <si>
    <t>浙江经济专题</t>
  </si>
  <si>
    <t>国际贸易实务综合模拟</t>
  </si>
  <si>
    <t>国际经济学</t>
  </si>
  <si>
    <t>国际结算</t>
  </si>
  <si>
    <t>国际金融</t>
  </si>
  <si>
    <t>外贸函电</t>
  </si>
  <si>
    <t>徐欢</t>
  </si>
  <si>
    <t>王洁</t>
  </si>
  <si>
    <t>吴婕</t>
  </si>
  <si>
    <t>方培</t>
  </si>
  <si>
    <t>胡永琪</t>
  </si>
  <si>
    <t>张叶浩</t>
  </si>
  <si>
    <t>国际函电</t>
  </si>
  <si>
    <t>严卓溢</t>
  </si>
  <si>
    <t>魏惠璇</t>
  </si>
  <si>
    <t>慕兰红</t>
  </si>
  <si>
    <t>张婕瑜</t>
  </si>
  <si>
    <t>电路与电子基础</t>
  </si>
  <si>
    <t>复变函数</t>
  </si>
  <si>
    <t>PYTHON</t>
  </si>
  <si>
    <t>大学物理</t>
  </si>
  <si>
    <t>近代史</t>
  </si>
  <si>
    <t>创新创业</t>
  </si>
  <si>
    <t>金融学</t>
  </si>
  <si>
    <t>王瑶</t>
  </si>
  <si>
    <t>朱正东</t>
  </si>
  <si>
    <t>陈家祺</t>
  </si>
  <si>
    <t>林浩</t>
  </si>
  <si>
    <t>马克思主义原理</t>
  </si>
  <si>
    <t>阿丽伊</t>
  </si>
  <si>
    <t>马克思主义基本原理</t>
  </si>
  <si>
    <t>管理学</t>
  </si>
  <si>
    <t>专业导读</t>
  </si>
  <si>
    <t>微观经济学</t>
  </si>
  <si>
    <t>董佳昕</t>
  </si>
  <si>
    <t>廖彬彬</t>
  </si>
  <si>
    <t>第二外语</t>
  </si>
  <si>
    <t>金欣欣</t>
  </si>
  <si>
    <t>英语口译</t>
  </si>
  <si>
    <t>肖龙</t>
  </si>
  <si>
    <t>唐轶凡</t>
  </si>
  <si>
    <t>日语</t>
  </si>
  <si>
    <t>董碧媛</t>
  </si>
  <si>
    <t>高级日语（3）</t>
  </si>
  <si>
    <t>日本影视文学鉴赏</t>
  </si>
  <si>
    <t>赵慧如</t>
  </si>
  <si>
    <t>日语写作</t>
  </si>
  <si>
    <t>刘菲菲</t>
  </si>
  <si>
    <t>中国文学批评史</t>
  </si>
  <si>
    <t>语言学概论</t>
  </si>
  <si>
    <t>秘书文档管理</t>
  </si>
  <si>
    <t>语文教学论</t>
  </si>
  <si>
    <t>现当代小说研究</t>
  </si>
  <si>
    <t>多媒体设计基础</t>
  </si>
  <si>
    <t>王炎</t>
  </si>
  <si>
    <t>广告编辑与制作</t>
  </si>
  <si>
    <t>媒体经营管理</t>
  </si>
  <si>
    <t>广告媒体研究</t>
  </si>
  <si>
    <t>广告摄影</t>
  </si>
  <si>
    <t>4（11.9）</t>
  </si>
  <si>
    <t>平面广告经典例析</t>
  </si>
  <si>
    <t>瞿思洁</t>
  </si>
  <si>
    <t>王佳钰</t>
  </si>
  <si>
    <t>语言学</t>
  </si>
  <si>
    <t>商务英语翻译</t>
  </si>
  <si>
    <t>高级英语</t>
  </si>
  <si>
    <t>英国文学</t>
  </si>
  <si>
    <t>写作</t>
  </si>
  <si>
    <t>笔译</t>
  </si>
  <si>
    <t>王雪蕾</t>
  </si>
  <si>
    <t>商务英语阅读</t>
  </si>
  <si>
    <t>英语笔译</t>
  </si>
  <si>
    <t>方振宇</t>
  </si>
  <si>
    <t>沈佳晔</t>
  </si>
  <si>
    <t>第二外语日语</t>
  </si>
  <si>
    <t>白晶晶</t>
  </si>
  <si>
    <t>高级英语（1）</t>
  </si>
  <si>
    <t>4（11.11）</t>
  </si>
  <si>
    <t>英语笔译（1）</t>
  </si>
  <si>
    <t>陈一凡</t>
  </si>
  <si>
    <t>综合商务英语（4）</t>
  </si>
  <si>
    <t>罗舒怡</t>
  </si>
  <si>
    <t>张晨旭</t>
  </si>
  <si>
    <t>语言学导论</t>
  </si>
  <si>
    <t>牟佳敏</t>
  </si>
  <si>
    <t>湖州地方文化概论</t>
  </si>
  <si>
    <t>现代汉语</t>
  </si>
  <si>
    <t>3（11.7)</t>
  </si>
  <si>
    <t>中国近现代史纲</t>
  </si>
  <si>
    <t>英语</t>
  </si>
  <si>
    <t>金依雯</t>
  </si>
  <si>
    <t>中国古代汉语</t>
  </si>
  <si>
    <t>中国现当代史</t>
  </si>
  <si>
    <t>文学理论</t>
  </si>
  <si>
    <t>中国古代文学史</t>
  </si>
  <si>
    <t>王雨涵</t>
  </si>
  <si>
    <t>贺子萱</t>
  </si>
  <si>
    <t>翟欣妍</t>
  </si>
  <si>
    <t>何嘉宇</t>
  </si>
  <si>
    <t>吴肖怡</t>
  </si>
  <si>
    <t>王宇欣</t>
  </si>
  <si>
    <t>中国现当代文学</t>
  </si>
  <si>
    <t>中国古代文学</t>
  </si>
  <si>
    <t>文学概论</t>
  </si>
  <si>
    <t>古代汉语</t>
  </si>
  <si>
    <t>近现代史纲要</t>
  </si>
  <si>
    <t>张宇佳</t>
  </si>
  <si>
    <t>王雨夏</t>
  </si>
  <si>
    <t>徐瑜优</t>
  </si>
  <si>
    <t>胡缤尹</t>
  </si>
  <si>
    <t>易雨欣</t>
  </si>
  <si>
    <t>综合英语</t>
  </si>
  <si>
    <t>英语写作</t>
  </si>
  <si>
    <t>中国文化概论</t>
  </si>
  <si>
    <t>商务英语视听说</t>
  </si>
  <si>
    <t>英语演讲与辩论</t>
  </si>
  <si>
    <t>孔紫怡</t>
  </si>
  <si>
    <t>中国文化概要</t>
  </si>
  <si>
    <t>周明静</t>
  </si>
  <si>
    <t>王芊钰</t>
  </si>
  <si>
    <t>龚心怡</t>
  </si>
  <si>
    <r>
      <rPr>
        <sz val="16"/>
        <color theme="1"/>
        <rFont val="仿宋_GB2312"/>
        <charset val="134"/>
      </rPr>
      <t>胡斯</t>
    </r>
    <r>
      <rPr>
        <sz val="16"/>
        <color theme="1"/>
        <rFont val="宋体"/>
        <charset val="134"/>
      </rPr>
      <t>钖</t>
    </r>
  </si>
  <si>
    <t>英语写作（1）</t>
  </si>
  <si>
    <t>综合英语（3）</t>
  </si>
  <si>
    <t>汪严格</t>
  </si>
  <si>
    <t>柯珏</t>
  </si>
  <si>
    <t>王亦心</t>
  </si>
  <si>
    <t>张可欣</t>
  </si>
  <si>
    <t>刘彦铭</t>
  </si>
  <si>
    <t>欧洲文化入门</t>
  </si>
  <si>
    <t>综合商务英语</t>
  </si>
  <si>
    <t>基础英语</t>
  </si>
  <si>
    <t>何莹</t>
  </si>
  <si>
    <t>陈婧</t>
  </si>
  <si>
    <t>祖比然.阿东拉</t>
  </si>
  <si>
    <t>近现代文学作品赏析</t>
  </si>
  <si>
    <t>计算机基础</t>
  </si>
  <si>
    <t>演讲与口才</t>
  </si>
  <si>
    <t>文化概论</t>
  </si>
  <si>
    <t>阿依帕热</t>
  </si>
  <si>
    <t>范致辰</t>
  </si>
  <si>
    <t>王艺婵</t>
  </si>
  <si>
    <t>李欣宇</t>
  </si>
  <si>
    <t>陈欣</t>
  </si>
  <si>
    <t>陆瑶</t>
  </si>
  <si>
    <t>肖子延</t>
  </si>
  <si>
    <t>视听语言</t>
  </si>
  <si>
    <t>新闻学概论</t>
  </si>
  <si>
    <t>舒可可</t>
  </si>
  <si>
    <t>周月</t>
  </si>
  <si>
    <t>伍桐</t>
  </si>
  <si>
    <t>段琪峰</t>
  </si>
  <si>
    <t>张帅桦</t>
  </si>
  <si>
    <t>王晴</t>
  </si>
  <si>
    <t>王思盈</t>
  </si>
  <si>
    <t>赵芝怡</t>
  </si>
  <si>
    <t>翁熠昕</t>
  </si>
  <si>
    <t>外国文学</t>
  </si>
  <si>
    <t>刘逸飞</t>
  </si>
  <si>
    <t>刘晓雨</t>
  </si>
  <si>
    <t>褚亭含</t>
  </si>
  <si>
    <t>英语阅读</t>
  </si>
  <si>
    <t>大学生计算机基础</t>
  </si>
  <si>
    <t>英语听力</t>
  </si>
  <si>
    <t>英语语音</t>
  </si>
  <si>
    <t>龚芝慧</t>
  </si>
  <si>
    <t>8（11.7）</t>
  </si>
  <si>
    <t>创新创意基础</t>
  </si>
  <si>
    <t>中国近现代史</t>
  </si>
  <si>
    <t>8（11.10）</t>
  </si>
  <si>
    <t>罗嘉欣</t>
  </si>
  <si>
    <t>8（11.8）</t>
  </si>
  <si>
    <t>王晶怡</t>
  </si>
  <si>
    <t>王瑞</t>
  </si>
  <si>
    <t>5（11.9）</t>
  </si>
  <si>
    <t>中外设计简史</t>
  </si>
  <si>
    <t>书法与篆刻</t>
  </si>
  <si>
    <t>柴可悦</t>
  </si>
  <si>
    <t>室内设计基础</t>
  </si>
  <si>
    <t>邵安妮</t>
  </si>
  <si>
    <t>构成设计</t>
  </si>
  <si>
    <t>5（11.11）</t>
  </si>
  <si>
    <t>王雨晨</t>
  </si>
  <si>
    <t>s</t>
  </si>
  <si>
    <t>康逸晗</t>
  </si>
  <si>
    <t>张锦涛</t>
  </si>
  <si>
    <t>章锶璇</t>
  </si>
  <si>
    <t>展示设计</t>
  </si>
  <si>
    <t>8（11.11）</t>
  </si>
  <si>
    <t>李梦灵</t>
  </si>
  <si>
    <t>C4D</t>
  </si>
  <si>
    <t>帅诗兰</t>
  </si>
  <si>
    <t>湖州学院日常迟到早退统计表</t>
  </si>
  <si>
    <t>类别</t>
  </si>
  <si>
    <t>日期</t>
  </si>
  <si>
    <t>吴帮仪</t>
  </si>
  <si>
    <t>大学生职业发展与就业</t>
  </si>
  <si>
    <t>迟到</t>
  </si>
  <si>
    <t>迟到10min</t>
  </si>
  <si>
    <t>汪志和</t>
  </si>
  <si>
    <t>迟到2min</t>
  </si>
  <si>
    <t>陈智宇</t>
  </si>
  <si>
    <t>迟到3min</t>
  </si>
  <si>
    <t>钱龙逸</t>
  </si>
  <si>
    <t>迟到4min</t>
  </si>
  <si>
    <t>曾佳辉</t>
  </si>
  <si>
    <t>刘博雅</t>
  </si>
  <si>
    <t>柯竣晨</t>
  </si>
  <si>
    <t>张俊杰</t>
  </si>
  <si>
    <t>林俊洁</t>
  </si>
  <si>
    <t>早退</t>
  </si>
  <si>
    <t>全家乐</t>
  </si>
  <si>
    <t>李鹏飞</t>
  </si>
  <si>
    <t>胡启烨</t>
  </si>
  <si>
    <t>余京瑶</t>
  </si>
  <si>
    <t>无迟到早退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</si>
  <si>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</si>
  <si>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</si>
  <si>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</si>
  <si>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</si>
  <si>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</si>
  <si>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</si>
  <si>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</si>
  <si>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</si>
  <si>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</si>
  <si>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</si>
  <si>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</si>
  <si>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</si>
  <si>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</si>
  <si>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</si>
  <si>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</si>
  <si>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</si>
  <si>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周四国防教育</t>
  </si>
  <si>
    <t>艾亮戴耳机</t>
  </si>
  <si>
    <t>周日考试，周四国防教育</t>
  </si>
  <si>
    <t>晚自习较吵</t>
  </si>
  <si>
    <t>周四国防</t>
  </si>
  <si>
    <t>周三班会/周四国防</t>
  </si>
  <si>
    <t>周三国防</t>
  </si>
  <si>
    <t>迟交手机</t>
  </si>
  <si>
    <t>晚自习吵闹</t>
  </si>
  <si>
    <t>周二班会/周三国防</t>
  </si>
  <si>
    <t>晚自习吵闹，迟交手机</t>
  </si>
  <si>
    <t>周一班会/周二答疑课/周四国防</t>
  </si>
  <si>
    <t>周三团日/周四国防</t>
  </si>
  <si>
    <t>周一国防教育课 周四团建</t>
  </si>
  <si>
    <t>周二1人睡觉</t>
  </si>
  <si>
    <t>周一国防教育课</t>
  </si>
  <si>
    <t>周四1人手机未交</t>
  </si>
  <si>
    <t>周日团建 周一国防教育课</t>
  </si>
  <si>
    <t>周四国防教育课</t>
  </si>
  <si>
    <t>周日1人手机未交 周一多人吵闹 周二1人手机未交 周三多人假条未补</t>
  </si>
  <si>
    <t>周二多人迟到 周三1人带耳机，1人假条未补</t>
  </si>
  <si>
    <t>周三国防教育课</t>
  </si>
  <si>
    <t>周二1人迟到</t>
  </si>
  <si>
    <t>周日1人手机未带，周二1人迟到、周四1人迟到</t>
  </si>
  <si>
    <t>周一国防</t>
  </si>
  <si>
    <t>周四上课，周一国防</t>
  </si>
  <si>
    <t>湖州学院晚自修请假统计表</t>
  </si>
  <si>
    <t>班 级</t>
  </si>
  <si>
    <t>请假日期</t>
  </si>
  <si>
    <t>20223631</t>
  </si>
  <si>
    <t>亢永浩</t>
  </si>
  <si>
    <t>庞佳宇</t>
  </si>
  <si>
    <t>陶泽凯</t>
  </si>
  <si>
    <t>黄禹宁</t>
  </si>
  <si>
    <t>王博</t>
  </si>
  <si>
    <t>文世举</t>
  </si>
  <si>
    <t>邹鸿池</t>
  </si>
  <si>
    <t>20223632</t>
  </si>
  <si>
    <t>李昕</t>
  </si>
  <si>
    <t>20223633</t>
  </si>
  <si>
    <t>热米娜·艾尔肯</t>
  </si>
  <si>
    <t>李扬</t>
  </si>
  <si>
    <t>20223634</t>
  </si>
  <si>
    <t>徐康宁</t>
  </si>
  <si>
    <t>胡云涛</t>
  </si>
  <si>
    <t>阿布迪萨拉木·阿迪力</t>
  </si>
  <si>
    <t>唐朗禄</t>
  </si>
  <si>
    <t>顾申君</t>
  </si>
  <si>
    <t>潘嘉瑜</t>
  </si>
  <si>
    <t>颜雪</t>
  </si>
  <si>
    <t>周红豆</t>
  </si>
  <si>
    <t>焦俊涛</t>
  </si>
  <si>
    <t>吴昭颖</t>
  </si>
  <si>
    <t>吴东妮</t>
  </si>
  <si>
    <t>李陈智</t>
  </si>
  <si>
    <t>彭振杨</t>
  </si>
  <si>
    <t>袁紫文</t>
  </si>
  <si>
    <t>何腾</t>
  </si>
  <si>
    <t>匡炜晔</t>
  </si>
  <si>
    <t>徐博</t>
  </si>
  <si>
    <t>曹佳萍</t>
  </si>
  <si>
    <t>安申琪</t>
  </si>
  <si>
    <r>
      <rPr>
        <sz val="14"/>
        <color theme="1"/>
        <rFont val="仿宋_GB2312"/>
        <charset val="134"/>
      </rPr>
      <t>周</t>
    </r>
    <r>
      <rPr>
        <sz val="14"/>
        <color theme="1"/>
        <rFont val="宋体"/>
        <charset val="134"/>
      </rPr>
      <t>镕</t>
    </r>
    <r>
      <rPr>
        <sz val="14"/>
        <color theme="1"/>
        <rFont val="仿宋_GB2312"/>
        <charset val="134"/>
      </rPr>
      <t>欢</t>
    </r>
  </si>
  <si>
    <t>吴筱睿</t>
  </si>
  <si>
    <t>郭浩婷</t>
  </si>
  <si>
    <t>谢宛彤</t>
  </si>
  <si>
    <t>屠佳乐</t>
  </si>
  <si>
    <t>杨扬</t>
  </si>
  <si>
    <t>马玉隆</t>
  </si>
  <si>
    <t>姜仁俊</t>
  </si>
  <si>
    <t>张逸文</t>
  </si>
  <si>
    <t>冯渊</t>
  </si>
  <si>
    <t>毛语诗</t>
  </si>
  <si>
    <t>陆佳瑶</t>
  </si>
  <si>
    <t>王佳乐</t>
  </si>
  <si>
    <t>罗婷婷</t>
  </si>
  <si>
    <t>罗文渊</t>
  </si>
  <si>
    <t>李文棱</t>
  </si>
  <si>
    <t>潘天欣</t>
  </si>
  <si>
    <t>江怡琳</t>
  </si>
  <si>
    <t>韦蓝期</t>
  </si>
  <si>
    <t>周赛菲</t>
  </si>
  <si>
    <t>陈思含</t>
  </si>
  <si>
    <t>章灵俐</t>
  </si>
  <si>
    <t>高慧婷</t>
  </si>
  <si>
    <t>周馨悦</t>
  </si>
  <si>
    <t>谢扬</t>
  </si>
  <si>
    <t>朱李</t>
  </si>
  <si>
    <t>陈凯</t>
  </si>
  <si>
    <t>赵正阳</t>
  </si>
  <si>
    <t>陈慧敏</t>
  </si>
  <si>
    <t>王程雍</t>
  </si>
  <si>
    <t>吴惠萍</t>
  </si>
  <si>
    <t>丁盼盼</t>
  </si>
  <si>
    <r>
      <rPr>
        <sz val="14"/>
        <color theme="1"/>
        <rFont val="仿宋_GB2312"/>
        <charset val="134"/>
      </rPr>
      <t>葛璐</t>
    </r>
    <r>
      <rPr>
        <sz val="14"/>
        <color theme="1"/>
        <rFont val="宋体"/>
        <charset val="134"/>
      </rPr>
      <t>瑄</t>
    </r>
  </si>
  <si>
    <t>吴思涵</t>
  </si>
  <si>
    <t>王思宇</t>
  </si>
  <si>
    <t>潘羽铮</t>
  </si>
  <si>
    <t>余青青</t>
  </si>
  <si>
    <t>张佳婷</t>
  </si>
  <si>
    <t>王茈昕</t>
  </si>
  <si>
    <t>庄怡芯</t>
  </si>
  <si>
    <t>陈雯婷</t>
  </si>
  <si>
    <t>陈睿</t>
  </si>
  <si>
    <t>陈佳祺</t>
  </si>
  <si>
    <t>潘晓晓</t>
  </si>
  <si>
    <t>刘华炎</t>
  </si>
  <si>
    <t>金雨欣</t>
  </si>
  <si>
    <t>林昊阳</t>
  </si>
  <si>
    <t>詹旭</t>
  </si>
  <si>
    <t>赵晨</t>
  </si>
  <si>
    <t>王静敏</t>
  </si>
  <si>
    <t>陈欣汝</t>
  </si>
  <si>
    <t>王佳慧</t>
  </si>
  <si>
    <t>陈东扬</t>
  </si>
  <si>
    <t>张海伦</t>
  </si>
  <si>
    <t>朱姿敏</t>
  </si>
  <si>
    <t>11.10</t>
  </si>
  <si>
    <t>刘敏</t>
  </si>
  <si>
    <t>吴江怡</t>
  </si>
  <si>
    <t>胡羽彤</t>
  </si>
  <si>
    <t>罗悦心</t>
  </si>
  <si>
    <t>商梦雪</t>
  </si>
  <si>
    <t>祁佳怡</t>
  </si>
  <si>
    <t>崔琛丰伊</t>
  </si>
  <si>
    <t>胡美芳</t>
  </si>
  <si>
    <r>
      <rPr>
        <sz val="14"/>
        <color theme="1"/>
        <rFont val="仿宋_GB2312"/>
        <charset val="134"/>
      </rPr>
      <t>唐</t>
    </r>
    <r>
      <rPr>
        <sz val="14"/>
        <color theme="1"/>
        <rFont val="宋体"/>
        <charset val="134"/>
      </rPr>
      <t>珺</t>
    </r>
    <r>
      <rPr>
        <sz val="14"/>
        <color theme="1"/>
        <rFont val="仿宋_GB2312"/>
        <charset val="134"/>
      </rPr>
      <t>殊</t>
    </r>
  </si>
  <si>
    <t>程倩莲</t>
  </si>
  <si>
    <t>叶欣瑜</t>
  </si>
  <si>
    <t>高敏</t>
  </si>
  <si>
    <t>钱俊成</t>
  </si>
  <si>
    <t>刘思源</t>
  </si>
  <si>
    <t>欧阳玉如</t>
  </si>
  <si>
    <t>熊鑫玮</t>
  </si>
  <si>
    <t>马康敏</t>
  </si>
  <si>
    <t>周桦婧</t>
  </si>
  <si>
    <t>朱海兰</t>
  </si>
  <si>
    <t>陈浔富</t>
  </si>
  <si>
    <t>陈琦薇</t>
  </si>
  <si>
    <t>许张彤</t>
  </si>
  <si>
    <t>丁淑淋</t>
  </si>
  <si>
    <t>王胡滨</t>
  </si>
  <si>
    <t>王雨洁</t>
  </si>
  <si>
    <t>周颖</t>
  </si>
  <si>
    <t>王湖滨</t>
  </si>
  <si>
    <t>郑宇洁</t>
  </si>
  <si>
    <t>吕冰冰</t>
  </si>
  <si>
    <t>陈娜妃</t>
  </si>
  <si>
    <t>张左右</t>
  </si>
  <si>
    <t>湖州学院晚自修旷课统计表</t>
  </si>
  <si>
    <t>张宝匀</t>
  </si>
  <si>
    <t>赵佳佳</t>
  </si>
  <si>
    <t>戴锦田</t>
  </si>
  <si>
    <t>董哲炫</t>
  </si>
  <si>
    <t>葛晨星</t>
  </si>
  <si>
    <t>湖州学院晚自修迟到早退统计表</t>
  </si>
  <si>
    <t>汪敏</t>
  </si>
  <si>
    <t>迟到1min</t>
  </si>
  <si>
    <t>杨莹</t>
  </si>
  <si>
    <t>俞跃</t>
  </si>
  <si>
    <t>迟到5min</t>
  </si>
  <si>
    <t>楼蔼萱</t>
  </si>
  <si>
    <t>沈洁</t>
  </si>
  <si>
    <t>迟到8min</t>
  </si>
  <si>
    <t>上交情况</t>
  </si>
  <si>
    <t>齐全</t>
  </si>
  <si>
    <t>结课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</si>
</sst>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63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color theme="1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theme="1"/>
      <name val="仿宋_GB2312"/>
      <charset val="1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6"/>
      <color theme="1"/>
      <name val="仿宋_GB2312"/>
      <charset val="134"/>
    </font>
    <font>
      <sz val="1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1"/>
      <name val="宋体"/>
      <charset val="1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sz val="16"/>
      <name val="宋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b/>
      <sz val="14"/>
      <color rgb="FF000000"/>
      <name val="仿宋_GB2312"/>
      <charset val="134"/>
    </font>
    <font>
      <b/>
      <sz val="14"/>
      <color indexed="8"/>
      <name val="仿宋_GB2312"/>
      <charset val="134"/>
    </font>
    <font>
      <sz val="16"/>
      <name val="黑体"/>
      <charset val="134"/>
    </font>
    <font>
      <u/>
      <sz val="16"/>
      <color rgb="FF800080"/>
      <name val="仿宋_GB2312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7" fillId="10" borderId="17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0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15" borderId="1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6" fillId="9" borderId="21" applyNumberFormat="0" applyAlignment="0" applyProtection="0">
      <alignment vertical="center"/>
    </xf>
    <xf numFmtId="0" fontId="46" fillId="9" borderId="17" applyNumberFormat="0" applyAlignment="0" applyProtection="0">
      <alignment vertical="center"/>
    </xf>
    <xf numFmtId="0" fontId="57" fillId="27" borderId="22" applyNumberFormat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8" fillId="0" borderId="0">
      <protection locked="0"/>
    </xf>
    <xf numFmtId="0" fontId="41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1" xfId="49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176" fontId="7" fillId="0" borderId="9" xfId="49" applyNumberFormat="1" applyFont="1" applyFill="1" applyBorder="1" applyAlignment="1" applyProtection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/>
    </xf>
    <xf numFmtId="176" fontId="8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176" fontId="8" fillId="0" borderId="11" xfId="4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0" fillId="0" borderId="0" xfId="49" applyFont="1" applyBorder="1" applyAlignment="1" applyProtection="1">
      <alignment vertical="center"/>
    </xf>
    <xf numFmtId="0" fontId="10" fillId="0" borderId="0" xfId="49" applyFont="1" applyBorder="1" applyAlignment="1" applyProtection="1">
      <alignment horizontal="center" vertical="center"/>
    </xf>
    <xf numFmtId="176" fontId="10" fillId="0" borderId="0" xfId="49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10" fillId="0" borderId="0" xfId="49" applyNumberFormat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1" xfId="49" applyFont="1" applyBorder="1" applyAlignment="1" applyProtection="1">
      <alignment horizontal="center" vertical="center"/>
    </xf>
    <xf numFmtId="0" fontId="24" fillId="0" borderId="1" xfId="49" applyFont="1" applyFill="1" applyBorder="1" applyAlignment="1" applyProtection="1">
      <alignment horizontal="center" vertical="center"/>
    </xf>
    <xf numFmtId="0" fontId="25" fillId="0" borderId="1" xfId="49" applyFont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27" fillId="0" borderId="3" xfId="49" applyFont="1" applyBorder="1" applyAlignment="1" applyProtection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2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10" fontId="14" fillId="0" borderId="1" xfId="11" applyNumberFormat="1" applyFont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0" fontId="36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1" xfId="11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11" applyNumberFormat="1" applyFont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0" fontId="39" fillId="0" borderId="1" xfId="10" applyNumberFormat="1" applyFont="1" applyBorder="1" applyAlignment="1">
      <alignment horizont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39" fillId="0" borderId="1" xfId="10" applyFont="1" applyBorder="1" applyAlignment="1">
      <alignment horizontal="center"/>
      <protection locked="0"/>
    </xf>
    <xf numFmtId="10" fontId="39" fillId="0" borderId="1" xfId="11" applyNumberFormat="1" applyFont="1" applyBorder="1" applyAlignment="1" applyProtection="1">
      <alignment horizontal="center" vertical="center"/>
      <protection locked="0"/>
    </xf>
    <xf numFmtId="0" fontId="39" fillId="0" borderId="1" xfId="10" applyFont="1" applyBorder="1" applyAlignment="1">
      <alignment horizontal="center" vertical="center"/>
      <protection locked="0"/>
    </xf>
    <xf numFmtId="0" fontId="26" fillId="0" borderId="1" xfId="10" applyFont="1" applyBorder="1" applyAlignment="1" applyProtection="1">
      <alignment horizontal="center" vertical="center"/>
    </xf>
    <xf numFmtId="0" fontId="14" fillId="0" borderId="1" xfId="10" applyFont="1" applyBorder="1" applyAlignment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0" fillId="0" borderId="0" xfId="10" applyBorder="1">
      <protection locked="0"/>
    </xf>
    <xf numFmtId="10" fontId="39" fillId="0" borderId="0" xfId="10" applyNumberFormat="1" applyFont="1" applyBorder="1" applyAlignment="1">
      <alignment horizontal="center"/>
      <protection locked="0"/>
    </xf>
    <xf numFmtId="0" fontId="39" fillId="0" borderId="0" xfId="10" applyFont="1" applyBorder="1" applyAlignment="1">
      <alignment horizont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26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zoomScale="86" zoomScaleNormal="86" workbookViewId="0">
      <selection activeCell="D16" sqref="D16"/>
    </sheetView>
  </sheetViews>
  <sheetFormatPr defaultColWidth="9" defaultRowHeight="20.25"/>
  <cols>
    <col min="1" max="1" width="39.1083333333333" style="171" customWidth="1"/>
    <col min="2" max="3" width="24.775" style="171" customWidth="1"/>
    <col min="4" max="4" width="26.8916666666667" style="171" customWidth="1"/>
    <col min="5" max="8" width="24.775" style="171" customWidth="1"/>
    <col min="9" max="16384" width="9" style="171"/>
  </cols>
  <sheetData>
    <row r="1" s="169" customFormat="1" ht="21" customHeight="1" spans="1:8">
      <c r="A1" s="172" t="s">
        <v>0</v>
      </c>
      <c r="B1" s="173"/>
      <c r="C1" s="173"/>
      <c r="D1" s="173"/>
      <c r="E1" s="173"/>
      <c r="F1" s="173"/>
      <c r="G1" s="173"/>
      <c r="H1" s="174"/>
    </row>
    <row r="2" s="170" customFormat="1" ht="21" customHeight="1" spans="1:8">
      <c r="A2" s="153" t="s">
        <v>1</v>
      </c>
      <c r="B2" s="153" t="s">
        <v>2</v>
      </c>
      <c r="C2" s="153" t="s">
        <v>3</v>
      </c>
      <c r="D2" s="153" t="s">
        <v>4</v>
      </c>
      <c r="E2" s="153" t="s">
        <v>5</v>
      </c>
      <c r="F2" s="153" t="s">
        <v>6</v>
      </c>
      <c r="G2" s="153" t="s">
        <v>7</v>
      </c>
      <c r="H2" s="153" t="s">
        <v>8</v>
      </c>
    </row>
    <row r="3" s="169" customFormat="1" ht="21" customHeight="1" spans="1:8">
      <c r="A3" s="175" t="s">
        <v>9</v>
      </c>
      <c r="B3" s="176">
        <f>2/1044</f>
        <v>0.00191570881226054</v>
      </c>
      <c r="C3" s="176">
        <f>7/1046</f>
        <v>0.00669216061185468</v>
      </c>
      <c r="D3" s="175">
        <v>0</v>
      </c>
      <c r="E3" s="177">
        <v>0</v>
      </c>
      <c r="F3" s="176">
        <f>2/1707</f>
        <v>0.00117164616285882</v>
      </c>
      <c r="G3" s="176">
        <f>1/726</f>
        <v>0.00137741046831956</v>
      </c>
      <c r="H3" s="175">
        <v>0</v>
      </c>
    </row>
    <row r="4" s="169" customFormat="1" ht="21" customHeight="1" spans="1:8">
      <c r="A4" s="175" t="s">
        <v>10</v>
      </c>
      <c r="B4" s="178">
        <v>2</v>
      </c>
      <c r="C4" s="178">
        <v>7</v>
      </c>
      <c r="D4" s="175">
        <v>0</v>
      </c>
      <c r="E4" s="177">
        <v>0</v>
      </c>
      <c r="F4" s="178">
        <v>2</v>
      </c>
      <c r="G4" s="178">
        <v>1</v>
      </c>
      <c r="H4" s="175">
        <v>0</v>
      </c>
    </row>
    <row r="5" s="169" customFormat="1" ht="21" customHeight="1" spans="1:8">
      <c r="A5" s="175" t="s">
        <v>11</v>
      </c>
      <c r="B5" s="179">
        <f>192/1044</f>
        <v>0.183908045977011</v>
      </c>
      <c r="C5" s="179">
        <f>86/1046</f>
        <v>0.0822179732313576</v>
      </c>
      <c r="D5" s="179">
        <f>132/1745</f>
        <v>0.0756446991404011</v>
      </c>
      <c r="E5" s="179">
        <f>61/1662</f>
        <v>0.0367027677496992</v>
      </c>
      <c r="F5" s="179">
        <f>241/1707</f>
        <v>0.141183362624487</v>
      </c>
      <c r="G5" s="179">
        <f>13/727</f>
        <v>0.0178817056396149</v>
      </c>
      <c r="H5" s="175">
        <v>0</v>
      </c>
    </row>
    <row r="6" s="169" customFormat="1" ht="21" customHeight="1" spans="1:8">
      <c r="A6" s="175" t="s">
        <v>12</v>
      </c>
      <c r="B6" s="178">
        <v>91</v>
      </c>
      <c r="C6" s="178">
        <v>86</v>
      </c>
      <c r="D6" s="178">
        <v>132</v>
      </c>
      <c r="E6" s="180">
        <v>61</v>
      </c>
      <c r="F6" s="180">
        <v>241</v>
      </c>
      <c r="G6" s="178">
        <v>32</v>
      </c>
      <c r="H6" s="175">
        <v>0</v>
      </c>
    </row>
    <row r="7" s="169" customFormat="1" ht="21" customHeight="1" spans="1:8">
      <c r="A7" s="175" t="s">
        <v>13</v>
      </c>
      <c r="B7" s="178">
        <v>1</v>
      </c>
      <c r="C7" s="178">
        <v>5</v>
      </c>
      <c r="D7" s="178">
        <v>11</v>
      </c>
      <c r="E7" s="175">
        <v>0</v>
      </c>
      <c r="F7" s="177">
        <v>0</v>
      </c>
      <c r="G7" s="175">
        <v>0</v>
      </c>
      <c r="H7" s="175">
        <v>0</v>
      </c>
    </row>
    <row r="8" s="169" customFormat="1" ht="21" customHeight="1" spans="1:8">
      <c r="A8" s="175" t="s">
        <v>14</v>
      </c>
      <c r="B8" s="180" t="s">
        <v>15</v>
      </c>
      <c r="C8" s="180" t="s">
        <v>15</v>
      </c>
      <c r="D8" s="178" t="s">
        <v>15</v>
      </c>
      <c r="E8" s="180" t="s">
        <v>15</v>
      </c>
      <c r="F8" s="180" t="s">
        <v>15</v>
      </c>
      <c r="G8" s="178" t="s">
        <v>15</v>
      </c>
      <c r="H8" s="178" t="s">
        <v>15</v>
      </c>
    </row>
    <row r="9" s="169" customFormat="1" ht="21" customHeight="1" spans="1:8">
      <c r="A9" s="175" t="s">
        <v>16</v>
      </c>
      <c r="B9" s="178">
        <v>43</v>
      </c>
      <c r="C9" s="178">
        <v>12</v>
      </c>
      <c r="D9" s="177">
        <v>0</v>
      </c>
      <c r="E9" s="178">
        <v>98</v>
      </c>
      <c r="F9" s="178">
        <v>34</v>
      </c>
      <c r="G9" s="178">
        <v>17</v>
      </c>
      <c r="H9" s="177">
        <v>0</v>
      </c>
    </row>
    <row r="10" s="169" customFormat="1" ht="21" customHeight="1" spans="1:8">
      <c r="A10" s="175" t="s">
        <v>17</v>
      </c>
      <c r="B10" s="181">
        <v>0</v>
      </c>
      <c r="C10" s="181">
        <v>0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</row>
    <row r="11" s="169" customFormat="1" ht="21" customHeight="1" spans="1:8">
      <c r="A11" s="175" t="s">
        <v>18</v>
      </c>
      <c r="B11" s="181">
        <v>0</v>
      </c>
      <c r="C11" s="181">
        <v>0</v>
      </c>
      <c r="D11" s="177">
        <v>0</v>
      </c>
      <c r="E11" s="177">
        <v>0</v>
      </c>
      <c r="F11" s="178">
        <v>6</v>
      </c>
      <c r="G11" s="178">
        <v>5</v>
      </c>
      <c r="H11" s="181">
        <v>0</v>
      </c>
    </row>
    <row r="12" s="169" customFormat="1" ht="21" customHeight="1" spans="1:8">
      <c r="A12" s="175" t="s">
        <v>19</v>
      </c>
      <c r="B12" s="175" t="s">
        <v>20</v>
      </c>
      <c r="C12" s="175" t="s">
        <v>20</v>
      </c>
      <c r="D12" s="182" t="s">
        <v>20</v>
      </c>
      <c r="E12" s="175" t="s">
        <v>20</v>
      </c>
      <c r="F12" s="175" t="s">
        <v>20</v>
      </c>
      <c r="G12" s="182" t="s">
        <v>20</v>
      </c>
      <c r="H12" s="182" t="s">
        <v>20</v>
      </c>
    </row>
    <row r="13" ht="14.25" spans="1:8">
      <c r="A13" s="183"/>
      <c r="B13" s="183"/>
      <c r="C13" s="183"/>
      <c r="D13" s="183"/>
      <c r="E13" s="183"/>
      <c r="F13" s="183"/>
      <c r="G13" s="183"/>
      <c r="H13" s="183"/>
    </row>
    <row r="15" spans="1:9">
      <c r="A15" s="184"/>
      <c r="E15" s="184"/>
      <c r="F15" s="184"/>
      <c r="G15" s="184"/>
      <c r="H15" s="184"/>
      <c r="I15" s="184"/>
    </row>
    <row r="16" spans="1:9">
      <c r="A16" s="184"/>
      <c r="E16" s="185"/>
      <c r="F16" s="185"/>
      <c r="G16" s="185"/>
      <c r="H16" s="185"/>
      <c r="I16" s="184"/>
    </row>
    <row r="17" spans="1:9">
      <c r="A17" s="184"/>
      <c r="E17" s="186"/>
      <c r="F17" s="186"/>
      <c r="G17" s="186"/>
      <c r="H17" s="186"/>
      <c r="I17" s="184"/>
    </row>
    <row r="18" spans="1:9">
      <c r="A18" s="184"/>
      <c r="E18" s="186"/>
      <c r="F18" s="186"/>
      <c r="G18" s="186"/>
      <c r="H18" s="186"/>
      <c r="I18" s="184"/>
    </row>
    <row r="19" spans="1:9">
      <c r="A19" s="184"/>
      <c r="E19" s="187"/>
      <c r="F19" s="187"/>
      <c r="G19" s="187"/>
      <c r="H19" s="187"/>
      <c r="I19" s="184"/>
    </row>
    <row r="20" spans="1:9">
      <c r="A20" s="184"/>
      <c r="E20" s="188"/>
      <c r="F20" s="188"/>
      <c r="G20" s="188"/>
      <c r="H20" s="188"/>
      <c r="I20" s="184"/>
    </row>
    <row r="21" spans="1:9">
      <c r="A21" s="184"/>
      <c r="E21" s="189"/>
      <c r="F21" s="189"/>
      <c r="G21" s="189"/>
      <c r="H21" s="189"/>
      <c r="I21" s="184"/>
    </row>
    <row r="22" spans="1:9">
      <c r="A22" s="184"/>
      <c r="E22" s="189"/>
      <c r="F22" s="189"/>
      <c r="G22" s="189"/>
      <c r="H22" s="189"/>
      <c r="I22" s="184"/>
    </row>
    <row r="23" spans="1:9">
      <c r="A23" s="184"/>
      <c r="E23" s="188"/>
      <c r="F23" s="188"/>
      <c r="G23" s="188"/>
      <c r="H23" s="188"/>
      <c r="I23" s="184"/>
    </row>
    <row r="24" spans="1:9">
      <c r="A24" s="184"/>
      <c r="E24" s="190"/>
      <c r="F24" s="190"/>
      <c r="G24" s="190"/>
      <c r="H24" s="190"/>
      <c r="I24" s="184"/>
    </row>
    <row r="25" spans="1:9">
      <c r="A25" s="184"/>
      <c r="B25" s="189"/>
      <c r="C25" s="189"/>
      <c r="D25" s="189"/>
      <c r="E25" s="190"/>
      <c r="F25" s="190"/>
      <c r="G25" s="190"/>
      <c r="H25" s="190"/>
      <c r="I25" s="184"/>
    </row>
    <row r="26" spans="1:9">
      <c r="A26" s="184"/>
      <c r="B26" s="189"/>
      <c r="C26" s="188"/>
      <c r="D26" s="188"/>
      <c r="E26" s="188"/>
      <c r="F26" s="188"/>
      <c r="G26" s="188"/>
      <c r="H26" s="188"/>
      <c r="I26" s="184"/>
    </row>
    <row r="27" spans="1:9">
      <c r="A27" s="184"/>
      <c r="B27" s="184"/>
      <c r="C27" s="184"/>
      <c r="D27" s="184"/>
      <c r="E27" s="184"/>
      <c r="F27" s="184"/>
      <c r="G27" s="184"/>
      <c r="H27" s="184"/>
      <c r="I27" s="184"/>
    </row>
    <row r="28" spans="1:9">
      <c r="A28" s="184"/>
      <c r="B28" s="184"/>
      <c r="C28" s="184"/>
      <c r="D28" s="184"/>
      <c r="E28" s="184"/>
      <c r="F28" s="184"/>
      <c r="G28" s="184"/>
      <c r="H28" s="184"/>
      <c r="I28" s="184"/>
    </row>
    <row r="29" spans="1:9">
      <c r="A29" s="184"/>
      <c r="B29" s="184"/>
      <c r="C29" s="184"/>
      <c r="D29" s="184"/>
      <c r="E29" s="184"/>
      <c r="F29" s="184"/>
      <c r="G29" s="184"/>
      <c r="H29" s="184"/>
      <c r="I29" s="184"/>
    </row>
    <row r="30" spans="1:9">
      <c r="A30" s="184"/>
      <c r="B30" s="184"/>
      <c r="C30" s="184"/>
      <c r="D30" s="184"/>
      <c r="E30" s="184"/>
      <c r="F30" s="184"/>
      <c r="G30" s="184"/>
      <c r="H30" s="184"/>
      <c r="I30" s="184"/>
    </row>
    <row r="31" spans="1:9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>
      <c r="A32" s="184"/>
      <c r="B32" s="184"/>
      <c r="C32" s="184"/>
      <c r="D32" s="184"/>
      <c r="E32" s="184"/>
      <c r="F32" s="184"/>
      <c r="G32" s="184"/>
      <c r="H32" s="184"/>
      <c r="I32" s="184"/>
    </row>
    <row r="33" spans="1:9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>
      <c r="A34" s="184"/>
      <c r="B34" s="184"/>
      <c r="C34" s="184"/>
      <c r="D34" s="184"/>
      <c r="E34" s="184"/>
      <c r="F34" s="184"/>
      <c r="G34" s="184"/>
      <c r="H34" s="184"/>
      <c r="I34" s="184"/>
    </row>
    <row r="35" spans="1:9">
      <c r="A35" s="184"/>
      <c r="B35" s="184"/>
      <c r="C35" s="184"/>
      <c r="D35" s="184"/>
      <c r="E35" s="184"/>
      <c r="F35" s="184"/>
      <c r="G35" s="184"/>
      <c r="H35" s="184"/>
      <c r="I35" s="184"/>
    </row>
    <row r="36" spans="1:9">
      <c r="A36" s="184"/>
      <c r="B36" s="184"/>
      <c r="C36" s="184"/>
      <c r="D36" s="184"/>
      <c r="E36" s="184"/>
      <c r="F36" s="184"/>
      <c r="G36" s="184"/>
      <c r="H36" s="184"/>
      <c r="I36" s="184"/>
    </row>
    <row r="37" spans="1:9">
      <c r="A37" s="184"/>
      <c r="B37" s="184"/>
      <c r="C37" s="184"/>
      <c r="D37" s="184"/>
      <c r="E37" s="184"/>
      <c r="F37" s="184"/>
      <c r="G37" s="184"/>
      <c r="H37" s="184"/>
      <c r="I37" s="184"/>
    </row>
    <row r="38" spans="1:9">
      <c r="A38" s="184"/>
      <c r="B38" s="184"/>
      <c r="C38" s="184"/>
      <c r="D38" s="184"/>
      <c r="E38" s="184"/>
      <c r="F38" s="184"/>
      <c r="G38" s="184"/>
      <c r="H38" s="184"/>
      <c r="I38" s="184"/>
    </row>
    <row r="39" spans="1:9">
      <c r="A39" s="184"/>
      <c r="B39" s="184"/>
      <c r="C39" s="184"/>
      <c r="D39" s="184"/>
      <c r="E39" s="184"/>
      <c r="F39" s="184"/>
      <c r="G39" s="184"/>
      <c r="H39" s="184"/>
      <c r="I39" s="184"/>
    </row>
    <row r="40" spans="1:9">
      <c r="A40" s="184"/>
      <c r="B40" s="184"/>
      <c r="C40" s="184"/>
      <c r="D40" s="184"/>
      <c r="E40" s="184"/>
      <c r="F40" s="184"/>
      <c r="G40" s="184"/>
      <c r="H40" s="184"/>
      <c r="I40" s="184"/>
    </row>
    <row r="41" spans="1:9">
      <c r="A41" s="184"/>
      <c r="B41" s="184"/>
      <c r="C41" s="184"/>
      <c r="D41" s="184"/>
      <c r="E41" s="184"/>
      <c r="F41" s="184"/>
      <c r="G41" s="184"/>
      <c r="H41" s="184"/>
      <c r="I41" s="184"/>
    </row>
    <row r="42" spans="1:9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>
      <c r="A43" s="184"/>
      <c r="B43" s="184"/>
      <c r="C43" s="184"/>
      <c r="D43" s="184"/>
      <c r="E43" s="184"/>
      <c r="F43" s="184"/>
      <c r="G43" s="184"/>
      <c r="H43" s="184"/>
      <c r="I43" s="184"/>
    </row>
    <row r="44" spans="1:9">
      <c r="A44" s="184"/>
      <c r="B44" s="184"/>
      <c r="C44" s="184"/>
      <c r="D44" s="184"/>
      <c r="E44" s="184"/>
      <c r="F44" s="184"/>
      <c r="G44" s="184"/>
      <c r="H44" s="184"/>
      <c r="I44" s="184"/>
    </row>
    <row r="45" spans="1:9">
      <c r="A45" s="184"/>
      <c r="B45" s="184"/>
      <c r="C45" s="184"/>
      <c r="D45" s="184"/>
      <c r="E45" s="184"/>
      <c r="F45" s="184"/>
      <c r="G45" s="184"/>
      <c r="H45" s="184"/>
      <c r="I45" s="184"/>
    </row>
    <row r="46" spans="1:9">
      <c r="A46" s="184"/>
      <c r="B46" s="184"/>
      <c r="C46" s="184"/>
      <c r="D46" s="184"/>
      <c r="E46" s="184"/>
      <c r="F46" s="184"/>
      <c r="G46" s="184"/>
      <c r="H46" s="184"/>
      <c r="I46" s="184"/>
    </row>
    <row r="47" spans="1:9">
      <c r="A47" s="184"/>
      <c r="B47" s="184"/>
      <c r="C47" s="184"/>
      <c r="D47" s="184"/>
      <c r="E47" s="184"/>
      <c r="F47" s="184"/>
      <c r="G47" s="184"/>
      <c r="H47" s="184"/>
      <c r="I47" s="184"/>
    </row>
    <row r="48" spans="1:9">
      <c r="A48" s="184"/>
      <c r="B48" s="184"/>
      <c r="C48" s="184"/>
      <c r="D48" s="184"/>
      <c r="E48" s="184"/>
      <c r="F48" s="184"/>
      <c r="G48" s="184"/>
      <c r="H48" s="184"/>
      <c r="I48" s="184"/>
    </row>
    <row r="49" spans="1:9">
      <c r="A49" s="184"/>
      <c r="B49" s="184"/>
      <c r="C49" s="184"/>
      <c r="D49" s="184"/>
      <c r="E49" s="184"/>
      <c r="F49" s="184"/>
      <c r="G49" s="184"/>
      <c r="H49" s="184"/>
      <c r="I49" s="184"/>
    </row>
    <row r="50" spans="1:9">
      <c r="A50" s="184"/>
      <c r="B50" s="184"/>
      <c r="C50" s="184"/>
      <c r="D50" s="184"/>
      <c r="E50" s="184"/>
      <c r="F50" s="184"/>
      <c r="G50" s="184"/>
      <c r="H50" s="184"/>
      <c r="I50" s="184"/>
    </row>
    <row r="51" spans="1:9">
      <c r="A51" s="184"/>
      <c r="B51" s="184"/>
      <c r="C51" s="184"/>
      <c r="D51" s="184"/>
      <c r="E51" s="184"/>
      <c r="F51" s="184"/>
      <c r="G51" s="184"/>
      <c r="H51" s="184"/>
      <c r="I51" s="184"/>
    </row>
    <row r="52" spans="1:9">
      <c r="A52" s="184"/>
      <c r="B52" s="184"/>
      <c r="C52" s="184"/>
      <c r="D52" s="184"/>
      <c r="E52" s="184"/>
      <c r="F52" s="184"/>
      <c r="G52" s="184"/>
      <c r="H52" s="184"/>
      <c r="I52" s="184"/>
    </row>
    <row r="53" spans="1:9">
      <c r="A53" s="184"/>
      <c r="B53" s="184"/>
      <c r="C53" s="184"/>
      <c r="D53" s="184"/>
      <c r="E53" s="184"/>
      <c r="F53" s="184"/>
      <c r="G53" s="184"/>
      <c r="H53" s="184"/>
      <c r="I53" s="184"/>
    </row>
    <row r="54" spans="1:9">
      <c r="A54" s="184"/>
      <c r="B54" s="184"/>
      <c r="C54" s="184"/>
      <c r="D54" s="184"/>
      <c r="E54" s="184"/>
      <c r="F54" s="184"/>
      <c r="G54" s="184"/>
      <c r="H54" s="184"/>
      <c r="I54" s="184"/>
    </row>
    <row r="55" spans="1:9">
      <c r="A55" s="184"/>
      <c r="B55" s="184"/>
      <c r="C55" s="184"/>
      <c r="D55" s="184"/>
      <c r="E55" s="184"/>
      <c r="F55" s="184"/>
      <c r="G55" s="184"/>
      <c r="H55" s="184"/>
      <c r="I55" s="184"/>
    </row>
    <row r="56" spans="1:9">
      <c r="A56" s="184"/>
      <c r="B56" s="184"/>
      <c r="C56" s="184"/>
      <c r="D56" s="184"/>
      <c r="E56" s="184"/>
      <c r="F56" s="184"/>
      <c r="G56" s="184"/>
      <c r="H56" s="184"/>
      <c r="I56" s="184"/>
    </row>
    <row r="57" spans="1:9">
      <c r="A57" s="184"/>
      <c r="B57" s="184"/>
      <c r="C57" s="184"/>
      <c r="D57" s="184"/>
      <c r="E57" s="184"/>
      <c r="F57" s="184"/>
      <c r="G57" s="184"/>
      <c r="H57" s="184"/>
      <c r="I57" s="184"/>
    </row>
    <row r="58" spans="1:9">
      <c r="A58" s="184"/>
      <c r="B58" s="184"/>
      <c r="C58" s="184"/>
      <c r="D58" s="184"/>
      <c r="E58" s="184"/>
      <c r="F58" s="184"/>
      <c r="G58" s="184"/>
      <c r="H58" s="184"/>
      <c r="I58" s="184"/>
    </row>
    <row r="59" spans="1:9">
      <c r="A59" s="184"/>
      <c r="B59" s="184"/>
      <c r="C59" s="184"/>
      <c r="D59" s="184"/>
      <c r="E59" s="184"/>
      <c r="F59" s="184"/>
      <c r="G59" s="184"/>
      <c r="H59" s="184"/>
      <c r="I59" s="184"/>
    </row>
    <row r="60" spans="1:9">
      <c r="A60" s="184"/>
      <c r="B60" s="184"/>
      <c r="C60" s="184"/>
      <c r="D60" s="184"/>
      <c r="E60" s="184"/>
      <c r="F60" s="184"/>
      <c r="G60" s="184"/>
      <c r="H60" s="184"/>
      <c r="I60" s="184"/>
    </row>
    <row r="61" spans="1:9">
      <c r="A61" s="184"/>
      <c r="B61" s="184"/>
      <c r="C61" s="184"/>
      <c r="D61" s="184"/>
      <c r="E61" s="184"/>
      <c r="F61" s="184"/>
      <c r="G61" s="184"/>
      <c r="H61" s="184"/>
      <c r="I61" s="184"/>
    </row>
    <row r="62" spans="1:9">
      <c r="A62" s="184"/>
      <c r="B62" s="184"/>
      <c r="C62" s="184"/>
      <c r="D62" s="184"/>
      <c r="E62" s="184"/>
      <c r="F62" s="184"/>
      <c r="G62" s="184"/>
      <c r="H62" s="184"/>
      <c r="I62" s="184"/>
    </row>
    <row r="63" spans="1:9">
      <c r="A63" s="184"/>
      <c r="B63" s="184"/>
      <c r="C63" s="184"/>
      <c r="D63" s="184"/>
      <c r="E63" s="184"/>
      <c r="F63" s="184"/>
      <c r="G63" s="184"/>
      <c r="H63" s="184"/>
      <c r="I63" s="184"/>
    </row>
    <row r="64" spans="1:9">
      <c r="A64" s="184"/>
      <c r="B64" s="184"/>
      <c r="C64" s="184"/>
      <c r="D64" s="184"/>
      <c r="E64" s="184"/>
      <c r="F64" s="184"/>
      <c r="G64" s="184"/>
      <c r="H64" s="184"/>
      <c r="I64" s="184"/>
    </row>
  </sheetData>
  <mergeCells count="1">
    <mergeCell ref="A1:H1"/>
  </mergeCells>
  <hyperlinks>
    <hyperlink ref="E8" location="晚自习风气统计表!A30" display="班级明细"/>
    <hyperlink ref="F8" location="晚自习风气统计表!A36" display="班级明细"/>
    <hyperlink ref="C8" location="晚自习风气统计表!A10" display="班级明细"/>
    <hyperlink ref="B8" location="晚自习风气统计表!A3" display="班级明细"/>
    <hyperlink ref="G8:H8" location="晚自习风气统计表!A40" display="班级明细"/>
    <hyperlink ref="E5" location="日常请假率!A144" display="=61/1662"/>
    <hyperlink ref="F5" location="日常请假率!A168" display="=241/1707"/>
    <hyperlink ref="B5" location="日常请假率!A121" display="=192/1044"/>
    <hyperlink ref="D5" location="日常请假率!A94" display="=132/1745"/>
    <hyperlink ref="G5" location="日常请假率!A192" display="=13/727"/>
    <hyperlink ref="E6" location="日常请假名单!A319" display="61"/>
    <hyperlink ref="F6" location="日常请假名单!A373" display="241"/>
    <hyperlink ref="B6" location="日常请假名单!A3" display="91"/>
    <hyperlink ref="D6" location="日常请假名单!A252" display="132"/>
    <hyperlink ref="G6" location="日常请假名单!A644" display="32"/>
    <hyperlink ref="D8" location="晚自习风气统计表!A26" display="班级明细"/>
    <hyperlink ref="G8" location="晚自习风气统计表!A45" display="班级明细"/>
    <hyperlink ref="H8" location="晚自习风气统计表!A49" display="班级明细"/>
    <hyperlink ref="C5" location="日常请假率!A30" display="=86/1046"/>
    <hyperlink ref="E9" location="晚自习请假!A133" display="98"/>
    <hyperlink ref="F9" location="晚自习请假!A171" display="34"/>
    <hyperlink ref="C9" location="晚自习请假!A53" display="12"/>
    <hyperlink ref="B9" location="晚自习请假!A3" display="43"/>
    <hyperlink ref="G9" location="晚自习请假!A190" display="17"/>
    <hyperlink ref="B7" location="日常迟到早退名单!A1" display="1"/>
    <hyperlink ref="C4" location="日常旷课名单!A5" display="7"/>
    <hyperlink ref="C3" location="日常旷课率!A30" display="=7/1046"/>
    <hyperlink ref="C6" location="日常请假名单!A97" display="86"/>
    <hyperlink ref="F4" location="日常旷课名单!A14" display="2"/>
    <hyperlink ref="F3" location="日常旷课率!A168" display="=2/1707"/>
    <hyperlink ref="D7" location="日常迟到早退名单!A12" display="11"/>
    <hyperlink ref="F11" location="晚自习迟到早退!A8" display="6"/>
    <hyperlink ref="B3" location="日常旷课率!A3" display="=2/1044"/>
    <hyperlink ref="B4" location="日常旷课名单!A3" display="2"/>
    <hyperlink ref="C7" location="日常迟到早退名单!A5" display="5"/>
    <hyperlink ref="G3" location="日常旷课率!A199" display="=1/726"/>
    <hyperlink ref="G4" location="日常旷课名单!A16" display="1"/>
    <hyperlink ref="G11" location="晚自习迟到早退!A16" display="5"/>
  </hyperlinks>
  <pageMargins left="0.75" right="0.75" top="1" bottom="1" header="0.5" footer="0.5"/>
  <pageSetup paperSize="9" orientation="portrait"/>
  <headerFooter/>
  <ignoredErrors>
    <ignoredError sqref="F3:G3 B5:G5 B3:C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27" sqref="G27"/>
    </sheetView>
  </sheetViews>
  <sheetFormatPr defaultColWidth="9" defaultRowHeight="13.5"/>
  <cols>
    <col min="1" max="1" width="28" customWidth="1"/>
    <col min="2" max="2" width="12.5583333333333" customWidth="1"/>
    <col min="3" max="3" width="9.66666666666667" customWidth="1"/>
    <col min="4" max="4" width="8.33333333333333" customWidth="1"/>
    <col min="5" max="5" width="9.66666666666667" style="13" customWidth="1"/>
    <col min="6" max="6" width="14.1083333333333" customWidth="1"/>
  </cols>
  <sheetData>
    <row r="1" s="10" customFormat="1" ht="22.5" spans="1:6">
      <c r="A1" s="14" t="s">
        <v>662</v>
      </c>
      <c r="B1" s="14"/>
      <c r="C1" s="14"/>
      <c r="D1" s="14"/>
      <c r="E1" s="15"/>
      <c r="F1" s="14"/>
    </row>
    <row r="2" s="11" customFormat="1" ht="20.25" spans="1:10">
      <c r="A2" s="16" t="s">
        <v>22</v>
      </c>
      <c r="B2" s="16" t="s">
        <v>24</v>
      </c>
      <c r="C2" s="16" t="s">
        <v>35</v>
      </c>
      <c r="D2" s="16" t="s">
        <v>468</v>
      </c>
      <c r="E2" s="17" t="s">
        <v>469</v>
      </c>
      <c r="F2" s="16" t="s">
        <v>29</v>
      </c>
      <c r="G2" s="18"/>
      <c r="H2" s="18"/>
      <c r="I2" s="18"/>
      <c r="J2" s="18"/>
    </row>
    <row r="3" s="11" customFormat="1" ht="18.75" spans="1:10">
      <c r="A3" s="7" t="s">
        <v>2</v>
      </c>
      <c r="B3" s="9" t="s">
        <v>490</v>
      </c>
      <c r="C3" s="9"/>
      <c r="D3" s="9"/>
      <c r="E3" s="19"/>
      <c r="F3" s="9"/>
      <c r="G3" s="18"/>
      <c r="H3" s="18"/>
      <c r="I3" s="18"/>
      <c r="J3" s="18"/>
    </row>
    <row r="4" s="11" customFormat="1" ht="18.75" spans="1:10">
      <c r="A4" s="7" t="s">
        <v>3</v>
      </c>
      <c r="B4" s="9"/>
      <c r="C4" s="9"/>
      <c r="D4" s="9"/>
      <c r="E4" s="19"/>
      <c r="F4" s="9"/>
      <c r="G4" s="18"/>
      <c r="H4" s="18"/>
      <c r="I4" s="18"/>
      <c r="J4" s="18"/>
    </row>
    <row r="5" s="11" customFormat="1" ht="18.75" spans="1:10">
      <c r="A5" s="7" t="s">
        <v>4</v>
      </c>
      <c r="B5" s="9"/>
      <c r="C5" s="9"/>
      <c r="D5" s="9"/>
      <c r="E5" s="19"/>
      <c r="F5" s="9"/>
      <c r="G5" s="18"/>
      <c r="H5" s="18"/>
      <c r="I5" s="18"/>
      <c r="J5" s="18"/>
    </row>
    <row r="6" s="11" customFormat="1" ht="18.75" spans="1:10">
      <c r="A6" s="7" t="s">
        <v>5</v>
      </c>
      <c r="B6" s="9"/>
      <c r="C6" s="9"/>
      <c r="D6" s="9"/>
      <c r="E6" s="19"/>
      <c r="F6" s="9"/>
      <c r="G6" s="18"/>
      <c r="H6" s="18"/>
      <c r="I6" s="18"/>
      <c r="J6" s="18"/>
    </row>
    <row r="7" s="11" customFormat="1" ht="18.75" spans="1:10">
      <c r="A7" s="7" t="s">
        <v>6</v>
      </c>
      <c r="B7" s="7">
        <v>20222436</v>
      </c>
      <c r="C7" s="7" t="s">
        <v>663</v>
      </c>
      <c r="D7" s="7" t="s">
        <v>472</v>
      </c>
      <c r="E7" s="20">
        <v>11.08</v>
      </c>
      <c r="F7" s="7" t="s">
        <v>664</v>
      </c>
      <c r="G7" s="18"/>
      <c r="H7" s="18"/>
      <c r="I7" s="18"/>
      <c r="J7" s="18"/>
    </row>
    <row r="8" s="11" customFormat="1" ht="18.75" spans="1:10">
      <c r="A8" s="21"/>
      <c r="B8" s="7"/>
      <c r="C8" s="7" t="s">
        <v>423</v>
      </c>
      <c r="D8" s="7" t="s">
        <v>472</v>
      </c>
      <c r="E8" s="20">
        <v>11.08</v>
      </c>
      <c r="F8" s="7" t="s">
        <v>664</v>
      </c>
      <c r="G8" s="18"/>
      <c r="H8" s="18"/>
      <c r="I8" s="18"/>
      <c r="J8" s="18"/>
    </row>
    <row r="9" s="12" customFormat="1" ht="18.75" spans="1:9">
      <c r="A9" s="21"/>
      <c r="B9" s="7"/>
      <c r="C9" s="7" t="s">
        <v>665</v>
      </c>
      <c r="D9" s="7" t="s">
        <v>472</v>
      </c>
      <c r="E9" s="20">
        <v>11.08</v>
      </c>
      <c r="F9" s="7" t="s">
        <v>664</v>
      </c>
      <c r="G9" s="22"/>
      <c r="H9" s="22"/>
      <c r="I9" s="22"/>
    </row>
    <row r="10" s="12" customFormat="1" ht="18.75" spans="1:9">
      <c r="A10" s="21"/>
      <c r="B10" s="7">
        <v>20222532</v>
      </c>
      <c r="C10" s="7" t="s">
        <v>666</v>
      </c>
      <c r="D10" s="7" t="s">
        <v>472</v>
      </c>
      <c r="E10" s="20">
        <v>11.08</v>
      </c>
      <c r="F10" s="7" t="s">
        <v>667</v>
      </c>
      <c r="G10" s="22"/>
      <c r="H10" s="22"/>
      <c r="I10" s="22"/>
    </row>
    <row r="11" s="12" customFormat="1" ht="18.75" spans="1:9">
      <c r="A11" s="21"/>
      <c r="B11" s="7">
        <v>20222533</v>
      </c>
      <c r="C11" s="7" t="s">
        <v>668</v>
      </c>
      <c r="D11" s="7" t="s">
        <v>472</v>
      </c>
      <c r="E11" s="20">
        <v>11.08</v>
      </c>
      <c r="F11" s="7" t="s">
        <v>664</v>
      </c>
      <c r="G11" s="23"/>
      <c r="H11" s="23"/>
      <c r="I11" s="23"/>
    </row>
    <row r="12" s="1" customFormat="1" ht="18.75" spans="1:9">
      <c r="A12" s="21"/>
      <c r="B12" s="7">
        <v>20222533</v>
      </c>
      <c r="C12" s="7" t="s">
        <v>669</v>
      </c>
      <c r="D12" s="7" t="s">
        <v>472</v>
      </c>
      <c r="E12" s="20">
        <v>11.1</v>
      </c>
      <c r="F12" s="7" t="s">
        <v>670</v>
      </c>
      <c r="G12" s="24"/>
      <c r="H12" s="24"/>
      <c r="I12" s="24"/>
    </row>
    <row r="13" s="1" customFormat="1" ht="18.75" spans="1:9">
      <c r="A13" s="7" t="s">
        <v>7</v>
      </c>
      <c r="B13" s="25" t="s">
        <v>490</v>
      </c>
      <c r="C13" s="26"/>
      <c r="D13" s="26"/>
      <c r="E13" s="26"/>
      <c r="F13" s="27"/>
      <c r="G13" s="24"/>
      <c r="H13" s="24"/>
      <c r="I13" s="24"/>
    </row>
    <row r="14" ht="18.75" spans="1:10">
      <c r="A14" s="9" t="s">
        <v>8</v>
      </c>
      <c r="B14" s="28"/>
      <c r="C14" s="29"/>
      <c r="D14" s="29"/>
      <c r="E14" s="29"/>
      <c r="F14" s="30"/>
      <c r="G14" s="31"/>
      <c r="H14" s="31"/>
      <c r="I14" s="31"/>
      <c r="J14" s="31"/>
    </row>
    <row r="15" spans="7:10">
      <c r="G15" s="31"/>
      <c r="H15" s="31"/>
      <c r="I15" s="31"/>
      <c r="J15" s="31"/>
    </row>
    <row r="16" spans="7:10">
      <c r="G16" s="31"/>
      <c r="H16" s="31"/>
      <c r="I16" s="31"/>
      <c r="J16" s="31"/>
    </row>
  </sheetData>
  <mergeCells count="5">
    <mergeCell ref="A1:F1"/>
    <mergeCell ref="A7:A12"/>
    <mergeCell ref="B7:B9"/>
    <mergeCell ref="B3:F6"/>
    <mergeCell ref="B13:F1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"/>
  <sheetViews>
    <sheetView topLeftCell="A186" workbookViewId="0">
      <selection activeCell="M8" sqref="M8"/>
    </sheetView>
  </sheetViews>
  <sheetFormatPr defaultColWidth="9" defaultRowHeight="13.5" outlineLevelCol="4"/>
  <cols>
    <col min="1" max="1" width="21.225" customWidth="1"/>
    <col min="2" max="2" width="7.33333333333333" style="3" customWidth="1"/>
    <col min="3" max="3" width="14.8916666666667" customWidth="1"/>
    <col min="4" max="4" width="15.4416666666667" customWidth="1"/>
    <col min="5" max="5" width="15.6666666666667" customWidth="1"/>
  </cols>
  <sheetData>
    <row r="1" s="1" customFormat="1" ht="22.5" spans="1:5">
      <c r="A1" s="4" t="s">
        <v>671</v>
      </c>
      <c r="B1" s="4"/>
      <c r="C1" s="4"/>
      <c r="D1" s="4"/>
      <c r="E1" s="4"/>
    </row>
    <row r="2" s="2" customFormat="1" ht="20.25" spans="1:5">
      <c r="A2" s="5" t="s">
        <v>22</v>
      </c>
      <c r="B2" s="5" t="s">
        <v>23</v>
      </c>
      <c r="C2" s="5" t="s">
        <v>24</v>
      </c>
      <c r="D2" s="5" t="s">
        <v>671</v>
      </c>
      <c r="E2" s="5" t="s">
        <v>29</v>
      </c>
    </row>
    <row r="3" s="2" customFormat="1" ht="18.75" spans="1:5">
      <c r="A3" s="6" t="s">
        <v>2</v>
      </c>
      <c r="B3" s="7">
        <v>1</v>
      </c>
      <c r="C3" s="7">
        <v>20193631</v>
      </c>
      <c r="D3" s="7" t="s">
        <v>672</v>
      </c>
      <c r="E3" s="6"/>
    </row>
    <row r="4" s="2" customFormat="1" ht="18.75" spans="1:5">
      <c r="A4" s="6"/>
      <c r="B4" s="7">
        <v>2</v>
      </c>
      <c r="C4" s="7">
        <v>20193632</v>
      </c>
      <c r="D4" s="7" t="s">
        <v>672</v>
      </c>
      <c r="E4" s="6"/>
    </row>
    <row r="5" s="2" customFormat="1" ht="18.75" spans="1:5">
      <c r="A5" s="6"/>
      <c r="B5" s="7">
        <v>3</v>
      </c>
      <c r="C5" s="7">
        <v>20193633</v>
      </c>
      <c r="D5" s="7" t="s">
        <v>672</v>
      </c>
      <c r="E5" s="6"/>
    </row>
    <row r="6" s="2" customFormat="1" ht="18.75" spans="1:5">
      <c r="A6" s="6"/>
      <c r="B6" s="7">
        <v>4</v>
      </c>
      <c r="C6" s="7">
        <v>20193634</v>
      </c>
      <c r="D6" s="7"/>
      <c r="E6" s="7" t="s">
        <v>31</v>
      </c>
    </row>
    <row r="7" s="2" customFormat="1" ht="18.75" spans="1:5">
      <c r="A7" s="6"/>
      <c r="B7" s="7">
        <v>5</v>
      </c>
      <c r="C7" s="7">
        <v>20193635</v>
      </c>
      <c r="D7" s="7" t="s">
        <v>672</v>
      </c>
      <c r="E7" s="6"/>
    </row>
    <row r="8" s="2" customFormat="1" ht="18.75" spans="1:5">
      <c r="A8" s="6"/>
      <c r="B8" s="7">
        <v>6</v>
      </c>
      <c r="C8" s="7">
        <v>20203631</v>
      </c>
      <c r="D8" s="7" t="s">
        <v>672</v>
      </c>
      <c r="E8" s="6"/>
    </row>
    <row r="9" s="2" customFormat="1" ht="18.75" spans="1:5">
      <c r="A9" s="6"/>
      <c r="B9" s="7">
        <v>7</v>
      </c>
      <c r="C9" s="7">
        <v>20203632</v>
      </c>
      <c r="D9" s="7" t="s">
        <v>672</v>
      </c>
      <c r="E9" s="6"/>
    </row>
    <row r="10" s="2" customFormat="1" ht="18.75" spans="1:5">
      <c r="A10" s="6"/>
      <c r="B10" s="7">
        <v>8</v>
      </c>
      <c r="C10" s="7">
        <v>20203633</v>
      </c>
      <c r="D10" s="7" t="s">
        <v>672</v>
      </c>
      <c r="E10" s="6"/>
    </row>
    <row r="11" s="2" customFormat="1" ht="18.75" spans="1:5">
      <c r="A11" s="6"/>
      <c r="B11" s="7">
        <v>9</v>
      </c>
      <c r="C11" s="7">
        <v>20203634</v>
      </c>
      <c r="D11" s="7" t="s">
        <v>672</v>
      </c>
      <c r="E11" s="6"/>
    </row>
    <row r="12" s="2" customFormat="1" ht="18.75" spans="1:5">
      <c r="A12" s="6"/>
      <c r="B12" s="7">
        <v>10</v>
      </c>
      <c r="C12" s="7">
        <v>20203635</v>
      </c>
      <c r="D12" s="7" t="s">
        <v>672</v>
      </c>
      <c r="E12" s="6"/>
    </row>
    <row r="13" s="2" customFormat="1" ht="18.75" spans="1:5">
      <c r="A13" s="6"/>
      <c r="B13" s="7">
        <v>11</v>
      </c>
      <c r="C13" s="7">
        <v>20213631</v>
      </c>
      <c r="D13" s="7" t="s">
        <v>672</v>
      </c>
      <c r="E13" s="6"/>
    </row>
    <row r="14" s="2" customFormat="1" ht="18.75" spans="1:5">
      <c r="A14" s="6"/>
      <c r="B14" s="7">
        <v>12</v>
      </c>
      <c r="C14" s="7">
        <v>20213632</v>
      </c>
      <c r="D14" s="7" t="s">
        <v>672</v>
      </c>
      <c r="E14" s="6"/>
    </row>
    <row r="15" s="2" customFormat="1" ht="18.75" spans="1:5">
      <c r="A15" s="6"/>
      <c r="B15" s="7">
        <v>13</v>
      </c>
      <c r="C15" s="7">
        <v>20213633</v>
      </c>
      <c r="D15" s="7" t="s">
        <v>672</v>
      </c>
      <c r="E15" s="6"/>
    </row>
    <row r="16" s="2" customFormat="1" ht="18.75" spans="1:5">
      <c r="A16" s="6"/>
      <c r="B16" s="7">
        <v>14</v>
      </c>
      <c r="C16" s="7">
        <v>20213634</v>
      </c>
      <c r="D16" s="7" t="s">
        <v>672</v>
      </c>
      <c r="E16" s="6"/>
    </row>
    <row r="17" s="2" customFormat="1" ht="18.75" spans="1:5">
      <c r="A17" s="6"/>
      <c r="B17" s="7">
        <v>15</v>
      </c>
      <c r="C17" s="7">
        <v>20213635</v>
      </c>
      <c r="D17" s="7" t="s">
        <v>672</v>
      </c>
      <c r="E17" s="6"/>
    </row>
    <row r="18" s="2" customFormat="1" ht="18.75" spans="1:5">
      <c r="A18" s="6"/>
      <c r="B18" s="7">
        <v>16</v>
      </c>
      <c r="C18" s="7">
        <v>20213641</v>
      </c>
      <c r="D18" s="7"/>
      <c r="E18" s="7" t="s">
        <v>31</v>
      </c>
    </row>
    <row r="19" s="2" customFormat="1" ht="18.75" spans="1:5">
      <c r="A19" s="6"/>
      <c r="B19" s="7">
        <v>17</v>
      </c>
      <c r="C19" s="7">
        <v>20213642</v>
      </c>
      <c r="D19" s="7"/>
      <c r="E19" s="7" t="s">
        <v>31</v>
      </c>
    </row>
    <row r="20" s="2" customFormat="1" ht="18.75" spans="1:5">
      <c r="A20" s="6"/>
      <c r="B20" s="7">
        <v>18</v>
      </c>
      <c r="C20" s="7">
        <v>20223631</v>
      </c>
      <c r="D20" s="7" t="s">
        <v>672</v>
      </c>
      <c r="E20" s="6"/>
    </row>
    <row r="21" s="2" customFormat="1" ht="18.75" spans="1:5">
      <c r="A21" s="6"/>
      <c r="B21" s="7">
        <v>19</v>
      </c>
      <c r="C21" s="7">
        <v>20223632</v>
      </c>
      <c r="D21" s="7" t="s">
        <v>672</v>
      </c>
      <c r="E21" s="6"/>
    </row>
    <row r="22" s="2" customFormat="1" ht="18.75" spans="1:5">
      <c r="A22" s="6"/>
      <c r="B22" s="7">
        <v>20</v>
      </c>
      <c r="C22" s="7">
        <v>20223633</v>
      </c>
      <c r="D22" s="7" t="s">
        <v>672</v>
      </c>
      <c r="E22" s="6"/>
    </row>
    <row r="23" s="2" customFormat="1" ht="18.75" spans="1:5">
      <c r="A23" s="6"/>
      <c r="B23" s="7">
        <v>21</v>
      </c>
      <c r="C23" s="7">
        <v>20223634</v>
      </c>
      <c r="D23" s="7" t="s">
        <v>672</v>
      </c>
      <c r="E23" s="6"/>
    </row>
    <row r="24" s="2" customFormat="1" ht="18.75" spans="1:5">
      <c r="A24" s="6"/>
      <c r="B24" s="7">
        <v>22</v>
      </c>
      <c r="C24" s="7">
        <v>20223635</v>
      </c>
      <c r="D24" s="7" t="s">
        <v>672</v>
      </c>
      <c r="E24" s="6"/>
    </row>
    <row r="25" s="2" customFormat="1" ht="18.75" spans="1:5">
      <c r="A25" s="6"/>
      <c r="B25" s="7">
        <v>23</v>
      </c>
      <c r="C25" s="7">
        <v>20223636</v>
      </c>
      <c r="D25" s="7" t="s">
        <v>672</v>
      </c>
      <c r="E25" s="6"/>
    </row>
    <row r="26" s="2" customFormat="1" ht="18.75" spans="1:5">
      <c r="A26" s="6"/>
      <c r="B26" s="7">
        <v>24</v>
      </c>
      <c r="C26" s="7">
        <v>20223637</v>
      </c>
      <c r="D26" s="7" t="s">
        <v>672</v>
      </c>
      <c r="E26" s="6"/>
    </row>
    <row r="27" s="2" customFormat="1" ht="18.75" spans="1:5">
      <c r="A27" s="6"/>
      <c r="B27" s="7">
        <v>25</v>
      </c>
      <c r="C27" s="7">
        <v>20223641</v>
      </c>
      <c r="D27" s="7" t="s">
        <v>672</v>
      </c>
      <c r="E27" s="6"/>
    </row>
    <row r="28" s="2" customFormat="1" ht="18.75" spans="1:5">
      <c r="A28" s="6"/>
      <c r="B28" s="7">
        <v>26</v>
      </c>
      <c r="C28" s="7">
        <v>20223642</v>
      </c>
      <c r="D28" s="7" t="s">
        <v>672</v>
      </c>
      <c r="E28" s="6"/>
    </row>
    <row r="29" s="2" customFormat="1" ht="18.75" spans="1:5">
      <c r="A29" s="6"/>
      <c r="B29" s="7">
        <v>27</v>
      </c>
      <c r="C29" s="7">
        <v>20223643</v>
      </c>
      <c r="D29" s="7" t="s">
        <v>672</v>
      </c>
      <c r="E29" s="6"/>
    </row>
    <row r="30" s="2" customFormat="1" ht="18.75" spans="1:5">
      <c r="A30" s="6" t="s">
        <v>3</v>
      </c>
      <c r="B30" s="7">
        <v>28</v>
      </c>
      <c r="C30" s="7">
        <v>20192731</v>
      </c>
      <c r="D30" s="7"/>
      <c r="E30" s="7" t="s">
        <v>31</v>
      </c>
    </row>
    <row r="31" s="2" customFormat="1" ht="18.75" spans="1:5">
      <c r="A31" s="6"/>
      <c r="B31" s="7">
        <v>29</v>
      </c>
      <c r="C31" s="7">
        <v>20192831</v>
      </c>
      <c r="D31" s="7"/>
      <c r="E31" s="7" t="s">
        <v>31</v>
      </c>
    </row>
    <row r="32" s="2" customFormat="1" ht="18.75" spans="1:5">
      <c r="A32" s="6"/>
      <c r="B32" s="7">
        <v>30</v>
      </c>
      <c r="C32" s="7">
        <v>20192832</v>
      </c>
      <c r="D32" s="7"/>
      <c r="E32" s="7" t="s">
        <v>31</v>
      </c>
    </row>
    <row r="33" s="2" customFormat="1" ht="18.75" spans="1:5">
      <c r="A33" s="6"/>
      <c r="B33" s="7">
        <v>31</v>
      </c>
      <c r="C33" s="7">
        <v>20192833</v>
      </c>
      <c r="D33" s="7"/>
      <c r="E33" s="7" t="s">
        <v>31</v>
      </c>
    </row>
    <row r="34" s="2" customFormat="1" ht="18.75" spans="1:5">
      <c r="A34" s="6"/>
      <c r="B34" s="7">
        <v>32</v>
      </c>
      <c r="C34" s="7">
        <v>20202731</v>
      </c>
      <c r="D34" s="7" t="s">
        <v>672</v>
      </c>
      <c r="E34" s="7"/>
    </row>
    <row r="35" s="2" customFormat="1" ht="18.75" spans="1:5">
      <c r="A35" s="6"/>
      <c r="B35" s="7">
        <v>33</v>
      </c>
      <c r="C35" s="7">
        <v>20202831</v>
      </c>
      <c r="D35" s="7" t="s">
        <v>672</v>
      </c>
      <c r="E35" s="7"/>
    </row>
    <row r="36" s="2" customFormat="1" ht="18.75" spans="1:5">
      <c r="A36" s="6"/>
      <c r="B36" s="7">
        <v>34</v>
      </c>
      <c r="C36" s="7">
        <v>20202832</v>
      </c>
      <c r="D36" s="7" t="s">
        <v>672</v>
      </c>
      <c r="E36" s="7"/>
    </row>
    <row r="37" s="2" customFormat="1" ht="18.75" spans="1:5">
      <c r="A37" s="6"/>
      <c r="B37" s="7">
        <v>35</v>
      </c>
      <c r="C37" s="7">
        <v>20202833</v>
      </c>
      <c r="D37" s="7" t="s">
        <v>672</v>
      </c>
      <c r="E37" s="7"/>
    </row>
    <row r="38" s="2" customFormat="1" ht="18.75" spans="1:5">
      <c r="A38" s="6"/>
      <c r="B38" s="7">
        <v>36</v>
      </c>
      <c r="C38" s="7">
        <v>20212731</v>
      </c>
      <c r="D38" s="7" t="s">
        <v>672</v>
      </c>
      <c r="E38" s="7"/>
    </row>
    <row r="39" s="2" customFormat="1" ht="18.75" spans="1:5">
      <c r="A39" s="6"/>
      <c r="B39" s="7">
        <v>37</v>
      </c>
      <c r="C39" s="7">
        <v>20212831</v>
      </c>
      <c r="D39" s="7" t="s">
        <v>672</v>
      </c>
      <c r="E39" s="7"/>
    </row>
    <row r="40" s="2" customFormat="1" ht="18.75" spans="1:5">
      <c r="A40" s="6"/>
      <c r="B40" s="7">
        <v>38</v>
      </c>
      <c r="C40" s="7">
        <v>20212832</v>
      </c>
      <c r="D40" s="7" t="s">
        <v>672</v>
      </c>
      <c r="E40" s="7"/>
    </row>
    <row r="41" s="2" customFormat="1" ht="18.75" spans="1:5">
      <c r="A41" s="6"/>
      <c r="B41" s="7">
        <v>39</v>
      </c>
      <c r="C41" s="7">
        <v>20212841</v>
      </c>
      <c r="D41" s="7" t="s">
        <v>672</v>
      </c>
      <c r="E41" s="7"/>
    </row>
    <row r="42" s="2" customFormat="1" ht="18.75" spans="1:5">
      <c r="A42" s="6"/>
      <c r="B42" s="7">
        <v>40</v>
      </c>
      <c r="C42" s="7">
        <v>20212842</v>
      </c>
      <c r="D42" s="7" t="s">
        <v>672</v>
      </c>
      <c r="E42" s="7"/>
    </row>
    <row r="43" s="2" customFormat="1" ht="18.75" spans="1:5">
      <c r="A43" s="6"/>
      <c r="B43" s="7">
        <v>41</v>
      </c>
      <c r="C43" s="7">
        <v>20212843</v>
      </c>
      <c r="D43" s="7" t="s">
        <v>672</v>
      </c>
      <c r="E43" s="7"/>
    </row>
    <row r="44" s="2" customFormat="1" ht="18.75" spans="1:5">
      <c r="A44" s="6"/>
      <c r="B44" s="7">
        <v>42</v>
      </c>
      <c r="C44" s="7">
        <v>20222731</v>
      </c>
      <c r="D44" s="7" t="s">
        <v>672</v>
      </c>
      <c r="E44" s="7"/>
    </row>
    <row r="45" s="2" customFormat="1" ht="18.75" spans="1:5">
      <c r="A45" s="6"/>
      <c r="B45" s="7">
        <v>43</v>
      </c>
      <c r="C45" s="7">
        <v>20222732</v>
      </c>
      <c r="D45" s="7" t="s">
        <v>672</v>
      </c>
      <c r="E45" s="7"/>
    </row>
    <row r="46" s="2" customFormat="1" ht="18.75" spans="1:5">
      <c r="A46" s="6"/>
      <c r="B46" s="7">
        <v>44</v>
      </c>
      <c r="C46" s="7">
        <v>20222831</v>
      </c>
      <c r="D46" s="7" t="s">
        <v>672</v>
      </c>
      <c r="E46" s="7"/>
    </row>
    <row r="47" s="2" customFormat="1" ht="18.75" spans="1:5">
      <c r="A47" s="6"/>
      <c r="B47" s="7">
        <v>45</v>
      </c>
      <c r="C47" s="7">
        <v>20222832</v>
      </c>
      <c r="D47" s="7" t="s">
        <v>672</v>
      </c>
      <c r="E47" s="7"/>
    </row>
    <row r="48" s="2" customFormat="1" ht="18.75" spans="1:5">
      <c r="A48" s="6"/>
      <c r="B48" s="7">
        <v>46</v>
      </c>
      <c r="C48" s="7">
        <v>20222833</v>
      </c>
      <c r="D48" s="7" t="s">
        <v>672</v>
      </c>
      <c r="E48" s="7"/>
    </row>
    <row r="49" s="2" customFormat="1" ht="18.75" spans="1:5">
      <c r="A49" s="6"/>
      <c r="B49" s="7">
        <v>47</v>
      </c>
      <c r="C49" s="7">
        <v>20222834</v>
      </c>
      <c r="D49" s="7" t="s">
        <v>672</v>
      </c>
      <c r="E49" s="7"/>
    </row>
    <row r="50" s="2" customFormat="1" ht="18.75" spans="1:5">
      <c r="A50" s="6"/>
      <c r="B50" s="7">
        <v>48</v>
      </c>
      <c r="C50" s="7">
        <v>20222835</v>
      </c>
      <c r="D50" s="7" t="s">
        <v>672</v>
      </c>
      <c r="E50" s="7"/>
    </row>
    <row r="51" s="2" customFormat="1" ht="18.75" spans="1:5">
      <c r="A51" s="6"/>
      <c r="B51" s="7">
        <v>49</v>
      </c>
      <c r="C51" s="7">
        <v>20222836</v>
      </c>
      <c r="D51" s="7" t="s">
        <v>672</v>
      </c>
      <c r="E51" s="7"/>
    </row>
    <row r="52" s="2" customFormat="1" ht="18.75" spans="1:5">
      <c r="A52" s="6"/>
      <c r="B52" s="7">
        <v>50</v>
      </c>
      <c r="C52" s="7">
        <v>20222837</v>
      </c>
      <c r="D52" s="7" t="s">
        <v>672</v>
      </c>
      <c r="E52" s="7"/>
    </row>
    <row r="53" s="2" customFormat="1" ht="18.75" spans="1:5">
      <c r="A53" s="6"/>
      <c r="B53" s="7">
        <v>51</v>
      </c>
      <c r="C53" s="7">
        <v>20222841</v>
      </c>
      <c r="D53" s="7" t="s">
        <v>672</v>
      </c>
      <c r="E53" s="7"/>
    </row>
    <row r="54" s="2" customFormat="1" ht="18.75" spans="1:5">
      <c r="A54" s="6"/>
      <c r="B54" s="7">
        <v>52</v>
      </c>
      <c r="C54" s="7">
        <v>20222842</v>
      </c>
      <c r="D54" s="7" t="s">
        <v>672</v>
      </c>
      <c r="E54" s="7"/>
    </row>
    <row r="55" s="2" customFormat="1" ht="18.75" spans="1:5">
      <c r="A55" s="6"/>
      <c r="B55" s="7">
        <v>53</v>
      </c>
      <c r="C55" s="7">
        <v>20222843</v>
      </c>
      <c r="D55" s="7" t="s">
        <v>672</v>
      </c>
      <c r="E55" s="7"/>
    </row>
    <row r="56" s="2" customFormat="1" ht="18.75" spans="1:5">
      <c r="A56" s="6"/>
      <c r="B56" s="7">
        <v>54</v>
      </c>
      <c r="C56" s="7">
        <v>20222844</v>
      </c>
      <c r="D56" s="7" t="s">
        <v>672</v>
      </c>
      <c r="E56" s="7"/>
    </row>
    <row r="57" s="2" customFormat="1" ht="18.75" spans="1:5">
      <c r="A57" s="6" t="s">
        <v>4</v>
      </c>
      <c r="B57" s="7">
        <v>55</v>
      </c>
      <c r="C57" s="7">
        <v>20192331</v>
      </c>
      <c r="D57" s="7" t="s">
        <v>672</v>
      </c>
      <c r="E57" s="7"/>
    </row>
    <row r="58" s="2" customFormat="1" ht="18.75" spans="1:5">
      <c r="A58" s="6"/>
      <c r="B58" s="7">
        <v>56</v>
      </c>
      <c r="C58" s="7">
        <v>20192332</v>
      </c>
      <c r="D58" s="7" t="s">
        <v>672</v>
      </c>
      <c r="E58" s="7"/>
    </row>
    <row r="59" s="2" customFormat="1" ht="18.75" spans="1:5">
      <c r="A59" s="6"/>
      <c r="B59" s="7">
        <v>57</v>
      </c>
      <c r="C59" s="7">
        <v>20192931</v>
      </c>
      <c r="D59" s="7"/>
      <c r="E59" s="7" t="s">
        <v>31</v>
      </c>
    </row>
    <row r="60" s="2" customFormat="1" ht="18.75" spans="1:5">
      <c r="A60" s="6"/>
      <c r="B60" s="7">
        <v>58</v>
      </c>
      <c r="C60" s="7">
        <v>20192932</v>
      </c>
      <c r="D60" s="7"/>
      <c r="E60" s="7" t="s">
        <v>31</v>
      </c>
    </row>
    <row r="61" s="2" customFormat="1" ht="18.75" spans="1:5">
      <c r="A61" s="6"/>
      <c r="B61" s="7">
        <v>59</v>
      </c>
      <c r="C61" s="7">
        <v>20193031</v>
      </c>
      <c r="D61" s="7"/>
      <c r="E61" s="7" t="s">
        <v>31</v>
      </c>
    </row>
    <row r="62" s="2" customFormat="1" ht="18.75" spans="1:5">
      <c r="A62" s="6"/>
      <c r="B62" s="7">
        <v>60</v>
      </c>
      <c r="C62" s="7">
        <v>20193032</v>
      </c>
      <c r="D62" s="7"/>
      <c r="E62" s="7" t="s">
        <v>31</v>
      </c>
    </row>
    <row r="63" s="2" customFormat="1" ht="18.75" spans="1:5">
      <c r="A63" s="6"/>
      <c r="B63" s="7">
        <v>61</v>
      </c>
      <c r="C63" s="7">
        <v>20193033</v>
      </c>
      <c r="D63" s="7"/>
      <c r="E63" s="7" t="s">
        <v>31</v>
      </c>
    </row>
    <row r="64" s="2" customFormat="1" ht="18.75" spans="1:5">
      <c r="A64" s="6"/>
      <c r="B64" s="7">
        <v>62</v>
      </c>
      <c r="C64" s="7">
        <v>20193034</v>
      </c>
      <c r="D64" s="7"/>
      <c r="E64" s="7" t="s">
        <v>31</v>
      </c>
    </row>
    <row r="65" s="2" customFormat="1" ht="18.75" spans="1:5">
      <c r="A65" s="6"/>
      <c r="B65" s="7">
        <v>63</v>
      </c>
      <c r="C65" s="7">
        <v>20193035</v>
      </c>
      <c r="D65" s="7"/>
      <c r="E65" s="7" t="s">
        <v>31</v>
      </c>
    </row>
    <row r="66" s="2" customFormat="1" ht="18.75" spans="1:5">
      <c r="A66" s="6"/>
      <c r="B66" s="7">
        <v>64</v>
      </c>
      <c r="C66" s="7">
        <v>20193036</v>
      </c>
      <c r="D66" s="7"/>
      <c r="E66" s="7" t="s">
        <v>31</v>
      </c>
    </row>
    <row r="67" s="2" customFormat="1" ht="18.75" spans="1:5">
      <c r="A67" s="6"/>
      <c r="B67" s="7">
        <v>65</v>
      </c>
      <c r="C67" s="7">
        <v>20193037</v>
      </c>
      <c r="D67" s="7"/>
      <c r="E67" s="7" t="s">
        <v>31</v>
      </c>
    </row>
    <row r="68" s="2" customFormat="1" ht="18.75" spans="1:5">
      <c r="A68" s="6"/>
      <c r="B68" s="7">
        <v>66</v>
      </c>
      <c r="C68" s="7">
        <v>20193038</v>
      </c>
      <c r="D68" s="7"/>
      <c r="E68" s="7" t="s">
        <v>31</v>
      </c>
    </row>
    <row r="69" s="2" customFormat="1" ht="18.75" spans="1:5">
      <c r="A69" s="6"/>
      <c r="B69" s="7">
        <v>67</v>
      </c>
      <c r="C69" s="7">
        <v>20202331</v>
      </c>
      <c r="D69" s="7" t="s">
        <v>672</v>
      </c>
      <c r="E69" s="7"/>
    </row>
    <row r="70" s="2" customFormat="1" ht="18.75" spans="1:5">
      <c r="A70" s="6"/>
      <c r="B70" s="7">
        <v>68</v>
      </c>
      <c r="C70" s="7">
        <v>20202332</v>
      </c>
      <c r="D70" s="7" t="s">
        <v>672</v>
      </c>
      <c r="E70" s="7"/>
    </row>
    <row r="71" s="2" customFormat="1" ht="18.75" spans="1:5">
      <c r="A71" s="6"/>
      <c r="B71" s="7">
        <v>69</v>
      </c>
      <c r="C71" s="7">
        <v>20202931</v>
      </c>
      <c r="D71" s="7" t="s">
        <v>672</v>
      </c>
      <c r="E71" s="7"/>
    </row>
    <row r="72" s="2" customFormat="1" ht="18.75" spans="1:5">
      <c r="A72" s="6"/>
      <c r="B72" s="7">
        <v>70</v>
      </c>
      <c r="C72" s="7">
        <v>20202932</v>
      </c>
      <c r="D72" s="7" t="s">
        <v>672</v>
      </c>
      <c r="E72" s="7"/>
    </row>
    <row r="73" s="2" customFormat="1" ht="18.75" spans="1:5">
      <c r="A73" s="6"/>
      <c r="B73" s="7">
        <v>71</v>
      </c>
      <c r="C73" s="7">
        <v>20202933</v>
      </c>
      <c r="D73" s="7" t="s">
        <v>672</v>
      </c>
      <c r="E73" s="7"/>
    </row>
    <row r="74" s="2" customFormat="1" ht="18.75" spans="1:5">
      <c r="A74" s="6"/>
      <c r="B74" s="7">
        <v>72</v>
      </c>
      <c r="C74" s="7">
        <v>20203031</v>
      </c>
      <c r="D74" s="7" t="s">
        <v>672</v>
      </c>
      <c r="E74" s="7"/>
    </row>
    <row r="75" s="2" customFormat="1" ht="18.75" spans="1:5">
      <c r="A75" s="6"/>
      <c r="B75" s="7">
        <v>73</v>
      </c>
      <c r="C75" s="7">
        <v>20203032</v>
      </c>
      <c r="D75" s="7" t="s">
        <v>672</v>
      </c>
      <c r="E75" s="7"/>
    </row>
    <row r="76" s="2" customFormat="1" ht="18.75" spans="1:5">
      <c r="A76" s="6"/>
      <c r="B76" s="7">
        <v>74</v>
      </c>
      <c r="C76" s="7">
        <v>20203033</v>
      </c>
      <c r="D76" s="7" t="s">
        <v>672</v>
      </c>
      <c r="E76" s="7"/>
    </row>
    <row r="77" s="2" customFormat="1" ht="18.75" spans="1:5">
      <c r="A77" s="6"/>
      <c r="B77" s="7">
        <v>75</v>
      </c>
      <c r="C77" s="7">
        <v>20203034</v>
      </c>
      <c r="D77" s="7" t="s">
        <v>672</v>
      </c>
      <c r="E77" s="7"/>
    </row>
    <row r="78" s="2" customFormat="1" ht="18.75" spans="1:5">
      <c r="A78" s="6"/>
      <c r="B78" s="7">
        <v>76</v>
      </c>
      <c r="C78" s="7">
        <v>20203035</v>
      </c>
      <c r="D78" s="7" t="s">
        <v>672</v>
      </c>
      <c r="E78" s="7"/>
    </row>
    <row r="79" s="2" customFormat="1" ht="18.75" spans="1:5">
      <c r="A79" s="6"/>
      <c r="B79" s="7">
        <v>77</v>
      </c>
      <c r="C79" s="7">
        <v>20203036</v>
      </c>
      <c r="D79" s="7" t="s">
        <v>672</v>
      </c>
      <c r="E79" s="7"/>
    </row>
    <row r="80" s="2" customFormat="1" ht="18.75" spans="1:5">
      <c r="A80" s="6"/>
      <c r="B80" s="7">
        <v>78</v>
      </c>
      <c r="C80" s="7">
        <v>20212331</v>
      </c>
      <c r="D80" s="7" t="s">
        <v>672</v>
      </c>
      <c r="E80" s="7"/>
    </row>
    <row r="81" s="2" customFormat="1" ht="18.75" spans="1:5">
      <c r="A81" s="6"/>
      <c r="B81" s="7">
        <v>79</v>
      </c>
      <c r="C81" s="7">
        <v>20212332</v>
      </c>
      <c r="D81" s="7" t="s">
        <v>672</v>
      </c>
      <c r="E81" s="7"/>
    </row>
    <row r="82" s="2" customFormat="1" ht="18.75" spans="1:5">
      <c r="A82" s="6"/>
      <c r="B82" s="7">
        <v>80</v>
      </c>
      <c r="C82" s="7">
        <v>20212333</v>
      </c>
      <c r="D82" s="7" t="s">
        <v>672</v>
      </c>
      <c r="E82" s="7"/>
    </row>
    <row r="83" s="2" customFormat="1" ht="18.75" spans="1:5">
      <c r="A83" s="6"/>
      <c r="B83" s="7">
        <v>81</v>
      </c>
      <c r="C83" s="7">
        <v>20212931</v>
      </c>
      <c r="D83" s="7" t="s">
        <v>672</v>
      </c>
      <c r="E83" s="7"/>
    </row>
    <row r="84" s="2" customFormat="1" ht="18.75" spans="1:5">
      <c r="A84" s="6"/>
      <c r="B84" s="7">
        <v>82</v>
      </c>
      <c r="C84" s="7">
        <v>20212932</v>
      </c>
      <c r="D84" s="7" t="s">
        <v>672</v>
      </c>
      <c r="E84" s="7"/>
    </row>
    <row r="85" s="2" customFormat="1" ht="18.75" spans="1:5">
      <c r="A85" s="6"/>
      <c r="B85" s="7">
        <v>83</v>
      </c>
      <c r="C85" s="7">
        <v>20212933</v>
      </c>
      <c r="D85" s="7" t="s">
        <v>672</v>
      </c>
      <c r="E85" s="7"/>
    </row>
    <row r="86" s="2" customFormat="1" ht="18.75" spans="1:5">
      <c r="A86" s="6"/>
      <c r="B86" s="7">
        <v>84</v>
      </c>
      <c r="C86" s="7">
        <v>20212941</v>
      </c>
      <c r="D86" s="7" t="s">
        <v>672</v>
      </c>
      <c r="E86" s="7"/>
    </row>
    <row r="87" s="2" customFormat="1" ht="18.75" spans="1:5">
      <c r="A87" s="6"/>
      <c r="B87" s="7">
        <v>85</v>
      </c>
      <c r="C87" s="7">
        <v>20213031</v>
      </c>
      <c r="D87" s="7" t="s">
        <v>672</v>
      </c>
      <c r="E87" s="7"/>
    </row>
    <row r="88" s="2" customFormat="1" ht="18.75" spans="1:5">
      <c r="A88" s="6"/>
      <c r="B88" s="7">
        <v>86</v>
      </c>
      <c r="C88" s="7">
        <v>20213032</v>
      </c>
      <c r="D88" s="7" t="s">
        <v>672</v>
      </c>
      <c r="E88" s="7"/>
    </row>
    <row r="89" s="2" customFormat="1" ht="18.75" spans="1:5">
      <c r="A89" s="6"/>
      <c r="B89" s="7">
        <v>87</v>
      </c>
      <c r="C89" s="7">
        <v>20213033</v>
      </c>
      <c r="D89" s="7" t="s">
        <v>672</v>
      </c>
      <c r="E89" s="7"/>
    </row>
    <row r="90" s="2" customFormat="1" ht="18.75" spans="1:5">
      <c r="A90" s="6"/>
      <c r="B90" s="7">
        <v>88</v>
      </c>
      <c r="C90" s="7">
        <v>20222331</v>
      </c>
      <c r="D90" s="7" t="s">
        <v>672</v>
      </c>
      <c r="E90" s="7"/>
    </row>
    <row r="91" s="2" customFormat="1" ht="18.75" spans="1:5">
      <c r="A91" s="6"/>
      <c r="B91" s="7">
        <v>89</v>
      </c>
      <c r="C91" s="7">
        <v>20222332</v>
      </c>
      <c r="D91" s="7" t="s">
        <v>672</v>
      </c>
      <c r="E91" s="7"/>
    </row>
    <row r="92" s="2" customFormat="1" ht="18.75" spans="1:5">
      <c r="A92" s="6"/>
      <c r="B92" s="7">
        <v>90</v>
      </c>
      <c r="C92" s="7">
        <v>20222333</v>
      </c>
      <c r="D92" s="7" t="s">
        <v>672</v>
      </c>
      <c r="E92" s="7"/>
    </row>
    <row r="93" s="2" customFormat="1" ht="18.75" spans="1:5">
      <c r="A93" s="6"/>
      <c r="B93" s="7">
        <v>91</v>
      </c>
      <c r="C93" s="7">
        <v>20222931</v>
      </c>
      <c r="D93" s="7" t="s">
        <v>672</v>
      </c>
      <c r="E93" s="7"/>
    </row>
    <row r="94" s="2" customFormat="1" ht="18.75" spans="1:5">
      <c r="A94" s="6"/>
      <c r="B94" s="7">
        <v>92</v>
      </c>
      <c r="C94" s="7">
        <v>20222932</v>
      </c>
      <c r="D94" s="7" t="s">
        <v>672</v>
      </c>
      <c r="E94" s="7"/>
    </row>
    <row r="95" s="2" customFormat="1" ht="18.75" spans="1:5">
      <c r="A95" s="6"/>
      <c r="B95" s="7">
        <v>93</v>
      </c>
      <c r="C95" s="7">
        <v>20222933</v>
      </c>
      <c r="D95" s="7" t="s">
        <v>672</v>
      </c>
      <c r="E95" s="7"/>
    </row>
    <row r="96" s="2" customFormat="1" ht="18.75" spans="1:5">
      <c r="A96" s="6"/>
      <c r="B96" s="7">
        <v>94</v>
      </c>
      <c r="C96" s="7">
        <v>20222934</v>
      </c>
      <c r="D96" s="7" t="s">
        <v>672</v>
      </c>
      <c r="E96" s="7"/>
    </row>
    <row r="97" s="2" customFormat="1" ht="18.75" spans="1:5">
      <c r="A97" s="6"/>
      <c r="B97" s="7">
        <v>95</v>
      </c>
      <c r="C97" s="7">
        <v>20222941</v>
      </c>
      <c r="D97" s="7" t="s">
        <v>672</v>
      </c>
      <c r="E97" s="7"/>
    </row>
    <row r="98" s="2" customFormat="1" ht="18.75" spans="1:5">
      <c r="A98" s="6"/>
      <c r="B98" s="7">
        <v>96</v>
      </c>
      <c r="C98" s="7">
        <v>20223031</v>
      </c>
      <c r="D98" s="7" t="s">
        <v>672</v>
      </c>
      <c r="E98" s="7"/>
    </row>
    <row r="99" s="2" customFormat="1" ht="18.75" spans="1:5">
      <c r="A99" s="6"/>
      <c r="B99" s="7">
        <v>97</v>
      </c>
      <c r="C99" s="7">
        <v>20223032</v>
      </c>
      <c r="D99" s="7" t="s">
        <v>672</v>
      </c>
      <c r="E99" s="7"/>
    </row>
    <row r="100" s="2" customFormat="1" ht="18.75" spans="1:5">
      <c r="A100" s="6"/>
      <c r="B100" s="7">
        <v>98</v>
      </c>
      <c r="C100" s="7">
        <v>20223033</v>
      </c>
      <c r="D100" s="7" t="s">
        <v>672</v>
      </c>
      <c r="E100" s="7"/>
    </row>
    <row r="101" s="2" customFormat="1" ht="18.75" spans="1:5">
      <c r="A101" s="6" t="s">
        <v>5</v>
      </c>
      <c r="B101" s="7">
        <v>99</v>
      </c>
      <c r="C101" s="7">
        <v>20192131</v>
      </c>
      <c r="D101" s="7"/>
      <c r="E101" s="7" t="s">
        <v>31</v>
      </c>
    </row>
    <row r="102" s="2" customFormat="1" ht="18.75" spans="1:5">
      <c r="A102" s="6"/>
      <c r="B102" s="7">
        <v>100</v>
      </c>
      <c r="C102" s="7">
        <v>20192132</v>
      </c>
      <c r="D102" s="7"/>
      <c r="E102" s="7" t="s">
        <v>31</v>
      </c>
    </row>
    <row r="103" s="2" customFormat="1" ht="18.75" spans="1:5">
      <c r="A103" s="6"/>
      <c r="B103" s="7">
        <v>101</v>
      </c>
      <c r="C103" s="7">
        <v>20192133</v>
      </c>
      <c r="D103" s="7"/>
      <c r="E103" s="7" t="s">
        <v>31</v>
      </c>
    </row>
    <row r="104" s="2" customFormat="1" ht="18.75" spans="1:5">
      <c r="A104" s="6"/>
      <c r="B104" s="7">
        <v>102</v>
      </c>
      <c r="C104" s="7">
        <v>20192134</v>
      </c>
      <c r="D104" s="7"/>
      <c r="E104" s="7" t="s">
        <v>31</v>
      </c>
    </row>
    <row r="105" s="2" customFormat="1" ht="18.75" spans="1:5">
      <c r="A105" s="6"/>
      <c r="B105" s="7">
        <v>103</v>
      </c>
      <c r="C105" s="7">
        <v>20192135</v>
      </c>
      <c r="D105" s="7"/>
      <c r="E105" s="7" t="s">
        <v>31</v>
      </c>
    </row>
    <row r="106" s="2" customFormat="1" ht="18.75" spans="1:5">
      <c r="A106" s="6"/>
      <c r="B106" s="7">
        <v>104</v>
      </c>
      <c r="C106" s="7">
        <v>20192136</v>
      </c>
      <c r="D106" s="7"/>
      <c r="E106" s="7" t="s">
        <v>31</v>
      </c>
    </row>
    <row r="107" s="2" customFormat="1" ht="18.75" spans="1:5">
      <c r="A107" s="6"/>
      <c r="B107" s="7">
        <v>105</v>
      </c>
      <c r="C107" s="7">
        <v>20192137</v>
      </c>
      <c r="D107" s="7"/>
      <c r="E107" s="7" t="s">
        <v>31</v>
      </c>
    </row>
    <row r="108" s="2" customFormat="1" ht="18.75" spans="1:5">
      <c r="A108" s="6"/>
      <c r="B108" s="7">
        <v>106</v>
      </c>
      <c r="C108" s="7">
        <v>20193131</v>
      </c>
      <c r="D108" s="7"/>
      <c r="E108" s="7" t="s">
        <v>31</v>
      </c>
    </row>
    <row r="109" s="2" customFormat="1" ht="18.75" spans="1:5">
      <c r="A109" s="6"/>
      <c r="B109" s="7">
        <v>107</v>
      </c>
      <c r="C109" s="7">
        <v>20193132</v>
      </c>
      <c r="D109" s="7"/>
      <c r="E109" s="7" t="s">
        <v>31</v>
      </c>
    </row>
    <row r="110" s="2" customFormat="1" ht="18.75" spans="1:5">
      <c r="A110" s="6"/>
      <c r="B110" s="7">
        <v>108</v>
      </c>
      <c r="C110" s="7">
        <v>20202131</v>
      </c>
      <c r="D110" s="7" t="s">
        <v>672</v>
      </c>
      <c r="E110" s="7"/>
    </row>
    <row r="111" s="2" customFormat="1" ht="18.75" spans="1:5">
      <c r="A111" s="6"/>
      <c r="B111" s="7">
        <v>109</v>
      </c>
      <c r="C111" s="7">
        <v>20202132</v>
      </c>
      <c r="D111" s="7" t="s">
        <v>672</v>
      </c>
      <c r="E111" s="7"/>
    </row>
    <row r="112" s="2" customFormat="1" ht="18.75" spans="1:5">
      <c r="A112" s="6"/>
      <c r="B112" s="7">
        <v>110</v>
      </c>
      <c r="C112" s="7">
        <v>20202133</v>
      </c>
      <c r="D112" s="7" t="s">
        <v>672</v>
      </c>
      <c r="E112" s="7"/>
    </row>
    <row r="113" s="2" customFormat="1" ht="18.75" spans="1:5">
      <c r="A113" s="6"/>
      <c r="B113" s="7">
        <v>111</v>
      </c>
      <c r="C113" s="7">
        <v>20202134</v>
      </c>
      <c r="D113" s="7" t="s">
        <v>672</v>
      </c>
      <c r="E113" s="7"/>
    </row>
    <row r="114" s="2" customFormat="1" ht="18.75" spans="1:5">
      <c r="A114" s="6"/>
      <c r="B114" s="7">
        <v>112</v>
      </c>
      <c r="C114" s="7">
        <v>20202135</v>
      </c>
      <c r="D114" s="7" t="s">
        <v>672</v>
      </c>
      <c r="E114" s="7"/>
    </row>
    <row r="115" s="2" customFormat="1" ht="18.75" spans="1:5">
      <c r="A115" s="6"/>
      <c r="B115" s="7">
        <v>113</v>
      </c>
      <c r="C115" s="7">
        <v>20202136</v>
      </c>
      <c r="D115" s="7" t="s">
        <v>672</v>
      </c>
      <c r="E115" s="7"/>
    </row>
    <row r="116" s="2" customFormat="1" ht="18.75" spans="1:5">
      <c r="A116" s="6"/>
      <c r="B116" s="7">
        <v>114</v>
      </c>
      <c r="C116" s="7">
        <v>20202137</v>
      </c>
      <c r="D116" s="7" t="s">
        <v>672</v>
      </c>
      <c r="E116" s="7"/>
    </row>
    <row r="117" s="2" customFormat="1" ht="18.75" spans="1:5">
      <c r="A117" s="6"/>
      <c r="B117" s="7">
        <v>115</v>
      </c>
      <c r="C117" s="7">
        <v>20203131</v>
      </c>
      <c r="D117" s="7" t="s">
        <v>672</v>
      </c>
      <c r="E117" s="7"/>
    </row>
    <row r="118" s="2" customFormat="1" ht="18.75" spans="1:5">
      <c r="A118" s="6"/>
      <c r="B118" s="7">
        <v>116</v>
      </c>
      <c r="C118" s="7">
        <v>20203132</v>
      </c>
      <c r="D118" s="7" t="s">
        <v>672</v>
      </c>
      <c r="E118" s="7"/>
    </row>
    <row r="119" s="2" customFormat="1" ht="18.75" spans="1:5">
      <c r="A119" s="6"/>
      <c r="B119" s="7">
        <v>117</v>
      </c>
      <c r="C119" s="7">
        <v>20212131</v>
      </c>
      <c r="D119" s="7" t="s">
        <v>672</v>
      </c>
      <c r="E119" s="7"/>
    </row>
    <row r="120" s="2" customFormat="1" ht="18.75" spans="1:5">
      <c r="A120" s="6"/>
      <c r="B120" s="7">
        <v>118</v>
      </c>
      <c r="C120" s="7">
        <v>20212132</v>
      </c>
      <c r="D120" s="7" t="s">
        <v>672</v>
      </c>
      <c r="E120" s="7"/>
    </row>
    <row r="121" s="2" customFormat="1" ht="18.75" spans="1:5">
      <c r="A121" s="6"/>
      <c r="B121" s="7">
        <v>119</v>
      </c>
      <c r="C121" s="7">
        <v>20212133</v>
      </c>
      <c r="D121" s="7" t="s">
        <v>672</v>
      </c>
      <c r="E121" s="7"/>
    </row>
    <row r="122" s="2" customFormat="1" ht="18.75" spans="1:5">
      <c r="A122" s="6"/>
      <c r="B122" s="7">
        <v>120</v>
      </c>
      <c r="C122" s="7">
        <v>20212134</v>
      </c>
      <c r="D122" s="7" t="s">
        <v>672</v>
      </c>
      <c r="E122" s="7"/>
    </row>
    <row r="123" s="2" customFormat="1" ht="18.75" spans="1:5">
      <c r="A123" s="6"/>
      <c r="B123" s="7">
        <v>121</v>
      </c>
      <c r="C123" s="7">
        <v>20212135</v>
      </c>
      <c r="D123" s="7" t="s">
        <v>672</v>
      </c>
      <c r="E123" s="7"/>
    </row>
    <row r="124" s="2" customFormat="1" ht="18.75" spans="1:5">
      <c r="A124" s="6"/>
      <c r="B124" s="7">
        <v>122</v>
      </c>
      <c r="C124" s="7">
        <v>20212136</v>
      </c>
      <c r="D124" s="7" t="s">
        <v>672</v>
      </c>
      <c r="E124" s="7"/>
    </row>
    <row r="125" s="2" customFormat="1" ht="18.75" spans="1:5">
      <c r="A125" s="6"/>
      <c r="B125" s="7">
        <v>123</v>
      </c>
      <c r="C125" s="7">
        <v>20212137</v>
      </c>
      <c r="D125" s="7" t="s">
        <v>672</v>
      </c>
      <c r="E125" s="7"/>
    </row>
    <row r="126" s="2" customFormat="1" ht="18.75" spans="1:5">
      <c r="A126" s="6"/>
      <c r="B126" s="7">
        <v>124</v>
      </c>
      <c r="C126" s="7">
        <v>20212138</v>
      </c>
      <c r="D126" s="7" t="s">
        <v>672</v>
      </c>
      <c r="E126" s="7"/>
    </row>
    <row r="127" s="2" customFormat="1" ht="18.75" spans="1:5">
      <c r="A127" s="6"/>
      <c r="B127" s="7">
        <v>125</v>
      </c>
      <c r="C127" s="7">
        <v>20212141</v>
      </c>
      <c r="D127" s="7" t="s">
        <v>672</v>
      </c>
      <c r="E127" s="7"/>
    </row>
    <row r="128" s="2" customFormat="1" ht="18.75" spans="1:5">
      <c r="A128" s="6"/>
      <c r="B128" s="7">
        <v>126</v>
      </c>
      <c r="C128" s="7">
        <v>20212142</v>
      </c>
      <c r="D128" s="7" t="s">
        <v>672</v>
      </c>
      <c r="E128" s="7"/>
    </row>
    <row r="129" s="2" customFormat="1" ht="18.75" spans="1:5">
      <c r="A129" s="6"/>
      <c r="B129" s="7">
        <v>127</v>
      </c>
      <c r="C129" s="7">
        <v>20212143</v>
      </c>
      <c r="D129" s="7" t="s">
        <v>672</v>
      </c>
      <c r="E129" s="7"/>
    </row>
    <row r="130" s="2" customFormat="1" ht="18.75" spans="1:5">
      <c r="A130" s="6"/>
      <c r="B130" s="7">
        <v>128</v>
      </c>
      <c r="C130" s="7">
        <v>20212144</v>
      </c>
      <c r="D130" s="7" t="s">
        <v>672</v>
      </c>
      <c r="E130" s="7"/>
    </row>
    <row r="131" s="2" customFormat="1" ht="18.75" spans="1:5">
      <c r="A131" s="6"/>
      <c r="B131" s="7">
        <v>129</v>
      </c>
      <c r="C131" s="7">
        <v>20212145</v>
      </c>
      <c r="D131" s="7" t="s">
        <v>672</v>
      </c>
      <c r="E131" s="7"/>
    </row>
    <row r="132" s="2" customFormat="1" ht="18.75" spans="1:5">
      <c r="A132" s="6"/>
      <c r="B132" s="7">
        <v>130</v>
      </c>
      <c r="C132" s="7">
        <v>20212151</v>
      </c>
      <c r="D132" s="7" t="s">
        <v>672</v>
      </c>
      <c r="E132" s="7"/>
    </row>
    <row r="133" s="2" customFormat="1" ht="18.75" spans="1:5">
      <c r="A133" s="6"/>
      <c r="B133" s="7">
        <v>131</v>
      </c>
      <c r="C133" s="7">
        <v>20212152</v>
      </c>
      <c r="D133" s="7" t="s">
        <v>672</v>
      </c>
      <c r="E133" s="7"/>
    </row>
    <row r="134" s="2" customFormat="1" ht="18.75" spans="1:5">
      <c r="A134" s="6"/>
      <c r="B134" s="7">
        <v>132</v>
      </c>
      <c r="C134" s="7">
        <v>20212154</v>
      </c>
      <c r="D134" s="7" t="s">
        <v>672</v>
      </c>
      <c r="E134" s="7"/>
    </row>
    <row r="135" s="2" customFormat="1" ht="18.75" spans="1:5">
      <c r="A135" s="6"/>
      <c r="B135" s="7">
        <v>133</v>
      </c>
      <c r="C135" s="7">
        <v>20213131</v>
      </c>
      <c r="D135" s="7" t="s">
        <v>672</v>
      </c>
      <c r="E135" s="7"/>
    </row>
    <row r="136" s="2" customFormat="1" ht="18.75" spans="1:5">
      <c r="A136" s="6"/>
      <c r="B136" s="7">
        <v>134</v>
      </c>
      <c r="C136" s="7">
        <v>20222131</v>
      </c>
      <c r="D136" s="7" t="s">
        <v>672</v>
      </c>
      <c r="E136" s="7"/>
    </row>
    <row r="137" s="2" customFormat="1" ht="18.75" spans="1:5">
      <c r="A137" s="6"/>
      <c r="B137" s="7">
        <v>135</v>
      </c>
      <c r="C137" s="7">
        <v>20222132</v>
      </c>
      <c r="D137" s="7" t="s">
        <v>672</v>
      </c>
      <c r="E137" s="7"/>
    </row>
    <row r="138" s="2" customFormat="1" ht="18.75" spans="1:5">
      <c r="A138" s="6"/>
      <c r="B138" s="7">
        <v>136</v>
      </c>
      <c r="C138" s="7">
        <v>20222133</v>
      </c>
      <c r="D138" s="7" t="s">
        <v>672</v>
      </c>
      <c r="E138" s="7"/>
    </row>
    <row r="139" s="2" customFormat="1" ht="18.75" spans="1:5">
      <c r="A139" s="6"/>
      <c r="B139" s="7">
        <v>137</v>
      </c>
      <c r="C139" s="7">
        <v>20222134</v>
      </c>
      <c r="D139" s="7" t="s">
        <v>672</v>
      </c>
      <c r="E139" s="7"/>
    </row>
    <row r="140" s="2" customFormat="1" ht="18.75" spans="1:5">
      <c r="A140" s="6"/>
      <c r="B140" s="7">
        <v>138</v>
      </c>
      <c r="C140" s="7">
        <v>20222135</v>
      </c>
      <c r="D140" s="7" t="s">
        <v>672</v>
      </c>
      <c r="E140" s="7"/>
    </row>
    <row r="141" s="2" customFormat="1" ht="18.75" spans="1:5">
      <c r="A141" s="6"/>
      <c r="B141" s="7">
        <v>139</v>
      </c>
      <c r="C141" s="7">
        <v>20222136</v>
      </c>
      <c r="D141" s="7" t="s">
        <v>672</v>
      </c>
      <c r="E141" s="7"/>
    </row>
    <row r="142" s="2" customFormat="1" ht="18.75" spans="1:5">
      <c r="A142" s="6"/>
      <c r="B142" s="7">
        <v>140</v>
      </c>
      <c r="C142" s="7">
        <v>20222141</v>
      </c>
      <c r="D142" s="7" t="s">
        <v>672</v>
      </c>
      <c r="E142" s="7"/>
    </row>
    <row r="143" s="2" customFormat="1" ht="18.75" spans="1:5">
      <c r="A143" s="6"/>
      <c r="B143" s="7">
        <v>141</v>
      </c>
      <c r="C143" s="7">
        <v>20222142</v>
      </c>
      <c r="D143" s="7" t="s">
        <v>672</v>
      </c>
      <c r="E143" s="7"/>
    </row>
    <row r="144" s="2" customFormat="1" ht="18.75" spans="1:5">
      <c r="A144" s="6"/>
      <c r="B144" s="7">
        <v>142</v>
      </c>
      <c r="C144" s="7">
        <v>20222143</v>
      </c>
      <c r="D144" s="7" t="s">
        <v>672</v>
      </c>
      <c r="E144" s="7"/>
    </row>
    <row r="145" s="2" customFormat="1" ht="18.75" spans="1:5">
      <c r="A145" s="6"/>
      <c r="B145" s="7">
        <v>143</v>
      </c>
      <c r="C145" s="7">
        <v>20222144</v>
      </c>
      <c r="D145" s="7" t="s">
        <v>672</v>
      </c>
      <c r="E145" s="7"/>
    </row>
    <row r="146" s="2" customFormat="1" ht="18.75" spans="1:5">
      <c r="A146" s="6" t="s">
        <v>6</v>
      </c>
      <c r="B146" s="7">
        <v>144</v>
      </c>
      <c r="C146" s="8">
        <v>20192431</v>
      </c>
      <c r="D146" s="7"/>
      <c r="E146" s="7" t="s">
        <v>673</v>
      </c>
    </row>
    <row r="147" s="2" customFormat="1" ht="18.75" spans="1:5">
      <c r="A147" s="6"/>
      <c r="B147" s="7">
        <v>145</v>
      </c>
      <c r="C147" s="8">
        <v>20192432</v>
      </c>
      <c r="D147" s="7"/>
      <c r="E147" s="7" t="s">
        <v>673</v>
      </c>
    </row>
    <row r="148" s="2" customFormat="1" ht="18.75" spans="1:5">
      <c r="A148" s="6"/>
      <c r="B148" s="7">
        <v>146</v>
      </c>
      <c r="C148" s="8">
        <v>20192433</v>
      </c>
      <c r="D148" s="7"/>
      <c r="E148" s="7" t="s">
        <v>673</v>
      </c>
    </row>
    <row r="149" s="2" customFormat="1" ht="18.75" spans="1:5">
      <c r="A149" s="6"/>
      <c r="B149" s="7">
        <v>147</v>
      </c>
      <c r="C149" s="8">
        <v>20192434</v>
      </c>
      <c r="D149" s="7"/>
      <c r="E149" s="7" t="s">
        <v>673</v>
      </c>
    </row>
    <row r="150" s="2" customFormat="1" ht="18.75" spans="1:5">
      <c r="A150" s="6"/>
      <c r="B150" s="7">
        <v>148</v>
      </c>
      <c r="C150" s="8">
        <v>20192435</v>
      </c>
      <c r="D150" s="7"/>
      <c r="E150" s="7" t="s">
        <v>673</v>
      </c>
    </row>
    <row r="151" s="2" customFormat="1" ht="18.75" spans="1:5">
      <c r="A151" s="6"/>
      <c r="B151" s="7">
        <v>149</v>
      </c>
      <c r="C151" s="8">
        <v>20192436</v>
      </c>
      <c r="D151" s="7"/>
      <c r="E151" s="7" t="s">
        <v>673</v>
      </c>
    </row>
    <row r="152" s="2" customFormat="1" ht="18.75" spans="1:5">
      <c r="A152" s="6"/>
      <c r="B152" s="7">
        <v>150</v>
      </c>
      <c r="C152" s="8">
        <v>20192437</v>
      </c>
      <c r="D152" s="7"/>
      <c r="E152" s="7" t="s">
        <v>673</v>
      </c>
    </row>
    <row r="153" s="2" customFormat="1" ht="18.75" spans="1:5">
      <c r="A153" s="6"/>
      <c r="B153" s="7">
        <v>151</v>
      </c>
      <c r="C153" s="8">
        <v>20192531</v>
      </c>
      <c r="D153" s="7" t="s">
        <v>672</v>
      </c>
      <c r="E153" s="7"/>
    </row>
    <row r="154" s="2" customFormat="1" ht="18.75" spans="1:5">
      <c r="A154" s="6"/>
      <c r="B154" s="7">
        <v>152</v>
      </c>
      <c r="C154" s="8">
        <v>20192532</v>
      </c>
      <c r="D154" s="7" t="s">
        <v>672</v>
      </c>
      <c r="E154" s="7"/>
    </row>
    <row r="155" s="2" customFormat="1" ht="18.75" spans="1:5">
      <c r="A155" s="6"/>
      <c r="B155" s="7">
        <v>153</v>
      </c>
      <c r="C155" s="8">
        <v>20192533</v>
      </c>
      <c r="D155" s="7" t="s">
        <v>672</v>
      </c>
      <c r="E155" s="7"/>
    </row>
    <row r="156" s="2" customFormat="1" ht="18.75" spans="1:5">
      <c r="A156" s="6"/>
      <c r="B156" s="7">
        <v>154</v>
      </c>
      <c r="C156" s="8">
        <v>20192534</v>
      </c>
      <c r="D156" s="7" t="s">
        <v>672</v>
      </c>
      <c r="E156" s="7"/>
    </row>
    <row r="157" ht="18.75" spans="1:5">
      <c r="A157" s="6"/>
      <c r="B157" s="7">
        <v>155</v>
      </c>
      <c r="C157" s="8">
        <v>20192535</v>
      </c>
      <c r="D157" s="7" t="s">
        <v>672</v>
      </c>
      <c r="E157" s="7"/>
    </row>
    <row r="158" ht="18.75" spans="1:5">
      <c r="A158" s="6"/>
      <c r="B158" s="7">
        <v>156</v>
      </c>
      <c r="C158" s="8">
        <v>20192536</v>
      </c>
      <c r="D158" s="7" t="s">
        <v>672</v>
      </c>
      <c r="E158" s="7"/>
    </row>
    <row r="159" ht="18.75" spans="1:5">
      <c r="A159" s="6"/>
      <c r="B159" s="7">
        <v>157</v>
      </c>
      <c r="C159" s="8">
        <v>20202430</v>
      </c>
      <c r="D159" s="7" t="s">
        <v>672</v>
      </c>
      <c r="E159" s="7"/>
    </row>
    <row r="160" ht="18.75" spans="1:5">
      <c r="A160" s="6"/>
      <c r="B160" s="7">
        <v>158</v>
      </c>
      <c r="C160" s="8">
        <v>20202431</v>
      </c>
      <c r="D160" s="7" t="s">
        <v>672</v>
      </c>
      <c r="E160" s="7"/>
    </row>
    <row r="161" ht="18.75" spans="1:5">
      <c r="A161" s="6"/>
      <c r="B161" s="7">
        <v>159</v>
      </c>
      <c r="C161" s="8">
        <v>20202432</v>
      </c>
      <c r="D161" s="7" t="s">
        <v>672</v>
      </c>
      <c r="E161" s="7"/>
    </row>
    <row r="162" ht="18.75" spans="1:5">
      <c r="A162" s="6"/>
      <c r="B162" s="7">
        <v>160</v>
      </c>
      <c r="C162" s="8">
        <v>20202433</v>
      </c>
      <c r="D162" s="7" t="s">
        <v>672</v>
      </c>
      <c r="E162" s="7"/>
    </row>
    <row r="163" ht="18.75" spans="1:5">
      <c r="A163" s="6"/>
      <c r="B163" s="7">
        <v>161</v>
      </c>
      <c r="C163" s="8">
        <v>20202434</v>
      </c>
      <c r="D163" s="7" t="s">
        <v>672</v>
      </c>
      <c r="E163" s="7"/>
    </row>
    <row r="164" ht="18.75" spans="1:5">
      <c r="A164" s="6"/>
      <c r="B164" s="7">
        <v>162</v>
      </c>
      <c r="C164" s="8">
        <v>20202435</v>
      </c>
      <c r="D164" s="7" t="s">
        <v>672</v>
      </c>
      <c r="E164" s="7"/>
    </row>
    <row r="165" ht="18.75" spans="1:5">
      <c r="A165" s="6"/>
      <c r="B165" s="7">
        <v>163</v>
      </c>
      <c r="C165" s="8">
        <v>20202531</v>
      </c>
      <c r="D165" s="7" t="s">
        <v>672</v>
      </c>
      <c r="E165" s="7"/>
    </row>
    <row r="166" ht="18.75" spans="1:5">
      <c r="A166" s="6"/>
      <c r="B166" s="7">
        <v>164</v>
      </c>
      <c r="C166" s="8">
        <v>20202532</v>
      </c>
      <c r="D166" s="7" t="s">
        <v>672</v>
      </c>
      <c r="E166" s="7"/>
    </row>
    <row r="167" ht="18.75" spans="1:5">
      <c r="A167" s="6"/>
      <c r="B167" s="7">
        <v>165</v>
      </c>
      <c r="C167" s="8">
        <v>20202533</v>
      </c>
      <c r="D167" s="7" t="s">
        <v>672</v>
      </c>
      <c r="E167" s="7"/>
    </row>
    <row r="168" ht="18.75" spans="1:5">
      <c r="A168" s="6"/>
      <c r="B168" s="7">
        <v>166</v>
      </c>
      <c r="C168" s="8">
        <v>20202534</v>
      </c>
      <c r="D168" s="7" t="s">
        <v>672</v>
      </c>
      <c r="E168" s="7"/>
    </row>
    <row r="169" ht="18.75" spans="1:5">
      <c r="A169" s="6"/>
      <c r="B169" s="7">
        <v>167</v>
      </c>
      <c r="C169" s="8">
        <v>20202535</v>
      </c>
      <c r="D169" s="7" t="s">
        <v>672</v>
      </c>
      <c r="E169" s="7"/>
    </row>
    <row r="170" ht="18.75" spans="1:5">
      <c r="A170" s="6"/>
      <c r="B170" s="7">
        <v>168</v>
      </c>
      <c r="C170" s="8">
        <v>20202536</v>
      </c>
      <c r="D170" s="7" t="s">
        <v>672</v>
      </c>
      <c r="E170" s="7"/>
    </row>
    <row r="171" ht="18.75" spans="1:5">
      <c r="A171" s="6"/>
      <c r="B171" s="7">
        <v>169</v>
      </c>
      <c r="C171" s="8">
        <v>20212431</v>
      </c>
      <c r="D171" s="7" t="s">
        <v>672</v>
      </c>
      <c r="E171" s="7"/>
    </row>
    <row r="172" ht="18.75" spans="1:5">
      <c r="A172" s="6"/>
      <c r="B172" s="7">
        <v>170</v>
      </c>
      <c r="C172" s="8">
        <v>20212432</v>
      </c>
      <c r="D172" s="7" t="s">
        <v>672</v>
      </c>
      <c r="E172" s="7"/>
    </row>
    <row r="173" ht="18.75" spans="1:5">
      <c r="A173" s="6"/>
      <c r="B173" s="7">
        <v>171</v>
      </c>
      <c r="C173" s="8">
        <v>20212433</v>
      </c>
      <c r="D173" s="7" t="s">
        <v>672</v>
      </c>
      <c r="E173" s="7"/>
    </row>
    <row r="174" ht="18.75" spans="1:5">
      <c r="A174" s="6"/>
      <c r="B174" s="7">
        <v>172</v>
      </c>
      <c r="C174" s="8">
        <v>20212434</v>
      </c>
      <c r="D174" s="7" t="s">
        <v>672</v>
      </c>
      <c r="E174" s="7"/>
    </row>
    <row r="175" ht="18.75" spans="1:5">
      <c r="A175" s="6"/>
      <c r="B175" s="7">
        <v>173</v>
      </c>
      <c r="C175" s="8">
        <v>20212435</v>
      </c>
      <c r="D175" s="7" t="s">
        <v>672</v>
      </c>
      <c r="E175" s="7"/>
    </row>
    <row r="176" ht="18.75" spans="1:5">
      <c r="A176" s="6"/>
      <c r="B176" s="7">
        <v>174</v>
      </c>
      <c r="C176" s="8">
        <v>20212531</v>
      </c>
      <c r="D176" s="7" t="s">
        <v>672</v>
      </c>
      <c r="E176" s="7"/>
    </row>
    <row r="177" ht="18.75" spans="1:5">
      <c r="A177" s="6"/>
      <c r="B177" s="7">
        <v>175</v>
      </c>
      <c r="C177" s="8">
        <v>20212532</v>
      </c>
      <c r="D177" s="7" t="s">
        <v>672</v>
      </c>
      <c r="E177" s="7"/>
    </row>
    <row r="178" ht="18.75" spans="1:5">
      <c r="A178" s="6"/>
      <c r="B178" s="7">
        <v>176</v>
      </c>
      <c r="C178" s="8">
        <v>20212533</v>
      </c>
      <c r="D178" s="7" t="s">
        <v>672</v>
      </c>
      <c r="E178" s="7"/>
    </row>
    <row r="179" ht="18.75" spans="1:5">
      <c r="A179" s="6"/>
      <c r="B179" s="7">
        <v>177</v>
      </c>
      <c r="C179" s="8">
        <v>20212534</v>
      </c>
      <c r="D179" s="7" t="s">
        <v>672</v>
      </c>
      <c r="E179" s="7"/>
    </row>
    <row r="180" ht="18.75" spans="1:5">
      <c r="A180" s="6"/>
      <c r="B180" s="7">
        <v>178</v>
      </c>
      <c r="C180" s="8">
        <v>20212535</v>
      </c>
      <c r="D180" s="7" t="s">
        <v>672</v>
      </c>
      <c r="E180" s="7"/>
    </row>
    <row r="181" ht="18.75" spans="1:5">
      <c r="A181" s="6"/>
      <c r="B181" s="7">
        <v>179</v>
      </c>
      <c r="C181" s="8">
        <v>20222431</v>
      </c>
      <c r="D181" s="7" t="s">
        <v>672</v>
      </c>
      <c r="E181" s="7"/>
    </row>
    <row r="182" ht="18.75" spans="1:5">
      <c r="A182" s="6"/>
      <c r="B182" s="7">
        <v>180</v>
      </c>
      <c r="C182" s="8">
        <v>20222432</v>
      </c>
      <c r="D182" s="7" t="s">
        <v>672</v>
      </c>
      <c r="E182" s="7"/>
    </row>
    <row r="183" ht="18.75" spans="1:5">
      <c r="A183" s="6"/>
      <c r="B183" s="7">
        <v>181</v>
      </c>
      <c r="C183" s="8">
        <v>20222433</v>
      </c>
      <c r="D183" s="7" t="s">
        <v>672</v>
      </c>
      <c r="E183" s="7"/>
    </row>
    <row r="184" ht="18.75" spans="1:5">
      <c r="A184" s="6"/>
      <c r="B184" s="7">
        <v>182</v>
      </c>
      <c r="C184" s="8">
        <v>20222434</v>
      </c>
      <c r="D184" s="7" t="s">
        <v>672</v>
      </c>
      <c r="E184" s="7"/>
    </row>
    <row r="185" ht="18.75" spans="1:5">
      <c r="A185" s="6"/>
      <c r="B185" s="7">
        <v>183</v>
      </c>
      <c r="C185" s="8">
        <v>20222435</v>
      </c>
      <c r="D185" s="7" t="s">
        <v>672</v>
      </c>
      <c r="E185" s="7"/>
    </row>
    <row r="186" ht="18.75" spans="1:5">
      <c r="A186" s="6"/>
      <c r="B186" s="7">
        <v>184</v>
      </c>
      <c r="C186" s="8">
        <v>20222436</v>
      </c>
      <c r="D186" s="7" t="s">
        <v>672</v>
      </c>
      <c r="E186" s="7"/>
    </row>
    <row r="187" ht="18.75" spans="1:5">
      <c r="A187" s="6"/>
      <c r="B187" s="7">
        <v>185</v>
      </c>
      <c r="C187" s="8">
        <v>20222441</v>
      </c>
      <c r="D187" s="7" t="s">
        <v>672</v>
      </c>
      <c r="E187" s="7"/>
    </row>
    <row r="188" ht="18.75" spans="1:5">
      <c r="A188" s="6"/>
      <c r="B188" s="7">
        <v>186</v>
      </c>
      <c r="C188" s="8">
        <v>20222531</v>
      </c>
      <c r="D188" s="7" t="s">
        <v>672</v>
      </c>
      <c r="E188" s="7"/>
    </row>
    <row r="189" ht="18.75" spans="1:5">
      <c r="A189" s="6"/>
      <c r="B189" s="7">
        <v>187</v>
      </c>
      <c r="C189" s="8">
        <v>20222532</v>
      </c>
      <c r="D189" s="7" t="s">
        <v>672</v>
      </c>
      <c r="E189" s="7"/>
    </row>
    <row r="190" ht="18.75" spans="1:5">
      <c r="A190" s="6"/>
      <c r="B190" s="7">
        <v>188</v>
      </c>
      <c r="C190" s="8">
        <v>20222533</v>
      </c>
      <c r="D190" s="7" t="s">
        <v>672</v>
      </c>
      <c r="E190" s="7"/>
    </row>
    <row r="191" ht="18.75" spans="1:5">
      <c r="A191" s="6"/>
      <c r="B191" s="7">
        <v>189</v>
      </c>
      <c r="C191" s="8">
        <v>20222541</v>
      </c>
      <c r="D191" s="7" t="s">
        <v>672</v>
      </c>
      <c r="E191" s="7"/>
    </row>
    <row r="192" ht="18.75" spans="1:5">
      <c r="A192" s="6" t="s">
        <v>7</v>
      </c>
      <c r="B192" s="7">
        <v>190</v>
      </c>
      <c r="C192" s="8">
        <v>20192631</v>
      </c>
      <c r="D192" s="7" t="s">
        <v>672</v>
      </c>
      <c r="E192" s="7"/>
    </row>
    <row r="193" ht="18.75" spans="1:5">
      <c r="A193" s="6"/>
      <c r="B193" s="7">
        <v>191</v>
      </c>
      <c r="C193" s="8">
        <v>20192632</v>
      </c>
      <c r="D193" s="7" t="s">
        <v>672</v>
      </c>
      <c r="E193" s="7"/>
    </row>
    <row r="194" ht="18.75" spans="1:5">
      <c r="A194" s="6"/>
      <c r="B194" s="7">
        <v>192</v>
      </c>
      <c r="C194" s="8">
        <v>20192633</v>
      </c>
      <c r="D194" s="7" t="s">
        <v>672</v>
      </c>
      <c r="E194" s="7"/>
    </row>
    <row r="195" ht="18.75" spans="1:5">
      <c r="A195" s="6"/>
      <c r="B195" s="7">
        <v>193</v>
      </c>
      <c r="C195" s="8">
        <v>20192634</v>
      </c>
      <c r="D195" s="7" t="s">
        <v>672</v>
      </c>
      <c r="E195" s="7"/>
    </row>
    <row r="196" ht="18.75" spans="1:5">
      <c r="A196" s="6"/>
      <c r="B196" s="7">
        <v>194</v>
      </c>
      <c r="C196" s="8">
        <v>20202631</v>
      </c>
      <c r="D196" s="7" t="s">
        <v>672</v>
      </c>
      <c r="E196" s="7"/>
    </row>
    <row r="197" ht="18.75" spans="1:5">
      <c r="A197" s="6"/>
      <c r="B197" s="7">
        <v>195</v>
      </c>
      <c r="C197" s="8">
        <v>20202632</v>
      </c>
      <c r="D197" s="7" t="s">
        <v>672</v>
      </c>
      <c r="E197" s="7"/>
    </row>
    <row r="198" ht="18.75" spans="1:5">
      <c r="A198" s="6"/>
      <c r="B198" s="7">
        <v>196</v>
      </c>
      <c r="C198" s="8">
        <v>20202633</v>
      </c>
      <c r="D198" s="7" t="s">
        <v>672</v>
      </c>
      <c r="E198" s="7"/>
    </row>
    <row r="199" ht="18.75" spans="1:5">
      <c r="A199" s="6"/>
      <c r="B199" s="7">
        <v>197</v>
      </c>
      <c r="C199" s="8">
        <v>20202634</v>
      </c>
      <c r="D199" s="7" t="s">
        <v>672</v>
      </c>
      <c r="E199" s="7"/>
    </row>
    <row r="200" ht="18.75" spans="1:5">
      <c r="A200" s="6"/>
      <c r="B200" s="7">
        <v>198</v>
      </c>
      <c r="C200" s="8">
        <v>20212631</v>
      </c>
      <c r="D200" s="7" t="s">
        <v>672</v>
      </c>
      <c r="E200" s="7"/>
    </row>
    <row r="201" ht="18.75" spans="1:5">
      <c r="A201" s="6"/>
      <c r="B201" s="7">
        <v>199</v>
      </c>
      <c r="C201" s="8">
        <v>20212632</v>
      </c>
      <c r="D201" s="7" t="s">
        <v>672</v>
      </c>
      <c r="E201" s="7"/>
    </row>
    <row r="202" ht="18.75" spans="1:5">
      <c r="A202" s="6"/>
      <c r="B202" s="7">
        <v>200</v>
      </c>
      <c r="C202" s="8">
        <v>20212633</v>
      </c>
      <c r="D202" s="7" t="s">
        <v>672</v>
      </c>
      <c r="E202" s="7"/>
    </row>
    <row r="203" ht="18.75" spans="1:5">
      <c r="A203" s="6"/>
      <c r="B203" s="7">
        <v>201</v>
      </c>
      <c r="C203" s="8">
        <v>20212634</v>
      </c>
      <c r="D203" s="7" t="s">
        <v>672</v>
      </c>
      <c r="E203" s="7"/>
    </row>
    <row r="204" ht="18.75" spans="1:5">
      <c r="A204" s="6"/>
      <c r="B204" s="7">
        <v>202</v>
      </c>
      <c r="C204" s="8">
        <v>20222631</v>
      </c>
      <c r="D204" s="7" t="s">
        <v>672</v>
      </c>
      <c r="E204" s="7"/>
    </row>
    <row r="205" ht="18.75" spans="1:5">
      <c r="A205" s="6"/>
      <c r="B205" s="7">
        <v>203</v>
      </c>
      <c r="C205" s="8">
        <v>20222632</v>
      </c>
      <c r="D205" s="7" t="s">
        <v>672</v>
      </c>
      <c r="E205" s="7"/>
    </row>
    <row r="206" ht="18.75" spans="1:5">
      <c r="A206" s="6"/>
      <c r="B206" s="7">
        <v>204</v>
      </c>
      <c r="C206" s="8">
        <v>20222633</v>
      </c>
      <c r="D206" s="7" t="s">
        <v>672</v>
      </c>
      <c r="E206" s="7"/>
    </row>
    <row r="207" ht="18.75" spans="1:5">
      <c r="A207" s="6"/>
      <c r="B207" s="7">
        <v>205</v>
      </c>
      <c r="C207" s="8">
        <v>20222634</v>
      </c>
      <c r="D207" s="7" t="s">
        <v>672</v>
      </c>
      <c r="E207" s="7"/>
    </row>
    <row r="208" ht="18.75" spans="1:5">
      <c r="A208" s="6"/>
      <c r="B208" s="7">
        <v>206</v>
      </c>
      <c r="C208" s="8">
        <v>20222635</v>
      </c>
      <c r="D208" s="7" t="s">
        <v>672</v>
      </c>
      <c r="E208" s="7"/>
    </row>
    <row r="209" ht="18.75" spans="1:5">
      <c r="A209" s="6"/>
      <c r="B209" s="7">
        <v>207</v>
      </c>
      <c r="C209" s="8">
        <v>20222641</v>
      </c>
      <c r="D209" s="7" t="s">
        <v>672</v>
      </c>
      <c r="E209" s="7"/>
    </row>
    <row r="210" ht="18.75" spans="1:5">
      <c r="A210" s="6"/>
      <c r="B210" s="7">
        <v>208</v>
      </c>
      <c r="C210" s="8">
        <v>20222642</v>
      </c>
      <c r="D210" s="7" t="s">
        <v>672</v>
      </c>
      <c r="E210" s="7"/>
    </row>
    <row r="211" ht="18.75" spans="1:5">
      <c r="A211" s="6"/>
      <c r="B211" s="7">
        <v>209</v>
      </c>
      <c r="C211" s="8">
        <v>20222643</v>
      </c>
      <c r="D211" s="7" t="s">
        <v>672</v>
      </c>
      <c r="E211" s="7"/>
    </row>
    <row r="212" ht="18.75" spans="1:5">
      <c r="A212" s="9" t="s">
        <v>8</v>
      </c>
      <c r="B212" s="7">
        <v>210</v>
      </c>
      <c r="C212" s="7">
        <v>20223531</v>
      </c>
      <c r="D212" s="7" t="s">
        <v>672</v>
      </c>
      <c r="E212" s="9"/>
    </row>
  </sheetData>
  <mergeCells count="7">
    <mergeCell ref="A1:E1"/>
    <mergeCell ref="A3:A29"/>
    <mergeCell ref="A30:A56"/>
    <mergeCell ref="A57:A100"/>
    <mergeCell ref="A101:A145"/>
    <mergeCell ref="A146:A191"/>
    <mergeCell ref="A192:A2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J203" sqref="J203"/>
    </sheetView>
  </sheetViews>
  <sheetFormatPr defaultColWidth="9" defaultRowHeight="18.75" outlineLevelCol="7"/>
  <cols>
    <col min="1" max="1" width="21.6666666666667" style="156" customWidth="1"/>
    <col min="2" max="2" width="7.44166666666667" style="155" customWidth="1"/>
    <col min="3" max="3" width="12.5583333333333" style="156" customWidth="1"/>
    <col min="4" max="4" width="13.4416666666667" style="156" customWidth="1"/>
    <col min="5" max="5" width="16.5583333333333" style="156" customWidth="1"/>
    <col min="6" max="6" width="10.225" style="156" customWidth="1"/>
    <col min="7" max="7" width="16.5583333333333" style="156" customWidth="1"/>
    <col min="8" max="8" width="13.6666666666667" style="156" customWidth="1"/>
    <col min="9" max="16384" width="9" style="156"/>
  </cols>
  <sheetData>
    <row r="1" spans="1:8">
      <c r="A1" s="157" t="s">
        <v>21</v>
      </c>
      <c r="B1" s="157"/>
      <c r="C1" s="158"/>
      <c r="D1" s="158"/>
      <c r="E1" s="158"/>
      <c r="F1" s="158"/>
      <c r="G1" s="158"/>
      <c r="H1" s="158"/>
    </row>
    <row r="2" s="154" customFormat="1" spans="1:8">
      <c r="A2" s="157" t="s">
        <v>22</v>
      </c>
      <c r="B2" s="157" t="s">
        <v>23</v>
      </c>
      <c r="C2" s="157" t="s">
        <v>24</v>
      </c>
      <c r="D2" s="157" t="s">
        <v>25</v>
      </c>
      <c r="E2" s="157" t="s">
        <v>26</v>
      </c>
      <c r="F2" s="159" t="s">
        <v>27</v>
      </c>
      <c r="G2" s="157" t="s">
        <v>28</v>
      </c>
      <c r="H2" s="157" t="s">
        <v>29</v>
      </c>
    </row>
    <row r="3" s="154" customFormat="1" spans="1:8">
      <c r="A3" s="7" t="s">
        <v>2</v>
      </c>
      <c r="B3" s="7">
        <v>1</v>
      </c>
      <c r="C3" s="7">
        <v>20193631</v>
      </c>
      <c r="D3" s="7">
        <v>0</v>
      </c>
      <c r="E3" s="7">
        <v>30</v>
      </c>
      <c r="F3" s="160">
        <f t="shared" ref="F3:F58" si="0">D3/E3</f>
        <v>0</v>
      </c>
      <c r="G3" s="9">
        <f>RANK(F3,$F$3:$F$29,1)</f>
        <v>1</v>
      </c>
      <c r="H3" s="7"/>
    </row>
    <row r="4" s="154" customFormat="1" spans="1:8">
      <c r="A4" s="7"/>
      <c r="B4" s="7">
        <v>2</v>
      </c>
      <c r="C4" s="7">
        <v>20193632</v>
      </c>
      <c r="D4" s="7">
        <v>0</v>
      </c>
      <c r="E4" s="7">
        <v>31</v>
      </c>
      <c r="F4" s="160">
        <f t="shared" si="0"/>
        <v>0</v>
      </c>
      <c r="G4" s="9">
        <f t="shared" ref="G4:G29" si="1">RANK(F4,$F$3:$F$29,1)</f>
        <v>1</v>
      </c>
      <c r="H4" s="7"/>
    </row>
    <row r="5" s="154" customFormat="1" spans="1:8">
      <c r="A5" s="7"/>
      <c r="B5" s="7">
        <v>3</v>
      </c>
      <c r="C5" s="7">
        <v>20193633</v>
      </c>
      <c r="D5" s="7">
        <v>0</v>
      </c>
      <c r="E5" s="7">
        <v>35</v>
      </c>
      <c r="F5" s="160">
        <f t="shared" si="0"/>
        <v>0</v>
      </c>
      <c r="G5" s="9">
        <f t="shared" si="1"/>
        <v>1</v>
      </c>
      <c r="H5" s="7"/>
    </row>
    <row r="6" s="154" customFormat="1" spans="1:8">
      <c r="A6" s="7"/>
      <c r="B6" s="7">
        <v>4</v>
      </c>
      <c r="C6" s="7">
        <v>20193634</v>
      </c>
      <c r="D6" s="7">
        <v>0</v>
      </c>
      <c r="E6" s="7">
        <v>36</v>
      </c>
      <c r="F6" s="160">
        <f t="shared" si="0"/>
        <v>0</v>
      </c>
      <c r="G6" s="9">
        <f t="shared" si="1"/>
        <v>1</v>
      </c>
      <c r="H6" s="7"/>
    </row>
    <row r="7" s="154" customFormat="1" spans="1:8">
      <c r="A7" s="7"/>
      <c r="B7" s="7">
        <v>5</v>
      </c>
      <c r="C7" s="7">
        <v>20193635</v>
      </c>
      <c r="D7" s="7">
        <v>0</v>
      </c>
      <c r="E7" s="7">
        <v>31</v>
      </c>
      <c r="F7" s="160">
        <f t="shared" si="0"/>
        <v>0</v>
      </c>
      <c r="G7" s="9">
        <f t="shared" si="1"/>
        <v>1</v>
      </c>
      <c r="H7" s="7"/>
    </row>
    <row r="8" s="154" customFormat="1" spans="1:8">
      <c r="A8" s="7"/>
      <c r="B8" s="7">
        <v>6</v>
      </c>
      <c r="C8" s="7">
        <v>20203631</v>
      </c>
      <c r="D8" s="7">
        <v>0</v>
      </c>
      <c r="E8" s="7">
        <v>32</v>
      </c>
      <c r="F8" s="160">
        <f t="shared" si="0"/>
        <v>0</v>
      </c>
      <c r="G8" s="9">
        <f t="shared" si="1"/>
        <v>1</v>
      </c>
      <c r="H8" s="7"/>
    </row>
    <row r="9" s="154" customFormat="1" spans="1:8">
      <c r="A9" s="7"/>
      <c r="B9" s="7">
        <v>7</v>
      </c>
      <c r="C9" s="7">
        <v>20203632</v>
      </c>
      <c r="D9" s="7">
        <v>0</v>
      </c>
      <c r="E9" s="7">
        <v>32</v>
      </c>
      <c r="F9" s="160">
        <f t="shared" si="0"/>
        <v>0</v>
      </c>
      <c r="G9" s="9">
        <f t="shared" si="1"/>
        <v>1</v>
      </c>
      <c r="H9" s="7"/>
    </row>
    <row r="10" s="154" customFormat="1" spans="1:8">
      <c r="A10" s="7"/>
      <c r="B10" s="7">
        <v>8</v>
      </c>
      <c r="C10" s="7">
        <v>20203633</v>
      </c>
      <c r="D10" s="7">
        <v>0</v>
      </c>
      <c r="E10" s="7">
        <v>34</v>
      </c>
      <c r="F10" s="160">
        <f t="shared" si="0"/>
        <v>0</v>
      </c>
      <c r="G10" s="9">
        <f t="shared" si="1"/>
        <v>1</v>
      </c>
      <c r="H10" s="7"/>
    </row>
    <row r="11" s="154" customFormat="1" spans="1:8">
      <c r="A11" s="7"/>
      <c r="B11" s="7">
        <v>9</v>
      </c>
      <c r="C11" s="7">
        <v>20203634</v>
      </c>
      <c r="D11" s="7">
        <v>0</v>
      </c>
      <c r="E11" s="7">
        <v>30</v>
      </c>
      <c r="F11" s="160">
        <f t="shared" si="0"/>
        <v>0</v>
      </c>
      <c r="G11" s="9">
        <f t="shared" si="1"/>
        <v>1</v>
      </c>
      <c r="H11" s="7"/>
    </row>
    <row r="12" s="154" customFormat="1" spans="1:8">
      <c r="A12" s="7"/>
      <c r="B12" s="7">
        <v>10</v>
      </c>
      <c r="C12" s="7">
        <v>20203635</v>
      </c>
      <c r="D12" s="7">
        <v>0</v>
      </c>
      <c r="E12" s="7">
        <v>35</v>
      </c>
      <c r="F12" s="160">
        <f t="shared" si="0"/>
        <v>0</v>
      </c>
      <c r="G12" s="9">
        <f t="shared" si="1"/>
        <v>1</v>
      </c>
      <c r="H12" s="7"/>
    </row>
    <row r="13" s="154" customFormat="1" spans="1:8">
      <c r="A13" s="7"/>
      <c r="B13" s="7">
        <v>11</v>
      </c>
      <c r="C13" s="7">
        <v>20213631</v>
      </c>
      <c r="D13" s="7">
        <v>0</v>
      </c>
      <c r="E13" s="7">
        <v>43</v>
      </c>
      <c r="F13" s="160">
        <f t="shared" si="0"/>
        <v>0</v>
      </c>
      <c r="G13" s="9">
        <f t="shared" si="1"/>
        <v>1</v>
      </c>
      <c r="H13" s="7"/>
    </row>
    <row r="14" s="154" customFormat="1" spans="1:8">
      <c r="A14" s="7"/>
      <c r="B14" s="7">
        <v>12</v>
      </c>
      <c r="C14" s="7">
        <v>20213632</v>
      </c>
      <c r="D14" s="7">
        <v>0</v>
      </c>
      <c r="E14" s="7">
        <v>42</v>
      </c>
      <c r="F14" s="160">
        <f t="shared" si="0"/>
        <v>0</v>
      </c>
      <c r="G14" s="9">
        <f t="shared" si="1"/>
        <v>1</v>
      </c>
      <c r="H14" s="7"/>
    </row>
    <row r="15" s="154" customFormat="1" spans="1:8">
      <c r="A15" s="7"/>
      <c r="B15" s="7">
        <v>13</v>
      </c>
      <c r="C15" s="7">
        <v>20213633</v>
      </c>
      <c r="D15" s="7">
        <v>0</v>
      </c>
      <c r="E15" s="7">
        <v>44</v>
      </c>
      <c r="F15" s="160">
        <f t="shared" si="0"/>
        <v>0</v>
      </c>
      <c r="G15" s="9">
        <f t="shared" si="1"/>
        <v>1</v>
      </c>
      <c r="H15" s="7"/>
    </row>
    <row r="16" s="154" customFormat="1" spans="1:8">
      <c r="A16" s="7"/>
      <c r="B16" s="6">
        <v>14</v>
      </c>
      <c r="C16" s="7">
        <v>20213634</v>
      </c>
      <c r="D16" s="7">
        <v>0</v>
      </c>
      <c r="E16" s="7">
        <v>45</v>
      </c>
      <c r="F16" s="160">
        <f t="shared" si="0"/>
        <v>0</v>
      </c>
      <c r="G16" s="9">
        <f t="shared" si="1"/>
        <v>1</v>
      </c>
      <c r="H16" s="7"/>
    </row>
    <row r="17" s="154" customFormat="1" spans="1:8">
      <c r="A17" s="7"/>
      <c r="B17" s="7">
        <v>15</v>
      </c>
      <c r="C17" s="7">
        <v>20213635</v>
      </c>
      <c r="D17" s="7">
        <v>0</v>
      </c>
      <c r="E17" s="7">
        <v>39</v>
      </c>
      <c r="F17" s="160">
        <f t="shared" si="0"/>
        <v>0</v>
      </c>
      <c r="G17" s="9">
        <f t="shared" si="1"/>
        <v>1</v>
      </c>
      <c r="H17" s="7"/>
    </row>
    <row r="18" s="154" customFormat="1" spans="1:8">
      <c r="A18" s="7"/>
      <c r="B18" s="7">
        <v>16</v>
      </c>
      <c r="C18" s="7">
        <v>20213641</v>
      </c>
      <c r="D18" s="7">
        <v>0</v>
      </c>
      <c r="E18" s="7">
        <v>41</v>
      </c>
      <c r="F18" s="160">
        <f t="shared" si="0"/>
        <v>0</v>
      </c>
      <c r="G18" s="9">
        <f t="shared" si="1"/>
        <v>1</v>
      </c>
      <c r="H18" s="7"/>
    </row>
    <row r="19" s="154" customFormat="1" spans="1:8">
      <c r="A19" s="7"/>
      <c r="B19" s="7">
        <v>17</v>
      </c>
      <c r="C19" s="7">
        <v>20213642</v>
      </c>
      <c r="D19" s="7">
        <v>0</v>
      </c>
      <c r="E19" s="7">
        <v>45</v>
      </c>
      <c r="F19" s="160">
        <f t="shared" si="0"/>
        <v>0</v>
      </c>
      <c r="G19" s="9">
        <f t="shared" si="1"/>
        <v>1</v>
      </c>
      <c r="H19" s="7"/>
    </row>
    <row r="20" s="154" customFormat="1" spans="1:8">
      <c r="A20" s="7"/>
      <c r="B20" s="7">
        <v>18</v>
      </c>
      <c r="C20" s="7">
        <v>20223631</v>
      </c>
      <c r="D20" s="7">
        <v>0</v>
      </c>
      <c r="E20" s="7">
        <v>40</v>
      </c>
      <c r="F20" s="160">
        <f t="shared" si="0"/>
        <v>0</v>
      </c>
      <c r="G20" s="9">
        <f t="shared" si="1"/>
        <v>1</v>
      </c>
      <c r="H20" s="9"/>
    </row>
    <row r="21" s="154" customFormat="1" spans="1:8">
      <c r="A21" s="7"/>
      <c r="B21" s="7">
        <v>19</v>
      </c>
      <c r="C21" s="7">
        <v>20223632</v>
      </c>
      <c r="D21" s="7">
        <v>0</v>
      </c>
      <c r="E21" s="7">
        <v>40</v>
      </c>
      <c r="F21" s="160">
        <f t="shared" si="0"/>
        <v>0</v>
      </c>
      <c r="G21" s="9">
        <f t="shared" si="1"/>
        <v>1</v>
      </c>
      <c r="H21" s="9"/>
    </row>
    <row r="22" s="154" customFormat="1" spans="1:8">
      <c r="A22" s="7"/>
      <c r="B22" s="7">
        <v>20</v>
      </c>
      <c r="C22" s="7">
        <v>20223633</v>
      </c>
      <c r="D22" s="7">
        <v>0</v>
      </c>
      <c r="E22" s="7">
        <v>42</v>
      </c>
      <c r="F22" s="160">
        <f t="shared" si="0"/>
        <v>0</v>
      </c>
      <c r="G22" s="9">
        <f t="shared" si="1"/>
        <v>1</v>
      </c>
      <c r="H22" s="9"/>
    </row>
    <row r="23" s="154" customFormat="1" spans="1:8">
      <c r="A23" s="7"/>
      <c r="B23" s="7">
        <v>21</v>
      </c>
      <c r="C23" s="7">
        <v>20223634</v>
      </c>
      <c r="D23" s="7">
        <v>0</v>
      </c>
      <c r="E23" s="7">
        <v>41</v>
      </c>
      <c r="F23" s="160">
        <f t="shared" si="0"/>
        <v>0</v>
      </c>
      <c r="G23" s="9">
        <f t="shared" si="1"/>
        <v>1</v>
      </c>
      <c r="H23" s="9"/>
    </row>
    <row r="24" s="154" customFormat="1" spans="1:8">
      <c r="A24" s="7"/>
      <c r="B24" s="161">
        <v>22</v>
      </c>
      <c r="C24" s="161">
        <v>20223635</v>
      </c>
      <c r="D24" s="161">
        <v>1</v>
      </c>
      <c r="E24" s="161">
        <v>43</v>
      </c>
      <c r="F24" s="162">
        <f t="shared" si="0"/>
        <v>0.0232558139534884</v>
      </c>
      <c r="G24" s="161">
        <f t="shared" si="1"/>
        <v>26</v>
      </c>
      <c r="H24" s="161" t="s">
        <v>30</v>
      </c>
    </row>
    <row r="25" s="154" customFormat="1" spans="1:8">
      <c r="A25" s="7"/>
      <c r="B25" s="161">
        <v>23</v>
      </c>
      <c r="C25" s="161">
        <v>20223636</v>
      </c>
      <c r="D25" s="161">
        <v>1</v>
      </c>
      <c r="E25" s="161">
        <v>43</v>
      </c>
      <c r="F25" s="162">
        <f t="shared" si="0"/>
        <v>0.0232558139534884</v>
      </c>
      <c r="G25" s="161">
        <f t="shared" si="1"/>
        <v>26</v>
      </c>
      <c r="H25" s="161" t="s">
        <v>30</v>
      </c>
    </row>
    <row r="26" s="154" customFormat="1" spans="1:8">
      <c r="A26" s="7"/>
      <c r="B26" s="7">
        <v>24</v>
      </c>
      <c r="C26" s="7">
        <v>20223637</v>
      </c>
      <c r="D26" s="7">
        <v>0</v>
      </c>
      <c r="E26" s="7">
        <v>41</v>
      </c>
      <c r="F26" s="160">
        <f t="shared" si="0"/>
        <v>0</v>
      </c>
      <c r="G26" s="9">
        <f t="shared" si="1"/>
        <v>1</v>
      </c>
      <c r="H26" s="9"/>
    </row>
    <row r="27" s="154" customFormat="1" spans="1:8">
      <c r="A27" s="7"/>
      <c r="B27" s="6">
        <v>25</v>
      </c>
      <c r="C27" s="7">
        <v>20223641</v>
      </c>
      <c r="D27" s="7">
        <v>0</v>
      </c>
      <c r="E27" s="7">
        <v>43</v>
      </c>
      <c r="F27" s="160">
        <f t="shared" si="0"/>
        <v>0</v>
      </c>
      <c r="G27" s="9">
        <f t="shared" si="1"/>
        <v>1</v>
      </c>
      <c r="H27" s="9"/>
    </row>
    <row r="28" s="154" customFormat="1" spans="1:8">
      <c r="A28" s="7"/>
      <c r="B28" s="7">
        <v>26</v>
      </c>
      <c r="C28" s="7">
        <v>20223642</v>
      </c>
      <c r="D28" s="7">
        <v>0</v>
      </c>
      <c r="E28" s="7">
        <v>43</v>
      </c>
      <c r="F28" s="160">
        <f t="shared" si="0"/>
        <v>0</v>
      </c>
      <c r="G28" s="9">
        <f t="shared" si="1"/>
        <v>1</v>
      </c>
      <c r="H28" s="9"/>
    </row>
    <row r="29" s="154" customFormat="1" spans="1:8">
      <c r="A29" s="7"/>
      <c r="B29" s="7">
        <v>27</v>
      </c>
      <c r="C29" s="7">
        <v>20223643</v>
      </c>
      <c r="D29" s="7">
        <v>0</v>
      </c>
      <c r="E29" s="7">
        <v>43</v>
      </c>
      <c r="F29" s="160">
        <f t="shared" si="0"/>
        <v>0</v>
      </c>
      <c r="G29" s="9">
        <f t="shared" si="1"/>
        <v>1</v>
      </c>
      <c r="H29" s="9"/>
    </row>
    <row r="30" s="154" customFormat="1" spans="1:8">
      <c r="A30" s="9" t="s">
        <v>3</v>
      </c>
      <c r="B30" s="7">
        <v>28</v>
      </c>
      <c r="C30" s="9">
        <v>20192731</v>
      </c>
      <c r="D30" s="9"/>
      <c r="E30" s="9">
        <v>30</v>
      </c>
      <c r="F30" s="163">
        <f t="shared" si="0"/>
        <v>0</v>
      </c>
      <c r="G30" s="9"/>
      <c r="H30" s="9" t="s">
        <v>31</v>
      </c>
    </row>
    <row r="31" s="154" customFormat="1" spans="1:8">
      <c r="A31" s="9"/>
      <c r="B31" s="7">
        <v>29</v>
      </c>
      <c r="C31" s="9">
        <v>20192831</v>
      </c>
      <c r="D31" s="9"/>
      <c r="E31" s="9">
        <v>47</v>
      </c>
      <c r="F31" s="163">
        <f t="shared" si="0"/>
        <v>0</v>
      </c>
      <c r="G31" s="9"/>
      <c r="H31" s="9" t="s">
        <v>31</v>
      </c>
    </row>
    <row r="32" s="154" customFormat="1" spans="1:8">
      <c r="A32" s="9"/>
      <c r="B32" s="7">
        <v>30</v>
      </c>
      <c r="C32" s="9">
        <v>20192832</v>
      </c>
      <c r="D32" s="9"/>
      <c r="E32" s="9">
        <v>29</v>
      </c>
      <c r="F32" s="163">
        <f t="shared" si="0"/>
        <v>0</v>
      </c>
      <c r="G32" s="9"/>
      <c r="H32" s="9" t="s">
        <v>31</v>
      </c>
    </row>
    <row r="33" s="154" customFormat="1" spans="1:8">
      <c r="A33" s="9"/>
      <c r="B33" s="7">
        <v>31</v>
      </c>
      <c r="C33" s="9">
        <v>20192833</v>
      </c>
      <c r="D33" s="9"/>
      <c r="E33" s="9">
        <v>32</v>
      </c>
      <c r="F33" s="163">
        <f t="shared" si="0"/>
        <v>0</v>
      </c>
      <c r="G33" s="9"/>
      <c r="H33" s="9" t="s">
        <v>31</v>
      </c>
    </row>
    <row r="34" s="154" customFormat="1" spans="1:8">
      <c r="A34" s="9"/>
      <c r="B34" s="7">
        <v>32</v>
      </c>
      <c r="C34" s="9">
        <v>20202731</v>
      </c>
      <c r="D34" s="9">
        <v>0</v>
      </c>
      <c r="E34" s="9">
        <v>27</v>
      </c>
      <c r="F34" s="163">
        <f t="shared" si="0"/>
        <v>0</v>
      </c>
      <c r="G34" s="9">
        <f t="shared" ref="G31:G56" si="2">RANK(F34,$F$30:$F$56,1)</f>
        <v>1</v>
      </c>
      <c r="H34" s="9"/>
    </row>
    <row r="35" s="154" customFormat="1" spans="1:8">
      <c r="A35" s="9"/>
      <c r="B35" s="7">
        <v>33</v>
      </c>
      <c r="C35" s="9">
        <v>20202831</v>
      </c>
      <c r="D35" s="9">
        <v>0</v>
      </c>
      <c r="E35" s="9">
        <v>47</v>
      </c>
      <c r="F35" s="163">
        <f t="shared" si="0"/>
        <v>0</v>
      </c>
      <c r="G35" s="9">
        <f t="shared" si="2"/>
        <v>1</v>
      </c>
      <c r="H35" s="9"/>
    </row>
    <row r="36" s="154" customFormat="1" spans="1:8">
      <c r="A36" s="9"/>
      <c r="B36" s="7">
        <v>34</v>
      </c>
      <c r="C36" s="9">
        <v>20202832</v>
      </c>
      <c r="D36" s="9">
        <v>0</v>
      </c>
      <c r="E36" s="9">
        <v>27</v>
      </c>
      <c r="F36" s="163">
        <f t="shared" si="0"/>
        <v>0</v>
      </c>
      <c r="G36" s="9">
        <f t="shared" si="2"/>
        <v>1</v>
      </c>
      <c r="H36" s="9"/>
    </row>
    <row r="37" s="154" customFormat="1" spans="1:8">
      <c r="A37" s="9"/>
      <c r="B37" s="7">
        <v>35</v>
      </c>
      <c r="C37" s="9">
        <v>20202833</v>
      </c>
      <c r="D37" s="9">
        <v>0</v>
      </c>
      <c r="E37" s="9">
        <v>23</v>
      </c>
      <c r="F37" s="163">
        <f t="shared" si="0"/>
        <v>0</v>
      </c>
      <c r="G37" s="9">
        <f t="shared" si="2"/>
        <v>1</v>
      </c>
      <c r="H37" s="9"/>
    </row>
    <row r="38" s="154" customFormat="1" spans="1:8">
      <c r="A38" s="9"/>
      <c r="B38" s="7">
        <v>36</v>
      </c>
      <c r="C38" s="9">
        <v>20212731</v>
      </c>
      <c r="D38" s="9">
        <v>0</v>
      </c>
      <c r="E38" s="9">
        <v>40</v>
      </c>
      <c r="F38" s="163">
        <f t="shared" si="0"/>
        <v>0</v>
      </c>
      <c r="G38" s="9">
        <f t="shared" si="2"/>
        <v>1</v>
      </c>
      <c r="H38" s="9"/>
    </row>
    <row r="39" s="154" customFormat="1" spans="1:8">
      <c r="A39" s="9"/>
      <c r="B39" s="7">
        <v>37</v>
      </c>
      <c r="C39" s="9">
        <v>20212831</v>
      </c>
      <c r="D39" s="9">
        <v>0</v>
      </c>
      <c r="E39" s="9">
        <v>41</v>
      </c>
      <c r="F39" s="163">
        <f t="shared" si="0"/>
        <v>0</v>
      </c>
      <c r="G39" s="9">
        <f t="shared" si="2"/>
        <v>1</v>
      </c>
      <c r="H39" s="9"/>
    </row>
    <row r="40" s="154" customFormat="1" spans="1:8">
      <c r="A40" s="9"/>
      <c r="B40" s="7">
        <v>38</v>
      </c>
      <c r="C40" s="9">
        <v>20212832</v>
      </c>
      <c r="D40" s="9">
        <v>0</v>
      </c>
      <c r="E40" s="9">
        <v>41</v>
      </c>
      <c r="F40" s="163">
        <f t="shared" si="0"/>
        <v>0</v>
      </c>
      <c r="G40" s="9">
        <f t="shared" si="2"/>
        <v>1</v>
      </c>
      <c r="H40" s="9"/>
    </row>
    <row r="41" s="154" customFormat="1" spans="1:8">
      <c r="A41" s="9"/>
      <c r="B41" s="7">
        <v>39</v>
      </c>
      <c r="C41" s="9">
        <v>20212841</v>
      </c>
      <c r="D41" s="9">
        <v>0</v>
      </c>
      <c r="E41" s="9">
        <v>45</v>
      </c>
      <c r="F41" s="163">
        <f t="shared" si="0"/>
        <v>0</v>
      </c>
      <c r="G41" s="9">
        <f t="shared" si="2"/>
        <v>1</v>
      </c>
      <c r="H41" s="9"/>
    </row>
    <row r="42" s="154" customFormat="1" spans="1:8">
      <c r="A42" s="9"/>
      <c r="B42" s="7">
        <v>40</v>
      </c>
      <c r="C42" s="9">
        <v>20212842</v>
      </c>
      <c r="D42" s="9">
        <v>0</v>
      </c>
      <c r="E42" s="9">
        <v>46</v>
      </c>
      <c r="F42" s="163">
        <f t="shared" si="0"/>
        <v>0</v>
      </c>
      <c r="G42" s="9">
        <f t="shared" si="2"/>
        <v>1</v>
      </c>
      <c r="H42" s="9"/>
    </row>
    <row r="43" s="154" customFormat="1" spans="1:8">
      <c r="A43" s="9"/>
      <c r="B43" s="7">
        <v>41</v>
      </c>
      <c r="C43" s="9">
        <v>20212843</v>
      </c>
      <c r="D43" s="9">
        <v>0</v>
      </c>
      <c r="E43" s="9">
        <v>44</v>
      </c>
      <c r="F43" s="163">
        <f t="shared" si="0"/>
        <v>0</v>
      </c>
      <c r="G43" s="9">
        <f t="shared" si="2"/>
        <v>1</v>
      </c>
      <c r="H43" s="9"/>
    </row>
    <row r="44" s="154" customFormat="1" spans="1:8">
      <c r="A44" s="9"/>
      <c r="B44" s="7">
        <v>42</v>
      </c>
      <c r="C44" s="9">
        <v>20222731</v>
      </c>
      <c r="D44" s="9">
        <v>0</v>
      </c>
      <c r="E44" s="9">
        <v>39</v>
      </c>
      <c r="F44" s="163">
        <f t="shared" si="0"/>
        <v>0</v>
      </c>
      <c r="G44" s="9">
        <f t="shared" si="2"/>
        <v>1</v>
      </c>
      <c r="H44" s="9"/>
    </row>
    <row r="45" s="154" customFormat="1" spans="1:8">
      <c r="A45" s="9"/>
      <c r="B45" s="7">
        <v>43</v>
      </c>
      <c r="C45" s="9">
        <v>20222732</v>
      </c>
      <c r="D45" s="9">
        <v>0</v>
      </c>
      <c r="E45" s="9">
        <v>42</v>
      </c>
      <c r="F45" s="163">
        <f t="shared" si="0"/>
        <v>0</v>
      </c>
      <c r="G45" s="9">
        <f t="shared" si="2"/>
        <v>1</v>
      </c>
      <c r="H45" s="9"/>
    </row>
    <row r="46" s="154" customFormat="1" spans="1:8">
      <c r="A46" s="9"/>
      <c r="B46" s="7">
        <v>44</v>
      </c>
      <c r="C46" s="9">
        <v>20222831</v>
      </c>
      <c r="D46" s="9">
        <v>0</v>
      </c>
      <c r="E46" s="9">
        <v>42</v>
      </c>
      <c r="F46" s="163">
        <f t="shared" si="0"/>
        <v>0</v>
      </c>
      <c r="G46" s="9">
        <f t="shared" si="2"/>
        <v>1</v>
      </c>
      <c r="H46" s="9"/>
    </row>
    <row r="47" s="154" customFormat="1" spans="1:8">
      <c r="A47" s="9"/>
      <c r="B47" s="7">
        <v>45</v>
      </c>
      <c r="C47" s="9">
        <v>20222832</v>
      </c>
      <c r="D47" s="9">
        <v>0</v>
      </c>
      <c r="E47" s="9">
        <v>41</v>
      </c>
      <c r="F47" s="163">
        <f t="shared" si="0"/>
        <v>0</v>
      </c>
      <c r="G47" s="9">
        <f t="shared" si="2"/>
        <v>1</v>
      </c>
      <c r="H47" s="9"/>
    </row>
    <row r="48" s="155" customFormat="1" spans="1:8">
      <c r="A48" s="9"/>
      <c r="B48" s="161">
        <v>46</v>
      </c>
      <c r="C48" s="161">
        <v>20222833</v>
      </c>
      <c r="D48" s="161">
        <v>2</v>
      </c>
      <c r="E48" s="161">
        <v>45</v>
      </c>
      <c r="F48" s="162">
        <f t="shared" si="0"/>
        <v>0.0444444444444444</v>
      </c>
      <c r="G48" s="161">
        <f t="shared" si="2"/>
        <v>26</v>
      </c>
      <c r="H48" s="161" t="s">
        <v>30</v>
      </c>
    </row>
    <row r="49" s="155" customFormat="1" spans="1:8">
      <c r="A49" s="9"/>
      <c r="B49" s="7">
        <v>47</v>
      </c>
      <c r="C49" s="9">
        <v>20222834</v>
      </c>
      <c r="D49" s="9">
        <v>0</v>
      </c>
      <c r="E49" s="9">
        <v>45</v>
      </c>
      <c r="F49" s="163">
        <f t="shared" si="0"/>
        <v>0</v>
      </c>
      <c r="G49" s="9">
        <f t="shared" si="2"/>
        <v>1</v>
      </c>
      <c r="H49" s="9"/>
    </row>
    <row r="50" s="155" customFormat="1" spans="1:8">
      <c r="A50" s="9"/>
      <c r="B50" s="7">
        <v>48</v>
      </c>
      <c r="C50" s="9">
        <v>20222835</v>
      </c>
      <c r="D50" s="9">
        <v>0</v>
      </c>
      <c r="E50" s="9">
        <v>45</v>
      </c>
      <c r="F50" s="163">
        <f t="shared" si="0"/>
        <v>0</v>
      </c>
      <c r="G50" s="9">
        <f t="shared" si="2"/>
        <v>1</v>
      </c>
      <c r="H50" s="9"/>
    </row>
    <row r="51" s="155" customFormat="1" spans="1:8">
      <c r="A51" s="9"/>
      <c r="B51" s="161">
        <v>49</v>
      </c>
      <c r="C51" s="161">
        <v>20222836</v>
      </c>
      <c r="D51" s="161">
        <v>5</v>
      </c>
      <c r="E51" s="161">
        <v>40</v>
      </c>
      <c r="F51" s="162">
        <f t="shared" si="0"/>
        <v>0.125</v>
      </c>
      <c r="G51" s="161">
        <f t="shared" si="2"/>
        <v>27</v>
      </c>
      <c r="H51" s="161" t="s">
        <v>30</v>
      </c>
    </row>
    <row r="52" s="155" customFormat="1" spans="1:8">
      <c r="A52" s="9"/>
      <c r="B52" s="7">
        <v>50</v>
      </c>
      <c r="C52" s="9">
        <v>20222837</v>
      </c>
      <c r="D52" s="9">
        <v>0</v>
      </c>
      <c r="E52" s="9">
        <v>40</v>
      </c>
      <c r="F52" s="163">
        <f t="shared" si="0"/>
        <v>0</v>
      </c>
      <c r="G52" s="9">
        <f t="shared" si="2"/>
        <v>1</v>
      </c>
      <c r="H52" s="9"/>
    </row>
    <row r="53" s="155" customFormat="1" spans="1:8">
      <c r="A53" s="9"/>
      <c r="B53" s="7">
        <v>51</v>
      </c>
      <c r="C53" s="9">
        <v>20222841</v>
      </c>
      <c r="D53" s="9">
        <v>0</v>
      </c>
      <c r="E53" s="9">
        <v>36</v>
      </c>
      <c r="F53" s="163">
        <f t="shared" si="0"/>
        <v>0</v>
      </c>
      <c r="G53" s="9">
        <f t="shared" si="2"/>
        <v>1</v>
      </c>
      <c r="H53" s="9"/>
    </row>
    <row r="54" s="155" customFormat="1" spans="1:8">
      <c r="A54" s="9"/>
      <c r="B54" s="7">
        <v>52</v>
      </c>
      <c r="C54" s="9">
        <v>20222842</v>
      </c>
      <c r="D54" s="9">
        <v>0</v>
      </c>
      <c r="E54" s="9">
        <v>38</v>
      </c>
      <c r="F54" s="163">
        <f t="shared" si="0"/>
        <v>0</v>
      </c>
      <c r="G54" s="9">
        <f t="shared" si="2"/>
        <v>1</v>
      </c>
      <c r="H54" s="9"/>
    </row>
    <row r="55" s="155" customFormat="1" spans="1:8">
      <c r="A55" s="9"/>
      <c r="B55" s="7">
        <v>53</v>
      </c>
      <c r="C55" s="9">
        <v>20222843</v>
      </c>
      <c r="D55" s="9">
        <v>0</v>
      </c>
      <c r="E55" s="9">
        <v>38</v>
      </c>
      <c r="F55" s="163">
        <f t="shared" si="0"/>
        <v>0</v>
      </c>
      <c r="G55" s="9">
        <f t="shared" si="2"/>
        <v>1</v>
      </c>
      <c r="H55" s="9"/>
    </row>
    <row r="56" s="155" customFormat="1" spans="1:8">
      <c r="A56" s="9"/>
      <c r="B56" s="7">
        <v>54</v>
      </c>
      <c r="C56" s="9">
        <v>20222844</v>
      </c>
      <c r="D56" s="9">
        <v>0</v>
      </c>
      <c r="E56" s="9">
        <v>36</v>
      </c>
      <c r="F56" s="163">
        <f t="shared" si="0"/>
        <v>0</v>
      </c>
      <c r="G56" s="9">
        <f t="shared" si="2"/>
        <v>1</v>
      </c>
      <c r="H56" s="9"/>
    </row>
    <row r="57" s="155" customFormat="1" spans="1:8">
      <c r="A57" s="7" t="s">
        <v>4</v>
      </c>
      <c r="B57" s="6">
        <v>55</v>
      </c>
      <c r="C57" s="7">
        <v>20192331</v>
      </c>
      <c r="D57" s="7">
        <v>0</v>
      </c>
      <c r="E57" s="7">
        <v>36</v>
      </c>
      <c r="F57" s="160">
        <f t="shared" si="0"/>
        <v>0</v>
      </c>
      <c r="G57" s="9">
        <f>RANK(F57,$F$57:$F$100,1)</f>
        <v>1</v>
      </c>
      <c r="H57" s="7"/>
    </row>
    <row r="58" s="155" customFormat="1" spans="1:8">
      <c r="A58" s="7"/>
      <c r="B58" s="6">
        <v>56</v>
      </c>
      <c r="C58" s="7">
        <v>20192332</v>
      </c>
      <c r="D58" s="7">
        <v>0</v>
      </c>
      <c r="E58" s="7">
        <v>34</v>
      </c>
      <c r="F58" s="160">
        <f t="shared" si="0"/>
        <v>0</v>
      </c>
      <c r="G58" s="9">
        <f t="shared" ref="G58:G100" si="3">RANK(F58,$F$57:$F$100,1)</f>
        <v>1</v>
      </c>
      <c r="H58" s="7"/>
    </row>
    <row r="59" s="155" customFormat="1" spans="1:8">
      <c r="A59" s="7"/>
      <c r="B59" s="6">
        <v>57</v>
      </c>
      <c r="C59" s="7">
        <v>20192931</v>
      </c>
      <c r="D59" s="7"/>
      <c r="E59" s="7">
        <v>30</v>
      </c>
      <c r="F59" s="160"/>
      <c r="G59" s="9"/>
      <c r="H59" s="7" t="s">
        <v>31</v>
      </c>
    </row>
    <row r="60" s="155" customFormat="1" spans="1:8">
      <c r="A60" s="7"/>
      <c r="B60" s="6">
        <v>58</v>
      </c>
      <c r="C60" s="7">
        <v>20192932</v>
      </c>
      <c r="D60" s="7"/>
      <c r="E60" s="7">
        <v>28</v>
      </c>
      <c r="F60" s="160"/>
      <c r="G60" s="9"/>
      <c r="H60" s="7" t="s">
        <v>31</v>
      </c>
    </row>
    <row r="61" s="155" customFormat="1" spans="1:8">
      <c r="A61" s="7"/>
      <c r="B61" s="6">
        <v>59</v>
      </c>
      <c r="C61" s="7">
        <v>20193031</v>
      </c>
      <c r="D61" s="7"/>
      <c r="E61" s="7">
        <v>45</v>
      </c>
      <c r="F61" s="160"/>
      <c r="G61" s="9"/>
      <c r="H61" s="7" t="s">
        <v>31</v>
      </c>
    </row>
    <row r="62" s="155" customFormat="1" spans="1:8">
      <c r="A62" s="7"/>
      <c r="B62" s="6">
        <v>60</v>
      </c>
      <c r="C62" s="7">
        <v>20193032</v>
      </c>
      <c r="D62" s="7"/>
      <c r="E62" s="7">
        <v>47</v>
      </c>
      <c r="F62" s="160"/>
      <c r="G62" s="9"/>
      <c r="H62" s="7" t="s">
        <v>31</v>
      </c>
    </row>
    <row r="63" s="155" customFormat="1" spans="1:8">
      <c r="A63" s="7"/>
      <c r="B63" s="6">
        <v>61</v>
      </c>
      <c r="C63" s="7">
        <v>20193033</v>
      </c>
      <c r="D63" s="7"/>
      <c r="E63" s="7">
        <v>45</v>
      </c>
      <c r="F63" s="160"/>
      <c r="G63" s="9"/>
      <c r="H63" s="7" t="s">
        <v>31</v>
      </c>
    </row>
    <row r="64" s="155" customFormat="1" spans="1:8">
      <c r="A64" s="7"/>
      <c r="B64" s="6">
        <v>62</v>
      </c>
      <c r="C64" s="7">
        <v>20193034</v>
      </c>
      <c r="D64" s="7"/>
      <c r="E64" s="7">
        <v>42</v>
      </c>
      <c r="F64" s="160"/>
      <c r="G64" s="9"/>
      <c r="H64" s="7" t="s">
        <v>31</v>
      </c>
    </row>
    <row r="65" s="155" customFormat="1" spans="1:8">
      <c r="A65" s="7"/>
      <c r="B65" s="6">
        <v>63</v>
      </c>
      <c r="C65" s="7">
        <v>20193035</v>
      </c>
      <c r="D65" s="7"/>
      <c r="E65" s="7">
        <v>39</v>
      </c>
      <c r="F65" s="160"/>
      <c r="G65" s="9"/>
      <c r="H65" s="7" t="s">
        <v>31</v>
      </c>
    </row>
    <row r="66" s="155" customFormat="1" spans="1:8">
      <c r="A66" s="7"/>
      <c r="B66" s="6">
        <v>64</v>
      </c>
      <c r="C66" s="7">
        <v>20193036</v>
      </c>
      <c r="D66" s="7"/>
      <c r="E66" s="7">
        <v>44</v>
      </c>
      <c r="F66" s="160"/>
      <c r="G66" s="9"/>
      <c r="H66" s="7" t="s">
        <v>31</v>
      </c>
    </row>
    <row r="67" s="155" customFormat="1" spans="1:8">
      <c r="A67" s="7"/>
      <c r="B67" s="6">
        <v>65</v>
      </c>
      <c r="C67" s="7">
        <v>20193037</v>
      </c>
      <c r="D67" s="7"/>
      <c r="E67" s="7">
        <v>41</v>
      </c>
      <c r="F67" s="160"/>
      <c r="G67" s="9"/>
      <c r="H67" s="7" t="s">
        <v>31</v>
      </c>
    </row>
    <row r="68" s="155" customFormat="1" spans="1:8">
      <c r="A68" s="7"/>
      <c r="B68" s="6">
        <v>66</v>
      </c>
      <c r="C68" s="7">
        <v>20193038</v>
      </c>
      <c r="D68" s="7"/>
      <c r="E68" s="7">
        <v>43</v>
      </c>
      <c r="F68" s="160"/>
      <c r="G68" s="9"/>
      <c r="H68" s="7" t="s">
        <v>31</v>
      </c>
    </row>
    <row r="69" s="155" customFormat="1" spans="1:8">
      <c r="A69" s="7"/>
      <c r="B69" s="6">
        <v>67</v>
      </c>
      <c r="C69" s="7">
        <v>20202331</v>
      </c>
      <c r="D69" s="7">
        <v>0</v>
      </c>
      <c r="E69" s="7">
        <v>39</v>
      </c>
      <c r="F69" s="160">
        <f t="shared" ref="F69:F132" si="4">D69/E69</f>
        <v>0</v>
      </c>
      <c r="G69" s="9">
        <f t="shared" si="3"/>
        <v>1</v>
      </c>
      <c r="H69" s="7"/>
    </row>
    <row r="70" s="155" customFormat="1" spans="1:8">
      <c r="A70" s="7"/>
      <c r="B70" s="6">
        <v>68</v>
      </c>
      <c r="C70" s="7">
        <v>20202332</v>
      </c>
      <c r="D70" s="7">
        <v>0</v>
      </c>
      <c r="E70" s="7">
        <v>37</v>
      </c>
      <c r="F70" s="160">
        <f t="shared" si="4"/>
        <v>0</v>
      </c>
      <c r="G70" s="9">
        <f t="shared" si="3"/>
        <v>1</v>
      </c>
      <c r="H70" s="7"/>
    </row>
    <row r="71" s="155" customFormat="1" spans="1:8">
      <c r="A71" s="7"/>
      <c r="B71" s="7">
        <v>69</v>
      </c>
      <c r="C71" s="7">
        <v>20202931</v>
      </c>
      <c r="D71" s="7">
        <v>0</v>
      </c>
      <c r="E71" s="7">
        <v>31</v>
      </c>
      <c r="F71" s="160">
        <f t="shared" si="4"/>
        <v>0</v>
      </c>
      <c r="G71" s="9">
        <f t="shared" si="3"/>
        <v>1</v>
      </c>
      <c r="H71" s="7"/>
    </row>
    <row r="72" s="155" customFormat="1" spans="1:8">
      <c r="A72" s="7"/>
      <c r="B72" s="7">
        <v>70</v>
      </c>
      <c r="C72" s="7">
        <v>20202932</v>
      </c>
      <c r="D72" s="7">
        <v>0</v>
      </c>
      <c r="E72" s="7">
        <v>23</v>
      </c>
      <c r="F72" s="160">
        <f t="shared" si="4"/>
        <v>0</v>
      </c>
      <c r="G72" s="9">
        <f t="shared" si="3"/>
        <v>1</v>
      </c>
      <c r="H72" s="7"/>
    </row>
    <row r="73" s="155" customFormat="1" spans="1:8">
      <c r="A73" s="7"/>
      <c r="B73" s="6">
        <v>71</v>
      </c>
      <c r="C73" s="7">
        <v>20202933</v>
      </c>
      <c r="D73" s="7">
        <v>0</v>
      </c>
      <c r="E73" s="7">
        <v>29</v>
      </c>
      <c r="F73" s="160">
        <f t="shared" si="4"/>
        <v>0</v>
      </c>
      <c r="G73" s="9">
        <f t="shared" si="3"/>
        <v>1</v>
      </c>
      <c r="H73" s="7"/>
    </row>
    <row r="74" s="155" customFormat="1" spans="1:8">
      <c r="A74" s="7"/>
      <c r="B74" s="7">
        <v>72</v>
      </c>
      <c r="C74" s="7">
        <v>20203031</v>
      </c>
      <c r="D74" s="7">
        <v>0</v>
      </c>
      <c r="E74" s="7">
        <v>51</v>
      </c>
      <c r="F74" s="160">
        <f t="shared" si="4"/>
        <v>0</v>
      </c>
      <c r="G74" s="9">
        <f t="shared" si="3"/>
        <v>1</v>
      </c>
      <c r="H74" s="7"/>
    </row>
    <row r="75" s="155" customFormat="1" spans="1:8">
      <c r="A75" s="7"/>
      <c r="B75" s="7">
        <v>73</v>
      </c>
      <c r="C75" s="7">
        <v>20203032</v>
      </c>
      <c r="D75" s="7">
        <v>0</v>
      </c>
      <c r="E75" s="7">
        <v>52</v>
      </c>
      <c r="F75" s="160">
        <f t="shared" si="4"/>
        <v>0</v>
      </c>
      <c r="G75" s="9">
        <f t="shared" si="3"/>
        <v>1</v>
      </c>
      <c r="H75" s="7"/>
    </row>
    <row r="76" s="155" customFormat="1" spans="1:8">
      <c r="A76" s="7"/>
      <c r="B76" s="7">
        <v>74</v>
      </c>
      <c r="C76" s="7">
        <v>20203033</v>
      </c>
      <c r="D76" s="7">
        <v>0</v>
      </c>
      <c r="E76" s="7">
        <v>47</v>
      </c>
      <c r="F76" s="160">
        <f t="shared" si="4"/>
        <v>0</v>
      </c>
      <c r="G76" s="9">
        <f t="shared" si="3"/>
        <v>1</v>
      </c>
      <c r="H76" s="7"/>
    </row>
    <row r="77" s="155" customFormat="1" spans="1:8">
      <c r="A77" s="7"/>
      <c r="B77" s="7">
        <v>75</v>
      </c>
      <c r="C77" s="7">
        <v>20203034</v>
      </c>
      <c r="D77" s="7">
        <v>0</v>
      </c>
      <c r="E77" s="7">
        <v>48</v>
      </c>
      <c r="F77" s="160">
        <f t="shared" si="4"/>
        <v>0</v>
      </c>
      <c r="G77" s="9">
        <f t="shared" si="3"/>
        <v>1</v>
      </c>
      <c r="H77" s="7"/>
    </row>
    <row r="78" s="155" customFormat="1" spans="1:8">
      <c r="A78" s="7"/>
      <c r="B78" s="7">
        <v>76</v>
      </c>
      <c r="C78" s="7">
        <v>20203035</v>
      </c>
      <c r="D78" s="7">
        <v>0</v>
      </c>
      <c r="E78" s="7">
        <v>51</v>
      </c>
      <c r="F78" s="160">
        <f t="shared" si="4"/>
        <v>0</v>
      </c>
      <c r="G78" s="9">
        <f t="shared" si="3"/>
        <v>1</v>
      </c>
      <c r="H78" s="7"/>
    </row>
    <row r="79" s="155" customFormat="1" spans="1:8">
      <c r="A79" s="7"/>
      <c r="B79" s="7">
        <v>77</v>
      </c>
      <c r="C79" s="7">
        <v>20203036</v>
      </c>
      <c r="D79" s="7">
        <v>0</v>
      </c>
      <c r="E79" s="7">
        <v>50</v>
      </c>
      <c r="F79" s="160">
        <f t="shared" si="4"/>
        <v>0</v>
      </c>
      <c r="G79" s="9">
        <f t="shared" si="3"/>
        <v>1</v>
      </c>
      <c r="H79" s="7"/>
    </row>
    <row r="80" s="155" customFormat="1" spans="1:8">
      <c r="A80" s="7"/>
      <c r="B80" s="7">
        <v>78</v>
      </c>
      <c r="C80" s="7">
        <v>20212331</v>
      </c>
      <c r="D80" s="7">
        <v>0</v>
      </c>
      <c r="E80" s="7">
        <v>32</v>
      </c>
      <c r="F80" s="160">
        <f t="shared" si="4"/>
        <v>0</v>
      </c>
      <c r="G80" s="9">
        <f t="shared" si="3"/>
        <v>1</v>
      </c>
      <c r="H80" s="7"/>
    </row>
    <row r="81" s="155" customFormat="1" spans="1:8">
      <c r="A81" s="7"/>
      <c r="B81" s="7">
        <v>79</v>
      </c>
      <c r="C81" s="7">
        <v>20212332</v>
      </c>
      <c r="D81" s="7">
        <v>0</v>
      </c>
      <c r="E81" s="7">
        <v>32</v>
      </c>
      <c r="F81" s="160">
        <f t="shared" si="4"/>
        <v>0</v>
      </c>
      <c r="G81" s="9">
        <f t="shared" si="3"/>
        <v>1</v>
      </c>
      <c r="H81" s="7"/>
    </row>
    <row r="82" s="155" customFormat="1" spans="1:8">
      <c r="A82" s="7"/>
      <c r="B82" s="7">
        <v>80</v>
      </c>
      <c r="C82" s="7">
        <v>20212333</v>
      </c>
      <c r="D82" s="7">
        <v>0</v>
      </c>
      <c r="E82" s="7">
        <v>30</v>
      </c>
      <c r="F82" s="160">
        <f t="shared" si="4"/>
        <v>0</v>
      </c>
      <c r="G82" s="9">
        <f t="shared" si="3"/>
        <v>1</v>
      </c>
      <c r="H82" s="7"/>
    </row>
    <row r="83" s="155" customFormat="1" spans="1:8">
      <c r="A83" s="7"/>
      <c r="B83" s="7">
        <v>81</v>
      </c>
      <c r="C83" s="7">
        <v>20212931</v>
      </c>
      <c r="D83" s="7">
        <v>0</v>
      </c>
      <c r="E83" s="7">
        <v>41</v>
      </c>
      <c r="F83" s="160">
        <f t="shared" si="4"/>
        <v>0</v>
      </c>
      <c r="G83" s="9">
        <f t="shared" si="3"/>
        <v>1</v>
      </c>
      <c r="H83" s="7"/>
    </row>
    <row r="84" s="155" customFormat="1" spans="1:8">
      <c r="A84" s="7"/>
      <c r="B84" s="7">
        <v>82</v>
      </c>
      <c r="C84" s="7">
        <v>20212932</v>
      </c>
      <c r="D84" s="7">
        <v>0</v>
      </c>
      <c r="E84" s="7">
        <v>38</v>
      </c>
      <c r="F84" s="160">
        <f t="shared" si="4"/>
        <v>0</v>
      </c>
      <c r="G84" s="9">
        <f t="shared" si="3"/>
        <v>1</v>
      </c>
      <c r="H84" s="7"/>
    </row>
    <row r="85" s="155" customFormat="1" spans="1:8">
      <c r="A85" s="7"/>
      <c r="B85" s="7">
        <v>83</v>
      </c>
      <c r="C85" s="7">
        <v>20212933</v>
      </c>
      <c r="D85" s="7">
        <v>0</v>
      </c>
      <c r="E85" s="7">
        <v>40</v>
      </c>
      <c r="F85" s="160">
        <f t="shared" si="4"/>
        <v>0</v>
      </c>
      <c r="G85" s="9">
        <f t="shared" si="3"/>
        <v>1</v>
      </c>
      <c r="H85" s="7"/>
    </row>
    <row r="86" s="155" customFormat="1" spans="1:8">
      <c r="A86" s="7"/>
      <c r="B86" s="7">
        <v>84</v>
      </c>
      <c r="C86" s="7">
        <v>20212941</v>
      </c>
      <c r="D86" s="7">
        <v>0</v>
      </c>
      <c r="E86" s="7">
        <v>40</v>
      </c>
      <c r="F86" s="160">
        <f t="shared" si="4"/>
        <v>0</v>
      </c>
      <c r="G86" s="9">
        <f t="shared" si="3"/>
        <v>1</v>
      </c>
      <c r="H86" s="7"/>
    </row>
    <row r="87" s="155" customFormat="1" spans="1:8">
      <c r="A87" s="7"/>
      <c r="B87" s="7">
        <v>85</v>
      </c>
      <c r="C87" s="7">
        <v>20213031</v>
      </c>
      <c r="D87" s="7">
        <v>0</v>
      </c>
      <c r="E87" s="7">
        <v>44</v>
      </c>
      <c r="F87" s="160">
        <f t="shared" si="4"/>
        <v>0</v>
      </c>
      <c r="G87" s="9">
        <f t="shared" si="3"/>
        <v>1</v>
      </c>
      <c r="H87" s="7"/>
    </row>
    <row r="88" s="155" customFormat="1" spans="1:8">
      <c r="A88" s="7"/>
      <c r="B88" s="7">
        <v>86</v>
      </c>
      <c r="C88" s="7">
        <v>20213032</v>
      </c>
      <c r="D88" s="7">
        <v>0</v>
      </c>
      <c r="E88" s="7">
        <v>35</v>
      </c>
      <c r="F88" s="160">
        <f t="shared" si="4"/>
        <v>0</v>
      </c>
      <c r="G88" s="9">
        <f t="shared" si="3"/>
        <v>1</v>
      </c>
      <c r="H88" s="7"/>
    </row>
    <row r="89" s="155" customFormat="1" spans="1:8">
      <c r="A89" s="7"/>
      <c r="B89" s="7">
        <v>87</v>
      </c>
      <c r="C89" s="7">
        <v>20213033</v>
      </c>
      <c r="D89" s="7">
        <v>0</v>
      </c>
      <c r="E89" s="7">
        <v>35</v>
      </c>
      <c r="F89" s="160">
        <f t="shared" si="4"/>
        <v>0</v>
      </c>
      <c r="G89" s="9">
        <f t="shared" si="3"/>
        <v>1</v>
      </c>
      <c r="H89" s="7"/>
    </row>
    <row r="90" s="155" customFormat="1" spans="1:8">
      <c r="A90" s="7"/>
      <c r="B90" s="7">
        <v>88</v>
      </c>
      <c r="C90" s="7">
        <v>20222331</v>
      </c>
      <c r="D90" s="7">
        <v>0</v>
      </c>
      <c r="E90" s="7">
        <v>30</v>
      </c>
      <c r="F90" s="160">
        <f t="shared" si="4"/>
        <v>0</v>
      </c>
      <c r="G90" s="9">
        <f t="shared" si="3"/>
        <v>1</v>
      </c>
      <c r="H90" s="7"/>
    </row>
    <row r="91" s="155" customFormat="1" spans="1:8">
      <c r="A91" s="7"/>
      <c r="B91" s="7">
        <v>89</v>
      </c>
      <c r="C91" s="7">
        <v>20222332</v>
      </c>
      <c r="D91" s="7">
        <v>0</v>
      </c>
      <c r="E91" s="7">
        <v>30</v>
      </c>
      <c r="F91" s="160">
        <f t="shared" si="4"/>
        <v>0</v>
      </c>
      <c r="G91" s="9">
        <f t="shared" si="3"/>
        <v>1</v>
      </c>
      <c r="H91" s="7"/>
    </row>
    <row r="92" s="155" customFormat="1" spans="1:8">
      <c r="A92" s="7"/>
      <c r="B92" s="7">
        <v>90</v>
      </c>
      <c r="C92" s="7">
        <v>20222333</v>
      </c>
      <c r="D92" s="7">
        <v>0</v>
      </c>
      <c r="E92" s="7">
        <v>29</v>
      </c>
      <c r="F92" s="160">
        <f t="shared" si="4"/>
        <v>0</v>
      </c>
      <c r="G92" s="9">
        <f t="shared" si="3"/>
        <v>1</v>
      </c>
      <c r="H92" s="7"/>
    </row>
    <row r="93" s="155" customFormat="1" spans="1:8">
      <c r="A93" s="7"/>
      <c r="B93" s="7">
        <v>91</v>
      </c>
      <c r="C93" s="7">
        <v>20222931</v>
      </c>
      <c r="D93" s="7">
        <v>0</v>
      </c>
      <c r="E93" s="7">
        <v>43</v>
      </c>
      <c r="F93" s="160">
        <f t="shared" si="4"/>
        <v>0</v>
      </c>
      <c r="G93" s="9">
        <f t="shared" si="3"/>
        <v>1</v>
      </c>
      <c r="H93" s="7"/>
    </row>
    <row r="94" s="155" customFormat="1" spans="1:8">
      <c r="A94" s="7"/>
      <c r="B94" s="7">
        <v>92</v>
      </c>
      <c r="C94" s="7">
        <v>20222932</v>
      </c>
      <c r="D94" s="7">
        <v>0</v>
      </c>
      <c r="E94" s="7">
        <v>42</v>
      </c>
      <c r="F94" s="160">
        <f t="shared" si="4"/>
        <v>0</v>
      </c>
      <c r="G94" s="9">
        <f t="shared" si="3"/>
        <v>1</v>
      </c>
      <c r="H94" s="7"/>
    </row>
    <row r="95" s="155" customFormat="1" spans="1:8">
      <c r="A95" s="7"/>
      <c r="B95" s="7">
        <v>93</v>
      </c>
      <c r="C95" s="7">
        <v>20222933</v>
      </c>
      <c r="D95" s="7">
        <v>0</v>
      </c>
      <c r="E95" s="7">
        <v>45</v>
      </c>
      <c r="F95" s="160">
        <f t="shared" si="4"/>
        <v>0</v>
      </c>
      <c r="G95" s="9">
        <f t="shared" si="3"/>
        <v>1</v>
      </c>
      <c r="H95" s="7"/>
    </row>
    <row r="96" s="155" customFormat="1" spans="1:8">
      <c r="A96" s="7"/>
      <c r="B96" s="7">
        <v>94</v>
      </c>
      <c r="C96" s="7">
        <v>20222934</v>
      </c>
      <c r="D96" s="7">
        <v>0</v>
      </c>
      <c r="E96" s="7">
        <v>40</v>
      </c>
      <c r="F96" s="160">
        <f t="shared" si="4"/>
        <v>0</v>
      </c>
      <c r="G96" s="9">
        <f t="shared" si="3"/>
        <v>1</v>
      </c>
      <c r="H96" s="7"/>
    </row>
    <row r="97" s="155" customFormat="1" spans="1:8">
      <c r="A97" s="7"/>
      <c r="B97" s="7">
        <v>95</v>
      </c>
      <c r="C97" s="7">
        <v>20222941</v>
      </c>
      <c r="D97" s="7">
        <v>0</v>
      </c>
      <c r="E97" s="7">
        <v>45</v>
      </c>
      <c r="F97" s="160">
        <f t="shared" si="4"/>
        <v>0</v>
      </c>
      <c r="G97" s="9">
        <f t="shared" si="3"/>
        <v>1</v>
      </c>
      <c r="H97" s="7"/>
    </row>
    <row r="98" s="155" customFormat="1" spans="1:8">
      <c r="A98" s="7"/>
      <c r="B98" s="7">
        <v>96</v>
      </c>
      <c r="C98" s="7">
        <v>20223031</v>
      </c>
      <c r="D98" s="7">
        <v>0</v>
      </c>
      <c r="E98" s="7">
        <v>45</v>
      </c>
      <c r="F98" s="160">
        <f t="shared" si="4"/>
        <v>0</v>
      </c>
      <c r="G98" s="9">
        <f t="shared" si="3"/>
        <v>1</v>
      </c>
      <c r="H98" s="7"/>
    </row>
    <row r="99" s="155" customFormat="1" spans="1:8">
      <c r="A99" s="7"/>
      <c r="B99" s="7">
        <v>97</v>
      </c>
      <c r="C99" s="7">
        <v>20223032</v>
      </c>
      <c r="D99" s="7">
        <v>0</v>
      </c>
      <c r="E99" s="7">
        <v>35</v>
      </c>
      <c r="F99" s="160">
        <f t="shared" si="4"/>
        <v>0</v>
      </c>
      <c r="G99" s="9">
        <f t="shared" si="3"/>
        <v>1</v>
      </c>
      <c r="H99" s="7"/>
    </row>
    <row r="100" s="155" customFormat="1" spans="1:8">
      <c r="A100" s="7"/>
      <c r="B100" s="7">
        <v>98</v>
      </c>
      <c r="C100" s="7">
        <v>20223033</v>
      </c>
      <c r="D100" s="7">
        <v>0</v>
      </c>
      <c r="E100" s="7">
        <v>35</v>
      </c>
      <c r="F100" s="160">
        <f t="shared" si="4"/>
        <v>0</v>
      </c>
      <c r="G100" s="9">
        <f t="shared" si="3"/>
        <v>1</v>
      </c>
      <c r="H100" s="7"/>
    </row>
    <row r="101" s="155" customFormat="1" spans="1:8">
      <c r="A101" s="7" t="s">
        <v>5</v>
      </c>
      <c r="B101" s="7">
        <v>99</v>
      </c>
      <c r="C101" s="9">
        <v>20192131</v>
      </c>
      <c r="D101" s="9">
        <v>0</v>
      </c>
      <c r="E101" s="9">
        <v>49</v>
      </c>
      <c r="F101" s="164">
        <f t="shared" si="4"/>
        <v>0</v>
      </c>
      <c r="G101" s="9">
        <f>RANK(F101,$F$101:$F$145,1)</f>
        <v>1</v>
      </c>
      <c r="H101" s="9"/>
    </row>
    <row r="102" s="155" customFormat="1" spans="1:8">
      <c r="A102" s="7"/>
      <c r="B102" s="6">
        <v>100</v>
      </c>
      <c r="C102" s="9">
        <v>20192132</v>
      </c>
      <c r="D102" s="9">
        <v>0</v>
      </c>
      <c r="E102" s="9">
        <v>23</v>
      </c>
      <c r="F102" s="164">
        <f t="shared" si="4"/>
        <v>0</v>
      </c>
      <c r="G102" s="9">
        <f t="shared" ref="G102:G145" si="5">RANK(F102,$F$101:$F$145,1)</f>
        <v>1</v>
      </c>
      <c r="H102" s="9"/>
    </row>
    <row r="103" s="155" customFormat="1" spans="1:8">
      <c r="A103" s="7"/>
      <c r="B103" s="6">
        <v>101</v>
      </c>
      <c r="C103" s="9">
        <v>20192133</v>
      </c>
      <c r="D103" s="9">
        <v>0</v>
      </c>
      <c r="E103" s="9">
        <v>38</v>
      </c>
      <c r="F103" s="164">
        <f t="shared" si="4"/>
        <v>0</v>
      </c>
      <c r="G103" s="9">
        <f t="shared" si="5"/>
        <v>1</v>
      </c>
      <c r="H103" s="9"/>
    </row>
    <row r="104" s="155" customFormat="1" spans="1:8">
      <c r="A104" s="7"/>
      <c r="B104" s="6">
        <v>102</v>
      </c>
      <c r="C104" s="9">
        <v>20192134</v>
      </c>
      <c r="D104" s="9">
        <v>0</v>
      </c>
      <c r="E104" s="9">
        <v>35</v>
      </c>
      <c r="F104" s="164">
        <f t="shared" si="4"/>
        <v>0</v>
      </c>
      <c r="G104" s="9">
        <f t="shared" si="5"/>
        <v>1</v>
      </c>
      <c r="H104" s="9"/>
    </row>
    <row r="105" s="155" customFormat="1" spans="1:8">
      <c r="A105" s="7"/>
      <c r="B105" s="6">
        <v>103</v>
      </c>
      <c r="C105" s="9">
        <v>20192135</v>
      </c>
      <c r="D105" s="9">
        <v>0</v>
      </c>
      <c r="E105" s="9">
        <v>47</v>
      </c>
      <c r="F105" s="164">
        <f t="shared" si="4"/>
        <v>0</v>
      </c>
      <c r="G105" s="9">
        <f t="shared" si="5"/>
        <v>1</v>
      </c>
      <c r="H105" s="9"/>
    </row>
    <row r="106" s="155" customFormat="1" spans="1:8">
      <c r="A106" s="7"/>
      <c r="B106" s="6">
        <v>104</v>
      </c>
      <c r="C106" s="9">
        <v>20192136</v>
      </c>
      <c r="D106" s="9">
        <v>0</v>
      </c>
      <c r="E106" s="9">
        <v>40</v>
      </c>
      <c r="F106" s="164">
        <f t="shared" si="4"/>
        <v>0</v>
      </c>
      <c r="G106" s="9">
        <f t="shared" si="5"/>
        <v>1</v>
      </c>
      <c r="H106" s="9"/>
    </row>
    <row r="107" s="155" customFormat="1" spans="1:8">
      <c r="A107" s="7"/>
      <c r="B107" s="6">
        <v>105</v>
      </c>
      <c r="C107" s="9">
        <v>20192137</v>
      </c>
      <c r="D107" s="9">
        <v>0</v>
      </c>
      <c r="E107" s="9">
        <v>40</v>
      </c>
      <c r="F107" s="164">
        <f t="shared" si="4"/>
        <v>0</v>
      </c>
      <c r="G107" s="9">
        <f t="shared" si="5"/>
        <v>1</v>
      </c>
      <c r="H107" s="9"/>
    </row>
    <row r="108" s="155" customFormat="1" spans="1:8">
      <c r="A108" s="7"/>
      <c r="B108" s="6">
        <v>106</v>
      </c>
      <c r="C108" s="9">
        <v>20193131</v>
      </c>
      <c r="D108" s="9">
        <v>0</v>
      </c>
      <c r="E108" s="9">
        <v>47</v>
      </c>
      <c r="F108" s="164">
        <f t="shared" si="4"/>
        <v>0</v>
      </c>
      <c r="G108" s="9">
        <f t="shared" si="5"/>
        <v>1</v>
      </c>
      <c r="H108" s="9"/>
    </row>
    <row r="109" s="155" customFormat="1" spans="1:8">
      <c r="A109" s="7"/>
      <c r="B109" s="7">
        <v>107</v>
      </c>
      <c r="C109" s="9">
        <v>20193132</v>
      </c>
      <c r="D109" s="9">
        <v>0</v>
      </c>
      <c r="E109" s="9">
        <v>42</v>
      </c>
      <c r="F109" s="164">
        <f t="shared" si="4"/>
        <v>0</v>
      </c>
      <c r="G109" s="9">
        <f t="shared" si="5"/>
        <v>1</v>
      </c>
      <c r="H109" s="9"/>
    </row>
    <row r="110" s="155" customFormat="1" spans="1:8">
      <c r="A110" s="7"/>
      <c r="B110" s="7">
        <v>108</v>
      </c>
      <c r="C110" s="9">
        <v>20202131</v>
      </c>
      <c r="D110" s="9">
        <v>0</v>
      </c>
      <c r="E110" s="9">
        <v>40</v>
      </c>
      <c r="F110" s="164">
        <f t="shared" si="4"/>
        <v>0</v>
      </c>
      <c r="G110" s="9">
        <f t="shared" si="5"/>
        <v>1</v>
      </c>
      <c r="H110" s="9"/>
    </row>
    <row r="111" s="155" customFormat="1" spans="1:8">
      <c r="A111" s="7"/>
      <c r="B111" s="7">
        <v>109</v>
      </c>
      <c r="C111" s="9">
        <v>20202132</v>
      </c>
      <c r="D111" s="9">
        <v>0</v>
      </c>
      <c r="E111" s="9">
        <v>38</v>
      </c>
      <c r="F111" s="164">
        <f t="shared" si="4"/>
        <v>0</v>
      </c>
      <c r="G111" s="9">
        <f t="shared" si="5"/>
        <v>1</v>
      </c>
      <c r="H111" s="9"/>
    </row>
    <row r="112" s="155" customFormat="1" spans="1:8">
      <c r="A112" s="7"/>
      <c r="B112" s="7">
        <v>110</v>
      </c>
      <c r="C112" s="9">
        <v>20202133</v>
      </c>
      <c r="D112" s="9">
        <v>0</v>
      </c>
      <c r="E112" s="9">
        <v>35</v>
      </c>
      <c r="F112" s="164">
        <f t="shared" si="4"/>
        <v>0</v>
      </c>
      <c r="G112" s="9">
        <f t="shared" si="5"/>
        <v>1</v>
      </c>
      <c r="H112" s="9"/>
    </row>
    <row r="113" s="155" customFormat="1" spans="1:8">
      <c r="A113" s="7"/>
      <c r="B113" s="7">
        <v>111</v>
      </c>
      <c r="C113" s="9">
        <v>20202134</v>
      </c>
      <c r="D113" s="9">
        <v>0</v>
      </c>
      <c r="E113" s="9">
        <v>34</v>
      </c>
      <c r="F113" s="164">
        <f t="shared" si="4"/>
        <v>0</v>
      </c>
      <c r="G113" s="9">
        <f t="shared" si="5"/>
        <v>1</v>
      </c>
      <c r="H113" s="9"/>
    </row>
    <row r="114" s="155" customFormat="1" spans="1:8">
      <c r="A114" s="7"/>
      <c r="B114" s="6">
        <v>112</v>
      </c>
      <c r="C114" s="9">
        <v>20202135</v>
      </c>
      <c r="D114" s="9">
        <v>0</v>
      </c>
      <c r="E114" s="9">
        <v>55</v>
      </c>
      <c r="F114" s="164">
        <f t="shared" si="4"/>
        <v>0</v>
      </c>
      <c r="G114" s="9">
        <f t="shared" si="5"/>
        <v>1</v>
      </c>
      <c r="H114" s="9"/>
    </row>
    <row r="115" s="155" customFormat="1" spans="1:8">
      <c r="A115" s="7"/>
      <c r="B115" s="7">
        <v>113</v>
      </c>
      <c r="C115" s="9">
        <v>20202136</v>
      </c>
      <c r="D115" s="9">
        <v>0</v>
      </c>
      <c r="E115" s="9">
        <v>37</v>
      </c>
      <c r="F115" s="164">
        <f t="shared" si="4"/>
        <v>0</v>
      </c>
      <c r="G115" s="9">
        <f t="shared" si="5"/>
        <v>1</v>
      </c>
      <c r="H115" s="9"/>
    </row>
    <row r="116" s="155" customFormat="1" spans="1:8">
      <c r="A116" s="7"/>
      <c r="B116" s="7">
        <v>114</v>
      </c>
      <c r="C116" s="9">
        <v>20202137</v>
      </c>
      <c r="D116" s="9">
        <v>0</v>
      </c>
      <c r="E116" s="9">
        <v>33</v>
      </c>
      <c r="F116" s="164">
        <f t="shared" si="4"/>
        <v>0</v>
      </c>
      <c r="G116" s="9">
        <f t="shared" si="5"/>
        <v>1</v>
      </c>
      <c r="H116" s="9"/>
    </row>
    <row r="117" s="155" customFormat="1" spans="1:8">
      <c r="A117" s="7"/>
      <c r="B117" s="7">
        <v>115</v>
      </c>
      <c r="C117" s="9">
        <v>20203131</v>
      </c>
      <c r="D117" s="9">
        <v>0</v>
      </c>
      <c r="E117" s="9">
        <v>30</v>
      </c>
      <c r="F117" s="164">
        <f t="shared" si="4"/>
        <v>0</v>
      </c>
      <c r="G117" s="9">
        <f t="shared" si="5"/>
        <v>1</v>
      </c>
      <c r="H117" s="9"/>
    </row>
    <row r="118" s="155" customFormat="1" spans="1:8">
      <c r="A118" s="7"/>
      <c r="B118" s="7">
        <v>116</v>
      </c>
      <c r="C118" s="9">
        <v>20203132</v>
      </c>
      <c r="D118" s="9">
        <v>0</v>
      </c>
      <c r="E118" s="9">
        <v>33</v>
      </c>
      <c r="F118" s="164">
        <f t="shared" si="4"/>
        <v>0</v>
      </c>
      <c r="G118" s="9">
        <f t="shared" si="5"/>
        <v>1</v>
      </c>
      <c r="H118" s="9"/>
    </row>
    <row r="119" s="155" customFormat="1" spans="1:8">
      <c r="A119" s="7"/>
      <c r="B119" s="7">
        <v>117</v>
      </c>
      <c r="C119" s="9">
        <v>20212131</v>
      </c>
      <c r="D119" s="9">
        <v>0</v>
      </c>
      <c r="E119" s="9">
        <v>28</v>
      </c>
      <c r="F119" s="164">
        <f t="shared" si="4"/>
        <v>0</v>
      </c>
      <c r="G119" s="9">
        <f t="shared" si="5"/>
        <v>1</v>
      </c>
      <c r="H119" s="9"/>
    </row>
    <row r="120" s="155" customFormat="1" spans="1:8">
      <c r="A120" s="7"/>
      <c r="B120" s="7">
        <v>118</v>
      </c>
      <c r="C120" s="9">
        <v>20212132</v>
      </c>
      <c r="D120" s="9">
        <v>0</v>
      </c>
      <c r="E120" s="165">
        <v>31</v>
      </c>
      <c r="F120" s="164">
        <f t="shared" si="4"/>
        <v>0</v>
      </c>
      <c r="G120" s="9">
        <f t="shared" si="5"/>
        <v>1</v>
      </c>
      <c r="H120" s="9"/>
    </row>
    <row r="121" s="155" customFormat="1" spans="1:8">
      <c r="A121" s="7"/>
      <c r="B121" s="7">
        <v>119</v>
      </c>
      <c r="C121" s="9">
        <v>20212133</v>
      </c>
      <c r="D121" s="9">
        <v>0</v>
      </c>
      <c r="E121" s="165">
        <v>36</v>
      </c>
      <c r="F121" s="164">
        <f t="shared" si="4"/>
        <v>0</v>
      </c>
      <c r="G121" s="9">
        <f t="shared" si="5"/>
        <v>1</v>
      </c>
      <c r="H121" s="9"/>
    </row>
    <row r="122" s="155" customFormat="1" spans="1:8">
      <c r="A122" s="7"/>
      <c r="B122" s="7">
        <v>120</v>
      </c>
      <c r="C122" s="9">
        <v>20212134</v>
      </c>
      <c r="D122" s="9">
        <v>0</v>
      </c>
      <c r="E122" s="165">
        <v>35</v>
      </c>
      <c r="F122" s="164">
        <f t="shared" si="4"/>
        <v>0</v>
      </c>
      <c r="G122" s="9">
        <f t="shared" si="5"/>
        <v>1</v>
      </c>
      <c r="H122" s="9"/>
    </row>
    <row r="123" s="155" customFormat="1" spans="1:8">
      <c r="A123" s="7"/>
      <c r="B123" s="7">
        <v>121</v>
      </c>
      <c r="C123" s="9">
        <v>20212135</v>
      </c>
      <c r="D123" s="9">
        <v>0</v>
      </c>
      <c r="E123" s="165">
        <v>37</v>
      </c>
      <c r="F123" s="164">
        <f t="shared" si="4"/>
        <v>0</v>
      </c>
      <c r="G123" s="9">
        <f t="shared" si="5"/>
        <v>1</v>
      </c>
      <c r="H123" s="9"/>
    </row>
    <row r="124" s="155" customFormat="1" spans="1:8">
      <c r="A124" s="7"/>
      <c r="B124" s="7">
        <v>122</v>
      </c>
      <c r="C124" s="9">
        <v>20212136</v>
      </c>
      <c r="D124" s="9">
        <v>0</v>
      </c>
      <c r="E124" s="9">
        <v>36</v>
      </c>
      <c r="F124" s="164">
        <f t="shared" si="4"/>
        <v>0</v>
      </c>
      <c r="G124" s="9">
        <f t="shared" si="5"/>
        <v>1</v>
      </c>
      <c r="H124" s="9"/>
    </row>
    <row r="125" s="155" customFormat="1" spans="1:8">
      <c r="A125" s="7"/>
      <c r="B125" s="7">
        <v>123</v>
      </c>
      <c r="C125" s="9">
        <v>20212137</v>
      </c>
      <c r="D125" s="9">
        <v>0</v>
      </c>
      <c r="E125" s="9">
        <v>29</v>
      </c>
      <c r="F125" s="164">
        <f t="shared" si="4"/>
        <v>0</v>
      </c>
      <c r="G125" s="9">
        <f t="shared" si="5"/>
        <v>1</v>
      </c>
      <c r="H125" s="9"/>
    </row>
    <row r="126" s="155" customFormat="1" spans="1:8">
      <c r="A126" s="7"/>
      <c r="B126" s="7">
        <v>124</v>
      </c>
      <c r="C126" s="9">
        <v>20212138</v>
      </c>
      <c r="D126" s="9">
        <v>0</v>
      </c>
      <c r="E126" s="9">
        <v>35</v>
      </c>
      <c r="F126" s="164">
        <f t="shared" si="4"/>
        <v>0</v>
      </c>
      <c r="G126" s="9">
        <f t="shared" si="5"/>
        <v>1</v>
      </c>
      <c r="H126" s="9"/>
    </row>
    <row r="127" s="155" customFormat="1" spans="1:8">
      <c r="A127" s="7"/>
      <c r="B127" s="7">
        <v>125</v>
      </c>
      <c r="C127" s="9">
        <v>20212141</v>
      </c>
      <c r="D127" s="9">
        <v>0</v>
      </c>
      <c r="E127" s="165">
        <v>43</v>
      </c>
      <c r="F127" s="164">
        <f t="shared" si="4"/>
        <v>0</v>
      </c>
      <c r="G127" s="9">
        <f t="shared" si="5"/>
        <v>1</v>
      </c>
      <c r="H127" s="9"/>
    </row>
    <row r="128" s="155" customFormat="1" spans="1:8">
      <c r="A128" s="7"/>
      <c r="B128" s="7">
        <v>126</v>
      </c>
      <c r="C128" s="9">
        <v>20212142</v>
      </c>
      <c r="D128" s="9">
        <v>0</v>
      </c>
      <c r="E128" s="165">
        <v>43</v>
      </c>
      <c r="F128" s="164">
        <f t="shared" si="4"/>
        <v>0</v>
      </c>
      <c r="G128" s="9">
        <f t="shared" si="5"/>
        <v>1</v>
      </c>
      <c r="H128" s="9"/>
    </row>
    <row r="129" s="155" customFormat="1" spans="1:8">
      <c r="A129" s="7"/>
      <c r="B129" s="6">
        <v>127</v>
      </c>
      <c r="C129" s="9">
        <v>20212143</v>
      </c>
      <c r="D129" s="9">
        <v>0</v>
      </c>
      <c r="E129" s="165">
        <v>43</v>
      </c>
      <c r="F129" s="164">
        <f t="shared" si="4"/>
        <v>0</v>
      </c>
      <c r="G129" s="9">
        <f t="shared" si="5"/>
        <v>1</v>
      </c>
      <c r="H129" s="9"/>
    </row>
    <row r="130" s="155" customFormat="1" spans="1:8">
      <c r="A130" s="7"/>
      <c r="B130" s="7">
        <v>128</v>
      </c>
      <c r="C130" s="9">
        <v>20212144</v>
      </c>
      <c r="D130" s="9">
        <v>0</v>
      </c>
      <c r="E130" s="165">
        <v>42</v>
      </c>
      <c r="F130" s="164">
        <f t="shared" si="4"/>
        <v>0</v>
      </c>
      <c r="G130" s="9">
        <f t="shared" si="5"/>
        <v>1</v>
      </c>
      <c r="H130" s="9"/>
    </row>
    <row r="131" s="155" customFormat="1" spans="1:8">
      <c r="A131" s="7"/>
      <c r="B131" s="7">
        <v>129</v>
      </c>
      <c r="C131" s="9">
        <v>20212145</v>
      </c>
      <c r="D131" s="9">
        <v>0</v>
      </c>
      <c r="E131" s="9">
        <v>43</v>
      </c>
      <c r="F131" s="164">
        <f t="shared" si="4"/>
        <v>0</v>
      </c>
      <c r="G131" s="9">
        <f t="shared" si="5"/>
        <v>1</v>
      </c>
      <c r="H131" s="9"/>
    </row>
    <row r="132" s="155" customFormat="1" spans="1:8">
      <c r="A132" s="7"/>
      <c r="B132" s="7">
        <v>130</v>
      </c>
      <c r="C132" s="9">
        <v>20212151</v>
      </c>
      <c r="D132" s="9">
        <v>0</v>
      </c>
      <c r="E132" s="9">
        <v>10</v>
      </c>
      <c r="F132" s="164">
        <f t="shared" si="4"/>
        <v>0</v>
      </c>
      <c r="G132" s="9">
        <f t="shared" si="5"/>
        <v>1</v>
      </c>
      <c r="H132" s="9"/>
    </row>
    <row r="133" s="155" customFormat="1" spans="1:8">
      <c r="A133" s="7"/>
      <c r="B133" s="7">
        <v>131</v>
      </c>
      <c r="C133" s="9">
        <v>20212152</v>
      </c>
      <c r="D133" s="9">
        <v>0</v>
      </c>
      <c r="E133" s="9">
        <v>10</v>
      </c>
      <c r="F133" s="164">
        <f t="shared" ref="F133:F196" si="6">D133/E133</f>
        <v>0</v>
      </c>
      <c r="G133" s="9">
        <f t="shared" si="5"/>
        <v>1</v>
      </c>
      <c r="H133" s="9"/>
    </row>
    <row r="134" s="155" customFormat="1" spans="1:8">
      <c r="A134" s="7"/>
      <c r="B134" s="7">
        <v>132</v>
      </c>
      <c r="C134" s="9">
        <v>20212154</v>
      </c>
      <c r="D134" s="9">
        <v>0</v>
      </c>
      <c r="E134" s="9">
        <v>9</v>
      </c>
      <c r="F134" s="164">
        <f t="shared" si="6"/>
        <v>0</v>
      </c>
      <c r="G134" s="9">
        <f t="shared" si="5"/>
        <v>1</v>
      </c>
      <c r="H134" s="9"/>
    </row>
    <row r="135" s="155" customFormat="1" spans="1:8">
      <c r="A135" s="7"/>
      <c r="B135" s="7">
        <v>133</v>
      </c>
      <c r="C135" s="9">
        <v>20213131</v>
      </c>
      <c r="D135" s="9">
        <v>0</v>
      </c>
      <c r="E135" s="9">
        <v>41</v>
      </c>
      <c r="F135" s="164">
        <f t="shared" si="6"/>
        <v>0</v>
      </c>
      <c r="G135" s="9">
        <f t="shared" si="5"/>
        <v>1</v>
      </c>
      <c r="H135" s="9"/>
    </row>
    <row r="136" s="155" customFormat="1" spans="1:8">
      <c r="A136" s="7"/>
      <c r="B136" s="7">
        <v>134</v>
      </c>
      <c r="C136" s="9">
        <v>20222131</v>
      </c>
      <c r="D136" s="9">
        <v>0</v>
      </c>
      <c r="E136" s="9">
        <v>40</v>
      </c>
      <c r="F136" s="164">
        <f t="shared" si="6"/>
        <v>0</v>
      </c>
      <c r="G136" s="9">
        <f t="shared" si="5"/>
        <v>1</v>
      </c>
      <c r="H136" s="9"/>
    </row>
    <row r="137" s="155" customFormat="1" spans="1:8">
      <c r="A137" s="7"/>
      <c r="B137" s="7">
        <v>135</v>
      </c>
      <c r="C137" s="9">
        <v>20222132</v>
      </c>
      <c r="D137" s="9">
        <v>0</v>
      </c>
      <c r="E137" s="9">
        <v>40</v>
      </c>
      <c r="F137" s="164">
        <f t="shared" si="6"/>
        <v>0</v>
      </c>
      <c r="G137" s="9">
        <f t="shared" si="5"/>
        <v>1</v>
      </c>
      <c r="H137" s="9"/>
    </row>
    <row r="138" s="155" customFormat="1" spans="1:8">
      <c r="A138" s="7"/>
      <c r="B138" s="7">
        <v>136</v>
      </c>
      <c r="C138" s="9">
        <v>20222133</v>
      </c>
      <c r="D138" s="9">
        <v>0</v>
      </c>
      <c r="E138" s="9">
        <v>40</v>
      </c>
      <c r="F138" s="164">
        <f t="shared" si="6"/>
        <v>0</v>
      </c>
      <c r="G138" s="9">
        <f t="shared" si="5"/>
        <v>1</v>
      </c>
      <c r="H138" s="9"/>
    </row>
    <row r="139" s="155" customFormat="1" spans="1:8">
      <c r="A139" s="7"/>
      <c r="B139" s="7">
        <v>137</v>
      </c>
      <c r="C139" s="9">
        <v>20222134</v>
      </c>
      <c r="D139" s="9">
        <v>0</v>
      </c>
      <c r="E139" s="9">
        <v>40</v>
      </c>
      <c r="F139" s="164">
        <f t="shared" si="6"/>
        <v>0</v>
      </c>
      <c r="G139" s="9">
        <f t="shared" si="5"/>
        <v>1</v>
      </c>
      <c r="H139" s="9"/>
    </row>
    <row r="140" s="155" customFormat="1" spans="1:8">
      <c r="A140" s="7"/>
      <c r="B140" s="7">
        <v>138</v>
      </c>
      <c r="C140" s="9">
        <v>20222135</v>
      </c>
      <c r="D140" s="9">
        <v>0</v>
      </c>
      <c r="E140" s="9">
        <v>40</v>
      </c>
      <c r="F140" s="164">
        <f t="shared" si="6"/>
        <v>0</v>
      </c>
      <c r="G140" s="9">
        <f t="shared" si="5"/>
        <v>1</v>
      </c>
      <c r="H140" s="9"/>
    </row>
    <row r="141" s="155" customFormat="1" spans="1:8">
      <c r="A141" s="7"/>
      <c r="B141" s="7">
        <v>139</v>
      </c>
      <c r="C141" s="9">
        <v>20222136</v>
      </c>
      <c r="D141" s="9">
        <v>0</v>
      </c>
      <c r="E141" s="9">
        <v>40</v>
      </c>
      <c r="F141" s="164">
        <f t="shared" si="6"/>
        <v>0</v>
      </c>
      <c r="G141" s="9">
        <f t="shared" si="5"/>
        <v>1</v>
      </c>
      <c r="H141" s="9"/>
    </row>
    <row r="142" s="155" customFormat="1" spans="1:8">
      <c r="A142" s="7"/>
      <c r="B142" s="7">
        <v>140</v>
      </c>
      <c r="C142" s="9">
        <v>20222141</v>
      </c>
      <c r="D142" s="9">
        <v>0</v>
      </c>
      <c r="E142" s="9">
        <v>43</v>
      </c>
      <c r="F142" s="164">
        <f t="shared" si="6"/>
        <v>0</v>
      </c>
      <c r="G142" s="9">
        <f t="shared" si="5"/>
        <v>1</v>
      </c>
      <c r="H142" s="9"/>
    </row>
    <row r="143" spans="1:8">
      <c r="A143" s="7"/>
      <c r="B143" s="7">
        <v>141</v>
      </c>
      <c r="C143" s="9">
        <v>20222142</v>
      </c>
      <c r="D143" s="9">
        <v>0</v>
      </c>
      <c r="E143" s="9">
        <v>42</v>
      </c>
      <c r="F143" s="164">
        <f t="shared" si="6"/>
        <v>0</v>
      </c>
      <c r="G143" s="9">
        <f t="shared" si="5"/>
        <v>1</v>
      </c>
      <c r="H143" s="9"/>
    </row>
    <row r="144" spans="1:8">
      <c r="A144" s="7"/>
      <c r="B144" s="7">
        <v>142</v>
      </c>
      <c r="C144" s="9">
        <v>20222143</v>
      </c>
      <c r="D144" s="9">
        <v>0</v>
      </c>
      <c r="E144" s="9">
        <v>45</v>
      </c>
      <c r="F144" s="164">
        <f t="shared" si="6"/>
        <v>0</v>
      </c>
      <c r="G144" s="9">
        <f t="shared" si="5"/>
        <v>1</v>
      </c>
      <c r="H144" s="9"/>
    </row>
    <row r="145" spans="1:8">
      <c r="A145" s="7"/>
      <c r="B145" s="7">
        <v>143</v>
      </c>
      <c r="C145" s="9">
        <v>20222144</v>
      </c>
      <c r="D145" s="9">
        <v>0</v>
      </c>
      <c r="E145" s="9">
        <v>45</v>
      </c>
      <c r="F145" s="164">
        <f t="shared" si="6"/>
        <v>0</v>
      </c>
      <c r="G145" s="9">
        <f t="shared" si="5"/>
        <v>1</v>
      </c>
      <c r="H145" s="9"/>
    </row>
    <row r="146" spans="1:8">
      <c r="A146" s="7" t="s">
        <v>6</v>
      </c>
      <c r="B146" s="6">
        <v>144</v>
      </c>
      <c r="C146" s="166">
        <v>20192431</v>
      </c>
      <c r="D146" s="9">
        <v>0</v>
      </c>
      <c r="E146" s="9">
        <v>36</v>
      </c>
      <c r="F146" s="163">
        <f t="shared" si="6"/>
        <v>0</v>
      </c>
      <c r="G146" s="9">
        <f>RANK(F146,$F$146:$F$191,1)</f>
        <v>1</v>
      </c>
      <c r="H146" s="9"/>
    </row>
    <row r="147" spans="1:8">
      <c r="A147" s="7"/>
      <c r="B147" s="7">
        <v>145</v>
      </c>
      <c r="C147" s="166">
        <v>20192432</v>
      </c>
      <c r="D147" s="9">
        <v>0</v>
      </c>
      <c r="E147" s="9">
        <v>36</v>
      </c>
      <c r="F147" s="163">
        <f t="shared" si="6"/>
        <v>0</v>
      </c>
      <c r="G147" s="9">
        <f t="shared" ref="G147:G191" si="7">RANK(F147,$F$146:$F$191,1)</f>
        <v>1</v>
      </c>
      <c r="H147" s="9"/>
    </row>
    <row r="148" spans="1:8">
      <c r="A148" s="7"/>
      <c r="B148" s="7">
        <v>146</v>
      </c>
      <c r="C148" s="166">
        <v>20192433</v>
      </c>
      <c r="D148" s="9">
        <v>0</v>
      </c>
      <c r="E148" s="9">
        <v>36</v>
      </c>
      <c r="F148" s="163">
        <f t="shared" si="6"/>
        <v>0</v>
      </c>
      <c r="G148" s="9">
        <f t="shared" si="7"/>
        <v>1</v>
      </c>
      <c r="H148" s="9"/>
    </row>
    <row r="149" spans="1:8">
      <c r="A149" s="7"/>
      <c r="B149" s="7">
        <v>147</v>
      </c>
      <c r="C149" s="166">
        <v>20192434</v>
      </c>
      <c r="D149" s="9">
        <v>0</v>
      </c>
      <c r="E149" s="9">
        <v>35</v>
      </c>
      <c r="F149" s="163">
        <f t="shared" si="6"/>
        <v>0</v>
      </c>
      <c r="G149" s="9">
        <f t="shared" si="7"/>
        <v>1</v>
      </c>
      <c r="H149" s="9"/>
    </row>
    <row r="150" spans="1:8">
      <c r="A150" s="7"/>
      <c r="B150" s="7">
        <v>148</v>
      </c>
      <c r="C150" s="166">
        <v>20192435</v>
      </c>
      <c r="D150" s="9">
        <v>0</v>
      </c>
      <c r="E150" s="9">
        <v>24</v>
      </c>
      <c r="F150" s="163">
        <f t="shared" si="6"/>
        <v>0</v>
      </c>
      <c r="G150" s="9">
        <f t="shared" si="7"/>
        <v>1</v>
      </c>
      <c r="H150" s="9"/>
    </row>
    <row r="151" spans="1:8">
      <c r="A151" s="7"/>
      <c r="B151" s="7">
        <v>149</v>
      </c>
      <c r="C151" s="166">
        <v>20192436</v>
      </c>
      <c r="D151" s="9">
        <v>0</v>
      </c>
      <c r="E151" s="9">
        <v>25</v>
      </c>
      <c r="F151" s="163">
        <f t="shared" si="6"/>
        <v>0</v>
      </c>
      <c r="G151" s="9">
        <f t="shared" si="7"/>
        <v>1</v>
      </c>
      <c r="H151" s="9"/>
    </row>
    <row r="152" spans="1:8">
      <c r="A152" s="7"/>
      <c r="B152" s="7">
        <v>150</v>
      </c>
      <c r="C152" s="166">
        <v>20192437</v>
      </c>
      <c r="D152" s="9">
        <v>0</v>
      </c>
      <c r="E152" s="9">
        <v>28</v>
      </c>
      <c r="F152" s="163">
        <f t="shared" si="6"/>
        <v>0</v>
      </c>
      <c r="G152" s="9">
        <f t="shared" si="7"/>
        <v>1</v>
      </c>
      <c r="H152" s="9"/>
    </row>
    <row r="153" spans="1:8">
      <c r="A153" s="7"/>
      <c r="B153" s="7">
        <v>151</v>
      </c>
      <c r="C153" s="166">
        <v>20192531</v>
      </c>
      <c r="D153" s="9">
        <v>0</v>
      </c>
      <c r="E153" s="9">
        <v>35</v>
      </c>
      <c r="F153" s="163">
        <f t="shared" si="6"/>
        <v>0</v>
      </c>
      <c r="G153" s="9">
        <f t="shared" si="7"/>
        <v>1</v>
      </c>
      <c r="H153" s="9"/>
    </row>
    <row r="154" spans="1:8">
      <c r="A154" s="7"/>
      <c r="B154" s="161">
        <v>152</v>
      </c>
      <c r="C154" s="167">
        <v>20192532</v>
      </c>
      <c r="D154" s="161">
        <v>2</v>
      </c>
      <c r="E154" s="161">
        <v>38</v>
      </c>
      <c r="F154" s="162">
        <f t="shared" si="6"/>
        <v>0.0526315789473684</v>
      </c>
      <c r="G154" s="161">
        <f t="shared" si="7"/>
        <v>46</v>
      </c>
      <c r="H154" s="161" t="s">
        <v>30</v>
      </c>
    </row>
    <row r="155" spans="1:8">
      <c r="A155" s="7"/>
      <c r="B155" s="7">
        <v>153</v>
      </c>
      <c r="C155" s="166">
        <v>20192533</v>
      </c>
      <c r="D155" s="9">
        <v>0</v>
      </c>
      <c r="E155" s="9">
        <v>37</v>
      </c>
      <c r="F155" s="163">
        <f t="shared" si="6"/>
        <v>0</v>
      </c>
      <c r="G155" s="9">
        <f t="shared" si="7"/>
        <v>1</v>
      </c>
      <c r="H155" s="9"/>
    </row>
    <row r="156" spans="1:8">
      <c r="A156" s="7"/>
      <c r="B156" s="7">
        <v>154</v>
      </c>
      <c r="C156" s="166">
        <v>20192534</v>
      </c>
      <c r="D156" s="9">
        <v>0</v>
      </c>
      <c r="E156" s="9">
        <v>33</v>
      </c>
      <c r="F156" s="163">
        <f t="shared" si="6"/>
        <v>0</v>
      </c>
      <c r="G156" s="9">
        <f t="shared" si="7"/>
        <v>1</v>
      </c>
      <c r="H156" s="9"/>
    </row>
    <row r="157" spans="1:8">
      <c r="A157" s="7"/>
      <c r="B157" s="7">
        <v>155</v>
      </c>
      <c r="C157" s="166">
        <v>20192535</v>
      </c>
      <c r="D157" s="9">
        <v>0</v>
      </c>
      <c r="E157" s="9">
        <v>29</v>
      </c>
      <c r="F157" s="163">
        <f t="shared" si="6"/>
        <v>0</v>
      </c>
      <c r="G157" s="9">
        <f t="shared" si="7"/>
        <v>1</v>
      </c>
      <c r="H157" s="9"/>
    </row>
    <row r="158" spans="1:8">
      <c r="A158" s="7"/>
      <c r="B158" s="7">
        <v>156</v>
      </c>
      <c r="C158" s="166">
        <v>20192536</v>
      </c>
      <c r="D158" s="9">
        <v>0</v>
      </c>
      <c r="E158" s="9">
        <v>29</v>
      </c>
      <c r="F158" s="163">
        <f t="shared" si="6"/>
        <v>0</v>
      </c>
      <c r="G158" s="9">
        <f t="shared" si="7"/>
        <v>1</v>
      </c>
      <c r="H158" s="9"/>
    </row>
    <row r="159" spans="1:8">
      <c r="A159" s="7"/>
      <c r="B159" s="7">
        <v>157</v>
      </c>
      <c r="C159" s="166">
        <v>20202430</v>
      </c>
      <c r="D159" s="9">
        <v>0</v>
      </c>
      <c r="E159" s="9">
        <v>41</v>
      </c>
      <c r="F159" s="163">
        <f t="shared" si="6"/>
        <v>0</v>
      </c>
      <c r="G159" s="9">
        <f t="shared" si="7"/>
        <v>1</v>
      </c>
      <c r="H159" s="9"/>
    </row>
    <row r="160" spans="1:8">
      <c r="A160" s="7"/>
      <c r="B160" s="7">
        <v>158</v>
      </c>
      <c r="C160" s="166">
        <v>20202431</v>
      </c>
      <c r="D160" s="9">
        <v>0</v>
      </c>
      <c r="E160" s="9">
        <v>42</v>
      </c>
      <c r="F160" s="163">
        <f t="shared" si="6"/>
        <v>0</v>
      </c>
      <c r="G160" s="9">
        <f t="shared" si="7"/>
        <v>1</v>
      </c>
      <c r="H160" s="9"/>
    </row>
    <row r="161" spans="1:8">
      <c r="A161" s="7"/>
      <c r="B161" s="6">
        <v>159</v>
      </c>
      <c r="C161" s="166">
        <v>20202432</v>
      </c>
      <c r="D161" s="9">
        <v>0</v>
      </c>
      <c r="E161" s="9">
        <v>40</v>
      </c>
      <c r="F161" s="163">
        <f t="shared" si="6"/>
        <v>0</v>
      </c>
      <c r="G161" s="9">
        <f t="shared" si="7"/>
        <v>1</v>
      </c>
      <c r="H161" s="9"/>
    </row>
    <row r="162" spans="1:8">
      <c r="A162" s="7"/>
      <c r="B162" s="7">
        <v>160</v>
      </c>
      <c r="C162" s="166">
        <v>20202433</v>
      </c>
      <c r="D162" s="9">
        <v>0</v>
      </c>
      <c r="E162" s="9">
        <v>39</v>
      </c>
      <c r="F162" s="163">
        <f t="shared" si="6"/>
        <v>0</v>
      </c>
      <c r="G162" s="9">
        <f t="shared" si="7"/>
        <v>1</v>
      </c>
      <c r="H162" s="9"/>
    </row>
    <row r="163" spans="1:8">
      <c r="A163" s="7"/>
      <c r="B163" s="7">
        <v>161</v>
      </c>
      <c r="C163" s="166">
        <v>20202434</v>
      </c>
      <c r="D163" s="9">
        <v>0</v>
      </c>
      <c r="E163" s="9">
        <v>43</v>
      </c>
      <c r="F163" s="163">
        <f t="shared" si="6"/>
        <v>0</v>
      </c>
      <c r="G163" s="9">
        <f t="shared" si="7"/>
        <v>1</v>
      </c>
      <c r="H163" s="9"/>
    </row>
    <row r="164" spans="1:8">
      <c r="A164" s="7"/>
      <c r="B164" s="7">
        <v>162</v>
      </c>
      <c r="C164" s="166">
        <v>20202435</v>
      </c>
      <c r="D164" s="9">
        <v>0</v>
      </c>
      <c r="E164" s="9">
        <v>50</v>
      </c>
      <c r="F164" s="163">
        <f t="shared" si="6"/>
        <v>0</v>
      </c>
      <c r="G164" s="9">
        <f t="shared" si="7"/>
        <v>1</v>
      </c>
      <c r="H164" s="9"/>
    </row>
    <row r="165" spans="1:8">
      <c r="A165" s="7"/>
      <c r="B165" s="7">
        <v>163</v>
      </c>
      <c r="C165" s="166">
        <v>20202531</v>
      </c>
      <c r="D165" s="9">
        <v>0</v>
      </c>
      <c r="E165" s="9">
        <v>39</v>
      </c>
      <c r="F165" s="163">
        <f t="shared" si="6"/>
        <v>0</v>
      </c>
      <c r="G165" s="9">
        <f t="shared" si="7"/>
        <v>1</v>
      </c>
      <c r="H165" s="9"/>
    </row>
    <row r="166" spans="1:8">
      <c r="A166" s="7"/>
      <c r="B166" s="7">
        <v>164</v>
      </c>
      <c r="C166" s="166">
        <v>20202532</v>
      </c>
      <c r="D166" s="9">
        <v>0</v>
      </c>
      <c r="E166" s="9">
        <v>34</v>
      </c>
      <c r="F166" s="163">
        <f t="shared" si="6"/>
        <v>0</v>
      </c>
      <c r="G166" s="9">
        <f t="shared" si="7"/>
        <v>1</v>
      </c>
      <c r="H166" s="9"/>
    </row>
    <row r="167" spans="1:8">
      <c r="A167" s="7"/>
      <c r="B167" s="7">
        <v>165</v>
      </c>
      <c r="C167" s="166">
        <v>20202533</v>
      </c>
      <c r="D167" s="9">
        <v>0</v>
      </c>
      <c r="E167" s="9">
        <v>40</v>
      </c>
      <c r="F167" s="163">
        <f t="shared" si="6"/>
        <v>0</v>
      </c>
      <c r="G167" s="9">
        <f t="shared" si="7"/>
        <v>1</v>
      </c>
      <c r="H167" s="9"/>
    </row>
    <row r="168" spans="1:8">
      <c r="A168" s="7"/>
      <c r="B168" s="7">
        <v>166</v>
      </c>
      <c r="C168" s="166">
        <v>20202534</v>
      </c>
      <c r="D168" s="9">
        <v>0</v>
      </c>
      <c r="E168" s="9">
        <v>36</v>
      </c>
      <c r="F168" s="163">
        <f t="shared" si="6"/>
        <v>0</v>
      </c>
      <c r="G168" s="9">
        <f t="shared" si="7"/>
        <v>1</v>
      </c>
      <c r="H168" s="9"/>
    </row>
    <row r="169" spans="1:8">
      <c r="A169" s="7"/>
      <c r="B169" s="7">
        <v>167</v>
      </c>
      <c r="C169" s="166">
        <v>20202535</v>
      </c>
      <c r="D169" s="9">
        <v>0</v>
      </c>
      <c r="E169" s="9">
        <v>27</v>
      </c>
      <c r="F169" s="163">
        <f t="shared" si="6"/>
        <v>0</v>
      </c>
      <c r="G169" s="9">
        <f t="shared" si="7"/>
        <v>1</v>
      </c>
      <c r="H169" s="9"/>
    </row>
    <row r="170" spans="1:8">
      <c r="A170" s="7"/>
      <c r="B170" s="7">
        <v>168</v>
      </c>
      <c r="C170" s="166">
        <v>20202536</v>
      </c>
      <c r="D170" s="9">
        <v>0</v>
      </c>
      <c r="E170" s="9">
        <v>26</v>
      </c>
      <c r="F170" s="163">
        <f t="shared" si="6"/>
        <v>0</v>
      </c>
      <c r="G170" s="9">
        <f t="shared" si="7"/>
        <v>1</v>
      </c>
      <c r="H170" s="9"/>
    </row>
    <row r="171" spans="1:8">
      <c r="A171" s="7"/>
      <c r="B171" s="6">
        <v>169</v>
      </c>
      <c r="C171" s="166">
        <v>20212431</v>
      </c>
      <c r="D171" s="9">
        <v>0</v>
      </c>
      <c r="E171" s="9">
        <v>50</v>
      </c>
      <c r="F171" s="163">
        <f t="shared" si="6"/>
        <v>0</v>
      </c>
      <c r="G171" s="9">
        <f t="shared" si="7"/>
        <v>1</v>
      </c>
      <c r="H171" s="9"/>
    </row>
    <row r="172" spans="1:8">
      <c r="A172" s="7"/>
      <c r="B172" s="7">
        <v>170</v>
      </c>
      <c r="C172" s="166">
        <v>20212432</v>
      </c>
      <c r="D172" s="9">
        <v>0</v>
      </c>
      <c r="E172" s="9">
        <v>50</v>
      </c>
      <c r="F172" s="163">
        <f t="shared" si="6"/>
        <v>0</v>
      </c>
      <c r="G172" s="9">
        <f t="shared" si="7"/>
        <v>1</v>
      </c>
      <c r="H172" s="9"/>
    </row>
    <row r="173" spans="1:8">
      <c r="A173" s="7"/>
      <c r="B173" s="7">
        <v>171</v>
      </c>
      <c r="C173" s="166">
        <v>20212433</v>
      </c>
      <c r="D173" s="9">
        <v>0</v>
      </c>
      <c r="E173" s="9">
        <v>49</v>
      </c>
      <c r="F173" s="163">
        <f t="shared" si="6"/>
        <v>0</v>
      </c>
      <c r="G173" s="9">
        <f t="shared" si="7"/>
        <v>1</v>
      </c>
      <c r="H173" s="9"/>
    </row>
    <row r="174" spans="1:8">
      <c r="A174" s="7"/>
      <c r="B174" s="7">
        <v>172</v>
      </c>
      <c r="C174" s="166">
        <v>20212434</v>
      </c>
      <c r="D174" s="9">
        <v>0</v>
      </c>
      <c r="E174" s="9">
        <v>49</v>
      </c>
      <c r="F174" s="163">
        <f t="shared" si="6"/>
        <v>0</v>
      </c>
      <c r="G174" s="9">
        <f t="shared" si="7"/>
        <v>1</v>
      </c>
      <c r="H174" s="9"/>
    </row>
    <row r="175" spans="1:8">
      <c r="A175" s="7"/>
      <c r="B175" s="7">
        <v>173</v>
      </c>
      <c r="C175" s="166">
        <v>20212435</v>
      </c>
      <c r="D175" s="9">
        <v>0</v>
      </c>
      <c r="E175" s="9">
        <v>49</v>
      </c>
      <c r="F175" s="163">
        <f t="shared" si="6"/>
        <v>0</v>
      </c>
      <c r="G175" s="9">
        <f t="shared" si="7"/>
        <v>1</v>
      </c>
      <c r="H175" s="9"/>
    </row>
    <row r="176" spans="1:8">
      <c r="A176" s="7"/>
      <c r="B176" s="7">
        <v>174</v>
      </c>
      <c r="C176" s="166">
        <v>20212531</v>
      </c>
      <c r="D176" s="9">
        <v>0</v>
      </c>
      <c r="E176" s="9">
        <v>33</v>
      </c>
      <c r="F176" s="163">
        <f t="shared" si="6"/>
        <v>0</v>
      </c>
      <c r="G176" s="9">
        <f t="shared" si="7"/>
        <v>1</v>
      </c>
      <c r="H176" s="9"/>
    </row>
    <row r="177" spans="1:8">
      <c r="A177" s="7"/>
      <c r="B177" s="7">
        <v>175</v>
      </c>
      <c r="C177" s="166">
        <v>20212532</v>
      </c>
      <c r="D177" s="9">
        <v>0</v>
      </c>
      <c r="E177" s="9">
        <v>35</v>
      </c>
      <c r="F177" s="163">
        <f t="shared" si="6"/>
        <v>0</v>
      </c>
      <c r="G177" s="9">
        <f t="shared" si="7"/>
        <v>1</v>
      </c>
      <c r="H177" s="9"/>
    </row>
    <row r="178" spans="1:8">
      <c r="A178" s="7"/>
      <c r="B178" s="7">
        <v>176</v>
      </c>
      <c r="C178" s="166">
        <v>20212533</v>
      </c>
      <c r="D178" s="9">
        <v>0</v>
      </c>
      <c r="E178" s="9">
        <v>30</v>
      </c>
      <c r="F178" s="163">
        <f t="shared" si="6"/>
        <v>0</v>
      </c>
      <c r="G178" s="9">
        <f t="shared" si="7"/>
        <v>1</v>
      </c>
      <c r="H178" s="9"/>
    </row>
    <row r="179" spans="1:8">
      <c r="A179" s="7"/>
      <c r="B179" s="7">
        <v>177</v>
      </c>
      <c r="C179" s="166">
        <v>20212534</v>
      </c>
      <c r="D179" s="9">
        <v>0</v>
      </c>
      <c r="E179" s="9">
        <v>39</v>
      </c>
      <c r="F179" s="163">
        <f t="shared" si="6"/>
        <v>0</v>
      </c>
      <c r="G179" s="9">
        <f t="shared" si="7"/>
        <v>1</v>
      </c>
      <c r="H179" s="9"/>
    </row>
    <row r="180" spans="1:8">
      <c r="A180" s="7"/>
      <c r="B180" s="7">
        <v>178</v>
      </c>
      <c r="C180" s="166">
        <v>20212535</v>
      </c>
      <c r="D180" s="9">
        <v>0</v>
      </c>
      <c r="E180" s="9">
        <v>27</v>
      </c>
      <c r="F180" s="163">
        <f t="shared" si="6"/>
        <v>0</v>
      </c>
      <c r="G180" s="9">
        <f t="shared" si="7"/>
        <v>1</v>
      </c>
      <c r="H180" s="9"/>
    </row>
    <row r="181" spans="1:8">
      <c r="A181" s="7"/>
      <c r="B181" s="7">
        <v>179</v>
      </c>
      <c r="C181" s="166">
        <v>20222431</v>
      </c>
      <c r="D181" s="9">
        <v>0</v>
      </c>
      <c r="E181" s="9">
        <v>34</v>
      </c>
      <c r="F181" s="163">
        <f t="shared" si="6"/>
        <v>0</v>
      </c>
      <c r="G181" s="9">
        <f t="shared" si="7"/>
        <v>1</v>
      </c>
      <c r="H181" s="9"/>
    </row>
    <row r="182" spans="1:8">
      <c r="A182" s="7"/>
      <c r="B182" s="7">
        <v>180</v>
      </c>
      <c r="C182" s="166">
        <v>20222432</v>
      </c>
      <c r="D182" s="9">
        <v>0</v>
      </c>
      <c r="E182" s="9">
        <v>34</v>
      </c>
      <c r="F182" s="163">
        <f t="shared" si="6"/>
        <v>0</v>
      </c>
      <c r="G182" s="9">
        <f t="shared" si="7"/>
        <v>1</v>
      </c>
      <c r="H182" s="9"/>
    </row>
    <row r="183" spans="1:8">
      <c r="A183" s="7"/>
      <c r="B183" s="7">
        <v>181</v>
      </c>
      <c r="C183" s="166">
        <v>20222433</v>
      </c>
      <c r="D183" s="9">
        <v>0</v>
      </c>
      <c r="E183" s="9">
        <v>34</v>
      </c>
      <c r="F183" s="163">
        <f t="shared" si="6"/>
        <v>0</v>
      </c>
      <c r="G183" s="9">
        <f t="shared" si="7"/>
        <v>1</v>
      </c>
      <c r="H183" s="9"/>
    </row>
    <row r="184" spans="1:8">
      <c r="A184" s="7"/>
      <c r="B184" s="7">
        <v>182</v>
      </c>
      <c r="C184" s="166">
        <v>20222434</v>
      </c>
      <c r="D184" s="9">
        <v>0</v>
      </c>
      <c r="E184" s="9">
        <v>33</v>
      </c>
      <c r="F184" s="163">
        <f t="shared" si="6"/>
        <v>0</v>
      </c>
      <c r="G184" s="9">
        <f t="shared" si="7"/>
        <v>1</v>
      </c>
      <c r="H184" s="9"/>
    </row>
    <row r="185" spans="1:8">
      <c r="A185" s="7"/>
      <c r="B185" s="7">
        <v>183</v>
      </c>
      <c r="C185" s="166">
        <v>20222435</v>
      </c>
      <c r="D185" s="9">
        <v>0</v>
      </c>
      <c r="E185" s="9">
        <v>45</v>
      </c>
      <c r="F185" s="163">
        <f t="shared" si="6"/>
        <v>0</v>
      </c>
      <c r="G185" s="9">
        <f t="shared" si="7"/>
        <v>1</v>
      </c>
      <c r="H185" s="9"/>
    </row>
    <row r="186" spans="1:8">
      <c r="A186" s="7"/>
      <c r="B186" s="7">
        <v>184</v>
      </c>
      <c r="C186" s="166">
        <v>20222436</v>
      </c>
      <c r="D186" s="9">
        <v>0</v>
      </c>
      <c r="E186" s="9">
        <v>45</v>
      </c>
      <c r="F186" s="163">
        <f t="shared" si="6"/>
        <v>0</v>
      </c>
      <c r="G186" s="9">
        <f t="shared" si="7"/>
        <v>1</v>
      </c>
      <c r="H186" s="9"/>
    </row>
    <row r="187" spans="1:8">
      <c r="A187" s="7"/>
      <c r="B187" s="7">
        <v>185</v>
      </c>
      <c r="C187" s="166">
        <v>20222441</v>
      </c>
      <c r="D187" s="9">
        <v>0</v>
      </c>
      <c r="E187" s="9">
        <v>50</v>
      </c>
      <c r="F187" s="163">
        <f t="shared" si="6"/>
        <v>0</v>
      </c>
      <c r="G187" s="9">
        <f t="shared" si="7"/>
        <v>1</v>
      </c>
      <c r="H187" s="9"/>
    </row>
    <row r="188" spans="1:8">
      <c r="A188" s="7"/>
      <c r="B188" s="7">
        <v>186</v>
      </c>
      <c r="C188" s="166">
        <v>20222531</v>
      </c>
      <c r="D188" s="9">
        <v>0</v>
      </c>
      <c r="E188" s="9">
        <v>35</v>
      </c>
      <c r="F188" s="163">
        <f t="shared" si="6"/>
        <v>0</v>
      </c>
      <c r="G188" s="9">
        <f t="shared" si="7"/>
        <v>1</v>
      </c>
      <c r="H188" s="9"/>
    </row>
    <row r="189" spans="1:8">
      <c r="A189" s="7"/>
      <c r="B189" s="7">
        <v>187</v>
      </c>
      <c r="C189" s="166">
        <v>20222532</v>
      </c>
      <c r="D189" s="9">
        <v>0</v>
      </c>
      <c r="E189" s="9">
        <v>35</v>
      </c>
      <c r="F189" s="163">
        <f t="shared" si="6"/>
        <v>0</v>
      </c>
      <c r="G189" s="9">
        <f t="shared" si="7"/>
        <v>1</v>
      </c>
      <c r="H189" s="9"/>
    </row>
    <row r="190" spans="1:8">
      <c r="A190" s="7"/>
      <c r="B190" s="7">
        <v>188</v>
      </c>
      <c r="C190" s="166">
        <v>20222533</v>
      </c>
      <c r="D190" s="9">
        <v>0</v>
      </c>
      <c r="E190" s="9">
        <v>35</v>
      </c>
      <c r="F190" s="163">
        <f t="shared" si="6"/>
        <v>0</v>
      </c>
      <c r="G190" s="9">
        <f t="shared" si="7"/>
        <v>1</v>
      </c>
      <c r="H190" s="9"/>
    </row>
    <row r="191" spans="1:8">
      <c r="A191" s="7"/>
      <c r="B191" s="7">
        <v>189</v>
      </c>
      <c r="C191" s="166">
        <v>20222541</v>
      </c>
      <c r="D191" s="9">
        <v>0</v>
      </c>
      <c r="E191" s="9">
        <v>38</v>
      </c>
      <c r="F191" s="163">
        <f t="shared" si="6"/>
        <v>0</v>
      </c>
      <c r="G191" s="9">
        <f t="shared" si="7"/>
        <v>1</v>
      </c>
      <c r="H191" s="9"/>
    </row>
    <row r="192" spans="1:8">
      <c r="A192" s="9" t="s">
        <v>7</v>
      </c>
      <c r="B192" s="7">
        <v>190</v>
      </c>
      <c r="C192" s="8">
        <v>20192631</v>
      </c>
      <c r="D192" s="7">
        <v>0</v>
      </c>
      <c r="E192" s="7">
        <v>39</v>
      </c>
      <c r="F192" s="160">
        <f t="shared" si="6"/>
        <v>0</v>
      </c>
      <c r="G192" s="9">
        <f>RANK(F192,$F$192:$F$210,1)</f>
        <v>1</v>
      </c>
      <c r="H192" s="7"/>
    </row>
    <row r="193" spans="1:8">
      <c r="A193" s="9"/>
      <c r="B193" s="7">
        <v>191</v>
      </c>
      <c r="C193" s="8">
        <v>20192632</v>
      </c>
      <c r="D193" s="7">
        <v>0</v>
      </c>
      <c r="E193" s="7">
        <v>39</v>
      </c>
      <c r="F193" s="160">
        <f t="shared" si="6"/>
        <v>0</v>
      </c>
      <c r="G193" s="9">
        <f t="shared" ref="G193:G210" si="8">RANK(F193,$F$192:$F$210,1)</f>
        <v>1</v>
      </c>
      <c r="H193" s="7"/>
    </row>
    <row r="194" spans="1:8">
      <c r="A194" s="9"/>
      <c r="B194" s="7">
        <v>192</v>
      </c>
      <c r="C194" s="8">
        <v>20192633</v>
      </c>
      <c r="D194" s="7">
        <v>0</v>
      </c>
      <c r="E194" s="7">
        <v>36</v>
      </c>
      <c r="F194" s="160">
        <f t="shared" si="6"/>
        <v>0</v>
      </c>
      <c r="G194" s="9">
        <f t="shared" si="8"/>
        <v>1</v>
      </c>
      <c r="H194" s="7"/>
    </row>
    <row r="195" spans="1:8">
      <c r="A195" s="9"/>
      <c r="B195" s="7">
        <v>193</v>
      </c>
      <c r="C195" s="8">
        <v>20192634</v>
      </c>
      <c r="D195" s="7">
        <v>0</v>
      </c>
      <c r="E195" s="7">
        <v>35</v>
      </c>
      <c r="F195" s="160">
        <f t="shared" si="6"/>
        <v>0</v>
      </c>
      <c r="G195" s="9">
        <f t="shared" si="8"/>
        <v>1</v>
      </c>
      <c r="H195" s="7"/>
    </row>
    <row r="196" spans="1:8">
      <c r="A196" s="9"/>
      <c r="B196" s="7">
        <v>194</v>
      </c>
      <c r="C196" s="8">
        <v>20202631</v>
      </c>
      <c r="D196" s="7">
        <v>0</v>
      </c>
      <c r="E196" s="7">
        <v>47</v>
      </c>
      <c r="F196" s="160">
        <f t="shared" si="6"/>
        <v>0</v>
      </c>
      <c r="G196" s="9">
        <f t="shared" si="8"/>
        <v>1</v>
      </c>
      <c r="H196" s="7"/>
    </row>
    <row r="197" spans="1:8">
      <c r="A197" s="9"/>
      <c r="B197" s="7">
        <v>195</v>
      </c>
      <c r="C197" s="8">
        <v>20202632</v>
      </c>
      <c r="D197" s="7">
        <v>0</v>
      </c>
      <c r="E197" s="7">
        <v>45</v>
      </c>
      <c r="F197" s="160">
        <f t="shared" ref="F197:F211" si="9">D197/E197</f>
        <v>0</v>
      </c>
      <c r="G197" s="9">
        <f t="shared" si="8"/>
        <v>1</v>
      </c>
      <c r="H197" s="7"/>
    </row>
    <row r="198" spans="1:8">
      <c r="A198" s="9"/>
      <c r="B198" s="7">
        <v>196</v>
      </c>
      <c r="C198" s="8">
        <v>20202633</v>
      </c>
      <c r="D198" s="7">
        <v>0</v>
      </c>
      <c r="E198" s="7">
        <v>34</v>
      </c>
      <c r="F198" s="160">
        <f t="shared" si="9"/>
        <v>0</v>
      </c>
      <c r="G198" s="9">
        <f t="shared" si="8"/>
        <v>1</v>
      </c>
      <c r="H198" s="7"/>
    </row>
    <row r="199" spans="1:8">
      <c r="A199" s="9"/>
      <c r="B199" s="7">
        <v>197</v>
      </c>
      <c r="C199" s="8">
        <v>20202634</v>
      </c>
      <c r="D199" s="7">
        <v>0</v>
      </c>
      <c r="E199" s="7">
        <v>32</v>
      </c>
      <c r="F199" s="160">
        <f t="shared" si="9"/>
        <v>0</v>
      </c>
      <c r="G199" s="9">
        <f t="shared" si="8"/>
        <v>1</v>
      </c>
      <c r="H199" s="7"/>
    </row>
    <row r="200" spans="1:8">
      <c r="A200" s="9"/>
      <c r="B200" s="7">
        <v>198</v>
      </c>
      <c r="C200" s="8">
        <v>20212631</v>
      </c>
      <c r="D200" s="7">
        <v>0</v>
      </c>
      <c r="E200" s="7">
        <v>39</v>
      </c>
      <c r="F200" s="160">
        <f t="shared" si="9"/>
        <v>0</v>
      </c>
      <c r="G200" s="9">
        <f t="shared" si="8"/>
        <v>1</v>
      </c>
      <c r="H200" s="7"/>
    </row>
    <row r="201" spans="1:8">
      <c r="A201" s="9"/>
      <c r="B201" s="7">
        <v>199</v>
      </c>
      <c r="C201" s="8">
        <v>20212632</v>
      </c>
      <c r="D201" s="7">
        <v>0</v>
      </c>
      <c r="E201" s="7">
        <v>41</v>
      </c>
      <c r="F201" s="160">
        <f t="shared" si="9"/>
        <v>0</v>
      </c>
      <c r="G201" s="9">
        <f t="shared" si="8"/>
        <v>1</v>
      </c>
      <c r="H201" s="7"/>
    </row>
    <row r="202" spans="1:8">
      <c r="A202" s="9"/>
      <c r="B202" s="7">
        <v>200</v>
      </c>
      <c r="C202" s="8">
        <v>20212633</v>
      </c>
      <c r="D202" s="7">
        <v>0</v>
      </c>
      <c r="E202" s="7">
        <v>42</v>
      </c>
      <c r="F202" s="160">
        <f t="shared" si="9"/>
        <v>0</v>
      </c>
      <c r="G202" s="9">
        <f t="shared" si="8"/>
        <v>1</v>
      </c>
      <c r="H202" s="7"/>
    </row>
    <row r="203" spans="1:8">
      <c r="A203" s="9"/>
      <c r="B203" s="161">
        <v>201</v>
      </c>
      <c r="C203" s="167">
        <v>20212634</v>
      </c>
      <c r="D203" s="161">
        <v>1</v>
      </c>
      <c r="E203" s="161">
        <v>39</v>
      </c>
      <c r="F203" s="162">
        <f t="shared" si="9"/>
        <v>0.0256410256410256</v>
      </c>
      <c r="G203" s="161">
        <f t="shared" si="8"/>
        <v>19</v>
      </c>
      <c r="H203" s="161" t="s">
        <v>30</v>
      </c>
    </row>
    <row r="204" spans="1:8">
      <c r="A204" s="9"/>
      <c r="B204" s="7">
        <v>202</v>
      </c>
      <c r="C204" s="8">
        <v>20222631</v>
      </c>
      <c r="D204" s="7">
        <v>0</v>
      </c>
      <c r="E204" s="7">
        <v>35</v>
      </c>
      <c r="F204" s="160">
        <f t="shared" si="9"/>
        <v>0</v>
      </c>
      <c r="G204" s="9">
        <f t="shared" si="8"/>
        <v>1</v>
      </c>
      <c r="H204" s="7"/>
    </row>
    <row r="205" spans="1:8">
      <c r="A205" s="9"/>
      <c r="B205" s="7">
        <v>203</v>
      </c>
      <c r="C205" s="8">
        <v>20222632</v>
      </c>
      <c r="D205" s="7">
        <v>0</v>
      </c>
      <c r="E205" s="7">
        <v>36</v>
      </c>
      <c r="F205" s="160">
        <f t="shared" si="9"/>
        <v>0</v>
      </c>
      <c r="G205" s="9">
        <f t="shared" si="8"/>
        <v>1</v>
      </c>
      <c r="H205" s="7"/>
    </row>
    <row r="206" spans="1:8">
      <c r="A206" s="9"/>
      <c r="B206" s="7">
        <v>204</v>
      </c>
      <c r="C206" s="8">
        <v>20222633</v>
      </c>
      <c r="D206" s="7">
        <v>0</v>
      </c>
      <c r="E206" s="7">
        <v>36</v>
      </c>
      <c r="F206" s="160">
        <f t="shared" si="9"/>
        <v>0</v>
      </c>
      <c r="G206" s="9">
        <f t="shared" si="8"/>
        <v>1</v>
      </c>
      <c r="H206" s="7"/>
    </row>
    <row r="207" spans="1:8">
      <c r="A207" s="9"/>
      <c r="B207" s="7">
        <v>205</v>
      </c>
      <c r="C207" s="8">
        <v>20222634</v>
      </c>
      <c r="D207" s="7">
        <v>0</v>
      </c>
      <c r="E207" s="7">
        <v>35</v>
      </c>
      <c r="F207" s="160">
        <f t="shared" si="9"/>
        <v>0</v>
      </c>
      <c r="G207" s="9">
        <f t="shared" si="8"/>
        <v>1</v>
      </c>
      <c r="H207" s="7"/>
    </row>
    <row r="208" spans="1:8">
      <c r="A208" s="9"/>
      <c r="B208" s="7">
        <v>206</v>
      </c>
      <c r="C208" s="8">
        <v>20212635</v>
      </c>
      <c r="D208" s="7">
        <v>0</v>
      </c>
      <c r="E208" s="7">
        <v>36</v>
      </c>
      <c r="F208" s="160">
        <f t="shared" si="9"/>
        <v>0</v>
      </c>
      <c r="G208" s="9">
        <f t="shared" si="8"/>
        <v>1</v>
      </c>
      <c r="H208" s="7"/>
    </row>
    <row r="209" spans="1:8">
      <c r="A209" s="9"/>
      <c r="B209" s="7">
        <v>207</v>
      </c>
      <c r="C209" s="8">
        <v>20222641</v>
      </c>
      <c r="D209" s="7">
        <v>0</v>
      </c>
      <c r="E209" s="7">
        <v>44</v>
      </c>
      <c r="F209" s="160">
        <f t="shared" si="9"/>
        <v>0</v>
      </c>
      <c r="G209" s="9">
        <f t="shared" si="8"/>
        <v>1</v>
      </c>
      <c r="H209" s="7"/>
    </row>
    <row r="210" spans="1:8">
      <c r="A210" s="9"/>
      <c r="B210" s="7">
        <v>208</v>
      </c>
      <c r="C210" s="8">
        <v>20222642</v>
      </c>
      <c r="D210" s="7">
        <v>0</v>
      </c>
      <c r="E210" s="7">
        <v>36</v>
      </c>
      <c r="F210" s="160">
        <f t="shared" si="9"/>
        <v>0</v>
      </c>
      <c r="G210" s="9">
        <f t="shared" si="8"/>
        <v>1</v>
      </c>
      <c r="H210" s="7"/>
    </row>
    <row r="211" spans="1:8">
      <c r="A211" s="9" t="s">
        <v>8</v>
      </c>
      <c r="B211" s="7">
        <v>210</v>
      </c>
      <c r="C211" s="9">
        <v>20223531</v>
      </c>
      <c r="D211" s="9">
        <v>0</v>
      </c>
      <c r="E211" s="9">
        <v>46</v>
      </c>
      <c r="F211" s="168">
        <f t="shared" si="9"/>
        <v>0</v>
      </c>
      <c r="G211" s="9">
        <f>RANK(F211,$F$211:$F$211,1)</f>
        <v>1</v>
      </c>
      <c r="H211" s="9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E22" sqref="E22"/>
    </sheetView>
  </sheetViews>
  <sheetFormatPr defaultColWidth="9" defaultRowHeight="13.5"/>
  <cols>
    <col min="1" max="1" width="21.6666666666667" style="68" customWidth="1"/>
    <col min="2" max="2" width="15" style="68" customWidth="1"/>
    <col min="3" max="3" width="18.3333333333333" style="68" customWidth="1"/>
    <col min="4" max="4" width="33.6666666666667" style="68" customWidth="1"/>
    <col min="5" max="5" width="11.8916666666667" style="68" customWidth="1"/>
    <col min="6" max="6" width="29.225" style="68" customWidth="1"/>
    <col min="7" max="7" width="20.4416666666667" style="68" customWidth="1"/>
    <col min="8" max="8" width="27.8916666666667" style="68" customWidth="1"/>
    <col min="9" max="9" width="19.775" style="68" customWidth="1"/>
    <col min="10" max="10" width="18.3333333333333" style="68" customWidth="1"/>
    <col min="11" max="16384" width="9" style="68"/>
  </cols>
  <sheetData>
    <row r="1" s="1" customFormat="1" ht="22.5" spans="1:10">
      <c r="A1" s="142" t="s">
        <v>32</v>
      </c>
      <c r="B1" s="143"/>
      <c r="C1" s="143"/>
      <c r="D1" s="143"/>
      <c r="E1" s="143"/>
      <c r="F1" s="143"/>
      <c r="G1" s="143"/>
      <c r="H1" s="143"/>
      <c r="I1" s="143"/>
      <c r="J1" s="152"/>
    </row>
    <row r="2" s="1" customFormat="1" ht="20.25" spans="1:10">
      <c r="A2" s="125" t="s">
        <v>22</v>
      </c>
      <c r="B2" s="16" t="s">
        <v>24</v>
      </c>
      <c r="C2" s="16" t="s">
        <v>33</v>
      </c>
      <c r="D2" s="16" t="s">
        <v>34</v>
      </c>
      <c r="E2" s="16" t="s">
        <v>35</v>
      </c>
      <c r="F2" s="126" t="s">
        <v>36</v>
      </c>
      <c r="G2" s="16" t="s">
        <v>37</v>
      </c>
      <c r="H2" s="144" t="s">
        <v>38</v>
      </c>
      <c r="I2" s="16" t="s">
        <v>39</v>
      </c>
      <c r="J2" s="153" t="s">
        <v>29</v>
      </c>
    </row>
    <row r="3" s="1" customFormat="1" ht="18.75" spans="1:10">
      <c r="A3" s="9" t="s">
        <v>2</v>
      </c>
      <c r="B3" s="145">
        <v>20223636</v>
      </c>
      <c r="C3" s="145">
        <v>2022363643</v>
      </c>
      <c r="D3" s="145" t="s">
        <v>40</v>
      </c>
      <c r="E3" s="145" t="s">
        <v>41</v>
      </c>
      <c r="F3" s="145" t="s">
        <v>42</v>
      </c>
      <c r="G3" s="145">
        <v>2</v>
      </c>
      <c r="H3" s="145" t="s">
        <v>30</v>
      </c>
      <c r="I3" s="145" t="s">
        <v>43</v>
      </c>
      <c r="J3" s="145"/>
    </row>
    <row r="4" s="1" customFormat="1" ht="18.75" spans="1:10">
      <c r="A4" s="9"/>
      <c r="B4" s="145">
        <v>20223635</v>
      </c>
      <c r="C4" s="146">
        <v>2022363519</v>
      </c>
      <c r="D4" s="7" t="s">
        <v>44</v>
      </c>
      <c r="E4" s="7" t="s">
        <v>45</v>
      </c>
      <c r="F4" s="145" t="s">
        <v>46</v>
      </c>
      <c r="G4" s="145">
        <v>2</v>
      </c>
      <c r="H4" s="145" t="s">
        <v>30</v>
      </c>
      <c r="I4" s="145" t="s">
        <v>43</v>
      </c>
      <c r="J4" s="145"/>
    </row>
    <row r="5" s="1" customFormat="1" ht="18.75" spans="1:10">
      <c r="A5" s="9" t="s">
        <v>3</v>
      </c>
      <c r="B5" s="145">
        <v>20222833</v>
      </c>
      <c r="C5" s="145">
        <v>2022283344</v>
      </c>
      <c r="D5" s="145" t="s">
        <v>47</v>
      </c>
      <c r="E5" s="147" t="s">
        <v>48</v>
      </c>
      <c r="F5" s="145" t="s">
        <v>46</v>
      </c>
      <c r="G5" s="145">
        <v>2</v>
      </c>
      <c r="H5" s="145" t="s">
        <v>30</v>
      </c>
      <c r="I5" s="145" t="s">
        <v>43</v>
      </c>
      <c r="J5" s="145"/>
    </row>
    <row r="6" s="1" customFormat="1" ht="18.75" spans="1:10">
      <c r="A6" s="9"/>
      <c r="B6" s="145"/>
      <c r="C6" s="145">
        <v>2022283343</v>
      </c>
      <c r="D6" s="145" t="s">
        <v>47</v>
      </c>
      <c r="E6" s="9" t="s">
        <v>49</v>
      </c>
      <c r="F6" s="145" t="s">
        <v>46</v>
      </c>
      <c r="G6" s="145">
        <v>2</v>
      </c>
      <c r="H6" s="145" t="s">
        <v>30</v>
      </c>
      <c r="I6" s="145" t="s">
        <v>43</v>
      </c>
      <c r="J6" s="145"/>
    </row>
    <row r="7" s="1" customFormat="1" ht="18.75" spans="1:10">
      <c r="A7" s="9"/>
      <c r="B7" s="145">
        <v>20222836</v>
      </c>
      <c r="C7" s="145">
        <v>2022283623</v>
      </c>
      <c r="D7" s="145" t="s">
        <v>47</v>
      </c>
      <c r="E7" s="145" t="s">
        <v>50</v>
      </c>
      <c r="F7" s="145" t="s">
        <v>46</v>
      </c>
      <c r="G7" s="145">
        <v>2</v>
      </c>
      <c r="H7" s="145" t="s">
        <v>30</v>
      </c>
      <c r="I7" s="145" t="s">
        <v>43</v>
      </c>
      <c r="J7" s="145"/>
    </row>
    <row r="8" ht="18.75" spans="1:10">
      <c r="A8" s="9"/>
      <c r="B8" s="145"/>
      <c r="C8" s="145">
        <v>2022283622</v>
      </c>
      <c r="D8" s="145" t="s">
        <v>47</v>
      </c>
      <c r="E8" s="145" t="s">
        <v>51</v>
      </c>
      <c r="F8" s="145" t="s">
        <v>52</v>
      </c>
      <c r="G8" s="145">
        <v>1</v>
      </c>
      <c r="H8" s="145" t="s">
        <v>30</v>
      </c>
      <c r="I8" s="145" t="s">
        <v>43</v>
      </c>
      <c r="J8" s="145"/>
    </row>
    <row r="9" ht="18.75" spans="1:10">
      <c r="A9" s="9"/>
      <c r="B9" s="145"/>
      <c r="C9" s="145">
        <v>2022283624</v>
      </c>
      <c r="D9" s="145" t="s">
        <v>47</v>
      </c>
      <c r="E9" s="145" t="s">
        <v>53</v>
      </c>
      <c r="F9" s="145" t="s">
        <v>52</v>
      </c>
      <c r="G9" s="145">
        <v>1</v>
      </c>
      <c r="H9" s="145" t="s">
        <v>30</v>
      </c>
      <c r="I9" s="145" t="s">
        <v>43</v>
      </c>
      <c r="J9" s="145"/>
    </row>
    <row r="10" ht="18.75" spans="1:10">
      <c r="A10" s="9"/>
      <c r="B10" s="145"/>
      <c r="C10" s="145">
        <v>2022283632</v>
      </c>
      <c r="D10" s="145" t="s">
        <v>47</v>
      </c>
      <c r="E10" s="145" t="s">
        <v>54</v>
      </c>
      <c r="F10" s="145" t="s">
        <v>46</v>
      </c>
      <c r="G10" s="145">
        <v>2</v>
      </c>
      <c r="H10" s="145" t="s">
        <v>30</v>
      </c>
      <c r="I10" s="145" t="s">
        <v>43</v>
      </c>
      <c r="J10" s="145"/>
    </row>
    <row r="11" ht="18.75" spans="1:10">
      <c r="A11" s="9"/>
      <c r="B11" s="145"/>
      <c r="C11" s="145">
        <v>2022283612</v>
      </c>
      <c r="D11" s="145" t="s">
        <v>47</v>
      </c>
      <c r="E11" s="145" t="s">
        <v>55</v>
      </c>
      <c r="F11" s="145" t="s">
        <v>52</v>
      </c>
      <c r="G11" s="145">
        <v>1</v>
      </c>
      <c r="H11" s="145" t="s">
        <v>30</v>
      </c>
      <c r="I11" s="145" t="s">
        <v>43</v>
      </c>
      <c r="J11" s="145"/>
    </row>
    <row r="12" ht="18.75" spans="1:10">
      <c r="A12" s="145" t="s">
        <v>4</v>
      </c>
      <c r="B12" s="145" t="s">
        <v>56</v>
      </c>
      <c r="C12" s="145"/>
      <c r="D12" s="145"/>
      <c r="E12" s="145"/>
      <c r="F12" s="145"/>
      <c r="G12" s="145"/>
      <c r="H12" s="145"/>
      <c r="I12" s="145"/>
      <c r="J12" s="145"/>
    </row>
    <row r="13" ht="18.75" spans="1:10">
      <c r="A13" s="145" t="s">
        <v>5</v>
      </c>
      <c r="B13" s="145"/>
      <c r="C13" s="145"/>
      <c r="D13" s="145"/>
      <c r="E13" s="145"/>
      <c r="F13" s="145"/>
      <c r="G13" s="145"/>
      <c r="H13" s="145"/>
      <c r="I13" s="145"/>
      <c r="J13" s="145"/>
    </row>
    <row r="14" ht="18.75" spans="1:10">
      <c r="A14" s="9" t="s">
        <v>6</v>
      </c>
      <c r="B14" s="148">
        <v>20192532</v>
      </c>
      <c r="C14" s="148">
        <v>2014253201</v>
      </c>
      <c r="D14" s="145" t="s">
        <v>57</v>
      </c>
      <c r="E14" s="148" t="s">
        <v>58</v>
      </c>
      <c r="F14" s="149" t="s">
        <v>46</v>
      </c>
      <c r="G14" s="145">
        <v>2</v>
      </c>
      <c r="H14" s="145" t="s">
        <v>30</v>
      </c>
      <c r="I14" s="145" t="s">
        <v>43</v>
      </c>
      <c r="J14" s="145"/>
    </row>
    <row r="15" ht="18.75" spans="1:10">
      <c r="A15" s="9"/>
      <c r="B15" s="150"/>
      <c r="C15" s="150"/>
      <c r="D15" s="145" t="s">
        <v>59</v>
      </c>
      <c r="E15" s="150"/>
      <c r="F15" s="149" t="s">
        <v>46</v>
      </c>
      <c r="G15" s="145">
        <v>2</v>
      </c>
      <c r="H15" s="145" t="s">
        <v>30</v>
      </c>
      <c r="I15" s="145" t="s">
        <v>43</v>
      </c>
      <c r="J15" s="145"/>
    </row>
    <row r="16" ht="18.75" spans="1:10">
      <c r="A16" s="7" t="s">
        <v>7</v>
      </c>
      <c r="B16" s="151">
        <v>20212634</v>
      </c>
      <c r="C16" s="151">
        <v>2021263427</v>
      </c>
      <c r="D16" s="151" t="s">
        <v>60</v>
      </c>
      <c r="E16" s="151" t="s">
        <v>61</v>
      </c>
      <c r="F16" s="145" t="s">
        <v>62</v>
      </c>
      <c r="G16" s="151">
        <v>5</v>
      </c>
      <c r="H16" s="145" t="s">
        <v>30</v>
      </c>
      <c r="I16" s="145" t="s">
        <v>43</v>
      </c>
      <c r="J16" s="151"/>
    </row>
    <row r="17" ht="18.75" spans="1:10">
      <c r="A17" s="145" t="s">
        <v>8</v>
      </c>
      <c r="B17" s="145" t="s">
        <v>56</v>
      </c>
      <c r="C17" s="145"/>
      <c r="D17" s="145"/>
      <c r="E17" s="145"/>
      <c r="F17" s="145"/>
      <c r="G17" s="145"/>
      <c r="H17" s="145"/>
      <c r="I17" s="145"/>
      <c r="J17" s="145"/>
    </row>
  </sheetData>
  <mergeCells count="11">
    <mergeCell ref="A1:J1"/>
    <mergeCell ref="B17:J17"/>
    <mergeCell ref="A3:A4"/>
    <mergeCell ref="A5:A11"/>
    <mergeCell ref="A14:A15"/>
    <mergeCell ref="B5:B6"/>
    <mergeCell ref="B7:B11"/>
    <mergeCell ref="B14:B15"/>
    <mergeCell ref="C14:C15"/>
    <mergeCell ref="E14:E15"/>
    <mergeCell ref="B12:J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zoomScale="85" zoomScaleNormal="85" topLeftCell="A131" workbookViewId="0">
      <selection activeCell="D214" sqref="D214"/>
    </sheetView>
  </sheetViews>
  <sheetFormatPr defaultColWidth="9" defaultRowHeight="13.5"/>
  <cols>
    <col min="1" max="1" width="25.4416666666667" customWidth="1"/>
    <col min="2" max="2" width="8.33333333333333" style="3" customWidth="1"/>
    <col min="3" max="3" width="14.775" customWidth="1"/>
    <col min="4" max="4" width="15.4416666666667" customWidth="1"/>
    <col min="5" max="5" width="19" customWidth="1"/>
    <col min="6" max="6" width="13.1083333333333" customWidth="1"/>
    <col min="7" max="7" width="19" customWidth="1"/>
    <col min="8" max="8" width="42.8916666666667" customWidth="1"/>
    <col min="9" max="9" width="9.66666666666667" customWidth="1"/>
  </cols>
  <sheetData>
    <row r="1" s="128" customFormat="1" ht="22.5" spans="1:8">
      <c r="A1" s="123" t="s">
        <v>63</v>
      </c>
      <c r="B1" s="123"/>
      <c r="C1" s="130"/>
      <c r="D1" s="130"/>
      <c r="E1" s="130"/>
      <c r="F1" s="130"/>
      <c r="G1" s="130"/>
      <c r="H1" s="130"/>
    </row>
    <row r="2" s="128" customFormat="1" ht="20.25" spans="1:8">
      <c r="A2" s="125" t="s">
        <v>22</v>
      </c>
      <c r="B2" s="125" t="s">
        <v>23</v>
      </c>
      <c r="C2" s="125" t="s">
        <v>24</v>
      </c>
      <c r="D2" s="125" t="s">
        <v>64</v>
      </c>
      <c r="E2" s="125" t="s">
        <v>26</v>
      </c>
      <c r="F2" s="134" t="s">
        <v>65</v>
      </c>
      <c r="G2" s="125" t="s">
        <v>66</v>
      </c>
      <c r="H2" s="125" t="s">
        <v>29</v>
      </c>
    </row>
    <row r="3" s="128" customFormat="1" ht="20.25" spans="1:8">
      <c r="A3" s="52" t="s">
        <v>2</v>
      </c>
      <c r="B3" s="52">
        <v>1</v>
      </c>
      <c r="C3" s="52">
        <v>20193631</v>
      </c>
      <c r="D3" s="52">
        <v>0</v>
      </c>
      <c r="E3" s="52">
        <v>30</v>
      </c>
      <c r="F3" s="135">
        <f t="shared" ref="F3:F58" si="0">D3/E3</f>
        <v>0</v>
      </c>
      <c r="G3" s="109">
        <f>RANK(F3,$F$3:$F$29,1)</f>
        <v>1</v>
      </c>
      <c r="H3" s="52"/>
    </row>
    <row r="4" s="128" customFormat="1" ht="20.25" spans="1:8">
      <c r="A4" s="52"/>
      <c r="B4" s="52">
        <v>2</v>
      </c>
      <c r="C4" s="52">
        <v>20193632</v>
      </c>
      <c r="D4" s="52">
        <v>0</v>
      </c>
      <c r="E4" s="52">
        <v>31</v>
      </c>
      <c r="F4" s="135">
        <f t="shared" si="0"/>
        <v>0</v>
      </c>
      <c r="G4" s="109">
        <f t="shared" ref="G4:G29" si="1">RANK(F4,$F$3:$F$29,1)</f>
        <v>1</v>
      </c>
      <c r="H4" s="52"/>
    </row>
    <row r="5" s="128" customFormat="1" ht="20.25" spans="1:8">
      <c r="A5" s="52"/>
      <c r="B5" s="52">
        <v>3</v>
      </c>
      <c r="C5" s="52">
        <v>20193633</v>
      </c>
      <c r="D5" s="52">
        <v>0</v>
      </c>
      <c r="E5" s="52">
        <v>35</v>
      </c>
      <c r="F5" s="135">
        <f t="shared" si="0"/>
        <v>0</v>
      </c>
      <c r="G5" s="109">
        <f t="shared" si="1"/>
        <v>1</v>
      </c>
      <c r="H5" s="52"/>
    </row>
    <row r="6" s="128" customFormat="1" ht="20.25" spans="1:8">
      <c r="A6" s="52"/>
      <c r="B6" s="52">
        <v>4</v>
      </c>
      <c r="C6" s="52">
        <v>20193634</v>
      </c>
      <c r="D6" s="52">
        <v>0</v>
      </c>
      <c r="E6" s="52">
        <v>36</v>
      </c>
      <c r="F6" s="135">
        <f t="shared" si="0"/>
        <v>0</v>
      </c>
      <c r="G6" s="109">
        <f t="shared" si="1"/>
        <v>1</v>
      </c>
      <c r="H6" s="52"/>
    </row>
    <row r="7" s="128" customFormat="1" ht="20.25" spans="1:8">
      <c r="A7" s="52"/>
      <c r="B7" s="52">
        <v>5</v>
      </c>
      <c r="C7" s="52">
        <v>20193635</v>
      </c>
      <c r="D7" s="52">
        <v>0</v>
      </c>
      <c r="E7" s="52">
        <v>31</v>
      </c>
      <c r="F7" s="135">
        <f t="shared" si="0"/>
        <v>0</v>
      </c>
      <c r="G7" s="109">
        <f t="shared" si="1"/>
        <v>1</v>
      </c>
      <c r="H7" s="52"/>
    </row>
    <row r="8" s="128" customFormat="1" ht="20.25" spans="1:10">
      <c r="A8" s="52"/>
      <c r="B8" s="52">
        <v>6</v>
      </c>
      <c r="C8" s="52">
        <v>20203631</v>
      </c>
      <c r="D8" s="52">
        <v>0</v>
      </c>
      <c r="E8" s="52">
        <v>32</v>
      </c>
      <c r="F8" s="135">
        <f t="shared" si="0"/>
        <v>0</v>
      </c>
      <c r="G8" s="109">
        <f t="shared" si="1"/>
        <v>1</v>
      </c>
      <c r="H8" s="52"/>
      <c r="J8" s="136"/>
    </row>
    <row r="9" s="128" customFormat="1" ht="20.25" spans="1:8">
      <c r="A9" s="52"/>
      <c r="B9" s="52">
        <v>7</v>
      </c>
      <c r="C9" s="52">
        <v>20203632</v>
      </c>
      <c r="D9" s="52">
        <v>0</v>
      </c>
      <c r="E9" s="52">
        <v>32</v>
      </c>
      <c r="F9" s="135">
        <f t="shared" si="0"/>
        <v>0</v>
      </c>
      <c r="G9" s="109">
        <f t="shared" si="1"/>
        <v>1</v>
      </c>
      <c r="H9" s="52"/>
    </row>
    <row r="10" s="128" customFormat="1" ht="20.25" spans="1:8">
      <c r="A10" s="52"/>
      <c r="B10" s="52">
        <v>8</v>
      </c>
      <c r="C10" s="52">
        <v>20203633</v>
      </c>
      <c r="D10" s="52">
        <v>0</v>
      </c>
      <c r="E10" s="52">
        <v>34</v>
      </c>
      <c r="F10" s="135">
        <f t="shared" si="0"/>
        <v>0</v>
      </c>
      <c r="G10" s="109">
        <f t="shared" si="1"/>
        <v>1</v>
      </c>
      <c r="H10" s="52"/>
    </row>
    <row r="11" s="128" customFormat="1" ht="20.25" spans="1:8">
      <c r="A11" s="52"/>
      <c r="B11" s="52">
        <v>9</v>
      </c>
      <c r="C11" s="52">
        <v>20203634</v>
      </c>
      <c r="D11" s="52">
        <v>0</v>
      </c>
      <c r="E11" s="52">
        <v>30</v>
      </c>
      <c r="F11" s="135">
        <f t="shared" si="0"/>
        <v>0</v>
      </c>
      <c r="G11" s="109">
        <f t="shared" si="1"/>
        <v>1</v>
      </c>
      <c r="H11" s="52"/>
    </row>
    <row r="12" s="128" customFormat="1" ht="20.25" spans="1:8">
      <c r="A12" s="52"/>
      <c r="B12" s="52">
        <v>10</v>
      </c>
      <c r="C12" s="52">
        <v>20203635</v>
      </c>
      <c r="D12" s="52">
        <v>0</v>
      </c>
      <c r="E12" s="52">
        <v>35</v>
      </c>
      <c r="F12" s="135">
        <f t="shared" si="0"/>
        <v>0</v>
      </c>
      <c r="G12" s="109">
        <f t="shared" si="1"/>
        <v>1</v>
      </c>
      <c r="H12" s="52"/>
    </row>
    <row r="13" s="128" customFormat="1" ht="20.25" spans="1:8">
      <c r="A13" s="52"/>
      <c r="B13" s="52">
        <v>11</v>
      </c>
      <c r="C13" s="52">
        <v>20213631</v>
      </c>
      <c r="D13" s="52">
        <v>0</v>
      </c>
      <c r="E13" s="52">
        <v>43</v>
      </c>
      <c r="F13" s="135">
        <f t="shared" si="0"/>
        <v>0</v>
      </c>
      <c r="G13" s="109">
        <f t="shared" si="1"/>
        <v>1</v>
      </c>
      <c r="H13" s="52"/>
    </row>
    <row r="14" s="128" customFormat="1" ht="20.25" spans="1:8">
      <c r="A14" s="52"/>
      <c r="B14" s="52">
        <v>12</v>
      </c>
      <c r="C14" s="52">
        <v>20213632</v>
      </c>
      <c r="D14" s="52">
        <v>0</v>
      </c>
      <c r="E14" s="52">
        <v>42</v>
      </c>
      <c r="F14" s="135">
        <f t="shared" si="0"/>
        <v>0</v>
      </c>
      <c r="G14" s="109">
        <f t="shared" si="1"/>
        <v>1</v>
      </c>
      <c r="H14" s="52"/>
    </row>
    <row r="15" s="128" customFormat="1" ht="20.25" spans="1:8">
      <c r="A15" s="52"/>
      <c r="B15" s="52">
        <v>13</v>
      </c>
      <c r="C15" s="52">
        <v>20213633</v>
      </c>
      <c r="D15" s="52">
        <v>0</v>
      </c>
      <c r="E15" s="52">
        <v>44</v>
      </c>
      <c r="F15" s="135">
        <f t="shared" si="0"/>
        <v>0</v>
      </c>
      <c r="G15" s="109">
        <f t="shared" si="1"/>
        <v>1</v>
      </c>
      <c r="H15" s="52"/>
    </row>
    <row r="16" s="128" customFormat="1" ht="20.25" spans="1:8">
      <c r="A16" s="52"/>
      <c r="B16" s="52">
        <v>14</v>
      </c>
      <c r="C16" s="52">
        <v>20213634</v>
      </c>
      <c r="D16" s="52">
        <v>2</v>
      </c>
      <c r="E16" s="52">
        <v>45</v>
      </c>
      <c r="F16" s="135">
        <f t="shared" si="0"/>
        <v>0.0444444444444444</v>
      </c>
      <c r="G16" s="109">
        <f t="shared" si="1"/>
        <v>21</v>
      </c>
      <c r="H16" s="52"/>
    </row>
    <row r="17" s="128" customFormat="1" ht="20.25" spans="1:8">
      <c r="A17" s="52"/>
      <c r="B17" s="52">
        <v>15</v>
      </c>
      <c r="C17" s="52">
        <v>20213635</v>
      </c>
      <c r="D17" s="52">
        <v>30</v>
      </c>
      <c r="E17" s="52">
        <v>39</v>
      </c>
      <c r="F17" s="135">
        <f t="shared" si="0"/>
        <v>0.769230769230769</v>
      </c>
      <c r="G17" s="109">
        <f t="shared" si="1"/>
        <v>25</v>
      </c>
      <c r="H17" s="52"/>
    </row>
    <row r="18" s="128" customFormat="1" ht="20.25" spans="1:8">
      <c r="A18" s="52"/>
      <c r="B18" s="52">
        <v>16</v>
      </c>
      <c r="C18" s="52">
        <v>20213641</v>
      </c>
      <c r="D18" s="52">
        <v>0</v>
      </c>
      <c r="E18" s="52">
        <v>41</v>
      </c>
      <c r="F18" s="135">
        <f t="shared" si="0"/>
        <v>0</v>
      </c>
      <c r="G18" s="109">
        <f t="shared" si="1"/>
        <v>1</v>
      </c>
      <c r="H18" s="52"/>
    </row>
    <row r="19" s="128" customFormat="1" ht="20.25" spans="1:8">
      <c r="A19" s="52"/>
      <c r="B19" s="52">
        <v>17</v>
      </c>
      <c r="C19" s="52">
        <v>20213642</v>
      </c>
      <c r="D19" s="52">
        <v>0</v>
      </c>
      <c r="E19" s="52">
        <v>45</v>
      </c>
      <c r="F19" s="135">
        <f t="shared" si="0"/>
        <v>0</v>
      </c>
      <c r="G19" s="109">
        <f t="shared" si="1"/>
        <v>1</v>
      </c>
      <c r="H19" s="52"/>
    </row>
    <row r="20" s="128" customFormat="1" ht="20.25" spans="1:8">
      <c r="A20" s="52"/>
      <c r="B20" s="52">
        <v>18</v>
      </c>
      <c r="C20" s="52">
        <v>20223631</v>
      </c>
      <c r="D20" s="52">
        <v>0</v>
      </c>
      <c r="E20" s="52">
        <v>40</v>
      </c>
      <c r="F20" s="135">
        <f t="shared" si="0"/>
        <v>0</v>
      </c>
      <c r="G20" s="109">
        <f t="shared" si="1"/>
        <v>1</v>
      </c>
      <c r="H20" s="52"/>
    </row>
    <row r="21" s="128" customFormat="1" ht="20.25" spans="1:8">
      <c r="A21" s="52"/>
      <c r="B21" s="52">
        <v>19</v>
      </c>
      <c r="C21" s="52">
        <v>20223632</v>
      </c>
      <c r="D21" s="52">
        <v>0</v>
      </c>
      <c r="E21" s="52">
        <v>40</v>
      </c>
      <c r="F21" s="135">
        <f t="shared" si="0"/>
        <v>0</v>
      </c>
      <c r="G21" s="109">
        <f t="shared" si="1"/>
        <v>1</v>
      </c>
      <c r="H21" s="52"/>
    </row>
    <row r="22" s="128" customFormat="1" ht="20.25" spans="1:8">
      <c r="A22" s="52"/>
      <c r="B22" s="52">
        <v>20</v>
      </c>
      <c r="C22" s="52">
        <v>20223633</v>
      </c>
      <c r="D22" s="52">
        <v>42</v>
      </c>
      <c r="E22" s="52">
        <v>42</v>
      </c>
      <c r="F22" s="135">
        <f t="shared" si="0"/>
        <v>1</v>
      </c>
      <c r="G22" s="109">
        <f t="shared" si="1"/>
        <v>26</v>
      </c>
      <c r="H22" s="52"/>
    </row>
    <row r="23" s="128" customFormat="1" ht="20.25" spans="1:8">
      <c r="A23" s="52"/>
      <c r="B23" s="52">
        <v>21</v>
      </c>
      <c r="C23" s="52">
        <v>20223634</v>
      </c>
      <c r="D23" s="52">
        <v>24</v>
      </c>
      <c r="E23" s="52">
        <v>41</v>
      </c>
      <c r="F23" s="135">
        <f t="shared" si="0"/>
        <v>0.585365853658537</v>
      </c>
      <c r="G23" s="109">
        <f t="shared" si="1"/>
        <v>24</v>
      </c>
      <c r="H23" s="52"/>
    </row>
    <row r="24" s="128" customFormat="1" ht="20.25" spans="1:8">
      <c r="A24" s="52"/>
      <c r="B24" s="52">
        <v>22</v>
      </c>
      <c r="C24" s="52">
        <v>20223635</v>
      </c>
      <c r="D24" s="52">
        <v>25</v>
      </c>
      <c r="E24" s="52">
        <v>43</v>
      </c>
      <c r="F24" s="135">
        <f t="shared" si="0"/>
        <v>0.581395348837209</v>
      </c>
      <c r="G24" s="109">
        <f t="shared" si="1"/>
        <v>23</v>
      </c>
      <c r="H24" s="52"/>
    </row>
    <row r="25" s="128" customFormat="1" ht="20.25" spans="1:8">
      <c r="A25" s="52"/>
      <c r="B25" s="52">
        <v>23</v>
      </c>
      <c r="C25" s="52">
        <v>20223636</v>
      </c>
      <c r="D25" s="52">
        <v>46</v>
      </c>
      <c r="E25" s="52">
        <v>43</v>
      </c>
      <c r="F25" s="135">
        <f t="shared" si="0"/>
        <v>1.06976744186047</v>
      </c>
      <c r="G25" s="109">
        <f t="shared" si="1"/>
        <v>27</v>
      </c>
      <c r="H25" s="52"/>
    </row>
    <row r="26" s="128" customFormat="1" ht="20.25" spans="1:8">
      <c r="A26" s="52"/>
      <c r="B26" s="52">
        <v>24</v>
      </c>
      <c r="C26" s="52">
        <v>20223637</v>
      </c>
      <c r="D26" s="52">
        <v>0</v>
      </c>
      <c r="E26" s="52">
        <v>41</v>
      </c>
      <c r="F26" s="135">
        <f t="shared" si="0"/>
        <v>0</v>
      </c>
      <c r="G26" s="109">
        <f t="shared" si="1"/>
        <v>1</v>
      </c>
      <c r="H26" s="52"/>
    </row>
    <row r="27" s="128" customFormat="1" ht="20.25" spans="1:8">
      <c r="A27" s="52"/>
      <c r="B27" s="52">
        <v>25</v>
      </c>
      <c r="C27" s="52">
        <v>20223641</v>
      </c>
      <c r="D27" s="52">
        <v>0</v>
      </c>
      <c r="E27" s="52">
        <v>43</v>
      </c>
      <c r="F27" s="135">
        <f t="shared" si="0"/>
        <v>0</v>
      </c>
      <c r="G27" s="109">
        <f t="shared" si="1"/>
        <v>1</v>
      </c>
      <c r="H27" s="52"/>
    </row>
    <row r="28" s="128" customFormat="1" ht="20.25" spans="1:8">
      <c r="A28" s="52"/>
      <c r="B28" s="52">
        <v>26</v>
      </c>
      <c r="C28" s="52">
        <v>20223642</v>
      </c>
      <c r="D28" s="52">
        <v>23</v>
      </c>
      <c r="E28" s="52">
        <v>43</v>
      </c>
      <c r="F28" s="135">
        <f t="shared" si="0"/>
        <v>0.534883720930233</v>
      </c>
      <c r="G28" s="109">
        <f t="shared" si="1"/>
        <v>22</v>
      </c>
      <c r="H28" s="52"/>
    </row>
    <row r="29" s="128" customFormat="1" ht="20.25" spans="1:8">
      <c r="A29" s="52"/>
      <c r="B29" s="52">
        <v>27</v>
      </c>
      <c r="C29" s="52">
        <v>20223643</v>
      </c>
      <c r="D29" s="52">
        <v>0</v>
      </c>
      <c r="E29" s="52">
        <v>43</v>
      </c>
      <c r="F29" s="135">
        <f t="shared" si="0"/>
        <v>0</v>
      </c>
      <c r="G29" s="109">
        <f t="shared" si="1"/>
        <v>1</v>
      </c>
      <c r="H29" s="52"/>
    </row>
    <row r="30" s="128" customFormat="1" ht="20.25" spans="1:8">
      <c r="A30" s="109" t="s">
        <v>3</v>
      </c>
      <c r="B30" s="52">
        <v>28</v>
      </c>
      <c r="C30" s="52">
        <v>20192731</v>
      </c>
      <c r="D30" s="52"/>
      <c r="E30" s="52">
        <v>30</v>
      </c>
      <c r="F30" s="135">
        <f t="shared" si="0"/>
        <v>0</v>
      </c>
      <c r="G30" s="109"/>
      <c r="H30" s="52" t="s">
        <v>31</v>
      </c>
    </row>
    <row r="31" s="128" customFormat="1" ht="20.25" spans="1:8">
      <c r="A31" s="109"/>
      <c r="B31" s="52">
        <v>29</v>
      </c>
      <c r="C31" s="52">
        <v>20192831</v>
      </c>
      <c r="D31" s="52"/>
      <c r="E31" s="52">
        <v>47</v>
      </c>
      <c r="F31" s="135">
        <f t="shared" si="0"/>
        <v>0</v>
      </c>
      <c r="G31" s="109"/>
      <c r="H31" s="52" t="s">
        <v>31</v>
      </c>
    </row>
    <row r="32" s="128" customFormat="1" ht="20.25" spans="1:8">
      <c r="A32" s="109"/>
      <c r="B32" s="52">
        <v>30</v>
      </c>
      <c r="C32" s="52">
        <v>20192832</v>
      </c>
      <c r="D32" s="52"/>
      <c r="E32" s="52">
        <v>29</v>
      </c>
      <c r="F32" s="135">
        <f t="shared" si="0"/>
        <v>0</v>
      </c>
      <c r="G32" s="109"/>
      <c r="H32" s="52" t="s">
        <v>31</v>
      </c>
    </row>
    <row r="33" s="128" customFormat="1" ht="20.25" spans="1:8">
      <c r="A33" s="109"/>
      <c r="B33" s="52">
        <v>31</v>
      </c>
      <c r="C33" s="52">
        <v>20192833</v>
      </c>
      <c r="D33" s="52"/>
      <c r="E33" s="52">
        <v>32</v>
      </c>
      <c r="F33" s="135">
        <f t="shared" si="0"/>
        <v>0</v>
      </c>
      <c r="G33" s="109"/>
      <c r="H33" s="52" t="s">
        <v>31</v>
      </c>
    </row>
    <row r="34" s="128" customFormat="1" ht="20.25" spans="1:8">
      <c r="A34" s="109"/>
      <c r="B34" s="52">
        <v>32</v>
      </c>
      <c r="C34" s="52">
        <v>20202731</v>
      </c>
      <c r="D34" s="52">
        <v>0</v>
      </c>
      <c r="E34" s="52">
        <v>27</v>
      </c>
      <c r="F34" s="135">
        <f t="shared" si="0"/>
        <v>0</v>
      </c>
      <c r="G34" s="109">
        <f t="shared" ref="G31:G57" si="2">RANK(F34,$F$30:$F$56,1)</f>
        <v>1</v>
      </c>
      <c r="H34" s="52"/>
    </row>
    <row r="35" s="128" customFormat="1" ht="20.25" spans="1:8">
      <c r="A35" s="109"/>
      <c r="B35" s="52">
        <v>33</v>
      </c>
      <c r="C35" s="52">
        <v>20202831</v>
      </c>
      <c r="D35" s="52">
        <v>0</v>
      </c>
      <c r="E35" s="52">
        <v>47</v>
      </c>
      <c r="F35" s="135">
        <f t="shared" si="0"/>
        <v>0</v>
      </c>
      <c r="G35" s="109">
        <f t="shared" si="2"/>
        <v>1</v>
      </c>
      <c r="H35" s="52"/>
    </row>
    <row r="36" s="128" customFormat="1" ht="20.25" spans="1:8">
      <c r="A36" s="109"/>
      <c r="B36" s="52">
        <v>34</v>
      </c>
      <c r="C36" s="52">
        <v>20202832</v>
      </c>
      <c r="D36" s="52">
        <v>0</v>
      </c>
      <c r="E36" s="52">
        <v>27</v>
      </c>
      <c r="F36" s="135">
        <f t="shared" si="0"/>
        <v>0</v>
      </c>
      <c r="G36" s="109">
        <f t="shared" si="2"/>
        <v>1</v>
      </c>
      <c r="H36" s="52"/>
    </row>
    <row r="37" s="128" customFormat="1" ht="20.25" spans="1:8">
      <c r="A37" s="109"/>
      <c r="B37" s="52">
        <v>35</v>
      </c>
      <c r="C37" s="52">
        <v>20202833</v>
      </c>
      <c r="D37" s="52">
        <v>0</v>
      </c>
      <c r="E37" s="52">
        <v>23</v>
      </c>
      <c r="F37" s="135">
        <f t="shared" si="0"/>
        <v>0</v>
      </c>
      <c r="G37" s="109">
        <f t="shared" si="2"/>
        <v>1</v>
      </c>
      <c r="H37" s="52"/>
    </row>
    <row r="38" s="128" customFormat="1" ht="20.25" spans="1:8">
      <c r="A38" s="109"/>
      <c r="B38" s="52">
        <v>36</v>
      </c>
      <c r="C38" s="52">
        <v>20212731</v>
      </c>
      <c r="D38" s="52">
        <v>13</v>
      </c>
      <c r="E38" s="52">
        <v>40</v>
      </c>
      <c r="F38" s="135">
        <f t="shared" si="0"/>
        <v>0.325</v>
      </c>
      <c r="G38" s="109">
        <f t="shared" si="2"/>
        <v>25</v>
      </c>
      <c r="H38" s="52"/>
    </row>
    <row r="39" s="128" customFormat="1" ht="20.25" spans="1:8">
      <c r="A39" s="109"/>
      <c r="B39" s="52">
        <v>37</v>
      </c>
      <c r="C39" s="52">
        <v>20212831</v>
      </c>
      <c r="D39" s="52">
        <v>0</v>
      </c>
      <c r="E39" s="52">
        <v>41</v>
      </c>
      <c r="F39" s="135">
        <f t="shared" si="0"/>
        <v>0</v>
      </c>
      <c r="G39" s="109">
        <f t="shared" si="2"/>
        <v>1</v>
      </c>
      <c r="H39" s="52"/>
    </row>
    <row r="40" s="128" customFormat="1" ht="20.25" spans="1:8">
      <c r="A40" s="109"/>
      <c r="B40" s="52">
        <v>38</v>
      </c>
      <c r="C40" s="52">
        <v>20212832</v>
      </c>
      <c r="D40" s="52">
        <v>0</v>
      </c>
      <c r="E40" s="52">
        <v>41</v>
      </c>
      <c r="F40" s="135">
        <f t="shared" si="0"/>
        <v>0</v>
      </c>
      <c r="G40" s="109">
        <f t="shared" si="2"/>
        <v>1</v>
      </c>
      <c r="H40" s="52"/>
    </row>
    <row r="41" s="128" customFormat="1" ht="20.25" spans="1:8">
      <c r="A41" s="109"/>
      <c r="B41" s="52">
        <v>39</v>
      </c>
      <c r="C41" s="52">
        <v>20212841</v>
      </c>
      <c r="D41" s="52">
        <v>0</v>
      </c>
      <c r="E41" s="52">
        <v>45</v>
      </c>
      <c r="F41" s="135">
        <f t="shared" si="0"/>
        <v>0</v>
      </c>
      <c r="G41" s="109">
        <f t="shared" si="2"/>
        <v>1</v>
      </c>
      <c r="H41" s="52"/>
    </row>
    <row r="42" s="128" customFormat="1" ht="20.25" spans="1:8">
      <c r="A42" s="109"/>
      <c r="B42" s="52">
        <v>40</v>
      </c>
      <c r="C42" s="52">
        <v>20212842</v>
      </c>
      <c r="D42" s="52">
        <v>0</v>
      </c>
      <c r="E42" s="52">
        <v>46</v>
      </c>
      <c r="F42" s="135">
        <f t="shared" si="0"/>
        <v>0</v>
      </c>
      <c r="G42" s="109">
        <f t="shared" si="2"/>
        <v>1</v>
      </c>
      <c r="H42" s="52"/>
    </row>
    <row r="43" s="128" customFormat="1" ht="20.25" spans="1:8">
      <c r="A43" s="109"/>
      <c r="B43" s="52">
        <v>41</v>
      </c>
      <c r="C43" s="52">
        <v>20212843</v>
      </c>
      <c r="D43" s="52">
        <v>0</v>
      </c>
      <c r="E43" s="52">
        <v>44</v>
      </c>
      <c r="F43" s="135">
        <f t="shared" si="0"/>
        <v>0</v>
      </c>
      <c r="G43" s="109">
        <f t="shared" si="2"/>
        <v>1</v>
      </c>
      <c r="H43" s="52"/>
    </row>
    <row r="44" s="128" customFormat="1" ht="20.25" spans="1:8">
      <c r="A44" s="109"/>
      <c r="B44" s="52">
        <v>42</v>
      </c>
      <c r="C44" s="52">
        <v>20222731</v>
      </c>
      <c r="D44" s="52">
        <v>0</v>
      </c>
      <c r="E44" s="52">
        <v>39</v>
      </c>
      <c r="F44" s="135">
        <f t="shared" si="0"/>
        <v>0</v>
      </c>
      <c r="G44" s="109">
        <f t="shared" si="2"/>
        <v>1</v>
      </c>
      <c r="H44" s="52"/>
    </row>
    <row r="45" s="128" customFormat="1" ht="20.25" spans="1:8">
      <c r="A45" s="109"/>
      <c r="B45" s="52">
        <v>43</v>
      </c>
      <c r="C45" s="52">
        <v>20222732</v>
      </c>
      <c r="D45" s="52">
        <v>0</v>
      </c>
      <c r="E45" s="52">
        <v>42</v>
      </c>
      <c r="F45" s="135">
        <f t="shared" si="0"/>
        <v>0</v>
      </c>
      <c r="G45" s="109">
        <f t="shared" si="2"/>
        <v>1</v>
      </c>
      <c r="H45" s="52"/>
    </row>
    <row r="46" s="128" customFormat="1" ht="20.25" spans="1:8">
      <c r="A46" s="109"/>
      <c r="B46" s="52">
        <v>44</v>
      </c>
      <c r="C46" s="52">
        <v>20222831</v>
      </c>
      <c r="D46" s="52">
        <v>10</v>
      </c>
      <c r="E46" s="52">
        <v>42</v>
      </c>
      <c r="F46" s="135">
        <f t="shared" si="0"/>
        <v>0.238095238095238</v>
      </c>
      <c r="G46" s="109">
        <f t="shared" si="2"/>
        <v>23</v>
      </c>
      <c r="H46" s="52"/>
    </row>
    <row r="47" s="128" customFormat="1" ht="20.25" spans="1:8">
      <c r="A47" s="109"/>
      <c r="B47" s="52">
        <v>45</v>
      </c>
      <c r="C47" s="52">
        <v>20222832</v>
      </c>
      <c r="D47" s="52">
        <v>11</v>
      </c>
      <c r="E47" s="52">
        <v>41</v>
      </c>
      <c r="F47" s="135">
        <f t="shared" si="0"/>
        <v>0.268292682926829</v>
      </c>
      <c r="G47" s="109">
        <f t="shared" si="2"/>
        <v>24</v>
      </c>
      <c r="H47" s="52"/>
    </row>
    <row r="48" s="128" customFormat="1" ht="20.25" spans="1:8">
      <c r="A48" s="109"/>
      <c r="B48" s="52">
        <v>46</v>
      </c>
      <c r="C48" s="52">
        <v>20222833</v>
      </c>
      <c r="D48" s="52">
        <v>20</v>
      </c>
      <c r="E48" s="52">
        <v>45</v>
      </c>
      <c r="F48" s="135">
        <f t="shared" si="0"/>
        <v>0.444444444444444</v>
      </c>
      <c r="G48" s="109">
        <f t="shared" si="2"/>
        <v>26</v>
      </c>
      <c r="H48" s="52"/>
    </row>
    <row r="49" s="128" customFormat="1" ht="20.25" spans="1:8">
      <c r="A49" s="109"/>
      <c r="B49" s="52">
        <v>47</v>
      </c>
      <c r="C49" s="52">
        <v>20222834</v>
      </c>
      <c r="D49" s="52">
        <v>0</v>
      </c>
      <c r="E49" s="52">
        <v>45</v>
      </c>
      <c r="F49" s="135">
        <f t="shared" si="0"/>
        <v>0</v>
      </c>
      <c r="G49" s="109">
        <f t="shared" si="2"/>
        <v>1</v>
      </c>
      <c r="H49" s="52"/>
    </row>
    <row r="50" s="128" customFormat="1" ht="20.25" spans="1:8">
      <c r="A50" s="109"/>
      <c r="B50" s="52">
        <v>48</v>
      </c>
      <c r="C50" s="52">
        <v>20222835</v>
      </c>
      <c r="D50" s="52">
        <v>27</v>
      </c>
      <c r="E50" s="52">
        <v>45</v>
      </c>
      <c r="F50" s="135">
        <f t="shared" si="0"/>
        <v>0.6</v>
      </c>
      <c r="G50" s="109">
        <f t="shared" si="2"/>
        <v>27</v>
      </c>
      <c r="H50" s="52"/>
    </row>
    <row r="51" s="128" customFormat="1" ht="20.25" spans="1:8">
      <c r="A51" s="109"/>
      <c r="B51" s="52">
        <v>49</v>
      </c>
      <c r="C51" s="52">
        <v>20222836</v>
      </c>
      <c r="D51" s="52">
        <v>0</v>
      </c>
      <c r="E51" s="52">
        <v>40</v>
      </c>
      <c r="F51" s="135">
        <f t="shared" si="0"/>
        <v>0</v>
      </c>
      <c r="G51" s="109">
        <f t="shared" si="2"/>
        <v>1</v>
      </c>
      <c r="H51" s="52"/>
    </row>
    <row r="52" s="128" customFormat="1" ht="20.25" spans="1:8">
      <c r="A52" s="109"/>
      <c r="B52" s="52">
        <v>50</v>
      </c>
      <c r="C52" s="52">
        <v>20222837</v>
      </c>
      <c r="D52" s="52">
        <v>0</v>
      </c>
      <c r="E52" s="52">
        <v>40</v>
      </c>
      <c r="F52" s="135">
        <f t="shared" si="0"/>
        <v>0</v>
      </c>
      <c r="G52" s="109">
        <f t="shared" si="2"/>
        <v>1</v>
      </c>
      <c r="H52" s="52"/>
    </row>
    <row r="53" s="128" customFormat="1" ht="20.25" spans="1:10">
      <c r="A53" s="109"/>
      <c r="B53" s="52">
        <v>51</v>
      </c>
      <c r="C53" s="52">
        <v>20222841</v>
      </c>
      <c r="D53" s="52">
        <v>0</v>
      </c>
      <c r="E53" s="52">
        <v>36</v>
      </c>
      <c r="F53" s="135">
        <f t="shared" si="0"/>
        <v>0</v>
      </c>
      <c r="G53" s="109">
        <f t="shared" si="2"/>
        <v>1</v>
      </c>
      <c r="H53" s="52"/>
      <c r="J53" s="136"/>
    </row>
    <row r="54" s="128" customFormat="1" ht="20.25" spans="1:8">
      <c r="A54" s="109"/>
      <c r="B54" s="52">
        <v>52</v>
      </c>
      <c r="C54" s="52">
        <v>20222842</v>
      </c>
      <c r="D54" s="52">
        <v>3</v>
      </c>
      <c r="E54" s="52">
        <v>38</v>
      </c>
      <c r="F54" s="135">
        <f t="shared" si="0"/>
        <v>0.0789473684210526</v>
      </c>
      <c r="G54" s="109">
        <f t="shared" si="2"/>
        <v>22</v>
      </c>
      <c r="H54" s="52"/>
    </row>
    <row r="55" s="128" customFormat="1" ht="20.25" spans="1:8">
      <c r="A55" s="109"/>
      <c r="B55" s="52">
        <v>53</v>
      </c>
      <c r="C55" s="52">
        <v>20222843</v>
      </c>
      <c r="D55" s="52">
        <v>0</v>
      </c>
      <c r="E55" s="52">
        <v>38</v>
      </c>
      <c r="F55" s="135">
        <f t="shared" si="0"/>
        <v>0</v>
      </c>
      <c r="G55" s="109">
        <f t="shared" si="2"/>
        <v>1</v>
      </c>
      <c r="H55" s="52"/>
    </row>
    <row r="56" s="128" customFormat="1" ht="20.25" spans="1:8">
      <c r="A56" s="109"/>
      <c r="B56" s="52">
        <v>54</v>
      </c>
      <c r="C56" s="52">
        <v>20222844</v>
      </c>
      <c r="D56" s="52">
        <v>2</v>
      </c>
      <c r="E56" s="52">
        <v>36</v>
      </c>
      <c r="F56" s="135">
        <f t="shared" si="0"/>
        <v>0.0555555555555556</v>
      </c>
      <c r="G56" s="109">
        <f t="shared" si="2"/>
        <v>21</v>
      </c>
      <c r="H56" s="52"/>
    </row>
    <row r="57" s="128" customFormat="1" ht="20.25" spans="1:8">
      <c r="A57" s="52" t="s">
        <v>4</v>
      </c>
      <c r="B57" s="52">
        <v>55</v>
      </c>
      <c r="C57" s="52">
        <v>20192331</v>
      </c>
      <c r="D57" s="52">
        <v>4</v>
      </c>
      <c r="E57" s="52">
        <v>36</v>
      </c>
      <c r="F57" s="135">
        <f t="shared" si="0"/>
        <v>0.111111111111111</v>
      </c>
      <c r="G57" s="109">
        <f>RANK(F57,$F$57:$F$100,1)</f>
        <v>34</v>
      </c>
      <c r="H57" s="52"/>
    </row>
    <row r="58" s="128" customFormat="1" ht="20.25" spans="1:8">
      <c r="A58" s="52"/>
      <c r="B58" s="52">
        <v>56</v>
      </c>
      <c r="C58" s="52">
        <v>20192332</v>
      </c>
      <c r="D58" s="52">
        <v>0</v>
      </c>
      <c r="E58" s="52">
        <v>34</v>
      </c>
      <c r="F58" s="135">
        <f t="shared" si="0"/>
        <v>0</v>
      </c>
      <c r="G58" s="109">
        <f t="shared" ref="G58:G100" si="3">RANK(F58,$F$57:$F$100,1)</f>
        <v>1</v>
      </c>
      <c r="H58" s="52"/>
    </row>
    <row r="59" s="128" customFormat="1" ht="20.25" spans="1:8">
      <c r="A59" s="52"/>
      <c r="B59" s="52">
        <v>57</v>
      </c>
      <c r="C59" s="52">
        <v>20192931</v>
      </c>
      <c r="D59" s="52"/>
      <c r="E59" s="52">
        <v>30</v>
      </c>
      <c r="F59" s="135">
        <f>D58/E59</f>
        <v>0</v>
      </c>
      <c r="G59" s="109"/>
      <c r="H59" s="52" t="s">
        <v>31</v>
      </c>
    </row>
    <row r="60" s="128" customFormat="1" ht="20.25" spans="1:8">
      <c r="A60" s="52"/>
      <c r="B60" s="52">
        <v>58</v>
      </c>
      <c r="C60" s="52">
        <v>20192932</v>
      </c>
      <c r="D60" s="52"/>
      <c r="E60" s="52">
        <v>28</v>
      </c>
      <c r="F60" s="135">
        <f t="shared" ref="F60:F123" si="4">D60/E60</f>
        <v>0</v>
      </c>
      <c r="G60" s="109"/>
      <c r="H60" s="52" t="s">
        <v>31</v>
      </c>
    </row>
    <row r="61" s="128" customFormat="1" ht="20.25" spans="1:8">
      <c r="A61" s="52"/>
      <c r="B61" s="52">
        <v>59</v>
      </c>
      <c r="C61" s="52">
        <v>20193031</v>
      </c>
      <c r="D61" s="52"/>
      <c r="E61" s="52">
        <v>45</v>
      </c>
      <c r="F61" s="135">
        <f t="shared" si="4"/>
        <v>0</v>
      </c>
      <c r="G61" s="109"/>
      <c r="H61" s="52" t="s">
        <v>31</v>
      </c>
    </row>
    <row r="62" s="128" customFormat="1" ht="20.25" spans="1:8">
      <c r="A62" s="52"/>
      <c r="B62" s="52">
        <v>60</v>
      </c>
      <c r="C62" s="52">
        <v>20193032</v>
      </c>
      <c r="D62" s="52"/>
      <c r="E62" s="52">
        <v>47</v>
      </c>
      <c r="F62" s="135">
        <f t="shared" si="4"/>
        <v>0</v>
      </c>
      <c r="G62" s="109"/>
      <c r="H62" s="52" t="s">
        <v>31</v>
      </c>
    </row>
    <row r="63" s="128" customFormat="1" ht="20.25" spans="1:8">
      <c r="A63" s="52"/>
      <c r="B63" s="52">
        <v>61</v>
      </c>
      <c r="C63" s="52">
        <v>20193033</v>
      </c>
      <c r="D63" s="52"/>
      <c r="E63" s="52">
        <v>45</v>
      </c>
      <c r="F63" s="135">
        <f t="shared" si="4"/>
        <v>0</v>
      </c>
      <c r="G63" s="109"/>
      <c r="H63" s="52" t="s">
        <v>31</v>
      </c>
    </row>
    <row r="64" s="128" customFormat="1" ht="20.25" spans="1:8">
      <c r="A64" s="52"/>
      <c r="B64" s="52">
        <v>62</v>
      </c>
      <c r="C64" s="52">
        <v>20193034</v>
      </c>
      <c r="D64" s="52"/>
      <c r="E64" s="52">
        <v>42</v>
      </c>
      <c r="F64" s="135">
        <f t="shared" si="4"/>
        <v>0</v>
      </c>
      <c r="G64" s="109"/>
      <c r="H64" s="52" t="s">
        <v>31</v>
      </c>
    </row>
    <row r="65" s="128" customFormat="1" ht="20.25" spans="1:8">
      <c r="A65" s="52"/>
      <c r="B65" s="52">
        <v>63</v>
      </c>
      <c r="C65" s="52">
        <v>20193035</v>
      </c>
      <c r="D65" s="52"/>
      <c r="E65" s="52">
        <v>39</v>
      </c>
      <c r="F65" s="135">
        <f t="shared" si="4"/>
        <v>0</v>
      </c>
      <c r="G65" s="109"/>
      <c r="H65" s="52" t="s">
        <v>31</v>
      </c>
    </row>
    <row r="66" s="128" customFormat="1" ht="20.25" spans="1:8">
      <c r="A66" s="52"/>
      <c r="B66" s="52">
        <v>64</v>
      </c>
      <c r="C66" s="52">
        <v>20193036</v>
      </c>
      <c r="D66" s="52"/>
      <c r="E66" s="52">
        <v>44</v>
      </c>
      <c r="F66" s="135">
        <f t="shared" si="4"/>
        <v>0</v>
      </c>
      <c r="G66" s="109"/>
      <c r="H66" s="52" t="s">
        <v>31</v>
      </c>
    </row>
    <row r="67" s="128" customFormat="1" ht="20.25" spans="1:8">
      <c r="A67" s="52"/>
      <c r="B67" s="52">
        <v>65</v>
      </c>
      <c r="C67" s="52">
        <v>20193037</v>
      </c>
      <c r="D67" s="52"/>
      <c r="E67" s="52">
        <v>41</v>
      </c>
      <c r="F67" s="135">
        <f t="shared" si="4"/>
        <v>0</v>
      </c>
      <c r="G67" s="109"/>
      <c r="H67" s="52" t="s">
        <v>31</v>
      </c>
    </row>
    <row r="68" s="128" customFormat="1" ht="20.25" spans="1:8">
      <c r="A68" s="52"/>
      <c r="B68" s="52">
        <v>66</v>
      </c>
      <c r="C68" s="52">
        <v>20193038</v>
      </c>
      <c r="D68" s="52"/>
      <c r="E68" s="52">
        <v>43</v>
      </c>
      <c r="F68" s="135">
        <f t="shared" si="4"/>
        <v>0</v>
      </c>
      <c r="G68" s="109"/>
      <c r="H68" s="52" t="s">
        <v>31</v>
      </c>
    </row>
    <row r="69" s="128" customFormat="1" ht="20.25" spans="1:8">
      <c r="A69" s="52"/>
      <c r="B69" s="52">
        <v>67</v>
      </c>
      <c r="C69" s="52">
        <v>20202331</v>
      </c>
      <c r="D69" s="52">
        <v>8</v>
      </c>
      <c r="E69" s="52">
        <v>39</v>
      </c>
      <c r="F69" s="135">
        <f t="shared" si="4"/>
        <v>0.205128205128205</v>
      </c>
      <c r="G69" s="109">
        <f t="shared" si="3"/>
        <v>40</v>
      </c>
      <c r="H69" s="52"/>
    </row>
    <row r="70" s="128" customFormat="1" ht="20.25" spans="1:8">
      <c r="A70" s="52"/>
      <c r="B70" s="52">
        <v>68</v>
      </c>
      <c r="C70" s="52">
        <v>20202332</v>
      </c>
      <c r="D70" s="52">
        <v>6</v>
      </c>
      <c r="E70" s="52">
        <v>37</v>
      </c>
      <c r="F70" s="135">
        <f t="shared" si="4"/>
        <v>0.162162162162162</v>
      </c>
      <c r="G70" s="109">
        <f t="shared" si="3"/>
        <v>37</v>
      </c>
      <c r="H70" s="52"/>
    </row>
    <row r="71" s="128" customFormat="1" ht="20.25" spans="1:8">
      <c r="A71" s="52"/>
      <c r="B71" s="52">
        <v>69</v>
      </c>
      <c r="C71" s="52">
        <v>20202931</v>
      </c>
      <c r="D71" s="52">
        <v>0</v>
      </c>
      <c r="E71" s="52">
        <v>31</v>
      </c>
      <c r="F71" s="135">
        <f t="shared" si="4"/>
        <v>0</v>
      </c>
      <c r="G71" s="109">
        <f t="shared" si="3"/>
        <v>1</v>
      </c>
      <c r="H71" s="52"/>
    </row>
    <row r="72" s="128" customFormat="1" ht="20.25" spans="1:8">
      <c r="A72" s="52"/>
      <c r="B72" s="52">
        <v>70</v>
      </c>
      <c r="C72" s="52">
        <v>20202932</v>
      </c>
      <c r="D72" s="52">
        <v>0</v>
      </c>
      <c r="E72" s="52">
        <v>23</v>
      </c>
      <c r="F72" s="135">
        <f t="shared" si="4"/>
        <v>0</v>
      </c>
      <c r="G72" s="109">
        <f t="shared" si="3"/>
        <v>1</v>
      </c>
      <c r="H72" s="52"/>
    </row>
    <row r="73" s="128" customFormat="1" ht="20.25" spans="1:8">
      <c r="A73" s="52"/>
      <c r="B73" s="52">
        <v>71</v>
      </c>
      <c r="C73" s="52">
        <v>20202933</v>
      </c>
      <c r="D73" s="52">
        <v>0</v>
      </c>
      <c r="E73" s="52">
        <v>29</v>
      </c>
      <c r="F73" s="135">
        <f t="shared" si="4"/>
        <v>0</v>
      </c>
      <c r="G73" s="109">
        <f t="shared" si="3"/>
        <v>1</v>
      </c>
      <c r="H73" s="52"/>
    </row>
    <row r="74" s="128" customFormat="1" ht="20.25" spans="1:8">
      <c r="A74" s="52"/>
      <c r="B74" s="52">
        <v>72</v>
      </c>
      <c r="C74" s="52">
        <v>20203031</v>
      </c>
      <c r="D74" s="52">
        <v>7</v>
      </c>
      <c r="E74" s="52">
        <v>51</v>
      </c>
      <c r="F74" s="135">
        <f t="shared" si="4"/>
        <v>0.137254901960784</v>
      </c>
      <c r="G74" s="109">
        <f t="shared" si="3"/>
        <v>36</v>
      </c>
      <c r="H74" s="52"/>
    </row>
    <row r="75" s="128" customFormat="1" ht="20.25" spans="1:8">
      <c r="A75" s="52"/>
      <c r="B75" s="52">
        <v>73</v>
      </c>
      <c r="C75" s="52">
        <v>20203032</v>
      </c>
      <c r="D75" s="52">
        <v>0</v>
      </c>
      <c r="E75" s="52">
        <v>52</v>
      </c>
      <c r="F75" s="135">
        <f t="shared" si="4"/>
        <v>0</v>
      </c>
      <c r="G75" s="109">
        <f t="shared" si="3"/>
        <v>1</v>
      </c>
      <c r="H75" s="52"/>
    </row>
    <row r="76" s="128" customFormat="1" ht="20.25" spans="1:8">
      <c r="A76" s="52"/>
      <c r="B76" s="52">
        <v>74</v>
      </c>
      <c r="C76" s="52">
        <v>20203033</v>
      </c>
      <c r="D76" s="52">
        <v>0</v>
      </c>
      <c r="E76" s="52">
        <v>47</v>
      </c>
      <c r="F76" s="135">
        <f t="shared" si="4"/>
        <v>0</v>
      </c>
      <c r="G76" s="109">
        <f t="shared" si="3"/>
        <v>1</v>
      </c>
      <c r="H76" s="52"/>
    </row>
    <row r="77" s="128" customFormat="1" ht="20.25" spans="1:8">
      <c r="A77" s="52"/>
      <c r="B77" s="52">
        <v>75</v>
      </c>
      <c r="C77" s="52">
        <v>20203034</v>
      </c>
      <c r="D77" s="52">
        <v>0</v>
      </c>
      <c r="E77" s="52">
        <v>48</v>
      </c>
      <c r="F77" s="135">
        <f t="shared" si="4"/>
        <v>0</v>
      </c>
      <c r="G77" s="109">
        <f t="shared" si="3"/>
        <v>1</v>
      </c>
      <c r="H77" s="52"/>
    </row>
    <row r="78" s="128" customFormat="1" ht="20.25" spans="1:8">
      <c r="A78" s="52"/>
      <c r="B78" s="52">
        <v>76</v>
      </c>
      <c r="C78" s="52">
        <v>20203035</v>
      </c>
      <c r="D78" s="52">
        <v>0</v>
      </c>
      <c r="E78" s="52">
        <v>51</v>
      </c>
      <c r="F78" s="135">
        <f t="shared" si="4"/>
        <v>0</v>
      </c>
      <c r="G78" s="109">
        <f t="shared" si="3"/>
        <v>1</v>
      </c>
      <c r="H78" s="52"/>
    </row>
    <row r="79" s="128" customFormat="1" ht="20.25" spans="1:8">
      <c r="A79" s="52"/>
      <c r="B79" s="52">
        <v>77</v>
      </c>
      <c r="C79" s="52">
        <v>20203036</v>
      </c>
      <c r="D79" s="52">
        <v>0</v>
      </c>
      <c r="E79" s="52">
        <v>50</v>
      </c>
      <c r="F79" s="135">
        <f t="shared" si="4"/>
        <v>0</v>
      </c>
      <c r="G79" s="109">
        <f t="shared" si="3"/>
        <v>1</v>
      </c>
      <c r="H79" s="52"/>
    </row>
    <row r="80" s="128" customFormat="1" ht="20.25" spans="1:8">
      <c r="A80" s="52"/>
      <c r="B80" s="52">
        <v>78</v>
      </c>
      <c r="C80" s="52">
        <v>20212331</v>
      </c>
      <c r="D80" s="52">
        <v>24</v>
      </c>
      <c r="E80" s="52">
        <v>32</v>
      </c>
      <c r="F80" s="135">
        <f t="shared" si="4"/>
        <v>0.75</v>
      </c>
      <c r="G80" s="109">
        <f t="shared" si="3"/>
        <v>44</v>
      </c>
      <c r="H80" s="52"/>
    </row>
    <row r="81" s="128" customFormat="1" ht="20.25" spans="1:8">
      <c r="A81" s="52"/>
      <c r="B81" s="52">
        <v>79</v>
      </c>
      <c r="C81" s="52">
        <v>20212332</v>
      </c>
      <c r="D81" s="52">
        <v>15</v>
      </c>
      <c r="E81" s="52">
        <v>32</v>
      </c>
      <c r="F81" s="135">
        <f t="shared" si="4"/>
        <v>0.46875</v>
      </c>
      <c r="G81" s="109">
        <f t="shared" si="3"/>
        <v>42</v>
      </c>
      <c r="H81" s="52"/>
    </row>
    <row r="82" s="128" customFormat="1" ht="20.25" spans="1:8">
      <c r="A82" s="52"/>
      <c r="B82" s="52">
        <v>80</v>
      </c>
      <c r="C82" s="52">
        <v>20212333</v>
      </c>
      <c r="D82" s="52">
        <v>0</v>
      </c>
      <c r="E82" s="52">
        <v>30</v>
      </c>
      <c r="F82" s="135">
        <f t="shared" si="4"/>
        <v>0</v>
      </c>
      <c r="G82" s="109">
        <f t="shared" si="3"/>
        <v>1</v>
      </c>
      <c r="H82" s="52"/>
    </row>
    <row r="83" s="128" customFormat="1" ht="20.25" spans="1:8">
      <c r="A83" s="52"/>
      <c r="B83" s="52">
        <v>81</v>
      </c>
      <c r="C83" s="52">
        <v>20212931</v>
      </c>
      <c r="D83" s="52">
        <v>0</v>
      </c>
      <c r="E83" s="52">
        <v>41</v>
      </c>
      <c r="F83" s="135">
        <f t="shared" si="4"/>
        <v>0</v>
      </c>
      <c r="G83" s="109">
        <f t="shared" si="3"/>
        <v>1</v>
      </c>
      <c r="H83" s="52"/>
    </row>
    <row r="84" s="128" customFormat="1" ht="20.25" spans="1:8">
      <c r="A84" s="52"/>
      <c r="B84" s="52">
        <v>82</v>
      </c>
      <c r="C84" s="52">
        <v>20212932</v>
      </c>
      <c r="D84" s="52">
        <v>0</v>
      </c>
      <c r="E84" s="52">
        <v>38</v>
      </c>
      <c r="F84" s="135">
        <f t="shared" si="4"/>
        <v>0</v>
      </c>
      <c r="G84" s="109">
        <f t="shared" si="3"/>
        <v>1</v>
      </c>
      <c r="H84" s="52"/>
    </row>
    <row r="85" s="128" customFormat="1" ht="20.25" spans="1:8">
      <c r="A85" s="52"/>
      <c r="B85" s="52">
        <v>83</v>
      </c>
      <c r="C85" s="52">
        <v>20212933</v>
      </c>
      <c r="D85" s="52">
        <v>0</v>
      </c>
      <c r="E85" s="52">
        <v>40</v>
      </c>
      <c r="F85" s="135">
        <f t="shared" si="4"/>
        <v>0</v>
      </c>
      <c r="G85" s="109">
        <f t="shared" si="3"/>
        <v>1</v>
      </c>
      <c r="H85" s="52"/>
    </row>
    <row r="86" s="128" customFormat="1" ht="20.25" spans="1:8">
      <c r="A86" s="52"/>
      <c r="B86" s="52">
        <v>84</v>
      </c>
      <c r="C86" s="52">
        <v>20212941</v>
      </c>
      <c r="D86" s="52">
        <v>0</v>
      </c>
      <c r="E86" s="52">
        <v>40</v>
      </c>
      <c r="F86" s="135">
        <f t="shared" si="4"/>
        <v>0</v>
      </c>
      <c r="G86" s="109">
        <f t="shared" si="3"/>
        <v>1</v>
      </c>
      <c r="H86" s="52"/>
    </row>
    <row r="87" s="128" customFormat="1" ht="20.25" spans="1:8">
      <c r="A87" s="52"/>
      <c r="B87" s="52">
        <v>85</v>
      </c>
      <c r="C87" s="52">
        <v>20213031</v>
      </c>
      <c r="D87" s="52">
        <v>0</v>
      </c>
      <c r="E87" s="52">
        <v>44</v>
      </c>
      <c r="F87" s="135">
        <f t="shared" si="4"/>
        <v>0</v>
      </c>
      <c r="G87" s="109">
        <f t="shared" si="3"/>
        <v>1</v>
      </c>
      <c r="H87" s="52"/>
    </row>
    <row r="88" s="128" customFormat="1" ht="20.25" spans="1:8">
      <c r="A88" s="52"/>
      <c r="B88" s="52">
        <v>86</v>
      </c>
      <c r="C88" s="52">
        <v>20213032</v>
      </c>
      <c r="D88" s="52">
        <v>0</v>
      </c>
      <c r="E88" s="52">
        <v>35</v>
      </c>
      <c r="F88" s="135">
        <f t="shared" si="4"/>
        <v>0</v>
      </c>
      <c r="G88" s="109">
        <f t="shared" si="3"/>
        <v>1</v>
      </c>
      <c r="H88" s="52"/>
    </row>
    <row r="89" s="128" customFormat="1" ht="20.25" spans="1:8">
      <c r="A89" s="52"/>
      <c r="B89" s="52">
        <v>87</v>
      </c>
      <c r="C89" s="52">
        <v>20213033</v>
      </c>
      <c r="D89" s="52">
        <v>22</v>
      </c>
      <c r="E89" s="52">
        <v>35</v>
      </c>
      <c r="F89" s="135">
        <f t="shared" si="4"/>
        <v>0.628571428571429</v>
      </c>
      <c r="G89" s="109">
        <f t="shared" si="3"/>
        <v>43</v>
      </c>
      <c r="H89" s="52"/>
    </row>
    <row r="90" s="128" customFormat="1" ht="20.25" spans="1:8">
      <c r="A90" s="52"/>
      <c r="B90" s="52">
        <v>88</v>
      </c>
      <c r="C90" s="52">
        <v>20222331</v>
      </c>
      <c r="D90" s="52">
        <v>2</v>
      </c>
      <c r="E90" s="52">
        <v>30</v>
      </c>
      <c r="F90" s="135">
        <f t="shared" si="4"/>
        <v>0.0666666666666667</v>
      </c>
      <c r="G90" s="109">
        <f t="shared" si="3"/>
        <v>31</v>
      </c>
      <c r="H90" s="52"/>
    </row>
    <row r="91" s="128" customFormat="1" ht="20.25" spans="1:8">
      <c r="A91" s="52"/>
      <c r="B91" s="52">
        <v>89</v>
      </c>
      <c r="C91" s="52">
        <v>20222332</v>
      </c>
      <c r="D91" s="52">
        <v>2</v>
      </c>
      <c r="E91" s="52">
        <v>30</v>
      </c>
      <c r="F91" s="135">
        <f t="shared" si="4"/>
        <v>0.0666666666666667</v>
      </c>
      <c r="G91" s="109">
        <f t="shared" si="3"/>
        <v>31</v>
      </c>
      <c r="H91" s="52"/>
    </row>
    <row r="92" s="128" customFormat="1" ht="20.25" spans="1:8">
      <c r="A92" s="52"/>
      <c r="B92" s="52">
        <v>90</v>
      </c>
      <c r="C92" s="52">
        <v>20222333</v>
      </c>
      <c r="D92" s="52">
        <v>0</v>
      </c>
      <c r="E92" s="52">
        <v>29</v>
      </c>
      <c r="F92" s="135">
        <f t="shared" si="4"/>
        <v>0</v>
      </c>
      <c r="G92" s="109">
        <f t="shared" si="3"/>
        <v>1</v>
      </c>
      <c r="H92" s="52"/>
    </row>
    <row r="93" s="128" customFormat="1" ht="20.25" spans="1:8">
      <c r="A93" s="52"/>
      <c r="B93" s="52">
        <v>91</v>
      </c>
      <c r="C93" s="52">
        <v>20222931</v>
      </c>
      <c r="D93" s="52">
        <v>15</v>
      </c>
      <c r="E93" s="52">
        <v>43</v>
      </c>
      <c r="F93" s="135">
        <f t="shared" si="4"/>
        <v>0.348837209302326</v>
      </c>
      <c r="G93" s="109">
        <f t="shared" si="3"/>
        <v>41</v>
      </c>
      <c r="H93" s="52"/>
    </row>
    <row r="94" s="128" customFormat="1" ht="20.25" spans="1:8">
      <c r="A94" s="52"/>
      <c r="B94" s="52">
        <v>92</v>
      </c>
      <c r="C94" s="52">
        <v>20222932</v>
      </c>
      <c r="D94" s="52">
        <v>7</v>
      </c>
      <c r="E94" s="52">
        <v>42</v>
      </c>
      <c r="F94" s="135">
        <f t="shared" si="4"/>
        <v>0.166666666666667</v>
      </c>
      <c r="G94" s="109">
        <f t="shared" si="3"/>
        <v>38</v>
      </c>
      <c r="H94" s="52"/>
    </row>
    <row r="95" s="128" customFormat="1" ht="20.25" spans="1:8">
      <c r="A95" s="52"/>
      <c r="B95" s="52">
        <v>93</v>
      </c>
      <c r="C95" s="52">
        <v>20222933</v>
      </c>
      <c r="D95" s="52">
        <v>2</v>
      </c>
      <c r="E95" s="52">
        <v>45</v>
      </c>
      <c r="F95" s="135">
        <f t="shared" si="4"/>
        <v>0.0444444444444444</v>
      </c>
      <c r="G95" s="109">
        <f t="shared" si="3"/>
        <v>28</v>
      </c>
      <c r="H95" s="52"/>
    </row>
    <row r="96" s="128" customFormat="1" ht="20.25" spans="1:8">
      <c r="A96" s="52"/>
      <c r="B96" s="52">
        <v>94</v>
      </c>
      <c r="C96" s="52">
        <v>20222934</v>
      </c>
      <c r="D96" s="52">
        <v>2</v>
      </c>
      <c r="E96" s="52">
        <v>40</v>
      </c>
      <c r="F96" s="135">
        <f t="shared" si="4"/>
        <v>0.05</v>
      </c>
      <c r="G96" s="109">
        <f t="shared" si="3"/>
        <v>29</v>
      </c>
      <c r="H96" s="52"/>
    </row>
    <row r="97" s="128" customFormat="1" ht="20.25" spans="1:8">
      <c r="A97" s="52"/>
      <c r="B97" s="52">
        <v>95</v>
      </c>
      <c r="C97" s="52">
        <v>20222941</v>
      </c>
      <c r="D97" s="52">
        <v>3</v>
      </c>
      <c r="E97" s="52">
        <v>45</v>
      </c>
      <c r="F97" s="135">
        <f t="shared" si="4"/>
        <v>0.0666666666666667</v>
      </c>
      <c r="G97" s="109">
        <f t="shared" si="3"/>
        <v>31</v>
      </c>
      <c r="H97" s="52"/>
    </row>
    <row r="98" s="128" customFormat="1" ht="20.25" spans="1:8">
      <c r="A98" s="52"/>
      <c r="B98" s="52">
        <v>96</v>
      </c>
      <c r="C98" s="52">
        <v>20223031</v>
      </c>
      <c r="D98" s="52">
        <v>5</v>
      </c>
      <c r="E98" s="52">
        <v>45</v>
      </c>
      <c r="F98" s="135">
        <f t="shared" si="4"/>
        <v>0.111111111111111</v>
      </c>
      <c r="G98" s="109">
        <f t="shared" si="3"/>
        <v>34</v>
      </c>
      <c r="H98" s="52"/>
    </row>
    <row r="99" s="128" customFormat="1" ht="20.25" spans="1:8">
      <c r="A99" s="52"/>
      <c r="B99" s="52">
        <v>97</v>
      </c>
      <c r="C99" s="52">
        <v>20223032</v>
      </c>
      <c r="D99" s="52">
        <v>6</v>
      </c>
      <c r="E99" s="52">
        <v>35</v>
      </c>
      <c r="F99" s="135">
        <f t="shared" si="4"/>
        <v>0.171428571428571</v>
      </c>
      <c r="G99" s="109">
        <f t="shared" si="3"/>
        <v>39</v>
      </c>
      <c r="H99" s="52"/>
    </row>
    <row r="100" s="128" customFormat="1" ht="20.25" spans="1:8">
      <c r="A100" s="52"/>
      <c r="B100" s="52">
        <v>98</v>
      </c>
      <c r="C100" s="52">
        <v>20223033</v>
      </c>
      <c r="D100" s="52">
        <v>2</v>
      </c>
      <c r="E100" s="52">
        <v>35</v>
      </c>
      <c r="F100" s="135">
        <f t="shared" si="4"/>
        <v>0.0571428571428571</v>
      </c>
      <c r="G100" s="109">
        <f t="shared" si="3"/>
        <v>30</v>
      </c>
      <c r="H100" s="52"/>
    </row>
    <row r="101" s="128" customFormat="1" ht="20.25" spans="1:8">
      <c r="A101" s="52" t="s">
        <v>5</v>
      </c>
      <c r="B101" s="52">
        <v>99</v>
      </c>
      <c r="C101" s="52">
        <v>20192131</v>
      </c>
      <c r="D101" s="52">
        <v>0</v>
      </c>
      <c r="E101" s="52">
        <v>49</v>
      </c>
      <c r="F101" s="137">
        <f t="shared" si="4"/>
        <v>0</v>
      </c>
      <c r="G101" s="109">
        <f>RANK(F101,$F$101:$F$145,1)</f>
        <v>1</v>
      </c>
      <c r="H101" s="52"/>
    </row>
    <row r="102" s="128" customFormat="1" ht="20.25" spans="1:8">
      <c r="A102" s="52"/>
      <c r="B102" s="52">
        <v>100</v>
      </c>
      <c r="C102" s="52">
        <v>20192132</v>
      </c>
      <c r="D102" s="52">
        <v>0</v>
      </c>
      <c r="E102" s="52">
        <v>23</v>
      </c>
      <c r="F102" s="137">
        <f t="shared" si="4"/>
        <v>0</v>
      </c>
      <c r="G102" s="109">
        <f t="shared" ref="G102:G145" si="5">RANK(F102,$F$101:$F$145,1)</f>
        <v>1</v>
      </c>
      <c r="H102" s="52"/>
    </row>
    <row r="103" s="128" customFormat="1" ht="20.25" spans="1:8">
      <c r="A103" s="52"/>
      <c r="B103" s="52">
        <v>101</v>
      </c>
      <c r="C103" s="52">
        <v>20192133</v>
      </c>
      <c r="D103" s="52">
        <v>0</v>
      </c>
      <c r="E103" s="52">
        <v>38</v>
      </c>
      <c r="F103" s="137">
        <f t="shared" si="4"/>
        <v>0</v>
      </c>
      <c r="G103" s="109">
        <f t="shared" si="5"/>
        <v>1</v>
      </c>
      <c r="H103" s="52"/>
    </row>
    <row r="104" s="128" customFormat="1" ht="20.25" spans="1:8">
      <c r="A104" s="52"/>
      <c r="B104" s="52">
        <v>102</v>
      </c>
      <c r="C104" s="52">
        <v>20192134</v>
      </c>
      <c r="D104" s="52">
        <v>0</v>
      </c>
      <c r="E104" s="52">
        <v>35</v>
      </c>
      <c r="F104" s="137">
        <f t="shared" si="4"/>
        <v>0</v>
      </c>
      <c r="G104" s="109">
        <f t="shared" si="5"/>
        <v>1</v>
      </c>
      <c r="H104" s="52"/>
    </row>
    <row r="105" s="128" customFormat="1" ht="20.25" spans="1:8">
      <c r="A105" s="52"/>
      <c r="B105" s="52">
        <v>103</v>
      </c>
      <c r="C105" s="52">
        <v>20192135</v>
      </c>
      <c r="D105" s="52">
        <v>0</v>
      </c>
      <c r="E105" s="52">
        <v>47</v>
      </c>
      <c r="F105" s="137">
        <f t="shared" si="4"/>
        <v>0</v>
      </c>
      <c r="G105" s="109">
        <f t="shared" si="5"/>
        <v>1</v>
      </c>
      <c r="H105" s="52"/>
    </row>
    <row r="106" s="128" customFormat="1" ht="20.25" spans="1:8">
      <c r="A106" s="52"/>
      <c r="B106" s="52">
        <v>104</v>
      </c>
      <c r="C106" s="52">
        <v>20192136</v>
      </c>
      <c r="D106" s="52">
        <v>0</v>
      </c>
      <c r="E106" s="52">
        <v>40</v>
      </c>
      <c r="F106" s="137">
        <f t="shared" si="4"/>
        <v>0</v>
      </c>
      <c r="G106" s="109">
        <f t="shared" si="5"/>
        <v>1</v>
      </c>
      <c r="H106" s="52"/>
    </row>
    <row r="107" s="128" customFormat="1" ht="20.25" spans="1:8">
      <c r="A107" s="52"/>
      <c r="B107" s="52">
        <v>105</v>
      </c>
      <c r="C107" s="52">
        <v>20192137</v>
      </c>
      <c r="D107" s="52">
        <v>0</v>
      </c>
      <c r="E107" s="52">
        <v>40</v>
      </c>
      <c r="F107" s="137">
        <f t="shared" si="4"/>
        <v>0</v>
      </c>
      <c r="G107" s="109">
        <f t="shared" si="5"/>
        <v>1</v>
      </c>
      <c r="H107" s="52"/>
    </row>
    <row r="108" s="128" customFormat="1" ht="20.25" spans="1:8">
      <c r="A108" s="52"/>
      <c r="B108" s="52">
        <v>106</v>
      </c>
      <c r="C108" s="52">
        <v>20193131</v>
      </c>
      <c r="D108" s="52">
        <v>0</v>
      </c>
      <c r="E108" s="52">
        <v>47</v>
      </c>
      <c r="F108" s="137">
        <f t="shared" si="4"/>
        <v>0</v>
      </c>
      <c r="G108" s="109">
        <f t="shared" si="5"/>
        <v>1</v>
      </c>
      <c r="H108" s="52"/>
    </row>
    <row r="109" s="128" customFormat="1" ht="20.25" spans="1:8">
      <c r="A109" s="52"/>
      <c r="B109" s="52">
        <v>107</v>
      </c>
      <c r="C109" s="52">
        <v>20193132</v>
      </c>
      <c r="D109" s="52">
        <v>0</v>
      </c>
      <c r="E109" s="52">
        <v>42</v>
      </c>
      <c r="F109" s="137">
        <f t="shared" si="4"/>
        <v>0</v>
      </c>
      <c r="G109" s="109">
        <f t="shared" si="5"/>
        <v>1</v>
      </c>
      <c r="H109" s="52"/>
    </row>
    <row r="110" s="128" customFormat="1" ht="20.25" spans="1:8">
      <c r="A110" s="52"/>
      <c r="B110" s="52">
        <v>108</v>
      </c>
      <c r="C110" s="52">
        <v>20202131</v>
      </c>
      <c r="D110" s="52">
        <v>0</v>
      </c>
      <c r="E110" s="52">
        <v>40</v>
      </c>
      <c r="F110" s="137">
        <f t="shared" si="4"/>
        <v>0</v>
      </c>
      <c r="G110" s="109">
        <f t="shared" si="5"/>
        <v>1</v>
      </c>
      <c r="H110" s="52"/>
    </row>
    <row r="111" s="128" customFormat="1" ht="20.25" spans="1:8">
      <c r="A111" s="52"/>
      <c r="B111" s="52">
        <v>109</v>
      </c>
      <c r="C111" s="52">
        <v>20202132</v>
      </c>
      <c r="D111" s="52">
        <v>6</v>
      </c>
      <c r="E111" s="52">
        <v>38</v>
      </c>
      <c r="F111" s="137">
        <f t="shared" si="4"/>
        <v>0.157894736842105</v>
      </c>
      <c r="G111" s="109">
        <f t="shared" si="5"/>
        <v>41</v>
      </c>
      <c r="H111" s="52"/>
    </row>
    <row r="112" s="128" customFormat="1" ht="20.25" spans="1:8">
      <c r="A112" s="52"/>
      <c r="B112" s="52">
        <v>110</v>
      </c>
      <c r="C112" s="52">
        <v>20202133</v>
      </c>
      <c r="D112" s="52">
        <v>0</v>
      </c>
      <c r="E112" s="52">
        <v>35</v>
      </c>
      <c r="F112" s="137">
        <f t="shared" si="4"/>
        <v>0</v>
      </c>
      <c r="G112" s="109">
        <f t="shared" si="5"/>
        <v>1</v>
      </c>
      <c r="H112" s="52"/>
    </row>
    <row r="113" ht="20.25" spans="1:8">
      <c r="A113" s="52"/>
      <c r="B113" s="52">
        <v>111</v>
      </c>
      <c r="C113" s="52">
        <v>20202134</v>
      </c>
      <c r="D113" s="52">
        <v>0</v>
      </c>
      <c r="E113" s="52">
        <v>34</v>
      </c>
      <c r="F113" s="137">
        <f t="shared" si="4"/>
        <v>0</v>
      </c>
      <c r="G113" s="109">
        <f t="shared" si="5"/>
        <v>1</v>
      </c>
      <c r="H113" s="52"/>
    </row>
    <row r="114" ht="20.25" spans="1:8">
      <c r="A114" s="52"/>
      <c r="B114" s="52">
        <v>112</v>
      </c>
      <c r="C114" s="52">
        <v>20202135</v>
      </c>
      <c r="D114" s="52">
        <v>0</v>
      </c>
      <c r="E114" s="52">
        <v>55</v>
      </c>
      <c r="F114" s="137">
        <f t="shared" si="4"/>
        <v>0</v>
      </c>
      <c r="G114" s="109">
        <f t="shared" si="5"/>
        <v>1</v>
      </c>
      <c r="H114" s="52"/>
    </row>
    <row r="115" ht="20.25" spans="1:8">
      <c r="A115" s="52"/>
      <c r="B115" s="52">
        <v>113</v>
      </c>
      <c r="C115" s="52">
        <v>20202136</v>
      </c>
      <c r="D115" s="52">
        <v>0</v>
      </c>
      <c r="E115" s="52">
        <v>37</v>
      </c>
      <c r="F115" s="137">
        <f t="shared" si="4"/>
        <v>0</v>
      </c>
      <c r="G115" s="109">
        <f t="shared" si="5"/>
        <v>1</v>
      </c>
      <c r="H115" s="52"/>
    </row>
    <row r="116" ht="20.25" spans="1:8">
      <c r="A116" s="52"/>
      <c r="B116" s="52">
        <v>114</v>
      </c>
      <c r="C116" s="52">
        <v>20202137</v>
      </c>
      <c r="D116" s="52">
        <v>0</v>
      </c>
      <c r="E116" s="52">
        <v>33</v>
      </c>
      <c r="F116" s="137">
        <f t="shared" si="4"/>
        <v>0</v>
      </c>
      <c r="G116" s="109">
        <f t="shared" si="5"/>
        <v>1</v>
      </c>
      <c r="H116" s="52"/>
    </row>
    <row r="117" ht="20.25" spans="1:8">
      <c r="A117" s="52"/>
      <c r="B117" s="52">
        <v>115</v>
      </c>
      <c r="C117" s="52">
        <v>20203131</v>
      </c>
      <c r="D117" s="52">
        <v>0</v>
      </c>
      <c r="E117" s="52">
        <v>30</v>
      </c>
      <c r="F117" s="137">
        <f t="shared" si="4"/>
        <v>0</v>
      </c>
      <c r="G117" s="109">
        <f t="shared" si="5"/>
        <v>1</v>
      </c>
      <c r="H117" s="52"/>
    </row>
    <row r="118" ht="20.25" spans="1:8">
      <c r="A118" s="52"/>
      <c r="B118" s="52">
        <v>116</v>
      </c>
      <c r="C118" s="52">
        <v>20203132</v>
      </c>
      <c r="D118" s="52">
        <v>0</v>
      </c>
      <c r="E118" s="52">
        <v>33</v>
      </c>
      <c r="F118" s="137">
        <f t="shared" si="4"/>
        <v>0</v>
      </c>
      <c r="G118" s="109">
        <f t="shared" si="5"/>
        <v>1</v>
      </c>
      <c r="H118" s="52"/>
    </row>
    <row r="119" ht="20.25" spans="1:8">
      <c r="A119" s="52"/>
      <c r="B119" s="52">
        <v>117</v>
      </c>
      <c r="C119" s="52">
        <v>20212131</v>
      </c>
      <c r="D119" s="52">
        <v>0</v>
      </c>
      <c r="E119" s="52">
        <v>28</v>
      </c>
      <c r="F119" s="137">
        <f t="shared" si="4"/>
        <v>0</v>
      </c>
      <c r="G119" s="109">
        <f t="shared" si="5"/>
        <v>1</v>
      </c>
      <c r="H119" s="52"/>
    </row>
    <row r="120" ht="20.25" spans="1:8">
      <c r="A120" s="52"/>
      <c r="B120" s="52">
        <v>118</v>
      </c>
      <c r="C120" s="52">
        <v>20212132</v>
      </c>
      <c r="D120" s="52">
        <v>8</v>
      </c>
      <c r="E120" s="138">
        <v>31</v>
      </c>
      <c r="F120" s="137">
        <f t="shared" si="4"/>
        <v>0.258064516129032</v>
      </c>
      <c r="G120" s="109">
        <f t="shared" si="5"/>
        <v>43</v>
      </c>
      <c r="H120" s="52"/>
    </row>
    <row r="121" ht="20.25" spans="1:10">
      <c r="A121" s="52"/>
      <c r="B121" s="52">
        <v>119</v>
      </c>
      <c r="C121" s="52">
        <v>20212133</v>
      </c>
      <c r="D121" s="52">
        <v>0</v>
      </c>
      <c r="E121" s="138">
        <v>36</v>
      </c>
      <c r="F121" s="137">
        <f t="shared" si="4"/>
        <v>0</v>
      </c>
      <c r="G121" s="109">
        <f t="shared" si="5"/>
        <v>1</v>
      </c>
      <c r="H121" s="52"/>
      <c r="J121" s="139"/>
    </row>
    <row r="122" ht="20.25" spans="1:8">
      <c r="A122" s="52"/>
      <c r="B122" s="52">
        <v>120</v>
      </c>
      <c r="C122" s="52">
        <v>20212134</v>
      </c>
      <c r="D122" s="52">
        <v>0</v>
      </c>
      <c r="E122" s="138">
        <v>35</v>
      </c>
      <c r="F122" s="137">
        <f t="shared" si="4"/>
        <v>0</v>
      </c>
      <c r="G122" s="109">
        <f t="shared" si="5"/>
        <v>1</v>
      </c>
      <c r="H122" s="52"/>
    </row>
    <row r="123" ht="20.25" spans="1:8">
      <c r="A123" s="52"/>
      <c r="B123" s="52">
        <v>121</v>
      </c>
      <c r="C123" s="52">
        <v>20212135</v>
      </c>
      <c r="D123" s="52">
        <v>0</v>
      </c>
      <c r="E123" s="138">
        <v>37</v>
      </c>
      <c r="F123" s="137">
        <f t="shared" si="4"/>
        <v>0</v>
      </c>
      <c r="G123" s="109">
        <f t="shared" si="5"/>
        <v>1</v>
      </c>
      <c r="H123" s="52"/>
    </row>
    <row r="124" ht="20.25" spans="1:8">
      <c r="A124" s="52"/>
      <c r="B124" s="52">
        <v>122</v>
      </c>
      <c r="C124" s="52">
        <v>20212136</v>
      </c>
      <c r="D124" s="52">
        <v>0</v>
      </c>
      <c r="E124" s="52">
        <v>36</v>
      </c>
      <c r="F124" s="137">
        <f t="shared" ref="F124:F187" si="6">D124/E124</f>
        <v>0</v>
      </c>
      <c r="G124" s="109">
        <f t="shared" si="5"/>
        <v>1</v>
      </c>
      <c r="H124" s="52"/>
    </row>
    <row r="125" ht="20.25" spans="1:8">
      <c r="A125" s="52"/>
      <c r="B125" s="52">
        <v>123</v>
      </c>
      <c r="C125" s="52">
        <v>20212137</v>
      </c>
      <c r="D125" s="52">
        <v>0</v>
      </c>
      <c r="E125" s="52">
        <v>29</v>
      </c>
      <c r="F125" s="137">
        <f t="shared" si="6"/>
        <v>0</v>
      </c>
      <c r="G125" s="109">
        <f t="shared" si="5"/>
        <v>1</v>
      </c>
      <c r="H125" s="52"/>
    </row>
    <row r="126" ht="20.25" spans="1:8">
      <c r="A126" s="52"/>
      <c r="B126" s="52">
        <v>124</v>
      </c>
      <c r="C126" s="52">
        <v>20212138</v>
      </c>
      <c r="D126" s="52">
        <v>0</v>
      </c>
      <c r="E126" s="52">
        <v>35</v>
      </c>
      <c r="F126" s="137">
        <f t="shared" si="6"/>
        <v>0</v>
      </c>
      <c r="G126" s="109">
        <f t="shared" si="5"/>
        <v>1</v>
      </c>
      <c r="H126" s="52"/>
    </row>
    <row r="127" ht="20.25" spans="1:8">
      <c r="A127" s="52"/>
      <c r="B127" s="52">
        <v>125</v>
      </c>
      <c r="C127" s="52">
        <v>20212141</v>
      </c>
      <c r="D127" s="52">
        <v>19</v>
      </c>
      <c r="E127" s="138">
        <v>43</v>
      </c>
      <c r="F127" s="137">
        <f t="shared" si="6"/>
        <v>0.441860465116279</v>
      </c>
      <c r="G127" s="109">
        <f t="shared" si="5"/>
        <v>44</v>
      </c>
      <c r="H127" s="52"/>
    </row>
    <row r="128" ht="20.25" spans="1:8">
      <c r="A128" s="52"/>
      <c r="B128" s="52">
        <v>126</v>
      </c>
      <c r="C128" s="52">
        <v>20212142</v>
      </c>
      <c r="D128" s="52">
        <v>0</v>
      </c>
      <c r="E128" s="138">
        <v>43</v>
      </c>
      <c r="F128" s="137">
        <f t="shared" si="6"/>
        <v>0</v>
      </c>
      <c r="G128" s="109">
        <f t="shared" si="5"/>
        <v>1</v>
      </c>
      <c r="H128" s="52"/>
    </row>
    <row r="129" ht="20.25" spans="1:8">
      <c r="A129" s="52"/>
      <c r="B129" s="52">
        <v>127</v>
      </c>
      <c r="C129" s="52">
        <v>20212143</v>
      </c>
      <c r="D129" s="52">
        <v>2</v>
      </c>
      <c r="E129" s="138">
        <v>43</v>
      </c>
      <c r="F129" s="137">
        <f t="shared" si="6"/>
        <v>0.0465116279069767</v>
      </c>
      <c r="G129" s="109">
        <f t="shared" si="5"/>
        <v>38</v>
      </c>
      <c r="H129" s="52"/>
    </row>
    <row r="130" ht="20.25" spans="1:8">
      <c r="A130" s="52"/>
      <c r="B130" s="52">
        <v>128</v>
      </c>
      <c r="C130" s="52">
        <v>20212144</v>
      </c>
      <c r="D130" s="52">
        <v>2</v>
      </c>
      <c r="E130" s="138">
        <v>42</v>
      </c>
      <c r="F130" s="137">
        <f t="shared" si="6"/>
        <v>0.0476190476190476</v>
      </c>
      <c r="G130" s="109">
        <f t="shared" si="5"/>
        <v>39</v>
      </c>
      <c r="H130" s="52"/>
    </row>
    <row r="131" ht="20.25" spans="1:8">
      <c r="A131" s="52"/>
      <c r="B131" s="52">
        <v>129</v>
      </c>
      <c r="C131" s="52">
        <v>20212145</v>
      </c>
      <c r="D131" s="52">
        <v>0</v>
      </c>
      <c r="E131" s="52">
        <v>43</v>
      </c>
      <c r="F131" s="137">
        <f t="shared" si="6"/>
        <v>0</v>
      </c>
      <c r="G131" s="109">
        <f t="shared" si="5"/>
        <v>1</v>
      </c>
      <c r="H131" s="52"/>
    </row>
    <row r="132" ht="20.25" spans="1:8">
      <c r="A132" s="52"/>
      <c r="B132" s="52">
        <v>130</v>
      </c>
      <c r="C132" s="52">
        <v>20212151</v>
      </c>
      <c r="D132" s="52">
        <v>10</v>
      </c>
      <c r="E132" s="52">
        <v>10</v>
      </c>
      <c r="F132" s="137">
        <f t="shared" si="6"/>
        <v>1</v>
      </c>
      <c r="G132" s="109">
        <f t="shared" si="5"/>
        <v>45</v>
      </c>
      <c r="H132" s="52"/>
    </row>
    <row r="133" ht="20.25" spans="1:8">
      <c r="A133" s="52"/>
      <c r="B133" s="52">
        <v>131</v>
      </c>
      <c r="C133" s="52">
        <v>20212152</v>
      </c>
      <c r="D133" s="52">
        <v>0</v>
      </c>
      <c r="E133" s="52">
        <v>10</v>
      </c>
      <c r="F133" s="137">
        <f t="shared" si="6"/>
        <v>0</v>
      </c>
      <c r="G133" s="109">
        <f t="shared" si="5"/>
        <v>1</v>
      </c>
      <c r="H133" s="52"/>
    </row>
    <row r="134" ht="20.25" spans="1:8">
      <c r="A134" s="52"/>
      <c r="B134" s="52">
        <v>132</v>
      </c>
      <c r="C134" s="52">
        <v>20212154</v>
      </c>
      <c r="D134" s="52">
        <v>0</v>
      </c>
      <c r="E134" s="52">
        <v>9</v>
      </c>
      <c r="F134" s="137">
        <f t="shared" si="6"/>
        <v>0</v>
      </c>
      <c r="G134" s="109">
        <f t="shared" si="5"/>
        <v>1</v>
      </c>
      <c r="H134" s="52"/>
    </row>
    <row r="135" ht="20.25" spans="1:8">
      <c r="A135" s="52"/>
      <c r="B135" s="52">
        <v>133</v>
      </c>
      <c r="C135" s="52">
        <v>20213131</v>
      </c>
      <c r="D135" s="52">
        <v>0</v>
      </c>
      <c r="E135" s="52">
        <v>41</v>
      </c>
      <c r="F135" s="137">
        <f t="shared" si="6"/>
        <v>0</v>
      </c>
      <c r="G135" s="109">
        <f t="shared" si="5"/>
        <v>1</v>
      </c>
      <c r="H135" s="52"/>
    </row>
    <row r="136" ht="20.25" spans="1:8">
      <c r="A136" s="52"/>
      <c r="B136" s="52">
        <v>134</v>
      </c>
      <c r="C136" s="52">
        <v>20222131</v>
      </c>
      <c r="D136" s="52">
        <v>0</v>
      </c>
      <c r="E136" s="52">
        <v>40</v>
      </c>
      <c r="F136" s="137">
        <f t="shared" si="6"/>
        <v>0</v>
      </c>
      <c r="G136" s="109">
        <f t="shared" si="5"/>
        <v>1</v>
      </c>
      <c r="H136" s="52"/>
    </row>
    <row r="137" ht="20.25" spans="1:8">
      <c r="A137" s="52"/>
      <c r="B137" s="52">
        <v>135</v>
      </c>
      <c r="C137" s="52">
        <v>20222132</v>
      </c>
      <c r="D137" s="52">
        <v>1</v>
      </c>
      <c r="E137" s="52">
        <v>40</v>
      </c>
      <c r="F137" s="137">
        <f t="shared" si="6"/>
        <v>0.025</v>
      </c>
      <c r="G137" s="109">
        <f t="shared" si="5"/>
        <v>36</v>
      </c>
      <c r="H137" s="52"/>
    </row>
    <row r="138" ht="20.25" spans="1:8">
      <c r="A138" s="52"/>
      <c r="B138" s="52">
        <v>136</v>
      </c>
      <c r="C138" s="52">
        <v>20222133</v>
      </c>
      <c r="D138" s="52">
        <v>0</v>
      </c>
      <c r="E138" s="52">
        <v>40</v>
      </c>
      <c r="F138" s="137">
        <f t="shared" si="6"/>
        <v>0</v>
      </c>
      <c r="G138" s="109">
        <f t="shared" si="5"/>
        <v>1</v>
      </c>
      <c r="H138" s="52"/>
    </row>
    <row r="139" ht="20.25" spans="1:8">
      <c r="A139" s="52"/>
      <c r="B139" s="52">
        <v>137</v>
      </c>
      <c r="C139" s="52">
        <v>20222134</v>
      </c>
      <c r="D139" s="52">
        <v>2</v>
      </c>
      <c r="E139" s="52">
        <v>40</v>
      </c>
      <c r="F139" s="137">
        <f t="shared" si="6"/>
        <v>0.05</v>
      </c>
      <c r="G139" s="109">
        <f t="shared" si="5"/>
        <v>40</v>
      </c>
      <c r="H139" s="52"/>
    </row>
    <row r="140" ht="20.25" spans="1:8">
      <c r="A140" s="52"/>
      <c r="B140" s="52">
        <v>138</v>
      </c>
      <c r="C140" s="52">
        <v>20222135</v>
      </c>
      <c r="D140" s="52">
        <v>1</v>
      </c>
      <c r="E140" s="52">
        <v>40</v>
      </c>
      <c r="F140" s="137">
        <f t="shared" si="6"/>
        <v>0.025</v>
      </c>
      <c r="G140" s="109">
        <f t="shared" si="5"/>
        <v>36</v>
      </c>
      <c r="H140" s="52"/>
    </row>
    <row r="141" ht="20.25" spans="1:8">
      <c r="A141" s="52"/>
      <c r="B141" s="52">
        <v>139</v>
      </c>
      <c r="C141" s="52">
        <v>20222136</v>
      </c>
      <c r="D141" s="52">
        <v>10</v>
      </c>
      <c r="E141" s="52">
        <v>40</v>
      </c>
      <c r="F141" s="137">
        <f t="shared" si="6"/>
        <v>0.25</v>
      </c>
      <c r="G141" s="109">
        <f t="shared" si="5"/>
        <v>42</v>
      </c>
      <c r="H141" s="52"/>
    </row>
    <row r="142" ht="20.25" spans="1:8">
      <c r="A142" s="52"/>
      <c r="B142" s="52">
        <v>140</v>
      </c>
      <c r="C142" s="52">
        <v>20222141</v>
      </c>
      <c r="D142" s="52">
        <v>0</v>
      </c>
      <c r="E142" s="52">
        <v>43</v>
      </c>
      <c r="F142" s="137">
        <f t="shared" si="6"/>
        <v>0</v>
      </c>
      <c r="G142" s="109">
        <f t="shared" si="5"/>
        <v>1</v>
      </c>
      <c r="H142" s="52"/>
    </row>
    <row r="143" ht="20.25" spans="1:8">
      <c r="A143" s="52"/>
      <c r="B143" s="52">
        <v>141</v>
      </c>
      <c r="C143" s="52">
        <v>20222142</v>
      </c>
      <c r="D143" s="52">
        <v>0</v>
      </c>
      <c r="E143" s="52">
        <v>42</v>
      </c>
      <c r="F143" s="137">
        <f t="shared" si="6"/>
        <v>0</v>
      </c>
      <c r="G143" s="109">
        <f t="shared" si="5"/>
        <v>1</v>
      </c>
      <c r="H143" s="52"/>
    </row>
    <row r="144" ht="20.25" spans="1:8">
      <c r="A144" s="52"/>
      <c r="B144" s="52">
        <v>142</v>
      </c>
      <c r="C144" s="52">
        <v>20222143</v>
      </c>
      <c r="D144" s="52">
        <v>0</v>
      </c>
      <c r="E144" s="52">
        <v>45</v>
      </c>
      <c r="F144" s="137">
        <f t="shared" si="6"/>
        <v>0</v>
      </c>
      <c r="G144" s="109">
        <f t="shared" si="5"/>
        <v>1</v>
      </c>
      <c r="H144" s="52"/>
    </row>
    <row r="145" ht="20.25" spans="1:8">
      <c r="A145" s="52"/>
      <c r="B145" s="52">
        <v>143</v>
      </c>
      <c r="C145" s="52">
        <v>20222144</v>
      </c>
      <c r="D145" s="52">
        <v>0</v>
      </c>
      <c r="E145" s="52">
        <v>45</v>
      </c>
      <c r="F145" s="137">
        <f t="shared" si="6"/>
        <v>0</v>
      </c>
      <c r="G145" s="109">
        <f t="shared" si="5"/>
        <v>1</v>
      </c>
      <c r="H145" s="52"/>
    </row>
    <row r="146" ht="20.25" spans="1:8">
      <c r="A146" s="52" t="s">
        <v>6</v>
      </c>
      <c r="B146" s="52">
        <v>144</v>
      </c>
      <c r="C146" s="112">
        <v>20192431</v>
      </c>
      <c r="D146" s="52">
        <v>0</v>
      </c>
      <c r="E146" s="52">
        <v>36</v>
      </c>
      <c r="F146" s="135">
        <f t="shared" si="6"/>
        <v>0</v>
      </c>
      <c r="G146" s="109">
        <f>RANK(F146,$F$146:$F$191,1)</f>
        <v>1</v>
      </c>
      <c r="H146" s="52"/>
    </row>
    <row r="147" ht="20.25" spans="1:8">
      <c r="A147" s="52"/>
      <c r="B147" s="52">
        <v>145</v>
      </c>
      <c r="C147" s="112">
        <v>20192432</v>
      </c>
      <c r="D147" s="52">
        <v>0</v>
      </c>
      <c r="E147" s="52">
        <v>36</v>
      </c>
      <c r="F147" s="135">
        <f t="shared" si="6"/>
        <v>0</v>
      </c>
      <c r="G147" s="109">
        <f t="shared" ref="G147:G191" si="7">RANK(F147,$F$146:$F$191,1)</f>
        <v>1</v>
      </c>
      <c r="H147" s="52"/>
    </row>
    <row r="148" ht="20.25" spans="1:8">
      <c r="A148" s="52"/>
      <c r="B148" s="52">
        <v>146</v>
      </c>
      <c r="C148" s="112">
        <v>20192433</v>
      </c>
      <c r="D148" s="52">
        <v>0</v>
      </c>
      <c r="E148" s="52">
        <v>36</v>
      </c>
      <c r="F148" s="135">
        <f t="shared" si="6"/>
        <v>0</v>
      </c>
      <c r="G148" s="109">
        <f t="shared" si="7"/>
        <v>1</v>
      </c>
      <c r="H148" s="52"/>
    </row>
    <row r="149" ht="20.25" spans="1:8">
      <c r="A149" s="52"/>
      <c r="B149" s="52">
        <v>147</v>
      </c>
      <c r="C149" s="112">
        <v>20192434</v>
      </c>
      <c r="D149" s="52">
        <v>0</v>
      </c>
      <c r="E149" s="52">
        <v>35</v>
      </c>
      <c r="F149" s="135">
        <f t="shared" si="6"/>
        <v>0</v>
      </c>
      <c r="G149" s="109">
        <f t="shared" si="7"/>
        <v>1</v>
      </c>
      <c r="H149" s="52"/>
    </row>
    <row r="150" ht="20.25" spans="1:8">
      <c r="A150" s="52"/>
      <c r="B150" s="52">
        <v>148</v>
      </c>
      <c r="C150" s="112">
        <v>20192435</v>
      </c>
      <c r="D150" s="52">
        <v>0</v>
      </c>
      <c r="E150" s="52">
        <v>24</v>
      </c>
      <c r="F150" s="135">
        <f t="shared" si="6"/>
        <v>0</v>
      </c>
      <c r="G150" s="109">
        <f t="shared" si="7"/>
        <v>1</v>
      </c>
      <c r="H150" s="52"/>
    </row>
    <row r="151" ht="20.25" spans="1:8">
      <c r="A151" s="52"/>
      <c r="B151" s="52">
        <v>149</v>
      </c>
      <c r="C151" s="112">
        <v>20192436</v>
      </c>
      <c r="D151" s="52">
        <v>0</v>
      </c>
      <c r="E151" s="52">
        <v>25</v>
      </c>
      <c r="F151" s="135">
        <f t="shared" si="6"/>
        <v>0</v>
      </c>
      <c r="G151" s="109">
        <f t="shared" si="7"/>
        <v>1</v>
      </c>
      <c r="H151" s="52"/>
    </row>
    <row r="152" ht="20.25" spans="1:8">
      <c r="A152" s="52"/>
      <c r="B152" s="52">
        <v>150</v>
      </c>
      <c r="C152" s="112">
        <v>20192437</v>
      </c>
      <c r="D152" s="52">
        <v>0</v>
      </c>
      <c r="E152" s="52">
        <v>28</v>
      </c>
      <c r="F152" s="135">
        <f t="shared" si="6"/>
        <v>0</v>
      </c>
      <c r="G152" s="109">
        <f t="shared" si="7"/>
        <v>1</v>
      </c>
      <c r="H152" s="52"/>
    </row>
    <row r="153" ht="20.25" spans="1:8">
      <c r="A153" s="52"/>
      <c r="B153" s="52">
        <v>151</v>
      </c>
      <c r="C153" s="112">
        <v>20192531</v>
      </c>
      <c r="D153" s="52">
        <v>2</v>
      </c>
      <c r="E153" s="52">
        <v>35</v>
      </c>
      <c r="F153" s="135">
        <f t="shared" si="6"/>
        <v>0.0571428571428571</v>
      </c>
      <c r="G153" s="109">
        <f t="shared" si="7"/>
        <v>26</v>
      </c>
      <c r="H153" s="52"/>
    </row>
    <row r="154" ht="20.25" spans="1:8">
      <c r="A154" s="52"/>
      <c r="B154" s="52">
        <v>152</v>
      </c>
      <c r="C154" s="112">
        <v>20192532</v>
      </c>
      <c r="D154" s="52">
        <v>4</v>
      </c>
      <c r="E154" s="52">
        <v>38</v>
      </c>
      <c r="F154" s="135">
        <f t="shared" si="6"/>
        <v>0.105263157894737</v>
      </c>
      <c r="G154" s="109">
        <f t="shared" si="7"/>
        <v>30</v>
      </c>
      <c r="H154" s="52"/>
    </row>
    <row r="155" ht="20.25" spans="1:8">
      <c r="A155" s="52"/>
      <c r="B155" s="52">
        <v>153</v>
      </c>
      <c r="C155" s="112">
        <v>20192533</v>
      </c>
      <c r="D155" s="52">
        <v>1</v>
      </c>
      <c r="E155" s="52">
        <v>37</v>
      </c>
      <c r="F155" s="135">
        <f t="shared" si="6"/>
        <v>0.027027027027027</v>
      </c>
      <c r="G155" s="109">
        <f t="shared" si="7"/>
        <v>21</v>
      </c>
      <c r="H155" s="52"/>
    </row>
    <row r="156" ht="20.25" spans="1:8">
      <c r="A156" s="52"/>
      <c r="B156" s="52">
        <v>154</v>
      </c>
      <c r="C156" s="112">
        <v>20192534</v>
      </c>
      <c r="D156" s="52">
        <v>1</v>
      </c>
      <c r="E156" s="52">
        <v>33</v>
      </c>
      <c r="F156" s="135">
        <f t="shared" si="6"/>
        <v>0.0303030303030303</v>
      </c>
      <c r="G156" s="109">
        <f t="shared" si="7"/>
        <v>24</v>
      </c>
      <c r="H156" s="52"/>
    </row>
    <row r="157" ht="20.25" spans="1:8">
      <c r="A157" s="52"/>
      <c r="B157" s="52">
        <v>155</v>
      </c>
      <c r="C157" s="112">
        <v>20192535</v>
      </c>
      <c r="D157" s="52">
        <v>3</v>
      </c>
      <c r="E157" s="52">
        <v>29</v>
      </c>
      <c r="F157" s="135">
        <f t="shared" si="6"/>
        <v>0.103448275862069</v>
      </c>
      <c r="G157" s="109">
        <f t="shared" si="7"/>
        <v>29</v>
      </c>
      <c r="H157" s="112"/>
    </row>
    <row r="158" ht="20.25" spans="1:8">
      <c r="A158" s="52"/>
      <c r="B158" s="52">
        <v>156</v>
      </c>
      <c r="C158" s="112">
        <v>20192536</v>
      </c>
      <c r="D158" s="52">
        <v>1</v>
      </c>
      <c r="E158" s="52">
        <v>29</v>
      </c>
      <c r="F158" s="135">
        <f t="shared" si="6"/>
        <v>0.0344827586206897</v>
      </c>
      <c r="G158" s="109">
        <f t="shared" si="7"/>
        <v>25</v>
      </c>
      <c r="H158" s="52"/>
    </row>
    <row r="159" ht="20.25" spans="1:8">
      <c r="A159" s="52"/>
      <c r="B159" s="52">
        <v>157</v>
      </c>
      <c r="C159" s="112">
        <v>20202430</v>
      </c>
      <c r="D159" s="52">
        <v>6</v>
      </c>
      <c r="E159" s="52">
        <v>41</v>
      </c>
      <c r="F159" s="135">
        <f t="shared" si="6"/>
        <v>0.146341463414634</v>
      </c>
      <c r="G159" s="109">
        <f t="shared" si="7"/>
        <v>32</v>
      </c>
      <c r="H159" s="52"/>
    </row>
    <row r="160" ht="20.25" spans="1:8">
      <c r="A160" s="52"/>
      <c r="B160" s="52">
        <v>158</v>
      </c>
      <c r="C160" s="112">
        <v>20202431</v>
      </c>
      <c r="D160" s="52">
        <v>0</v>
      </c>
      <c r="E160" s="52">
        <v>42</v>
      </c>
      <c r="F160" s="135">
        <f t="shared" si="6"/>
        <v>0</v>
      </c>
      <c r="G160" s="109">
        <f t="shared" si="7"/>
        <v>1</v>
      </c>
      <c r="H160" s="52"/>
    </row>
    <row r="161" ht="20.25" spans="1:8">
      <c r="A161" s="52"/>
      <c r="B161" s="52">
        <v>159</v>
      </c>
      <c r="C161" s="112">
        <v>20202432</v>
      </c>
      <c r="D161" s="52">
        <v>0</v>
      </c>
      <c r="E161" s="52">
        <v>40</v>
      </c>
      <c r="F161" s="135">
        <f t="shared" si="6"/>
        <v>0</v>
      </c>
      <c r="G161" s="109">
        <f t="shared" si="7"/>
        <v>1</v>
      </c>
      <c r="H161" s="52"/>
    </row>
    <row r="162" ht="20.25" spans="1:8">
      <c r="A162" s="52"/>
      <c r="B162" s="52">
        <v>160</v>
      </c>
      <c r="C162" s="112">
        <v>20202433</v>
      </c>
      <c r="D162" s="52">
        <v>0</v>
      </c>
      <c r="E162" s="52">
        <v>39</v>
      </c>
      <c r="F162" s="135">
        <f t="shared" si="6"/>
        <v>0</v>
      </c>
      <c r="G162" s="109">
        <f t="shared" si="7"/>
        <v>1</v>
      </c>
      <c r="H162" s="52"/>
    </row>
    <row r="163" ht="20.25" spans="1:8">
      <c r="A163" s="52"/>
      <c r="B163" s="52">
        <v>161</v>
      </c>
      <c r="C163" s="112">
        <v>20202434</v>
      </c>
      <c r="D163" s="52">
        <v>0</v>
      </c>
      <c r="E163" s="52">
        <v>43</v>
      </c>
      <c r="F163" s="135">
        <f t="shared" si="6"/>
        <v>0</v>
      </c>
      <c r="G163" s="109">
        <f t="shared" si="7"/>
        <v>1</v>
      </c>
      <c r="H163" s="112"/>
    </row>
    <row r="164" ht="20.25" spans="1:8">
      <c r="A164" s="52"/>
      <c r="B164" s="52">
        <v>162</v>
      </c>
      <c r="C164" s="112">
        <v>20202435</v>
      </c>
      <c r="D164" s="52">
        <v>12</v>
      </c>
      <c r="E164" s="52">
        <v>50</v>
      </c>
      <c r="F164" s="135">
        <f t="shared" si="6"/>
        <v>0.24</v>
      </c>
      <c r="G164" s="109">
        <f t="shared" si="7"/>
        <v>38</v>
      </c>
      <c r="H164" s="112"/>
    </row>
    <row r="165" ht="20.25" spans="1:8">
      <c r="A165" s="52"/>
      <c r="B165" s="52">
        <v>163</v>
      </c>
      <c r="C165" s="112">
        <v>20202531</v>
      </c>
      <c r="D165" s="52">
        <v>7</v>
      </c>
      <c r="E165" s="52">
        <v>39</v>
      </c>
      <c r="F165" s="135">
        <f t="shared" si="6"/>
        <v>0.179487179487179</v>
      </c>
      <c r="G165" s="109">
        <f t="shared" si="7"/>
        <v>34</v>
      </c>
      <c r="H165" s="52"/>
    </row>
    <row r="166" ht="20.25" spans="1:8">
      <c r="A166" s="52"/>
      <c r="B166" s="52">
        <v>164</v>
      </c>
      <c r="C166" s="112">
        <v>20202532</v>
      </c>
      <c r="D166" s="52">
        <v>7</v>
      </c>
      <c r="E166" s="52">
        <v>34</v>
      </c>
      <c r="F166" s="135">
        <f t="shared" si="6"/>
        <v>0.205882352941176</v>
      </c>
      <c r="G166" s="109">
        <f t="shared" si="7"/>
        <v>37</v>
      </c>
      <c r="H166" s="52"/>
    </row>
    <row r="167" ht="20.25" spans="1:8">
      <c r="A167" s="52"/>
      <c r="B167" s="52">
        <v>165</v>
      </c>
      <c r="C167" s="112">
        <v>20202533</v>
      </c>
      <c r="D167" s="52">
        <v>3</v>
      </c>
      <c r="E167" s="52">
        <v>40</v>
      </c>
      <c r="F167" s="135">
        <f t="shared" si="6"/>
        <v>0.075</v>
      </c>
      <c r="G167" s="109">
        <f t="shared" si="7"/>
        <v>28</v>
      </c>
      <c r="H167" s="52"/>
    </row>
    <row r="168" ht="20.25" spans="1:8">
      <c r="A168" s="52"/>
      <c r="B168" s="52">
        <v>166</v>
      </c>
      <c r="C168" s="112">
        <v>20202534</v>
      </c>
      <c r="D168" s="52">
        <v>4</v>
      </c>
      <c r="E168" s="52">
        <v>36</v>
      </c>
      <c r="F168" s="135">
        <f t="shared" si="6"/>
        <v>0.111111111111111</v>
      </c>
      <c r="G168" s="109">
        <f t="shared" si="7"/>
        <v>31</v>
      </c>
      <c r="H168" s="52"/>
    </row>
    <row r="169" ht="20.25" spans="1:8">
      <c r="A169" s="52"/>
      <c r="B169" s="52">
        <v>167</v>
      </c>
      <c r="C169" s="112">
        <v>20202535</v>
      </c>
      <c r="D169" s="52">
        <v>0</v>
      </c>
      <c r="E169" s="52">
        <v>27</v>
      </c>
      <c r="F169" s="135">
        <f t="shared" si="6"/>
        <v>0</v>
      </c>
      <c r="G169" s="109">
        <f t="shared" si="7"/>
        <v>1</v>
      </c>
      <c r="H169" s="52"/>
    </row>
    <row r="170" ht="20.25" spans="1:8">
      <c r="A170" s="52"/>
      <c r="B170" s="52">
        <v>168</v>
      </c>
      <c r="C170" s="112">
        <v>20202536</v>
      </c>
      <c r="D170" s="52">
        <v>0</v>
      </c>
      <c r="E170" s="52">
        <v>26</v>
      </c>
      <c r="F170" s="135">
        <f t="shared" si="6"/>
        <v>0</v>
      </c>
      <c r="G170" s="109">
        <f t="shared" si="7"/>
        <v>1</v>
      </c>
      <c r="H170" s="52"/>
    </row>
    <row r="171" ht="20.25" spans="1:8">
      <c r="A171" s="52"/>
      <c r="B171" s="52">
        <v>169</v>
      </c>
      <c r="C171" s="112">
        <v>20212431</v>
      </c>
      <c r="D171" s="52">
        <v>22</v>
      </c>
      <c r="E171" s="52">
        <v>50</v>
      </c>
      <c r="F171" s="135">
        <f t="shared" si="6"/>
        <v>0.44</v>
      </c>
      <c r="G171" s="109">
        <f t="shared" si="7"/>
        <v>44</v>
      </c>
      <c r="H171" s="52"/>
    </row>
    <row r="172" ht="20.25" spans="1:8">
      <c r="A172" s="52"/>
      <c r="B172" s="52">
        <v>170</v>
      </c>
      <c r="C172" s="112">
        <v>20212432</v>
      </c>
      <c r="D172" s="52">
        <v>10</v>
      </c>
      <c r="E172" s="52">
        <v>50</v>
      </c>
      <c r="F172" s="135">
        <f t="shared" si="6"/>
        <v>0.2</v>
      </c>
      <c r="G172" s="109">
        <f t="shared" si="7"/>
        <v>36</v>
      </c>
      <c r="H172" s="52"/>
    </row>
    <row r="173" ht="20.25" spans="1:8">
      <c r="A173" s="52"/>
      <c r="B173" s="52">
        <v>171</v>
      </c>
      <c r="C173" s="112">
        <v>20212433</v>
      </c>
      <c r="D173" s="52">
        <v>13</v>
      </c>
      <c r="E173" s="52">
        <v>49</v>
      </c>
      <c r="F173" s="135">
        <f t="shared" si="6"/>
        <v>0.26530612244898</v>
      </c>
      <c r="G173" s="109">
        <f t="shared" si="7"/>
        <v>39</v>
      </c>
      <c r="H173" s="52"/>
    </row>
    <row r="174" ht="20.25" spans="1:8">
      <c r="A174" s="52"/>
      <c r="B174" s="52">
        <v>172</v>
      </c>
      <c r="C174" s="112">
        <v>20212434</v>
      </c>
      <c r="D174" s="52">
        <v>1</v>
      </c>
      <c r="E174" s="52">
        <v>49</v>
      </c>
      <c r="F174" s="135">
        <f t="shared" si="6"/>
        <v>0.0204081632653061</v>
      </c>
      <c r="G174" s="109">
        <f t="shared" si="7"/>
        <v>20</v>
      </c>
      <c r="H174" s="52"/>
    </row>
    <row r="175" ht="20.25" spans="1:8">
      <c r="A175" s="52"/>
      <c r="B175" s="52">
        <v>173</v>
      </c>
      <c r="C175" s="112">
        <v>20212435</v>
      </c>
      <c r="D175" s="52">
        <v>9</v>
      </c>
      <c r="E175" s="52">
        <v>49</v>
      </c>
      <c r="F175" s="135">
        <f t="shared" si="6"/>
        <v>0.183673469387755</v>
      </c>
      <c r="G175" s="109">
        <f t="shared" si="7"/>
        <v>35</v>
      </c>
      <c r="H175" s="52"/>
    </row>
    <row r="176" ht="20.25" spans="1:8">
      <c r="A176" s="52"/>
      <c r="B176" s="52">
        <v>174</v>
      </c>
      <c r="C176" s="112">
        <v>20212531</v>
      </c>
      <c r="D176" s="52">
        <v>30</v>
      </c>
      <c r="E176" s="52">
        <v>33</v>
      </c>
      <c r="F176" s="135">
        <f t="shared" si="6"/>
        <v>0.909090909090909</v>
      </c>
      <c r="G176" s="109">
        <f t="shared" si="7"/>
        <v>45</v>
      </c>
      <c r="H176" s="52"/>
    </row>
    <row r="177" ht="20.25" spans="1:8">
      <c r="A177" s="52"/>
      <c r="B177" s="52">
        <v>175</v>
      </c>
      <c r="C177" s="112">
        <v>20212532</v>
      </c>
      <c r="D177" s="52">
        <v>45</v>
      </c>
      <c r="E177" s="52">
        <v>35</v>
      </c>
      <c r="F177" s="135">
        <f t="shared" si="6"/>
        <v>1.28571428571429</v>
      </c>
      <c r="G177" s="109">
        <f t="shared" si="7"/>
        <v>46</v>
      </c>
      <c r="H177" s="52"/>
    </row>
    <row r="178" ht="20.25" spans="1:8">
      <c r="A178" s="52"/>
      <c r="B178" s="52">
        <v>176</v>
      </c>
      <c r="C178" s="112">
        <v>20212533</v>
      </c>
      <c r="D178" s="52">
        <v>0</v>
      </c>
      <c r="E178" s="52">
        <v>30</v>
      </c>
      <c r="F178" s="135">
        <f t="shared" si="6"/>
        <v>0</v>
      </c>
      <c r="G178" s="109">
        <f t="shared" si="7"/>
        <v>1</v>
      </c>
      <c r="H178" s="52"/>
    </row>
    <row r="179" ht="20.25" spans="1:8">
      <c r="A179" s="52"/>
      <c r="B179" s="52">
        <v>177</v>
      </c>
      <c r="C179" s="112">
        <v>20212534</v>
      </c>
      <c r="D179" s="52">
        <v>11</v>
      </c>
      <c r="E179" s="52">
        <v>39</v>
      </c>
      <c r="F179" s="135">
        <f t="shared" si="6"/>
        <v>0.282051282051282</v>
      </c>
      <c r="G179" s="109">
        <f t="shared" si="7"/>
        <v>40</v>
      </c>
      <c r="H179" s="52"/>
    </row>
    <row r="180" ht="20.25" spans="1:8">
      <c r="A180" s="52"/>
      <c r="B180" s="52">
        <v>178</v>
      </c>
      <c r="C180" s="112">
        <v>20212535</v>
      </c>
      <c r="D180" s="52">
        <v>0</v>
      </c>
      <c r="E180" s="52">
        <v>27</v>
      </c>
      <c r="F180" s="135">
        <f t="shared" si="6"/>
        <v>0</v>
      </c>
      <c r="G180" s="109">
        <f t="shared" si="7"/>
        <v>1</v>
      </c>
      <c r="H180" s="52"/>
    </row>
    <row r="181" ht="20.25" spans="1:8">
      <c r="A181" s="52"/>
      <c r="B181" s="52">
        <v>179</v>
      </c>
      <c r="C181" s="112">
        <v>20222431</v>
      </c>
      <c r="D181" s="52">
        <v>1</v>
      </c>
      <c r="E181" s="52">
        <v>34</v>
      </c>
      <c r="F181" s="135">
        <f t="shared" si="6"/>
        <v>0.0294117647058824</v>
      </c>
      <c r="G181" s="109">
        <f t="shared" si="7"/>
        <v>22</v>
      </c>
      <c r="H181" s="52"/>
    </row>
    <row r="182" ht="20.25" spans="1:8">
      <c r="A182" s="52"/>
      <c r="B182" s="52">
        <v>180</v>
      </c>
      <c r="C182" s="112">
        <v>20222432</v>
      </c>
      <c r="D182" s="52">
        <v>10</v>
      </c>
      <c r="E182" s="52">
        <v>34</v>
      </c>
      <c r="F182" s="135">
        <f t="shared" si="6"/>
        <v>0.294117647058824</v>
      </c>
      <c r="G182" s="109">
        <f t="shared" si="7"/>
        <v>42</v>
      </c>
      <c r="H182" s="52"/>
    </row>
    <row r="183" ht="20.25" spans="1:8">
      <c r="A183" s="52"/>
      <c r="B183" s="52">
        <v>181</v>
      </c>
      <c r="C183" s="112">
        <v>20222433</v>
      </c>
      <c r="D183" s="52">
        <v>1</v>
      </c>
      <c r="E183" s="52">
        <v>34</v>
      </c>
      <c r="F183" s="135">
        <f t="shared" si="6"/>
        <v>0.0294117647058824</v>
      </c>
      <c r="G183" s="109">
        <f t="shared" si="7"/>
        <v>22</v>
      </c>
      <c r="H183" s="52"/>
    </row>
    <row r="184" ht="20.25" spans="1:8">
      <c r="A184" s="52"/>
      <c r="B184" s="52">
        <v>182</v>
      </c>
      <c r="C184" s="112">
        <v>20222434</v>
      </c>
      <c r="D184" s="52">
        <v>5</v>
      </c>
      <c r="E184" s="52">
        <v>33</v>
      </c>
      <c r="F184" s="135">
        <f t="shared" si="6"/>
        <v>0.151515151515152</v>
      </c>
      <c r="G184" s="109">
        <f t="shared" si="7"/>
        <v>33</v>
      </c>
      <c r="H184" s="52"/>
    </row>
    <row r="185" ht="20.25" spans="1:8">
      <c r="A185" s="52"/>
      <c r="B185" s="52">
        <v>183</v>
      </c>
      <c r="C185" s="112">
        <v>20222435</v>
      </c>
      <c r="D185" s="52">
        <v>0</v>
      </c>
      <c r="E185" s="52">
        <v>45</v>
      </c>
      <c r="F185" s="135">
        <f t="shared" si="6"/>
        <v>0</v>
      </c>
      <c r="G185" s="109">
        <f t="shared" si="7"/>
        <v>1</v>
      </c>
      <c r="H185" s="52"/>
    </row>
    <row r="186" ht="20.25" spans="1:8">
      <c r="A186" s="52"/>
      <c r="B186" s="52">
        <v>184</v>
      </c>
      <c r="C186" s="112">
        <v>20222436</v>
      </c>
      <c r="D186" s="52">
        <v>19</v>
      </c>
      <c r="E186" s="52">
        <v>45</v>
      </c>
      <c r="F186" s="135">
        <f t="shared" si="6"/>
        <v>0.422222222222222</v>
      </c>
      <c r="G186" s="109">
        <f t="shared" si="7"/>
        <v>43</v>
      </c>
      <c r="H186" s="52"/>
    </row>
    <row r="187" ht="20.25" spans="1:8">
      <c r="A187" s="52"/>
      <c r="B187" s="52">
        <v>185</v>
      </c>
      <c r="C187" s="112">
        <v>20222441</v>
      </c>
      <c r="D187" s="52">
        <v>1</v>
      </c>
      <c r="E187" s="52">
        <v>50</v>
      </c>
      <c r="F187" s="135">
        <f t="shared" si="6"/>
        <v>0.02</v>
      </c>
      <c r="G187" s="109">
        <f t="shared" si="7"/>
        <v>19</v>
      </c>
      <c r="H187" s="52"/>
    </row>
    <row r="188" ht="20.25" spans="1:8">
      <c r="A188" s="52"/>
      <c r="B188" s="52">
        <v>186</v>
      </c>
      <c r="C188" s="112">
        <v>20222531</v>
      </c>
      <c r="D188" s="52">
        <v>0</v>
      </c>
      <c r="E188" s="52">
        <v>35</v>
      </c>
      <c r="F188" s="135">
        <f t="shared" ref="F188:F191" si="8">D188/E188</f>
        <v>0</v>
      </c>
      <c r="G188" s="109">
        <f t="shared" si="7"/>
        <v>1</v>
      </c>
      <c r="H188" s="52"/>
    </row>
    <row r="189" ht="20.25" spans="1:8">
      <c r="A189" s="52"/>
      <c r="B189" s="52">
        <v>187</v>
      </c>
      <c r="C189" s="112">
        <v>20222532</v>
      </c>
      <c r="D189" s="52">
        <v>2</v>
      </c>
      <c r="E189" s="52">
        <v>35</v>
      </c>
      <c r="F189" s="135">
        <f t="shared" si="8"/>
        <v>0.0571428571428571</v>
      </c>
      <c r="G189" s="109">
        <f t="shared" si="7"/>
        <v>26</v>
      </c>
      <c r="H189" s="52"/>
    </row>
    <row r="190" ht="20.25" spans="1:9">
      <c r="A190" s="52"/>
      <c r="B190" s="52">
        <v>188</v>
      </c>
      <c r="C190" s="112">
        <v>20222533</v>
      </c>
      <c r="D190" s="52">
        <v>10</v>
      </c>
      <c r="E190" s="52">
        <v>35</v>
      </c>
      <c r="F190" s="135">
        <f t="shared" si="8"/>
        <v>0.285714285714286</v>
      </c>
      <c r="G190" s="109">
        <f t="shared" si="7"/>
        <v>41</v>
      </c>
      <c r="H190" s="52"/>
      <c r="I190" s="31"/>
    </row>
    <row r="191" ht="20.25" spans="1:9">
      <c r="A191" s="52"/>
      <c r="B191" s="52">
        <v>189</v>
      </c>
      <c r="C191" s="112">
        <v>20222541</v>
      </c>
      <c r="D191" s="52">
        <v>0</v>
      </c>
      <c r="E191" s="52">
        <v>38</v>
      </c>
      <c r="F191" s="135">
        <f t="shared" si="8"/>
        <v>0</v>
      </c>
      <c r="G191" s="109">
        <f t="shared" si="7"/>
        <v>1</v>
      </c>
      <c r="H191" s="52"/>
      <c r="I191" s="31"/>
    </row>
    <row r="192" ht="20.25" spans="1:9">
      <c r="A192" s="109" t="s">
        <v>7</v>
      </c>
      <c r="B192" s="52">
        <v>190</v>
      </c>
      <c r="C192" s="112">
        <v>20192631</v>
      </c>
      <c r="D192" s="52">
        <v>0</v>
      </c>
      <c r="E192" s="52">
        <v>39</v>
      </c>
      <c r="F192" s="135">
        <f>D193/E192</f>
        <v>0</v>
      </c>
      <c r="G192" s="109">
        <f>RANK(F192,$F$192:$F$210,1)</f>
        <v>1</v>
      </c>
      <c r="H192" s="112"/>
      <c r="I192" s="140"/>
    </row>
    <row r="193" ht="20.25" spans="1:9">
      <c r="A193" s="109"/>
      <c r="B193" s="52">
        <v>191</v>
      </c>
      <c r="C193" s="112">
        <v>20192632</v>
      </c>
      <c r="D193" s="52">
        <v>0</v>
      </c>
      <c r="E193" s="52">
        <v>39</v>
      </c>
      <c r="F193" s="135">
        <f t="shared" ref="F193:F210" si="9">D193/E193</f>
        <v>0</v>
      </c>
      <c r="G193" s="109">
        <f t="shared" ref="G193:G210" si="10">RANK(F193,$F$192:$F$210,1)</f>
        <v>1</v>
      </c>
      <c r="H193" s="52"/>
      <c r="I193" s="141"/>
    </row>
    <row r="194" ht="20.25" spans="1:9">
      <c r="A194" s="109"/>
      <c r="B194" s="52">
        <v>192</v>
      </c>
      <c r="C194" s="112">
        <v>20192633</v>
      </c>
      <c r="D194" s="52">
        <v>0</v>
      </c>
      <c r="E194" s="52">
        <v>36</v>
      </c>
      <c r="F194" s="135">
        <f t="shared" si="9"/>
        <v>0</v>
      </c>
      <c r="G194" s="109">
        <f t="shared" si="10"/>
        <v>1</v>
      </c>
      <c r="H194" s="52"/>
      <c r="I194" s="141"/>
    </row>
    <row r="195" ht="20.25" spans="1:9">
      <c r="A195" s="109"/>
      <c r="B195" s="52">
        <v>193</v>
      </c>
      <c r="C195" s="112">
        <v>20192634</v>
      </c>
      <c r="D195" s="52">
        <v>0</v>
      </c>
      <c r="E195" s="52">
        <v>35</v>
      </c>
      <c r="F195" s="135">
        <f t="shared" si="9"/>
        <v>0</v>
      </c>
      <c r="G195" s="109">
        <f t="shared" si="10"/>
        <v>1</v>
      </c>
      <c r="H195" s="52"/>
      <c r="I195" s="141"/>
    </row>
    <row r="196" ht="20.25" spans="1:9">
      <c r="A196" s="109"/>
      <c r="B196" s="52">
        <v>194</v>
      </c>
      <c r="C196" s="112">
        <v>20202631</v>
      </c>
      <c r="D196" s="52">
        <v>1</v>
      </c>
      <c r="E196" s="52">
        <v>39</v>
      </c>
      <c r="F196" s="135">
        <f t="shared" si="9"/>
        <v>0.0256410256410256</v>
      </c>
      <c r="G196" s="109">
        <f t="shared" si="10"/>
        <v>12</v>
      </c>
      <c r="H196" s="52"/>
      <c r="I196" s="141"/>
    </row>
    <row r="197" ht="20.25" spans="1:9">
      <c r="A197" s="109"/>
      <c r="B197" s="52">
        <v>195</v>
      </c>
      <c r="C197" s="112">
        <v>20202632</v>
      </c>
      <c r="D197" s="52">
        <v>1</v>
      </c>
      <c r="E197" s="52">
        <v>41</v>
      </c>
      <c r="F197" s="135">
        <f t="shared" si="9"/>
        <v>0.024390243902439</v>
      </c>
      <c r="G197" s="109">
        <f t="shared" si="10"/>
        <v>11</v>
      </c>
      <c r="H197" s="52"/>
      <c r="I197" s="141"/>
    </row>
    <row r="198" ht="20.25" spans="1:9">
      <c r="A198" s="109"/>
      <c r="B198" s="52">
        <v>196</v>
      </c>
      <c r="C198" s="112">
        <v>20202633</v>
      </c>
      <c r="D198" s="52">
        <v>0</v>
      </c>
      <c r="E198" s="52">
        <v>41</v>
      </c>
      <c r="F198" s="135">
        <f t="shared" si="9"/>
        <v>0</v>
      </c>
      <c r="G198" s="109">
        <f t="shared" si="10"/>
        <v>1</v>
      </c>
      <c r="H198" s="112"/>
      <c r="I198" s="140"/>
    </row>
    <row r="199" ht="20.25" spans="1:9">
      <c r="A199" s="109"/>
      <c r="B199" s="52">
        <v>197</v>
      </c>
      <c r="C199" s="112">
        <v>20202634</v>
      </c>
      <c r="D199" s="52">
        <v>1</v>
      </c>
      <c r="E199" s="52">
        <v>39</v>
      </c>
      <c r="F199" s="135">
        <f t="shared" si="9"/>
        <v>0.0256410256410256</v>
      </c>
      <c r="G199" s="109">
        <f t="shared" si="10"/>
        <v>12</v>
      </c>
      <c r="H199" s="52"/>
      <c r="I199" s="141"/>
    </row>
    <row r="200" ht="20.25" spans="1:9">
      <c r="A200" s="109"/>
      <c r="B200" s="52">
        <v>198</v>
      </c>
      <c r="C200" s="112">
        <v>20212631</v>
      </c>
      <c r="D200" s="52">
        <v>1</v>
      </c>
      <c r="E200" s="52">
        <v>39</v>
      </c>
      <c r="F200" s="135">
        <f t="shared" si="9"/>
        <v>0.0256410256410256</v>
      </c>
      <c r="G200" s="109">
        <f t="shared" si="10"/>
        <v>12</v>
      </c>
      <c r="H200" s="52" t="s">
        <v>67</v>
      </c>
      <c r="I200" s="141"/>
    </row>
    <row r="201" ht="20.25" spans="1:9">
      <c r="A201" s="109"/>
      <c r="B201" s="52">
        <v>199</v>
      </c>
      <c r="C201" s="112">
        <v>20212632</v>
      </c>
      <c r="D201" s="52">
        <v>0</v>
      </c>
      <c r="E201" s="52">
        <v>41</v>
      </c>
      <c r="F201" s="135">
        <f t="shared" si="9"/>
        <v>0</v>
      </c>
      <c r="G201" s="109">
        <f t="shared" si="10"/>
        <v>1</v>
      </c>
      <c r="H201" s="52"/>
      <c r="I201" s="141"/>
    </row>
    <row r="202" ht="20.25" spans="1:9">
      <c r="A202" s="109"/>
      <c r="B202" s="52">
        <v>200</v>
      </c>
      <c r="C202" s="112">
        <v>20212633</v>
      </c>
      <c r="D202" s="52">
        <v>0</v>
      </c>
      <c r="E202" s="52">
        <v>41</v>
      </c>
      <c r="F202" s="135">
        <f t="shared" si="9"/>
        <v>0</v>
      </c>
      <c r="G202" s="109">
        <f t="shared" si="10"/>
        <v>1</v>
      </c>
      <c r="H202" s="112"/>
      <c r="I202" s="140"/>
    </row>
    <row r="203" ht="20.25" spans="1:9">
      <c r="A203" s="109"/>
      <c r="B203" s="52">
        <v>201</v>
      </c>
      <c r="C203" s="112">
        <v>20212634</v>
      </c>
      <c r="D203" s="52">
        <v>3</v>
      </c>
      <c r="E203" s="52">
        <v>39</v>
      </c>
      <c r="F203" s="135">
        <f t="shared" si="9"/>
        <v>0.0769230769230769</v>
      </c>
      <c r="G203" s="109">
        <f t="shared" si="10"/>
        <v>18</v>
      </c>
      <c r="H203" s="52" t="s">
        <v>68</v>
      </c>
      <c r="I203" s="141"/>
    </row>
    <row r="204" ht="20.25" spans="1:9">
      <c r="A204" s="109"/>
      <c r="B204" s="52">
        <v>202</v>
      </c>
      <c r="C204" s="112">
        <v>20222631</v>
      </c>
      <c r="D204" s="52">
        <v>0</v>
      </c>
      <c r="E204" s="52">
        <v>35</v>
      </c>
      <c r="F204" s="135">
        <f t="shared" si="9"/>
        <v>0</v>
      </c>
      <c r="G204" s="109">
        <f t="shared" si="10"/>
        <v>1</v>
      </c>
      <c r="H204" s="52"/>
      <c r="I204" s="141"/>
    </row>
    <row r="205" ht="20.25" spans="1:9">
      <c r="A205" s="109"/>
      <c r="B205" s="52">
        <v>203</v>
      </c>
      <c r="C205" s="112">
        <v>20222632</v>
      </c>
      <c r="D205" s="52">
        <v>0</v>
      </c>
      <c r="E205" s="52">
        <v>36</v>
      </c>
      <c r="F205" s="135">
        <f t="shared" si="9"/>
        <v>0</v>
      </c>
      <c r="G205" s="109">
        <f t="shared" si="10"/>
        <v>1</v>
      </c>
      <c r="H205" s="52"/>
      <c r="I205" s="141"/>
    </row>
    <row r="206" ht="20.25" spans="1:9">
      <c r="A206" s="109"/>
      <c r="B206" s="52">
        <v>204</v>
      </c>
      <c r="C206" s="112">
        <v>20222633</v>
      </c>
      <c r="D206" s="52">
        <v>1</v>
      </c>
      <c r="E206" s="52">
        <v>36</v>
      </c>
      <c r="F206" s="135">
        <f t="shared" si="9"/>
        <v>0.0277777777777778</v>
      </c>
      <c r="G206" s="109">
        <f t="shared" si="10"/>
        <v>16</v>
      </c>
      <c r="H206" s="52"/>
      <c r="I206" s="141"/>
    </row>
    <row r="207" ht="20.25" spans="1:9">
      <c r="A207" s="109"/>
      <c r="B207" s="52">
        <v>205</v>
      </c>
      <c r="C207" s="112">
        <v>20222634</v>
      </c>
      <c r="D207" s="52">
        <v>1</v>
      </c>
      <c r="E207" s="52">
        <v>35</v>
      </c>
      <c r="F207" s="135">
        <f t="shared" si="9"/>
        <v>0.0285714285714286</v>
      </c>
      <c r="G207" s="109">
        <f t="shared" si="10"/>
        <v>17</v>
      </c>
      <c r="H207" s="52"/>
      <c r="I207" s="141"/>
    </row>
    <row r="208" ht="20.25" spans="1:9">
      <c r="A208" s="109"/>
      <c r="B208" s="52">
        <v>206</v>
      </c>
      <c r="C208" s="112">
        <v>20222635</v>
      </c>
      <c r="D208" s="52">
        <v>3</v>
      </c>
      <c r="E208" s="52">
        <v>36</v>
      </c>
      <c r="F208" s="135">
        <f t="shared" si="9"/>
        <v>0.0833333333333333</v>
      </c>
      <c r="G208" s="109">
        <f t="shared" si="10"/>
        <v>19</v>
      </c>
      <c r="H208" s="52"/>
      <c r="I208" s="141"/>
    </row>
    <row r="209" ht="20.25" spans="1:9">
      <c r="A209" s="109"/>
      <c r="B209" s="52">
        <v>207</v>
      </c>
      <c r="C209" s="112">
        <v>20222641</v>
      </c>
      <c r="D209" s="52">
        <v>0</v>
      </c>
      <c r="E209" s="52">
        <v>44</v>
      </c>
      <c r="F209" s="135">
        <f t="shared" si="9"/>
        <v>0</v>
      </c>
      <c r="G209" s="109">
        <f t="shared" si="10"/>
        <v>1</v>
      </c>
      <c r="H209" s="52"/>
      <c r="I209" s="141"/>
    </row>
    <row r="210" ht="20.25" spans="1:9">
      <c r="A210" s="109"/>
      <c r="B210" s="52">
        <v>208</v>
      </c>
      <c r="C210" s="112">
        <v>20222642</v>
      </c>
      <c r="D210" s="52">
        <v>1</v>
      </c>
      <c r="E210" s="52">
        <v>37</v>
      </c>
      <c r="F210" s="135">
        <f t="shared" si="9"/>
        <v>0.027027027027027</v>
      </c>
      <c r="G210" s="109">
        <f t="shared" si="10"/>
        <v>15</v>
      </c>
      <c r="H210" s="52"/>
      <c r="I210" s="141"/>
    </row>
    <row r="211" ht="20.25" spans="1:9">
      <c r="A211" s="109" t="s">
        <v>8</v>
      </c>
      <c r="B211" s="52">
        <v>209</v>
      </c>
      <c r="C211" s="109">
        <v>20223531</v>
      </c>
      <c r="D211" s="109">
        <v>0</v>
      </c>
      <c r="E211" s="109">
        <v>46</v>
      </c>
      <c r="F211" s="137">
        <f t="shared" ref="F195:F211" si="11">D211/E211</f>
        <v>0</v>
      </c>
      <c r="G211" s="109">
        <f>RANK(F211,$F$211:$F$211,1)</f>
        <v>1</v>
      </c>
      <c r="H211" s="109"/>
      <c r="I211" s="31"/>
    </row>
    <row r="212" spans="9:9">
      <c r="I212" s="31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5"/>
  <sheetViews>
    <sheetView zoomScale="80" zoomScaleNormal="80" topLeftCell="A500" workbookViewId="0">
      <selection activeCell="F515" sqref="F515"/>
    </sheetView>
  </sheetViews>
  <sheetFormatPr defaultColWidth="9" defaultRowHeight="13.5" outlineLevelCol="6"/>
  <cols>
    <col min="1" max="1" width="21.8916666666667" customWidth="1"/>
    <col min="2" max="2" width="14.775" customWidth="1"/>
    <col min="3" max="3" width="20" customWidth="1"/>
    <col min="4" max="4" width="23.6666666666667" customWidth="1"/>
    <col min="5" max="5" width="56.8916666666667" customWidth="1"/>
    <col min="6" max="6" width="29.8916666666667" customWidth="1"/>
    <col min="7" max="7" width="15.4416666666667" customWidth="1"/>
  </cols>
  <sheetData>
    <row r="1" s="128" customFormat="1" ht="22.5" spans="1:7">
      <c r="A1" s="123" t="s">
        <v>69</v>
      </c>
      <c r="B1" s="130"/>
      <c r="C1" s="130"/>
      <c r="D1" s="130"/>
      <c r="E1" s="130"/>
      <c r="F1" s="130"/>
      <c r="G1" s="130"/>
    </row>
    <row r="2" s="129" customFormat="1" ht="20.25" spans="1:7">
      <c r="A2" s="16" t="s">
        <v>22</v>
      </c>
      <c r="B2" s="16" t="s">
        <v>24</v>
      </c>
      <c r="C2" s="16" t="s">
        <v>33</v>
      </c>
      <c r="D2" s="16" t="s">
        <v>35</v>
      </c>
      <c r="E2" s="16" t="s">
        <v>34</v>
      </c>
      <c r="F2" s="126" t="s">
        <v>70</v>
      </c>
      <c r="G2" s="16" t="s">
        <v>37</v>
      </c>
    </row>
    <row r="3" s="129" customFormat="1" ht="20.25" spans="1:7">
      <c r="A3" s="52" t="s">
        <v>2</v>
      </c>
      <c r="B3" s="52">
        <v>20223633</v>
      </c>
      <c r="C3" s="52">
        <v>2022363342</v>
      </c>
      <c r="D3" s="52" t="s">
        <v>71</v>
      </c>
      <c r="E3" s="52" t="s">
        <v>72</v>
      </c>
      <c r="F3" s="131" t="s">
        <v>73</v>
      </c>
      <c r="G3" s="52">
        <v>25</v>
      </c>
    </row>
    <row r="4" s="129" customFormat="1" ht="20.25" spans="1:7">
      <c r="A4" s="52"/>
      <c r="B4" s="52"/>
      <c r="C4" s="52"/>
      <c r="D4" s="52"/>
      <c r="E4" s="52" t="s">
        <v>74</v>
      </c>
      <c r="F4" s="131" t="s">
        <v>73</v>
      </c>
      <c r="G4" s="52"/>
    </row>
    <row r="5" s="129" customFormat="1" ht="20.25" spans="1:7">
      <c r="A5" s="52"/>
      <c r="B5" s="52"/>
      <c r="C5" s="52"/>
      <c r="D5" s="52"/>
      <c r="E5" s="52" t="s">
        <v>75</v>
      </c>
      <c r="F5" s="131" t="s">
        <v>76</v>
      </c>
      <c r="G5" s="52"/>
    </row>
    <row r="6" s="129" customFormat="1" ht="20.25" spans="1:7">
      <c r="A6" s="52"/>
      <c r="B6" s="52"/>
      <c r="C6" s="52"/>
      <c r="D6" s="52"/>
      <c r="E6" s="52" t="s">
        <v>72</v>
      </c>
      <c r="F6" s="131" t="s">
        <v>77</v>
      </c>
      <c r="G6" s="52"/>
    </row>
    <row r="7" s="129" customFormat="1" ht="20.25" spans="1:7">
      <c r="A7" s="52"/>
      <c r="B7" s="52"/>
      <c r="C7" s="52"/>
      <c r="D7" s="52"/>
      <c r="E7" s="52" t="s">
        <v>78</v>
      </c>
      <c r="F7" s="131" t="s">
        <v>77</v>
      </c>
      <c r="G7" s="52"/>
    </row>
    <row r="8" s="129" customFormat="1" ht="20.25" spans="1:7">
      <c r="A8" s="52"/>
      <c r="B8" s="52"/>
      <c r="C8" s="52"/>
      <c r="D8" s="52"/>
      <c r="E8" s="52" t="s">
        <v>79</v>
      </c>
      <c r="F8" s="131" t="s">
        <v>80</v>
      </c>
      <c r="G8" s="52"/>
    </row>
    <row r="9" s="129" customFormat="1" ht="20.25" spans="1:7">
      <c r="A9" s="52"/>
      <c r="B9" s="52"/>
      <c r="C9" s="52"/>
      <c r="D9" s="52"/>
      <c r="E9" s="52" t="s">
        <v>79</v>
      </c>
      <c r="F9" s="131" t="s">
        <v>81</v>
      </c>
      <c r="G9" s="52"/>
    </row>
    <row r="10" s="129" customFormat="1" ht="20.25" spans="1:7">
      <c r="A10" s="52"/>
      <c r="B10" s="52"/>
      <c r="C10" s="52"/>
      <c r="D10" s="52"/>
      <c r="E10" s="52" t="s">
        <v>82</v>
      </c>
      <c r="F10" s="131" t="s">
        <v>81</v>
      </c>
      <c r="G10" s="52"/>
    </row>
    <row r="11" s="129" customFormat="1" ht="20.25" spans="1:7">
      <c r="A11" s="52"/>
      <c r="B11" s="52"/>
      <c r="C11" s="52"/>
      <c r="D11" s="52"/>
      <c r="E11" s="52" t="s">
        <v>83</v>
      </c>
      <c r="F11" s="52" t="s">
        <v>81</v>
      </c>
      <c r="G11" s="52"/>
    </row>
    <row r="12" s="129" customFormat="1" ht="20.25" spans="1:7">
      <c r="A12" s="52"/>
      <c r="B12" s="52"/>
      <c r="C12" s="52"/>
      <c r="D12" s="52"/>
      <c r="E12" s="52" t="s">
        <v>44</v>
      </c>
      <c r="F12" s="52" t="s">
        <v>81</v>
      </c>
      <c r="G12" s="52"/>
    </row>
    <row r="13" s="129" customFormat="1" ht="20.25" spans="1:7">
      <c r="A13" s="52"/>
      <c r="B13" s="52"/>
      <c r="C13" s="52"/>
      <c r="D13" s="52"/>
      <c r="E13" s="52" t="s">
        <v>84</v>
      </c>
      <c r="F13" s="52" t="s">
        <v>81</v>
      </c>
      <c r="G13" s="52"/>
    </row>
    <row r="14" s="129" customFormat="1" ht="20.25" spans="1:7">
      <c r="A14" s="52"/>
      <c r="B14" s="52"/>
      <c r="C14" s="52"/>
      <c r="D14" s="52"/>
      <c r="E14" s="52" t="s">
        <v>72</v>
      </c>
      <c r="F14" s="52" t="s">
        <v>81</v>
      </c>
      <c r="G14" s="52"/>
    </row>
    <row r="15" s="129" customFormat="1" ht="20.25" spans="1:7">
      <c r="A15" s="52"/>
      <c r="B15" s="52"/>
      <c r="C15" s="52">
        <v>2022363327</v>
      </c>
      <c r="D15" s="52" t="s">
        <v>85</v>
      </c>
      <c r="E15" s="52" t="s">
        <v>72</v>
      </c>
      <c r="F15" s="52" t="s">
        <v>73</v>
      </c>
      <c r="G15" s="52">
        <v>6</v>
      </c>
    </row>
    <row r="16" s="129" customFormat="1" ht="20.25" spans="1:7">
      <c r="A16" s="52"/>
      <c r="B16" s="52"/>
      <c r="C16" s="52"/>
      <c r="D16" s="52"/>
      <c r="E16" s="52" t="s">
        <v>74</v>
      </c>
      <c r="F16" s="52" t="s">
        <v>73</v>
      </c>
      <c r="G16" s="52"/>
    </row>
    <row r="17" s="129" customFormat="1" ht="20.25" spans="1:7">
      <c r="A17" s="52"/>
      <c r="B17" s="52"/>
      <c r="C17" s="52"/>
      <c r="D17" s="52"/>
      <c r="E17" s="52" t="s">
        <v>82</v>
      </c>
      <c r="F17" s="52" t="s">
        <v>81</v>
      </c>
      <c r="G17" s="52"/>
    </row>
    <row r="18" s="129" customFormat="1" ht="20.25" spans="1:7">
      <c r="A18" s="52"/>
      <c r="B18" s="52"/>
      <c r="C18" s="52">
        <v>2022363311</v>
      </c>
      <c r="D18" s="52" t="s">
        <v>86</v>
      </c>
      <c r="E18" s="52" t="s">
        <v>75</v>
      </c>
      <c r="F18" s="52" t="s">
        <v>76</v>
      </c>
      <c r="G18" s="52">
        <v>5</v>
      </c>
    </row>
    <row r="19" s="129" customFormat="1" ht="20.25" spans="1:7">
      <c r="A19" s="52"/>
      <c r="B19" s="52"/>
      <c r="C19" s="52"/>
      <c r="D19" s="52"/>
      <c r="E19" s="52" t="s">
        <v>78</v>
      </c>
      <c r="F19" s="52" t="s">
        <v>77</v>
      </c>
      <c r="G19" s="52"/>
    </row>
    <row r="20" s="129" customFormat="1" ht="20.25" spans="1:7">
      <c r="A20" s="52"/>
      <c r="B20" s="52"/>
      <c r="C20" s="52">
        <v>2022363318</v>
      </c>
      <c r="D20" s="52" t="s">
        <v>87</v>
      </c>
      <c r="E20" s="52" t="s">
        <v>82</v>
      </c>
      <c r="F20" s="52" t="s">
        <v>81</v>
      </c>
      <c r="G20" s="52">
        <v>4</v>
      </c>
    </row>
    <row r="21" s="129" customFormat="1" ht="20.25" spans="1:7">
      <c r="A21" s="52"/>
      <c r="B21" s="52"/>
      <c r="C21" s="52"/>
      <c r="D21" s="52"/>
      <c r="E21" s="52" t="s">
        <v>72</v>
      </c>
      <c r="F21" s="52" t="s">
        <v>81</v>
      </c>
      <c r="G21" s="52"/>
    </row>
    <row r="22" s="129" customFormat="1" ht="20.25" spans="1:7">
      <c r="A22" s="52"/>
      <c r="B22" s="52"/>
      <c r="C22" s="52">
        <v>2022363336</v>
      </c>
      <c r="D22" s="52" t="s">
        <v>88</v>
      </c>
      <c r="E22" s="52" t="s">
        <v>84</v>
      </c>
      <c r="F22" s="52" t="s">
        <v>81</v>
      </c>
      <c r="G22" s="52">
        <v>2</v>
      </c>
    </row>
    <row r="23" s="129" customFormat="1" ht="20.25" spans="1:7">
      <c r="A23" s="52"/>
      <c r="B23" s="52">
        <v>20223634</v>
      </c>
      <c r="C23" s="52">
        <v>2022363413</v>
      </c>
      <c r="D23" s="52" t="s">
        <v>89</v>
      </c>
      <c r="E23" s="52" t="s">
        <v>72</v>
      </c>
      <c r="F23" s="52" t="s">
        <v>73</v>
      </c>
      <c r="G23" s="52">
        <v>22</v>
      </c>
    </row>
    <row r="24" s="129" customFormat="1" ht="20.25" spans="1:7">
      <c r="A24" s="52"/>
      <c r="B24" s="52"/>
      <c r="C24" s="52"/>
      <c r="D24" s="52"/>
      <c r="E24" s="52" t="s">
        <v>74</v>
      </c>
      <c r="F24" s="52" t="s">
        <v>77</v>
      </c>
      <c r="G24" s="52"/>
    </row>
    <row r="25" s="129" customFormat="1" ht="20.25" spans="1:7">
      <c r="A25" s="52"/>
      <c r="B25" s="52"/>
      <c r="C25" s="52"/>
      <c r="D25" s="52"/>
      <c r="E25" s="52" t="s">
        <v>82</v>
      </c>
      <c r="F25" s="52" t="s">
        <v>77</v>
      </c>
      <c r="G25" s="52"/>
    </row>
    <row r="26" s="129" customFormat="1" ht="20.25" spans="1:7">
      <c r="A26" s="52"/>
      <c r="B26" s="52"/>
      <c r="C26" s="52"/>
      <c r="D26" s="52"/>
      <c r="E26" s="52" t="s">
        <v>72</v>
      </c>
      <c r="F26" s="52" t="s">
        <v>77</v>
      </c>
      <c r="G26" s="52"/>
    </row>
    <row r="27" s="129" customFormat="1" ht="20.25" spans="1:7">
      <c r="A27" s="52"/>
      <c r="B27" s="52"/>
      <c r="C27" s="52"/>
      <c r="D27" s="52"/>
      <c r="E27" s="52" t="s">
        <v>84</v>
      </c>
      <c r="F27" s="52" t="s">
        <v>80</v>
      </c>
      <c r="G27" s="52"/>
    </row>
    <row r="28" s="129" customFormat="1" ht="20.25" spans="1:7">
      <c r="A28" s="52"/>
      <c r="B28" s="52"/>
      <c r="C28" s="52"/>
      <c r="D28" s="52"/>
      <c r="E28" s="52" t="s">
        <v>75</v>
      </c>
      <c r="F28" s="52" t="s">
        <v>90</v>
      </c>
      <c r="G28" s="52"/>
    </row>
    <row r="29" s="129" customFormat="1" ht="20.25" spans="1:7">
      <c r="A29" s="52"/>
      <c r="B29" s="52"/>
      <c r="C29" s="52"/>
      <c r="D29" s="52"/>
      <c r="E29" s="52" t="s">
        <v>44</v>
      </c>
      <c r="F29" s="52" t="s">
        <v>81</v>
      </c>
      <c r="G29" s="52"/>
    </row>
    <row r="30" s="129" customFormat="1" ht="20.25" spans="1:7">
      <c r="A30" s="52"/>
      <c r="B30" s="52"/>
      <c r="C30" s="52"/>
      <c r="D30" s="52"/>
      <c r="E30" s="52" t="s">
        <v>83</v>
      </c>
      <c r="F30" s="52" t="s">
        <v>91</v>
      </c>
      <c r="G30" s="52"/>
    </row>
    <row r="31" s="129" customFormat="1" ht="20.25" spans="1:7">
      <c r="A31" s="52"/>
      <c r="B31" s="52"/>
      <c r="C31" s="52"/>
      <c r="D31" s="52"/>
      <c r="E31" s="52" t="s">
        <v>92</v>
      </c>
      <c r="F31" s="52" t="s">
        <v>93</v>
      </c>
      <c r="G31" s="52"/>
    </row>
    <row r="32" s="129" customFormat="1" ht="20.25" spans="1:7">
      <c r="A32" s="52"/>
      <c r="B32" s="52"/>
      <c r="C32" s="52"/>
      <c r="D32" s="52"/>
      <c r="E32" s="52" t="s">
        <v>72</v>
      </c>
      <c r="F32" s="52" t="s">
        <v>91</v>
      </c>
      <c r="G32" s="52"/>
    </row>
    <row r="33" s="129" customFormat="1" ht="20.25" spans="1:7">
      <c r="A33" s="52"/>
      <c r="B33" s="52"/>
      <c r="C33" s="52">
        <v>2022363441</v>
      </c>
      <c r="D33" s="52" t="s">
        <v>94</v>
      </c>
      <c r="E33" s="52" t="s">
        <v>82</v>
      </c>
      <c r="F33" s="52" t="s">
        <v>77</v>
      </c>
      <c r="G33" s="52">
        <v>2</v>
      </c>
    </row>
    <row r="34" s="129" customFormat="1" ht="20.25" spans="1:7">
      <c r="A34" s="52"/>
      <c r="B34" s="52">
        <v>20223635</v>
      </c>
      <c r="C34" s="52">
        <v>2022363516</v>
      </c>
      <c r="D34" s="52" t="s">
        <v>95</v>
      </c>
      <c r="E34" s="52" t="s">
        <v>96</v>
      </c>
      <c r="F34" s="52" t="s">
        <v>73</v>
      </c>
      <c r="G34" s="52">
        <v>25</v>
      </c>
    </row>
    <row r="35" s="129" customFormat="1" ht="20.25" spans="1:7">
      <c r="A35" s="52"/>
      <c r="B35" s="52"/>
      <c r="C35" s="52"/>
      <c r="D35" s="52"/>
      <c r="E35" s="52" t="s">
        <v>97</v>
      </c>
      <c r="F35" s="52" t="s">
        <v>73</v>
      </c>
      <c r="G35" s="52"/>
    </row>
    <row r="36" s="129" customFormat="1" ht="20.25" spans="1:7">
      <c r="A36" s="52"/>
      <c r="B36" s="52"/>
      <c r="C36" s="52"/>
      <c r="D36" s="52"/>
      <c r="E36" s="52" t="s">
        <v>83</v>
      </c>
      <c r="F36" s="52" t="s">
        <v>77</v>
      </c>
      <c r="G36" s="52"/>
    </row>
    <row r="37" s="129" customFormat="1" ht="20.25" spans="1:7">
      <c r="A37" s="52"/>
      <c r="B37" s="52"/>
      <c r="C37" s="52"/>
      <c r="D37" s="52"/>
      <c r="E37" s="52" t="s">
        <v>98</v>
      </c>
      <c r="F37" s="52" t="s">
        <v>76</v>
      </c>
      <c r="G37" s="52"/>
    </row>
    <row r="38" s="129" customFormat="1" ht="20.25" spans="1:7">
      <c r="A38" s="52"/>
      <c r="B38" s="52"/>
      <c r="C38" s="52"/>
      <c r="D38" s="52"/>
      <c r="E38" s="52" t="s">
        <v>99</v>
      </c>
      <c r="F38" s="52" t="s">
        <v>77</v>
      </c>
      <c r="G38" s="52"/>
    </row>
    <row r="39" s="129" customFormat="1" ht="20.25" spans="1:7">
      <c r="A39" s="52"/>
      <c r="B39" s="52"/>
      <c r="C39" s="52"/>
      <c r="D39" s="52"/>
      <c r="E39" s="52" t="s">
        <v>72</v>
      </c>
      <c r="F39" s="52" t="s">
        <v>80</v>
      </c>
      <c r="G39" s="52"/>
    </row>
    <row r="40" s="129" customFormat="1" ht="20.25" spans="1:7">
      <c r="A40" s="52"/>
      <c r="B40" s="52"/>
      <c r="C40" s="52"/>
      <c r="D40" s="52"/>
      <c r="E40" s="52" t="s">
        <v>84</v>
      </c>
      <c r="F40" s="52" t="s">
        <v>81</v>
      </c>
      <c r="G40" s="52"/>
    </row>
    <row r="41" s="129" customFormat="1" ht="20.25" spans="1:7">
      <c r="A41" s="52"/>
      <c r="B41" s="52"/>
      <c r="C41" s="52"/>
      <c r="D41" s="52"/>
      <c r="E41" s="52" t="s">
        <v>79</v>
      </c>
      <c r="F41" s="52" t="s">
        <v>81</v>
      </c>
      <c r="G41" s="52"/>
    </row>
    <row r="42" s="129" customFormat="1" ht="20.25" spans="1:7">
      <c r="A42" s="52"/>
      <c r="B42" s="52"/>
      <c r="C42" s="52"/>
      <c r="D42" s="52"/>
      <c r="E42" s="52" t="s">
        <v>82</v>
      </c>
      <c r="F42" s="52" t="s">
        <v>81</v>
      </c>
      <c r="G42" s="52"/>
    </row>
    <row r="43" s="129" customFormat="1" ht="20.25" spans="1:7">
      <c r="A43" s="52"/>
      <c r="B43" s="52"/>
      <c r="C43" s="52"/>
      <c r="D43" s="52"/>
      <c r="E43" s="52" t="s">
        <v>44</v>
      </c>
      <c r="F43" s="52" t="s">
        <v>81</v>
      </c>
      <c r="G43" s="52"/>
    </row>
    <row r="44" s="129" customFormat="1" ht="20.25" spans="1:7">
      <c r="A44" s="52"/>
      <c r="B44" s="52"/>
      <c r="C44" s="52"/>
      <c r="D44" s="52"/>
      <c r="E44" s="52" t="s">
        <v>100</v>
      </c>
      <c r="F44" s="52" t="s">
        <v>91</v>
      </c>
      <c r="G44" s="52"/>
    </row>
    <row r="45" s="129" customFormat="1" ht="20.25" spans="1:7">
      <c r="A45" s="52"/>
      <c r="B45" s="52"/>
      <c r="C45" s="52"/>
      <c r="D45" s="52"/>
      <c r="E45" s="52" t="s">
        <v>92</v>
      </c>
      <c r="F45" s="52" t="s">
        <v>91</v>
      </c>
      <c r="G45" s="52"/>
    </row>
    <row r="46" s="129" customFormat="1" ht="20.25" spans="1:7">
      <c r="A46" s="52"/>
      <c r="B46" s="52">
        <v>20223636</v>
      </c>
      <c r="C46" s="52">
        <v>2022363642</v>
      </c>
      <c r="D46" s="52" t="s">
        <v>101</v>
      </c>
      <c r="E46" s="52" t="s">
        <v>102</v>
      </c>
      <c r="F46" s="52" t="s">
        <v>90</v>
      </c>
      <c r="G46" s="52">
        <v>14</v>
      </c>
    </row>
    <row r="47" s="129" customFormat="1" ht="20.25" spans="1:7">
      <c r="A47" s="52"/>
      <c r="B47" s="52"/>
      <c r="C47" s="52"/>
      <c r="D47" s="52"/>
      <c r="E47" s="52" t="s">
        <v>72</v>
      </c>
      <c r="F47" s="52" t="s">
        <v>81</v>
      </c>
      <c r="G47" s="52"/>
    </row>
    <row r="48" s="129" customFormat="1" ht="20.25" spans="1:7">
      <c r="A48" s="52"/>
      <c r="B48" s="52"/>
      <c r="C48" s="52"/>
      <c r="D48" s="52"/>
      <c r="E48" s="52" t="s">
        <v>44</v>
      </c>
      <c r="F48" s="52" t="s">
        <v>81</v>
      </c>
      <c r="G48" s="52"/>
    </row>
    <row r="49" s="129" customFormat="1" ht="20.25" spans="1:7">
      <c r="A49" s="52"/>
      <c r="B49" s="52"/>
      <c r="C49" s="52"/>
      <c r="D49" s="52"/>
      <c r="E49" s="52" t="s">
        <v>79</v>
      </c>
      <c r="F49" s="52" t="s">
        <v>91</v>
      </c>
      <c r="G49" s="52"/>
    </row>
    <row r="50" s="129" customFormat="1" ht="20.25" spans="1:7">
      <c r="A50" s="52"/>
      <c r="B50" s="52"/>
      <c r="C50" s="52"/>
      <c r="D50" s="52"/>
      <c r="E50" s="52" t="s">
        <v>103</v>
      </c>
      <c r="F50" s="52" t="s">
        <v>93</v>
      </c>
      <c r="G50" s="52"/>
    </row>
    <row r="51" s="129" customFormat="1" ht="20.25" spans="1:7">
      <c r="A51" s="52"/>
      <c r="B51" s="52"/>
      <c r="C51" s="52"/>
      <c r="D51" s="52"/>
      <c r="E51" s="52" t="s">
        <v>72</v>
      </c>
      <c r="F51" s="52" t="s">
        <v>91</v>
      </c>
      <c r="G51" s="52"/>
    </row>
    <row r="52" s="129" customFormat="1" ht="20.25" spans="1:7">
      <c r="A52" s="52"/>
      <c r="B52" s="52"/>
      <c r="C52" s="52">
        <v>2022363643</v>
      </c>
      <c r="D52" s="52" t="s">
        <v>104</v>
      </c>
      <c r="E52" s="52" t="s">
        <v>105</v>
      </c>
      <c r="F52" s="52" t="s">
        <v>73</v>
      </c>
      <c r="G52" s="52">
        <v>32</v>
      </c>
    </row>
    <row r="53" s="129" customFormat="1" ht="20.25" spans="1:7">
      <c r="A53" s="52"/>
      <c r="B53" s="52"/>
      <c r="C53" s="52"/>
      <c r="D53" s="52"/>
      <c r="E53" s="52" t="s">
        <v>106</v>
      </c>
      <c r="F53" s="52" t="s">
        <v>107</v>
      </c>
      <c r="G53" s="52"/>
    </row>
    <row r="54" s="129" customFormat="1" ht="20.25" spans="1:7">
      <c r="A54" s="52"/>
      <c r="B54" s="52"/>
      <c r="C54" s="52"/>
      <c r="D54" s="52"/>
      <c r="E54" s="52" t="s">
        <v>72</v>
      </c>
      <c r="F54" s="52" t="s">
        <v>77</v>
      </c>
      <c r="G54" s="52"/>
    </row>
    <row r="55" s="129" customFormat="1" ht="20.25" spans="1:7">
      <c r="A55" s="52"/>
      <c r="B55" s="52"/>
      <c r="C55" s="52"/>
      <c r="D55" s="52"/>
      <c r="E55" s="52" t="s">
        <v>84</v>
      </c>
      <c r="F55" s="52" t="s">
        <v>77</v>
      </c>
      <c r="G55" s="52"/>
    </row>
    <row r="56" s="129" customFormat="1" ht="20.25" spans="1:7">
      <c r="A56" s="52"/>
      <c r="B56" s="52"/>
      <c r="C56" s="52"/>
      <c r="D56" s="52"/>
      <c r="E56" s="52" t="s">
        <v>82</v>
      </c>
      <c r="F56" s="52" t="s">
        <v>77</v>
      </c>
      <c r="G56" s="52"/>
    </row>
    <row r="57" s="129" customFormat="1" ht="20.25" spans="1:7">
      <c r="A57" s="52"/>
      <c r="B57" s="52"/>
      <c r="C57" s="52"/>
      <c r="D57" s="52"/>
      <c r="E57" s="52" t="s">
        <v>83</v>
      </c>
      <c r="F57" s="52" t="s">
        <v>77</v>
      </c>
      <c r="G57" s="52"/>
    </row>
    <row r="58" s="129" customFormat="1" ht="20.25" spans="1:7">
      <c r="A58" s="52"/>
      <c r="B58" s="52"/>
      <c r="C58" s="52"/>
      <c r="D58" s="52"/>
      <c r="E58" s="52" t="s">
        <v>79</v>
      </c>
      <c r="F58" s="52" t="s">
        <v>80</v>
      </c>
      <c r="G58" s="52"/>
    </row>
    <row r="59" s="129" customFormat="1" ht="20.25" spans="1:7">
      <c r="A59" s="52"/>
      <c r="B59" s="52"/>
      <c r="C59" s="52"/>
      <c r="D59" s="52"/>
      <c r="E59" s="52" t="s">
        <v>92</v>
      </c>
      <c r="F59" s="52" t="s">
        <v>108</v>
      </c>
      <c r="G59" s="52"/>
    </row>
    <row r="60" s="129" customFormat="1" ht="20.25" spans="1:7">
      <c r="A60" s="52"/>
      <c r="B60" s="52"/>
      <c r="C60" s="52"/>
      <c r="D60" s="52"/>
      <c r="E60" s="52" t="s">
        <v>102</v>
      </c>
      <c r="F60" s="52" t="s">
        <v>90</v>
      </c>
      <c r="G60" s="52"/>
    </row>
    <row r="61" s="129" customFormat="1" ht="20.25" spans="1:7">
      <c r="A61" s="52"/>
      <c r="B61" s="52"/>
      <c r="C61" s="52"/>
      <c r="D61" s="52"/>
      <c r="E61" s="52" t="s">
        <v>72</v>
      </c>
      <c r="F61" s="52" t="s">
        <v>81</v>
      </c>
      <c r="G61" s="52"/>
    </row>
    <row r="62" s="129" customFormat="1" ht="20.25" spans="1:7">
      <c r="A62" s="52"/>
      <c r="B62" s="52"/>
      <c r="C62" s="52"/>
      <c r="D62" s="52"/>
      <c r="E62" s="52" t="s">
        <v>44</v>
      </c>
      <c r="F62" s="52" t="s">
        <v>81</v>
      </c>
      <c r="G62" s="52"/>
    </row>
    <row r="63" s="129" customFormat="1" ht="20.25" spans="1:7">
      <c r="A63" s="52"/>
      <c r="B63" s="52"/>
      <c r="C63" s="52"/>
      <c r="D63" s="52"/>
      <c r="E63" s="52" t="s">
        <v>79</v>
      </c>
      <c r="F63" s="52" t="s">
        <v>91</v>
      </c>
      <c r="G63" s="52"/>
    </row>
    <row r="64" s="129" customFormat="1" ht="20.25" spans="1:7">
      <c r="A64" s="52"/>
      <c r="B64" s="52"/>
      <c r="C64" s="52"/>
      <c r="D64" s="52"/>
      <c r="E64" s="52" t="s">
        <v>103</v>
      </c>
      <c r="F64" s="52" t="s">
        <v>93</v>
      </c>
      <c r="G64" s="52"/>
    </row>
    <row r="65" s="129" customFormat="1" ht="20.25" spans="1:7">
      <c r="A65" s="52"/>
      <c r="B65" s="52"/>
      <c r="C65" s="52"/>
      <c r="D65" s="52"/>
      <c r="E65" s="52" t="s">
        <v>72</v>
      </c>
      <c r="F65" s="52" t="s">
        <v>91</v>
      </c>
      <c r="G65" s="52"/>
    </row>
    <row r="66" s="129" customFormat="1" ht="20.25" spans="1:7">
      <c r="A66" s="52"/>
      <c r="B66" s="52">
        <v>20223641</v>
      </c>
      <c r="C66" s="52">
        <v>2022364106</v>
      </c>
      <c r="D66" s="52" t="s">
        <v>109</v>
      </c>
      <c r="E66" s="52" t="s">
        <v>110</v>
      </c>
      <c r="F66" s="52" t="s">
        <v>107</v>
      </c>
      <c r="G66" s="52">
        <v>3</v>
      </c>
    </row>
    <row r="67" s="129" customFormat="1" ht="20.25" spans="1:7">
      <c r="A67" s="52"/>
      <c r="B67" s="52">
        <v>20223642</v>
      </c>
      <c r="C67" s="52">
        <v>2022364221</v>
      </c>
      <c r="D67" s="52" t="s">
        <v>111</v>
      </c>
      <c r="E67" s="52" t="s">
        <v>79</v>
      </c>
      <c r="F67" s="52" t="s">
        <v>73</v>
      </c>
      <c r="G67" s="52">
        <v>23</v>
      </c>
    </row>
    <row r="68" s="129" customFormat="1" ht="20.25" spans="1:7">
      <c r="A68" s="52"/>
      <c r="B68" s="52"/>
      <c r="C68" s="52"/>
      <c r="D68" s="52"/>
      <c r="E68" s="52" t="s">
        <v>110</v>
      </c>
      <c r="F68" s="52" t="s">
        <v>73</v>
      </c>
      <c r="G68" s="52"/>
    </row>
    <row r="69" s="129" customFormat="1" ht="20.25" spans="1:7">
      <c r="A69" s="52"/>
      <c r="B69" s="52"/>
      <c r="C69" s="52"/>
      <c r="D69" s="52"/>
      <c r="E69" s="52" t="s">
        <v>112</v>
      </c>
      <c r="F69" s="52" t="s">
        <v>77</v>
      </c>
      <c r="G69" s="52"/>
    </row>
    <row r="70" s="129" customFormat="1" ht="20.25" spans="1:7">
      <c r="A70" s="52"/>
      <c r="B70" s="52"/>
      <c r="C70" s="52"/>
      <c r="D70" s="52"/>
      <c r="E70" s="52" t="s">
        <v>113</v>
      </c>
      <c r="F70" s="52" t="s">
        <v>77</v>
      </c>
      <c r="G70" s="52"/>
    </row>
    <row r="71" s="129" customFormat="1" ht="20.25" spans="1:7">
      <c r="A71" s="52"/>
      <c r="B71" s="52"/>
      <c r="C71" s="52"/>
      <c r="D71" s="52"/>
      <c r="E71" s="52" t="s">
        <v>114</v>
      </c>
      <c r="F71" s="52" t="s">
        <v>80</v>
      </c>
      <c r="G71" s="52"/>
    </row>
    <row r="72" s="129" customFormat="1" ht="20.25" spans="1:7">
      <c r="A72" s="52"/>
      <c r="B72" s="52"/>
      <c r="C72" s="52"/>
      <c r="D72" s="52"/>
      <c r="E72" s="52" t="s">
        <v>96</v>
      </c>
      <c r="F72" s="52" t="s">
        <v>81</v>
      </c>
      <c r="G72" s="52"/>
    </row>
    <row r="73" s="129" customFormat="1" ht="20.25" spans="1:7">
      <c r="A73" s="52"/>
      <c r="B73" s="52"/>
      <c r="C73" s="52"/>
      <c r="D73" s="52"/>
      <c r="E73" s="52" t="s">
        <v>114</v>
      </c>
      <c r="F73" s="52" t="s">
        <v>115</v>
      </c>
      <c r="G73" s="52"/>
    </row>
    <row r="74" s="129" customFormat="1" ht="20.25" spans="1:7">
      <c r="A74" s="52"/>
      <c r="B74" s="52"/>
      <c r="C74" s="52"/>
      <c r="D74" s="52"/>
      <c r="E74" s="52" t="s">
        <v>112</v>
      </c>
      <c r="F74" s="52" t="s">
        <v>81</v>
      </c>
      <c r="G74" s="52"/>
    </row>
    <row r="75" s="129" customFormat="1" ht="20.25" spans="1:7">
      <c r="A75" s="52"/>
      <c r="B75" s="52"/>
      <c r="C75" s="52"/>
      <c r="D75" s="52"/>
      <c r="E75" s="52" t="s">
        <v>113</v>
      </c>
      <c r="F75" s="52" t="s">
        <v>81</v>
      </c>
      <c r="G75" s="52"/>
    </row>
    <row r="76" s="129" customFormat="1" ht="20.25" spans="1:7">
      <c r="A76" s="52"/>
      <c r="B76" s="52"/>
      <c r="C76" s="52"/>
      <c r="D76" s="52"/>
      <c r="E76" s="52" t="s">
        <v>79</v>
      </c>
      <c r="F76" s="52" t="s">
        <v>91</v>
      </c>
      <c r="G76" s="52"/>
    </row>
    <row r="77" s="129" customFormat="1" ht="20.25" spans="1:7">
      <c r="A77" s="52"/>
      <c r="B77" s="52"/>
      <c r="C77" s="52"/>
      <c r="D77" s="52"/>
      <c r="E77" s="52" t="s">
        <v>110</v>
      </c>
      <c r="F77" s="52" t="s">
        <v>91</v>
      </c>
      <c r="G77" s="52"/>
    </row>
    <row r="78" s="129" customFormat="1" ht="20.25" spans="1:7">
      <c r="A78" s="52"/>
      <c r="B78" s="52"/>
      <c r="C78" s="52"/>
      <c r="D78" s="52"/>
      <c r="E78" s="52" t="s">
        <v>116</v>
      </c>
      <c r="F78" s="52" t="s">
        <v>91</v>
      </c>
      <c r="G78" s="52"/>
    </row>
    <row r="79" s="129" customFormat="1" ht="20.25" spans="1:7">
      <c r="A79" s="52"/>
      <c r="B79" s="52">
        <v>20213634</v>
      </c>
      <c r="C79" s="52">
        <v>2021363422</v>
      </c>
      <c r="D79" s="52" t="s">
        <v>117</v>
      </c>
      <c r="E79" s="52" t="s">
        <v>118</v>
      </c>
      <c r="F79" s="52" t="s">
        <v>91</v>
      </c>
      <c r="G79" s="52">
        <v>2</v>
      </c>
    </row>
    <row r="80" s="129" customFormat="1" ht="20.25" spans="1:7">
      <c r="A80" s="52"/>
      <c r="B80" s="52">
        <v>20213635</v>
      </c>
      <c r="C80" s="52">
        <v>2021363506</v>
      </c>
      <c r="D80" s="52" t="s">
        <v>119</v>
      </c>
      <c r="E80" s="52" t="s">
        <v>120</v>
      </c>
      <c r="F80" s="52" t="s">
        <v>73</v>
      </c>
      <c r="G80" s="52">
        <v>15</v>
      </c>
    </row>
    <row r="81" s="129" customFormat="1" ht="20.25" spans="1:7">
      <c r="A81" s="52"/>
      <c r="B81" s="52"/>
      <c r="C81" s="52"/>
      <c r="D81" s="52"/>
      <c r="E81" s="52" t="s">
        <v>121</v>
      </c>
      <c r="F81" s="52" t="s">
        <v>73</v>
      </c>
      <c r="G81" s="52"/>
    </row>
    <row r="82" s="129" customFormat="1" ht="20.25" spans="1:7">
      <c r="A82" s="52"/>
      <c r="B82" s="52"/>
      <c r="C82" s="52"/>
      <c r="D82" s="52"/>
      <c r="E82" s="52" t="s">
        <v>122</v>
      </c>
      <c r="F82" s="52" t="s">
        <v>80</v>
      </c>
      <c r="G82" s="52"/>
    </row>
    <row r="83" s="129" customFormat="1" ht="20.25" spans="1:7">
      <c r="A83" s="52"/>
      <c r="B83" s="52"/>
      <c r="C83" s="52"/>
      <c r="D83" s="52"/>
      <c r="E83" s="52" t="s">
        <v>123</v>
      </c>
      <c r="F83" s="52" t="s">
        <v>90</v>
      </c>
      <c r="G83" s="52"/>
    </row>
    <row r="84" s="129" customFormat="1" ht="20.25" spans="1:7">
      <c r="A84" s="52"/>
      <c r="B84" s="52"/>
      <c r="C84" s="52"/>
      <c r="D84" s="52"/>
      <c r="E84" s="52" t="s">
        <v>124</v>
      </c>
      <c r="F84" s="52" t="s">
        <v>81</v>
      </c>
      <c r="G84" s="52"/>
    </row>
    <row r="85" s="129" customFormat="1" ht="20.25" spans="1:7">
      <c r="A85" s="52"/>
      <c r="B85" s="52"/>
      <c r="C85" s="52"/>
      <c r="D85" s="52"/>
      <c r="E85" s="52" t="s">
        <v>122</v>
      </c>
      <c r="F85" s="52" t="s">
        <v>81</v>
      </c>
      <c r="G85" s="52"/>
    </row>
    <row r="86" s="129" customFormat="1" ht="20.25" spans="1:7">
      <c r="A86" s="52"/>
      <c r="B86" s="52"/>
      <c r="C86" s="52"/>
      <c r="D86" s="52"/>
      <c r="E86" s="52" t="s">
        <v>79</v>
      </c>
      <c r="F86" s="52" t="s">
        <v>91</v>
      </c>
      <c r="G86" s="52"/>
    </row>
    <row r="87" s="129" customFormat="1" ht="20.25" spans="1:7">
      <c r="A87" s="52"/>
      <c r="B87" s="52"/>
      <c r="C87" s="52">
        <v>2021363519</v>
      </c>
      <c r="D87" s="52" t="s">
        <v>125</v>
      </c>
      <c r="E87" s="52" t="s">
        <v>120</v>
      </c>
      <c r="F87" s="52" t="s">
        <v>73</v>
      </c>
      <c r="G87" s="52">
        <v>15</v>
      </c>
    </row>
    <row r="88" s="129" customFormat="1" ht="20.25" spans="1:7">
      <c r="A88" s="52"/>
      <c r="B88" s="52"/>
      <c r="C88" s="52"/>
      <c r="D88" s="52"/>
      <c r="E88" s="52" t="s">
        <v>121</v>
      </c>
      <c r="F88" s="52" t="s">
        <v>73</v>
      </c>
      <c r="G88" s="52"/>
    </row>
    <row r="89" s="129" customFormat="1" ht="20.25" spans="1:7">
      <c r="A89" s="52"/>
      <c r="B89" s="52"/>
      <c r="C89" s="52"/>
      <c r="D89" s="52"/>
      <c r="E89" s="52" t="s">
        <v>122</v>
      </c>
      <c r="F89" s="52" t="s">
        <v>80</v>
      </c>
      <c r="G89" s="52"/>
    </row>
    <row r="90" s="129" customFormat="1" ht="20.25" spans="1:7">
      <c r="A90" s="52"/>
      <c r="B90" s="52"/>
      <c r="C90" s="52"/>
      <c r="D90" s="52"/>
      <c r="E90" s="52" t="s">
        <v>123</v>
      </c>
      <c r="F90" s="52" t="s">
        <v>90</v>
      </c>
      <c r="G90" s="52"/>
    </row>
    <row r="91" s="129" customFormat="1" ht="20.25" spans="1:7">
      <c r="A91" s="52"/>
      <c r="B91" s="52"/>
      <c r="C91" s="52"/>
      <c r="D91" s="52"/>
      <c r="E91" s="52" t="s">
        <v>124</v>
      </c>
      <c r="F91" s="52" t="s">
        <v>81</v>
      </c>
      <c r="G91" s="52"/>
    </row>
    <row r="92" s="129" customFormat="1" ht="20.25" spans="1:7">
      <c r="A92" s="52"/>
      <c r="B92" s="52"/>
      <c r="C92" s="52"/>
      <c r="D92" s="52"/>
      <c r="E92" s="52" t="s">
        <v>122</v>
      </c>
      <c r="F92" s="52" t="s">
        <v>81</v>
      </c>
      <c r="G92" s="52"/>
    </row>
    <row r="93" s="129" customFormat="1" ht="20.25" spans="1:7">
      <c r="A93" s="52"/>
      <c r="B93" s="52"/>
      <c r="C93" s="52"/>
      <c r="D93" s="52"/>
      <c r="E93" s="52" t="s">
        <v>79</v>
      </c>
      <c r="F93" s="52" t="s">
        <v>91</v>
      </c>
      <c r="G93" s="52"/>
    </row>
    <row r="94" s="129" customFormat="1" ht="20.25" spans="1:7">
      <c r="A94" s="112" t="s">
        <v>3</v>
      </c>
      <c r="B94" s="52">
        <v>20212731</v>
      </c>
      <c r="C94" s="52">
        <v>2021273102</v>
      </c>
      <c r="D94" s="52" t="s">
        <v>126</v>
      </c>
      <c r="E94" s="52" t="s">
        <v>127</v>
      </c>
      <c r="F94" s="52" t="s">
        <v>128</v>
      </c>
      <c r="G94" s="52">
        <v>26</v>
      </c>
    </row>
    <row r="95" s="129" customFormat="1" ht="20.25" spans="1:7">
      <c r="A95" s="112"/>
      <c r="B95" s="52"/>
      <c r="C95" s="52"/>
      <c r="D95" s="52"/>
      <c r="E95" s="52" t="s">
        <v>79</v>
      </c>
      <c r="F95" s="52" t="s">
        <v>128</v>
      </c>
      <c r="G95" s="52"/>
    </row>
    <row r="96" s="129" customFormat="1" ht="20.25" spans="1:7">
      <c r="A96" s="112"/>
      <c r="B96" s="52"/>
      <c r="C96" s="52"/>
      <c r="D96" s="52"/>
      <c r="E96" s="52" t="s">
        <v>129</v>
      </c>
      <c r="F96" s="52" t="s">
        <v>128</v>
      </c>
      <c r="G96" s="52"/>
    </row>
    <row r="97" s="129" customFormat="1" ht="20.25" spans="1:7">
      <c r="A97" s="112"/>
      <c r="B97" s="52"/>
      <c r="C97" s="52"/>
      <c r="D97" s="52"/>
      <c r="E97" s="52" t="s">
        <v>129</v>
      </c>
      <c r="F97" s="52" t="s">
        <v>128</v>
      </c>
      <c r="G97" s="52"/>
    </row>
    <row r="98" s="129" customFormat="1" ht="20.25" spans="1:7">
      <c r="A98" s="112"/>
      <c r="B98" s="52"/>
      <c r="C98" s="52"/>
      <c r="D98" s="52"/>
      <c r="E98" s="52" t="s">
        <v>130</v>
      </c>
      <c r="F98" s="52" t="s">
        <v>131</v>
      </c>
      <c r="G98" s="52"/>
    </row>
    <row r="99" s="129" customFormat="1" ht="20.25" spans="1:7">
      <c r="A99" s="112"/>
      <c r="B99" s="52"/>
      <c r="C99" s="52"/>
      <c r="D99" s="52"/>
      <c r="E99" s="52" t="s">
        <v>132</v>
      </c>
      <c r="F99" s="52" t="s">
        <v>133</v>
      </c>
      <c r="G99" s="52"/>
    </row>
    <row r="100" s="129" customFormat="1" ht="20.25" spans="1:7">
      <c r="A100" s="112"/>
      <c r="B100" s="52"/>
      <c r="C100" s="52"/>
      <c r="D100" s="52"/>
      <c r="E100" s="52" t="s">
        <v>134</v>
      </c>
      <c r="F100" s="52" t="s">
        <v>135</v>
      </c>
      <c r="G100" s="52"/>
    </row>
    <row r="101" s="129" customFormat="1" ht="20.25" spans="1:7">
      <c r="A101" s="112"/>
      <c r="B101" s="52"/>
      <c r="C101" s="52"/>
      <c r="D101" s="52"/>
      <c r="E101" s="52" t="s">
        <v>136</v>
      </c>
      <c r="F101" s="52" t="s">
        <v>137</v>
      </c>
      <c r="G101" s="52"/>
    </row>
    <row r="102" s="129" customFormat="1" ht="20.25" spans="1:7">
      <c r="A102" s="112"/>
      <c r="B102" s="52"/>
      <c r="C102" s="52"/>
      <c r="D102" s="52"/>
      <c r="E102" s="52" t="s">
        <v>138</v>
      </c>
      <c r="F102" s="52" t="s">
        <v>46</v>
      </c>
      <c r="G102" s="52"/>
    </row>
    <row r="103" s="129" customFormat="1" ht="20.25" spans="1:7">
      <c r="A103" s="112"/>
      <c r="B103" s="52"/>
      <c r="C103" s="52"/>
      <c r="D103" s="52"/>
      <c r="E103" s="52" t="s">
        <v>132</v>
      </c>
      <c r="F103" s="52" t="s">
        <v>46</v>
      </c>
      <c r="G103" s="52"/>
    </row>
    <row r="104" s="129" customFormat="1" ht="20.25" spans="1:7">
      <c r="A104" s="112"/>
      <c r="B104" s="52"/>
      <c r="C104" s="52"/>
      <c r="D104" s="52"/>
      <c r="E104" s="52" t="s">
        <v>79</v>
      </c>
      <c r="F104" s="52" t="s">
        <v>139</v>
      </c>
      <c r="G104" s="52"/>
    </row>
    <row r="105" s="129" customFormat="1" ht="20.25" spans="1:7">
      <c r="A105" s="112"/>
      <c r="B105" s="52"/>
      <c r="C105" s="52">
        <v>2021273107</v>
      </c>
      <c r="D105" s="52" t="s">
        <v>140</v>
      </c>
      <c r="E105" s="52" t="s">
        <v>129</v>
      </c>
      <c r="F105" s="52" t="s">
        <v>128</v>
      </c>
      <c r="G105" s="52">
        <v>2</v>
      </c>
    </row>
    <row r="106" s="129" customFormat="1" ht="20.25" spans="1:7">
      <c r="A106" s="112"/>
      <c r="B106" s="52"/>
      <c r="C106" s="52">
        <v>2021273104</v>
      </c>
      <c r="D106" s="52" t="s">
        <v>141</v>
      </c>
      <c r="E106" s="52" t="s">
        <v>129</v>
      </c>
      <c r="F106" s="52" t="s">
        <v>128</v>
      </c>
      <c r="G106" s="52">
        <v>2</v>
      </c>
    </row>
    <row r="107" s="129" customFormat="1" ht="20.25" spans="1:7">
      <c r="A107" s="112"/>
      <c r="B107" s="52">
        <v>20222831</v>
      </c>
      <c r="C107" s="52">
        <v>2022283110</v>
      </c>
      <c r="D107" s="52" t="s">
        <v>142</v>
      </c>
      <c r="E107" s="52" t="s">
        <v>92</v>
      </c>
      <c r="F107" s="52" t="s">
        <v>139</v>
      </c>
      <c r="G107" s="52">
        <v>16</v>
      </c>
    </row>
    <row r="108" s="129" customFormat="1" ht="20.25" spans="1:7">
      <c r="A108" s="112"/>
      <c r="B108" s="52"/>
      <c r="C108" s="52"/>
      <c r="D108" s="52"/>
      <c r="E108" s="52" t="s">
        <v>82</v>
      </c>
      <c r="F108" s="52" t="s">
        <v>143</v>
      </c>
      <c r="G108" s="52"/>
    </row>
    <row r="109" s="129" customFormat="1" ht="20.25" spans="1:7">
      <c r="A109" s="112"/>
      <c r="B109" s="52"/>
      <c r="C109" s="52"/>
      <c r="D109" s="52"/>
      <c r="E109" s="52" t="s">
        <v>144</v>
      </c>
      <c r="F109" s="52" t="s">
        <v>143</v>
      </c>
      <c r="G109" s="52"/>
    </row>
    <row r="110" s="129" customFormat="1" ht="20.25" spans="1:7">
      <c r="A110" s="112"/>
      <c r="B110" s="52"/>
      <c r="C110" s="52"/>
      <c r="D110" s="52"/>
      <c r="E110" s="52" t="s">
        <v>79</v>
      </c>
      <c r="F110" s="52" t="s">
        <v>46</v>
      </c>
      <c r="G110" s="52"/>
    </row>
    <row r="111" s="129" customFormat="1" ht="20.25" spans="1:7">
      <c r="A111" s="112"/>
      <c r="B111" s="52"/>
      <c r="C111" s="52"/>
      <c r="D111" s="52"/>
      <c r="E111" s="52" t="s">
        <v>47</v>
      </c>
      <c r="F111" s="52" t="s">
        <v>46</v>
      </c>
      <c r="G111" s="52"/>
    </row>
    <row r="112" s="129" customFormat="1" ht="20.25" spans="1:7">
      <c r="A112" s="112"/>
      <c r="B112" s="52"/>
      <c r="C112" s="52"/>
      <c r="D112" s="52"/>
      <c r="E112" s="52" t="s">
        <v>145</v>
      </c>
      <c r="F112" s="52" t="s">
        <v>146</v>
      </c>
      <c r="G112" s="52"/>
    </row>
    <row r="113" s="129" customFormat="1" ht="20.25" spans="1:7">
      <c r="A113" s="112"/>
      <c r="B113" s="52"/>
      <c r="C113" s="52"/>
      <c r="D113" s="52"/>
      <c r="E113" s="52" t="s">
        <v>147</v>
      </c>
      <c r="F113" s="52" t="s">
        <v>139</v>
      </c>
      <c r="G113" s="52"/>
    </row>
    <row r="114" s="129" customFormat="1" ht="20.25" spans="1:7">
      <c r="A114" s="112"/>
      <c r="B114" s="52"/>
      <c r="C114" s="52">
        <v>2022283107</v>
      </c>
      <c r="D114" s="52" t="s">
        <v>148</v>
      </c>
      <c r="E114" s="52" t="s">
        <v>83</v>
      </c>
      <c r="F114" s="52" t="s">
        <v>143</v>
      </c>
      <c r="G114" s="52">
        <v>6</v>
      </c>
    </row>
    <row r="115" s="129" customFormat="1" ht="20.25" spans="1:7">
      <c r="A115" s="112"/>
      <c r="B115" s="52"/>
      <c r="C115" s="52"/>
      <c r="D115" s="52"/>
      <c r="E115" s="52" t="s">
        <v>144</v>
      </c>
      <c r="F115" s="52" t="s">
        <v>143</v>
      </c>
      <c r="G115" s="52"/>
    </row>
    <row r="116" s="129" customFormat="1" ht="20.25" spans="1:7">
      <c r="A116" s="112"/>
      <c r="B116" s="52"/>
      <c r="C116" s="52"/>
      <c r="D116" s="52"/>
      <c r="E116" s="52" t="s">
        <v>82</v>
      </c>
      <c r="F116" s="52" t="s">
        <v>143</v>
      </c>
      <c r="G116" s="52"/>
    </row>
    <row r="117" s="129" customFormat="1" ht="20.25" spans="1:7">
      <c r="A117" s="112"/>
      <c r="B117" s="52">
        <v>20222832</v>
      </c>
      <c r="C117" s="52">
        <v>2022283209</v>
      </c>
      <c r="D117" s="52" t="s">
        <v>149</v>
      </c>
      <c r="E117" s="52" t="s">
        <v>82</v>
      </c>
      <c r="F117" s="52" t="s">
        <v>146</v>
      </c>
      <c r="G117" s="52">
        <v>2</v>
      </c>
    </row>
    <row r="118" s="129" customFormat="1" ht="20.25" spans="1:7">
      <c r="A118" s="112"/>
      <c r="B118" s="52"/>
      <c r="C118" s="52">
        <v>2022283242</v>
      </c>
      <c r="D118" s="52" t="s">
        <v>150</v>
      </c>
      <c r="E118" s="52" t="s">
        <v>82</v>
      </c>
      <c r="F118" s="52" t="s">
        <v>146</v>
      </c>
      <c r="G118" s="52">
        <v>2</v>
      </c>
    </row>
    <row r="119" s="129" customFormat="1" ht="20.25" spans="1:7">
      <c r="A119" s="112"/>
      <c r="B119" s="52"/>
      <c r="C119" s="52">
        <v>2022283210</v>
      </c>
      <c r="D119" s="52" t="s">
        <v>151</v>
      </c>
      <c r="E119" s="52" t="s">
        <v>82</v>
      </c>
      <c r="F119" s="52" t="s">
        <v>146</v>
      </c>
      <c r="G119" s="52">
        <v>2</v>
      </c>
    </row>
    <row r="120" s="129" customFormat="1" ht="20.25" spans="1:7">
      <c r="A120" s="112"/>
      <c r="B120" s="52"/>
      <c r="C120" s="52">
        <v>2021293111</v>
      </c>
      <c r="D120" s="52" t="s">
        <v>152</v>
      </c>
      <c r="E120" s="52" t="s">
        <v>82</v>
      </c>
      <c r="F120" s="52" t="s">
        <v>146</v>
      </c>
      <c r="G120" s="52">
        <v>2</v>
      </c>
    </row>
    <row r="121" s="129" customFormat="1" ht="20.25" spans="1:7">
      <c r="A121" s="112"/>
      <c r="B121" s="52"/>
      <c r="C121" s="52">
        <v>2020213612</v>
      </c>
      <c r="D121" s="112" t="s">
        <v>153</v>
      </c>
      <c r="E121" s="52" t="s">
        <v>82</v>
      </c>
      <c r="F121" s="52" t="s">
        <v>146</v>
      </c>
      <c r="G121" s="52">
        <v>2</v>
      </c>
    </row>
    <row r="122" s="129" customFormat="1" ht="20.25" spans="1:7">
      <c r="A122" s="112"/>
      <c r="B122" s="52"/>
      <c r="C122" s="52">
        <v>2022283223</v>
      </c>
      <c r="D122" s="52" t="s">
        <v>154</v>
      </c>
      <c r="E122" s="52" t="s">
        <v>145</v>
      </c>
      <c r="F122" s="52" t="s">
        <v>128</v>
      </c>
      <c r="G122" s="52">
        <v>8</v>
      </c>
    </row>
    <row r="123" s="129" customFormat="1" ht="20.25" spans="1:7">
      <c r="A123" s="112"/>
      <c r="B123" s="52"/>
      <c r="C123" s="52"/>
      <c r="D123" s="52"/>
      <c r="E123" s="52" t="s">
        <v>155</v>
      </c>
      <c r="F123" s="52" t="s">
        <v>128</v>
      </c>
      <c r="G123" s="52"/>
    </row>
    <row r="124" s="129" customFormat="1" ht="20.25" spans="1:7">
      <c r="A124" s="112"/>
      <c r="B124" s="52"/>
      <c r="C124" s="52"/>
      <c r="D124" s="52"/>
      <c r="E124" s="52" t="s">
        <v>47</v>
      </c>
      <c r="F124" s="52" t="s">
        <v>128</v>
      </c>
      <c r="G124" s="52"/>
    </row>
    <row r="125" s="129" customFormat="1" ht="20.25" spans="1:7">
      <c r="A125" s="112"/>
      <c r="B125" s="52"/>
      <c r="C125" s="52"/>
      <c r="D125" s="52"/>
      <c r="E125" s="52" t="s">
        <v>147</v>
      </c>
      <c r="F125" s="52" t="s">
        <v>128</v>
      </c>
      <c r="G125" s="52"/>
    </row>
    <row r="126" s="129" customFormat="1" ht="20.25" spans="1:7">
      <c r="A126" s="112"/>
      <c r="B126" s="52"/>
      <c r="C126" s="52">
        <v>2022283233</v>
      </c>
      <c r="D126" s="52" t="s">
        <v>156</v>
      </c>
      <c r="E126" s="52" t="s">
        <v>79</v>
      </c>
      <c r="F126" s="52" t="s">
        <v>133</v>
      </c>
      <c r="G126" s="52">
        <v>2</v>
      </c>
    </row>
    <row r="127" s="129" customFormat="1" ht="20.25" spans="1:7">
      <c r="A127" s="112"/>
      <c r="B127" s="52"/>
      <c r="C127" s="52">
        <v>2022283225</v>
      </c>
      <c r="D127" s="52" t="s">
        <v>157</v>
      </c>
      <c r="E127" s="52" t="s">
        <v>79</v>
      </c>
      <c r="F127" s="52" t="s">
        <v>133</v>
      </c>
      <c r="G127" s="52">
        <v>2</v>
      </c>
    </row>
    <row r="128" s="129" customFormat="1" ht="20.25" spans="1:7">
      <c r="A128" s="112"/>
      <c r="B128" s="52">
        <v>20222833</v>
      </c>
      <c r="C128" s="52">
        <v>2022283327</v>
      </c>
      <c r="D128" s="52" t="s">
        <v>158</v>
      </c>
      <c r="E128" s="52" t="s">
        <v>145</v>
      </c>
      <c r="F128" s="52" t="s">
        <v>128</v>
      </c>
      <c r="G128" s="52">
        <v>23</v>
      </c>
    </row>
    <row r="129" s="129" customFormat="1" ht="20.25" spans="1:7">
      <c r="A129" s="112"/>
      <c r="B129" s="52"/>
      <c r="C129" s="52"/>
      <c r="D129" s="52"/>
      <c r="E129" s="52" t="s">
        <v>155</v>
      </c>
      <c r="F129" s="52" t="s">
        <v>128</v>
      </c>
      <c r="G129" s="52"/>
    </row>
    <row r="130" s="129" customFormat="1" ht="20.25" spans="1:7">
      <c r="A130" s="112"/>
      <c r="B130" s="52"/>
      <c r="C130" s="52"/>
      <c r="D130" s="52"/>
      <c r="E130" s="52" t="s">
        <v>145</v>
      </c>
      <c r="F130" s="52" t="s">
        <v>143</v>
      </c>
      <c r="G130" s="52"/>
    </row>
    <row r="131" s="129" customFormat="1" ht="20.25" spans="1:7">
      <c r="A131" s="112"/>
      <c r="B131" s="52"/>
      <c r="C131" s="52"/>
      <c r="D131" s="52"/>
      <c r="E131" s="52" t="s">
        <v>44</v>
      </c>
      <c r="F131" s="52" t="s">
        <v>133</v>
      </c>
      <c r="G131" s="52"/>
    </row>
    <row r="132" s="129" customFormat="1" ht="20.25" spans="1:7">
      <c r="A132" s="112"/>
      <c r="B132" s="52"/>
      <c r="C132" s="52"/>
      <c r="D132" s="52"/>
      <c r="E132" s="52" t="s">
        <v>47</v>
      </c>
      <c r="F132" s="52" t="s">
        <v>133</v>
      </c>
      <c r="G132" s="52"/>
    </row>
    <row r="133" s="129" customFormat="1" ht="20.25" spans="1:7">
      <c r="A133" s="112"/>
      <c r="B133" s="52"/>
      <c r="C133" s="52"/>
      <c r="D133" s="52"/>
      <c r="E133" s="52" t="s">
        <v>92</v>
      </c>
      <c r="F133" s="52" t="s">
        <v>135</v>
      </c>
      <c r="G133" s="52"/>
    </row>
    <row r="134" s="129" customFormat="1" ht="20.25" spans="1:7">
      <c r="A134" s="112"/>
      <c r="B134" s="52"/>
      <c r="C134" s="52"/>
      <c r="D134" s="52"/>
      <c r="E134" s="52" t="s">
        <v>145</v>
      </c>
      <c r="F134" s="52" t="s">
        <v>133</v>
      </c>
      <c r="G134" s="52"/>
    </row>
    <row r="135" s="129" customFormat="1" ht="20.25" spans="1:7">
      <c r="A135" s="112"/>
      <c r="B135" s="52"/>
      <c r="C135" s="52"/>
      <c r="D135" s="52"/>
      <c r="E135" s="52" t="s">
        <v>159</v>
      </c>
      <c r="F135" s="52" t="s">
        <v>133</v>
      </c>
      <c r="G135" s="52"/>
    </row>
    <row r="136" s="129" customFormat="1" ht="20.25" spans="1:7">
      <c r="A136" s="112"/>
      <c r="B136" s="52"/>
      <c r="C136" s="52"/>
      <c r="D136" s="52"/>
      <c r="E136" s="52" t="s">
        <v>159</v>
      </c>
      <c r="F136" s="52" t="s">
        <v>139</v>
      </c>
      <c r="G136" s="52"/>
    </row>
    <row r="137" s="129" customFormat="1" ht="20.25" spans="1:7">
      <c r="A137" s="112"/>
      <c r="B137" s="52"/>
      <c r="C137" s="52"/>
      <c r="D137" s="52"/>
      <c r="E137" s="52" t="s">
        <v>79</v>
      </c>
      <c r="F137" s="52" t="s">
        <v>139</v>
      </c>
      <c r="G137" s="52"/>
    </row>
    <row r="138" s="129" customFormat="1" ht="20.25" spans="1:7">
      <c r="A138" s="112"/>
      <c r="B138" s="52"/>
      <c r="C138" s="52">
        <v>2022283345</v>
      </c>
      <c r="D138" s="52" t="s">
        <v>160</v>
      </c>
      <c r="E138" s="52" t="s">
        <v>145</v>
      </c>
      <c r="F138" s="52" t="s">
        <v>128</v>
      </c>
      <c r="G138" s="52">
        <v>23</v>
      </c>
    </row>
    <row r="139" s="129" customFormat="1" ht="20.25" spans="1:7">
      <c r="A139" s="112"/>
      <c r="B139" s="52"/>
      <c r="C139" s="52"/>
      <c r="D139" s="52"/>
      <c r="E139" s="52" t="s">
        <v>155</v>
      </c>
      <c r="F139" s="52" t="s">
        <v>128</v>
      </c>
      <c r="G139" s="52"/>
    </row>
    <row r="140" s="129" customFormat="1" ht="20.25" spans="1:7">
      <c r="A140" s="112"/>
      <c r="B140" s="52"/>
      <c r="C140" s="52"/>
      <c r="D140" s="52"/>
      <c r="E140" s="52" t="s">
        <v>145</v>
      </c>
      <c r="F140" s="52" t="s">
        <v>143</v>
      </c>
      <c r="G140" s="52"/>
    </row>
    <row r="141" s="129" customFormat="1" ht="20.25" spans="1:7">
      <c r="A141" s="112"/>
      <c r="B141" s="52"/>
      <c r="C141" s="52"/>
      <c r="D141" s="52"/>
      <c r="E141" s="52" t="s">
        <v>44</v>
      </c>
      <c r="F141" s="52" t="s">
        <v>133</v>
      </c>
      <c r="G141" s="52"/>
    </row>
    <row r="142" s="129" customFormat="1" ht="20.25" spans="1:7">
      <c r="A142" s="112"/>
      <c r="B142" s="52"/>
      <c r="C142" s="52"/>
      <c r="D142" s="52"/>
      <c r="E142" s="52" t="s">
        <v>47</v>
      </c>
      <c r="F142" s="52" t="s">
        <v>133</v>
      </c>
      <c r="G142" s="52"/>
    </row>
    <row r="143" s="129" customFormat="1" ht="20.25" spans="1:7">
      <c r="A143" s="112"/>
      <c r="B143" s="52"/>
      <c r="C143" s="52"/>
      <c r="D143" s="52"/>
      <c r="E143" s="52" t="s">
        <v>92</v>
      </c>
      <c r="F143" s="52" t="s">
        <v>135</v>
      </c>
      <c r="G143" s="52"/>
    </row>
    <row r="144" s="129" customFormat="1" ht="20.25" spans="1:7">
      <c r="A144" s="112"/>
      <c r="B144" s="52"/>
      <c r="C144" s="52"/>
      <c r="D144" s="52"/>
      <c r="E144" s="52" t="s">
        <v>145</v>
      </c>
      <c r="F144" s="52" t="s">
        <v>133</v>
      </c>
      <c r="G144" s="52"/>
    </row>
    <row r="145" s="129" customFormat="1" ht="20.25" spans="1:7">
      <c r="A145" s="112"/>
      <c r="B145" s="52"/>
      <c r="C145" s="52"/>
      <c r="D145" s="52"/>
      <c r="E145" s="52" t="s">
        <v>159</v>
      </c>
      <c r="F145" s="52" t="s">
        <v>133</v>
      </c>
      <c r="G145" s="52"/>
    </row>
    <row r="146" s="129" customFormat="1" ht="20.25" spans="1:7">
      <c r="A146" s="112"/>
      <c r="B146" s="52"/>
      <c r="C146" s="52"/>
      <c r="D146" s="52"/>
      <c r="E146" s="52" t="s">
        <v>159</v>
      </c>
      <c r="F146" s="52" t="s">
        <v>139</v>
      </c>
      <c r="G146" s="52"/>
    </row>
    <row r="147" s="129" customFormat="1" ht="20.25" spans="1:7">
      <c r="A147" s="112"/>
      <c r="B147" s="52"/>
      <c r="C147" s="52"/>
      <c r="D147" s="52"/>
      <c r="E147" s="52" t="s">
        <v>79</v>
      </c>
      <c r="F147" s="52" t="s">
        <v>139</v>
      </c>
      <c r="G147" s="52"/>
    </row>
    <row r="148" s="129" customFormat="1" ht="20.25" spans="1:7">
      <c r="A148" s="112"/>
      <c r="B148" s="52">
        <v>20222835</v>
      </c>
      <c r="C148" s="52">
        <v>2022283545</v>
      </c>
      <c r="D148" s="52" t="s">
        <v>161</v>
      </c>
      <c r="E148" s="52" t="s">
        <v>145</v>
      </c>
      <c r="F148" s="52" t="s">
        <v>128</v>
      </c>
      <c r="G148" s="52">
        <v>28</v>
      </c>
    </row>
    <row r="149" s="129" customFormat="1" ht="20.25" spans="1:7">
      <c r="A149" s="112"/>
      <c r="B149" s="52"/>
      <c r="C149" s="52"/>
      <c r="D149" s="52"/>
      <c r="E149" s="52" t="s">
        <v>83</v>
      </c>
      <c r="F149" s="52" t="s">
        <v>128</v>
      </c>
      <c r="G149" s="52"/>
    </row>
    <row r="150" ht="20.25" spans="1:7">
      <c r="A150" s="112"/>
      <c r="B150" s="52"/>
      <c r="C150" s="52"/>
      <c r="D150" s="52"/>
      <c r="E150" s="52" t="s">
        <v>145</v>
      </c>
      <c r="F150" s="52" t="s">
        <v>143</v>
      </c>
      <c r="G150" s="52"/>
    </row>
    <row r="151" ht="20.25" spans="1:7">
      <c r="A151" s="112"/>
      <c r="B151" s="52"/>
      <c r="C151" s="52"/>
      <c r="D151" s="52"/>
      <c r="E151" s="52" t="s">
        <v>155</v>
      </c>
      <c r="F151" s="52" t="s">
        <v>143</v>
      </c>
      <c r="G151" s="52"/>
    </row>
    <row r="152" ht="20.25" spans="1:7">
      <c r="A152" s="112"/>
      <c r="B152" s="52"/>
      <c r="C152" s="52"/>
      <c r="D152" s="52"/>
      <c r="E152" s="52" t="s">
        <v>147</v>
      </c>
      <c r="F152" s="52" t="s">
        <v>135</v>
      </c>
      <c r="G152" s="52"/>
    </row>
    <row r="153" ht="20.25" spans="1:7">
      <c r="A153" s="112"/>
      <c r="B153" s="52"/>
      <c r="C153" s="52"/>
      <c r="D153" s="52"/>
      <c r="E153" s="52" t="s">
        <v>44</v>
      </c>
      <c r="F153" s="52" t="s">
        <v>133</v>
      </c>
      <c r="G153" s="52"/>
    </row>
    <row r="154" ht="20.25" spans="1:7">
      <c r="A154" s="112"/>
      <c r="B154" s="52"/>
      <c r="C154" s="52"/>
      <c r="D154" s="52"/>
      <c r="E154" s="52" t="s">
        <v>147</v>
      </c>
      <c r="F154" s="52" t="s">
        <v>46</v>
      </c>
      <c r="G154" s="52"/>
    </row>
    <row r="155" ht="20.25" spans="1:7">
      <c r="A155" s="112"/>
      <c r="B155" s="52"/>
      <c r="C155" s="52"/>
      <c r="D155" s="52"/>
      <c r="E155" s="52" t="s">
        <v>92</v>
      </c>
      <c r="F155" s="52" t="s">
        <v>137</v>
      </c>
      <c r="G155" s="52"/>
    </row>
    <row r="156" ht="20.25" spans="1:7">
      <c r="A156" s="112"/>
      <c r="B156" s="52"/>
      <c r="C156" s="52"/>
      <c r="D156" s="52"/>
      <c r="E156" s="52" t="s">
        <v>162</v>
      </c>
      <c r="F156" s="52" t="s">
        <v>46</v>
      </c>
      <c r="G156" s="52"/>
    </row>
    <row r="157" ht="20.25" spans="1:7">
      <c r="A157" s="112"/>
      <c r="B157" s="52"/>
      <c r="C157" s="52"/>
      <c r="D157" s="52"/>
      <c r="E157" s="52" t="s">
        <v>145</v>
      </c>
      <c r="F157" s="52" t="s">
        <v>46</v>
      </c>
      <c r="G157" s="52"/>
    </row>
    <row r="158" ht="20.25" spans="1:7">
      <c r="A158" s="112"/>
      <c r="B158" s="52"/>
      <c r="C158" s="52"/>
      <c r="D158" s="52"/>
      <c r="E158" s="52" t="s">
        <v>47</v>
      </c>
      <c r="F158" s="52" t="s">
        <v>146</v>
      </c>
      <c r="G158" s="52"/>
    </row>
    <row r="159" ht="20.25" spans="1:7">
      <c r="A159" s="112"/>
      <c r="B159" s="52"/>
      <c r="C159" s="52"/>
      <c r="D159" s="52"/>
      <c r="E159" s="52" t="s">
        <v>79</v>
      </c>
      <c r="F159" s="52" t="s">
        <v>146</v>
      </c>
      <c r="G159" s="52"/>
    </row>
    <row r="160" ht="20.25" spans="1:7">
      <c r="A160" s="112"/>
      <c r="B160" s="52"/>
      <c r="C160" s="52"/>
      <c r="D160" s="52"/>
      <c r="E160" s="52" t="s">
        <v>82</v>
      </c>
      <c r="F160" s="52" t="s">
        <v>146</v>
      </c>
      <c r="G160" s="52"/>
    </row>
    <row r="161" ht="20.25" spans="1:7">
      <c r="A161" s="112"/>
      <c r="B161" s="52"/>
      <c r="C161" s="52">
        <v>2022283544</v>
      </c>
      <c r="D161" s="52" t="s">
        <v>163</v>
      </c>
      <c r="E161" s="52" t="s">
        <v>145</v>
      </c>
      <c r="F161" s="52" t="s">
        <v>128</v>
      </c>
      <c r="G161" s="52">
        <v>28</v>
      </c>
    </row>
    <row r="162" ht="20.25" spans="1:7">
      <c r="A162" s="112"/>
      <c r="B162" s="52"/>
      <c r="C162" s="52"/>
      <c r="D162" s="52"/>
      <c r="E162" s="52" t="s">
        <v>83</v>
      </c>
      <c r="F162" s="52" t="s">
        <v>128</v>
      </c>
      <c r="G162" s="52"/>
    </row>
    <row r="163" ht="20.25" spans="1:7">
      <c r="A163" s="112"/>
      <c r="B163" s="52"/>
      <c r="C163" s="52"/>
      <c r="D163" s="52"/>
      <c r="E163" s="52" t="s">
        <v>145</v>
      </c>
      <c r="F163" s="52" t="s">
        <v>143</v>
      </c>
      <c r="G163" s="52"/>
    </row>
    <row r="164" ht="20.25" spans="1:7">
      <c r="A164" s="112"/>
      <c r="B164" s="52"/>
      <c r="C164" s="52"/>
      <c r="D164" s="52"/>
      <c r="E164" s="52" t="s">
        <v>155</v>
      </c>
      <c r="F164" s="52" t="s">
        <v>143</v>
      </c>
      <c r="G164" s="52"/>
    </row>
    <row r="165" ht="20.25" spans="1:7">
      <c r="A165" s="112"/>
      <c r="B165" s="52"/>
      <c r="C165" s="52"/>
      <c r="D165" s="52"/>
      <c r="E165" s="52" t="s">
        <v>147</v>
      </c>
      <c r="F165" s="52" t="s">
        <v>135</v>
      </c>
      <c r="G165" s="52"/>
    </row>
    <row r="166" ht="20.25" spans="1:7">
      <c r="A166" s="112"/>
      <c r="B166" s="52"/>
      <c r="C166" s="52"/>
      <c r="D166" s="52"/>
      <c r="E166" s="52" t="s">
        <v>44</v>
      </c>
      <c r="F166" s="52" t="s">
        <v>133</v>
      </c>
      <c r="G166" s="52"/>
    </row>
    <row r="167" ht="20.25" spans="1:7">
      <c r="A167" s="112"/>
      <c r="B167" s="52"/>
      <c r="C167" s="52"/>
      <c r="D167" s="52"/>
      <c r="E167" s="52" t="s">
        <v>147</v>
      </c>
      <c r="F167" s="52" t="s">
        <v>46</v>
      </c>
      <c r="G167" s="52"/>
    </row>
    <row r="168" ht="20.25" spans="1:7">
      <c r="A168" s="112"/>
      <c r="B168" s="52"/>
      <c r="C168" s="52"/>
      <c r="D168" s="52"/>
      <c r="E168" s="52" t="s">
        <v>92</v>
      </c>
      <c r="F168" s="52" t="s">
        <v>137</v>
      </c>
      <c r="G168" s="52"/>
    </row>
    <row r="169" ht="20.25" spans="1:7">
      <c r="A169" s="112"/>
      <c r="B169" s="52"/>
      <c r="C169" s="52"/>
      <c r="D169" s="52"/>
      <c r="E169" s="52" t="s">
        <v>162</v>
      </c>
      <c r="F169" s="52" t="s">
        <v>46</v>
      </c>
      <c r="G169" s="52"/>
    </row>
    <row r="170" ht="20.25" spans="1:7">
      <c r="A170" s="112"/>
      <c r="B170" s="52"/>
      <c r="C170" s="52"/>
      <c r="D170" s="52"/>
      <c r="E170" s="52" t="s">
        <v>145</v>
      </c>
      <c r="F170" s="52" t="s">
        <v>46</v>
      </c>
      <c r="G170" s="52"/>
    </row>
    <row r="171" ht="20.25" spans="1:7">
      <c r="A171" s="112"/>
      <c r="B171" s="52"/>
      <c r="C171" s="52"/>
      <c r="D171" s="52"/>
      <c r="E171" s="52" t="s">
        <v>47</v>
      </c>
      <c r="F171" s="52" t="s">
        <v>146</v>
      </c>
      <c r="G171" s="52"/>
    </row>
    <row r="172" ht="20.25" spans="1:7">
      <c r="A172" s="112"/>
      <c r="B172" s="52"/>
      <c r="C172" s="52"/>
      <c r="D172" s="52"/>
      <c r="E172" s="52" t="s">
        <v>79</v>
      </c>
      <c r="F172" s="52" t="s">
        <v>146</v>
      </c>
      <c r="G172" s="52"/>
    </row>
    <row r="173" ht="20.25" spans="1:7">
      <c r="A173" s="112"/>
      <c r="B173" s="52"/>
      <c r="C173" s="52"/>
      <c r="D173" s="52"/>
      <c r="E173" s="52" t="s">
        <v>82</v>
      </c>
      <c r="F173" s="52" t="s">
        <v>146</v>
      </c>
      <c r="G173" s="52"/>
    </row>
    <row r="174" ht="20.25" spans="1:7">
      <c r="A174" s="112"/>
      <c r="B174" s="52"/>
      <c r="C174" s="52">
        <v>2022283540</v>
      </c>
      <c r="D174" s="52" t="s">
        <v>164</v>
      </c>
      <c r="E174" s="52" t="s">
        <v>82</v>
      </c>
      <c r="F174" s="52" t="s">
        <v>146</v>
      </c>
      <c r="G174" s="52">
        <v>2</v>
      </c>
    </row>
    <row r="175" ht="20.25" spans="1:7">
      <c r="A175" s="112"/>
      <c r="B175" s="52">
        <v>20222842</v>
      </c>
      <c r="C175" s="52">
        <v>2022284214</v>
      </c>
      <c r="D175" s="52" t="s">
        <v>165</v>
      </c>
      <c r="E175" s="52" t="s">
        <v>166</v>
      </c>
      <c r="F175" s="52" t="s">
        <v>139</v>
      </c>
      <c r="G175" s="52">
        <v>3</v>
      </c>
    </row>
    <row r="176" ht="20.25" spans="1:7">
      <c r="A176" s="112"/>
      <c r="B176" s="52"/>
      <c r="C176" s="52">
        <v>2022284227</v>
      </c>
      <c r="D176" s="52" t="s">
        <v>167</v>
      </c>
      <c r="E176" s="52" t="s">
        <v>147</v>
      </c>
      <c r="F176" s="52" t="s">
        <v>128</v>
      </c>
      <c r="G176" s="52">
        <v>5</v>
      </c>
    </row>
    <row r="177" ht="20.25" spans="1:7">
      <c r="A177" s="112"/>
      <c r="B177" s="52"/>
      <c r="C177" s="52"/>
      <c r="D177" s="52"/>
      <c r="E177" s="52" t="s">
        <v>168</v>
      </c>
      <c r="F177" s="52" t="s">
        <v>169</v>
      </c>
      <c r="G177" s="52"/>
    </row>
    <row r="178" ht="20.25" spans="1:7">
      <c r="A178" s="112"/>
      <c r="B178" s="52">
        <v>20222844</v>
      </c>
      <c r="C178" s="52">
        <v>2022284424</v>
      </c>
      <c r="D178" s="52" t="s">
        <v>170</v>
      </c>
      <c r="E178" s="52" t="s">
        <v>162</v>
      </c>
      <c r="F178" s="52" t="s">
        <v>128</v>
      </c>
      <c r="G178" s="52">
        <v>5</v>
      </c>
    </row>
    <row r="179" ht="20.25" spans="1:7">
      <c r="A179" s="112"/>
      <c r="B179" s="52"/>
      <c r="C179" s="52"/>
      <c r="D179" s="52"/>
      <c r="E179" s="52" t="s">
        <v>147</v>
      </c>
      <c r="F179" s="52" t="s">
        <v>169</v>
      </c>
      <c r="G179" s="52"/>
    </row>
    <row r="180" ht="20.25" spans="1:7">
      <c r="A180" s="112" t="s">
        <v>4</v>
      </c>
      <c r="B180" s="112">
        <v>20212331</v>
      </c>
      <c r="C180" s="112">
        <v>2021233113</v>
      </c>
      <c r="D180" s="112" t="s">
        <v>171</v>
      </c>
      <c r="E180" s="112" t="s">
        <v>172</v>
      </c>
      <c r="F180" s="112" t="s">
        <v>143</v>
      </c>
      <c r="G180" s="112">
        <v>6</v>
      </c>
    </row>
    <row r="181" ht="20.25" spans="1:7">
      <c r="A181" s="112"/>
      <c r="B181" s="112"/>
      <c r="C181" s="112"/>
      <c r="D181" s="112"/>
      <c r="E181" s="112" t="s">
        <v>173</v>
      </c>
      <c r="F181" s="112" t="s">
        <v>143</v>
      </c>
      <c r="G181" s="112"/>
    </row>
    <row r="182" ht="20.25" spans="1:7">
      <c r="A182" s="112"/>
      <c r="B182" s="112"/>
      <c r="C182" s="112"/>
      <c r="D182" s="112"/>
      <c r="E182" s="112" t="s">
        <v>174</v>
      </c>
      <c r="F182" s="112" t="s">
        <v>143</v>
      </c>
      <c r="G182" s="112"/>
    </row>
    <row r="183" ht="20.25" spans="1:7">
      <c r="A183" s="112"/>
      <c r="B183" s="112"/>
      <c r="C183" s="112">
        <v>2021233111</v>
      </c>
      <c r="D183" s="112" t="s">
        <v>175</v>
      </c>
      <c r="E183" s="52" t="s">
        <v>173</v>
      </c>
      <c r="F183" s="52" t="s">
        <v>143</v>
      </c>
      <c r="G183" s="112">
        <v>4</v>
      </c>
    </row>
    <row r="184" ht="20.25" spans="1:7">
      <c r="A184" s="112"/>
      <c r="B184" s="112"/>
      <c r="C184" s="112"/>
      <c r="D184" s="112"/>
      <c r="E184" s="52" t="s">
        <v>174</v>
      </c>
      <c r="F184" s="52" t="s">
        <v>143</v>
      </c>
      <c r="G184" s="112"/>
    </row>
    <row r="185" ht="20.25" spans="1:7">
      <c r="A185" s="112"/>
      <c r="B185" s="112"/>
      <c r="C185" s="112">
        <v>2021233114</v>
      </c>
      <c r="D185" s="112" t="s">
        <v>176</v>
      </c>
      <c r="E185" s="52" t="s">
        <v>173</v>
      </c>
      <c r="F185" s="52" t="s">
        <v>143</v>
      </c>
      <c r="G185" s="112">
        <v>10</v>
      </c>
    </row>
    <row r="186" ht="20.25" spans="1:7">
      <c r="A186" s="112"/>
      <c r="B186" s="112"/>
      <c r="C186" s="112"/>
      <c r="D186" s="112"/>
      <c r="E186" s="52" t="s">
        <v>174</v>
      </c>
      <c r="F186" s="52" t="s">
        <v>143</v>
      </c>
      <c r="G186" s="112"/>
    </row>
    <row r="187" ht="20.25" spans="1:7">
      <c r="A187" s="112"/>
      <c r="B187" s="112"/>
      <c r="C187" s="112"/>
      <c r="D187" s="112"/>
      <c r="E187" s="52" t="s">
        <v>177</v>
      </c>
      <c r="F187" s="52" t="s">
        <v>133</v>
      </c>
      <c r="G187" s="112"/>
    </row>
    <row r="188" ht="20.25" spans="1:7">
      <c r="A188" s="112"/>
      <c r="B188" s="112"/>
      <c r="C188" s="112"/>
      <c r="D188" s="112"/>
      <c r="E188" s="52" t="s">
        <v>178</v>
      </c>
      <c r="F188" s="52" t="s">
        <v>46</v>
      </c>
      <c r="G188" s="112"/>
    </row>
    <row r="189" ht="20.25" spans="1:7">
      <c r="A189" s="112"/>
      <c r="B189" s="112"/>
      <c r="C189" s="112"/>
      <c r="D189" s="112"/>
      <c r="E189" s="52" t="s">
        <v>179</v>
      </c>
      <c r="F189" s="52" t="s">
        <v>46</v>
      </c>
      <c r="G189" s="112"/>
    </row>
    <row r="190" ht="20.25" spans="1:7">
      <c r="A190" s="112"/>
      <c r="B190" s="112"/>
      <c r="C190" s="112">
        <v>2021233117</v>
      </c>
      <c r="D190" s="52" t="s">
        <v>180</v>
      </c>
      <c r="E190" s="52" t="s">
        <v>174</v>
      </c>
      <c r="F190" s="52" t="s">
        <v>143</v>
      </c>
      <c r="G190" s="52">
        <v>4</v>
      </c>
    </row>
    <row r="191" ht="20.25" spans="1:7">
      <c r="A191" s="112"/>
      <c r="B191" s="112"/>
      <c r="C191" s="112"/>
      <c r="D191" s="52"/>
      <c r="E191" s="52" t="s">
        <v>79</v>
      </c>
      <c r="F191" s="52" t="s">
        <v>133</v>
      </c>
      <c r="G191" s="52"/>
    </row>
    <row r="192" ht="20.25" spans="1:7">
      <c r="A192" s="112"/>
      <c r="B192" s="112"/>
      <c r="C192" s="52">
        <v>2021233112</v>
      </c>
      <c r="D192" s="52" t="s">
        <v>181</v>
      </c>
      <c r="E192" s="52" t="s">
        <v>174</v>
      </c>
      <c r="F192" s="52" t="s">
        <v>143</v>
      </c>
      <c r="G192" s="52">
        <v>19</v>
      </c>
    </row>
    <row r="193" ht="20.25" spans="1:7">
      <c r="A193" s="112"/>
      <c r="B193" s="112"/>
      <c r="C193" s="52"/>
      <c r="D193" s="52"/>
      <c r="E193" s="52" t="s">
        <v>79</v>
      </c>
      <c r="F193" s="52" t="s">
        <v>133</v>
      </c>
      <c r="G193" s="52"/>
    </row>
    <row r="194" ht="20.25" spans="1:7">
      <c r="A194" s="112"/>
      <c r="B194" s="112"/>
      <c r="C194" s="52"/>
      <c r="D194" s="52"/>
      <c r="E194" s="52" t="s">
        <v>177</v>
      </c>
      <c r="F194" s="52" t="s">
        <v>133</v>
      </c>
      <c r="G194" s="52"/>
    </row>
    <row r="195" ht="20.25" spans="1:7">
      <c r="A195" s="112"/>
      <c r="B195" s="112"/>
      <c r="C195" s="52"/>
      <c r="D195" s="52"/>
      <c r="E195" s="52" t="s">
        <v>178</v>
      </c>
      <c r="F195" s="52" t="s">
        <v>46</v>
      </c>
      <c r="G195" s="52"/>
    </row>
    <row r="196" ht="20.25" spans="1:7">
      <c r="A196" s="112"/>
      <c r="B196" s="112"/>
      <c r="C196" s="52"/>
      <c r="D196" s="52"/>
      <c r="E196" s="52" t="s">
        <v>179</v>
      </c>
      <c r="F196" s="52" t="s">
        <v>46</v>
      </c>
      <c r="G196" s="52"/>
    </row>
    <row r="197" ht="20.25" spans="1:7">
      <c r="A197" s="112"/>
      <c r="B197" s="112"/>
      <c r="C197" s="52"/>
      <c r="D197" s="52"/>
      <c r="E197" s="52" t="s">
        <v>182</v>
      </c>
      <c r="F197" s="52" t="s">
        <v>146</v>
      </c>
      <c r="G197" s="52"/>
    </row>
    <row r="198" ht="20.25" spans="1:7">
      <c r="A198" s="112"/>
      <c r="B198" s="112"/>
      <c r="C198" s="52"/>
      <c r="D198" s="52"/>
      <c r="E198" s="52" t="s">
        <v>183</v>
      </c>
      <c r="F198" s="52" t="s">
        <v>139</v>
      </c>
      <c r="G198" s="52"/>
    </row>
    <row r="199" ht="20.25" spans="1:7">
      <c r="A199" s="112"/>
      <c r="B199" s="112"/>
      <c r="C199" s="52"/>
      <c r="D199" s="52"/>
      <c r="E199" s="52" t="s">
        <v>184</v>
      </c>
      <c r="F199" s="52" t="s">
        <v>146</v>
      </c>
      <c r="G199" s="52"/>
    </row>
    <row r="200" ht="20.25" spans="1:7">
      <c r="A200" s="112"/>
      <c r="B200" s="112"/>
      <c r="C200" s="52"/>
      <c r="D200" s="52"/>
      <c r="E200" s="52" t="s">
        <v>185</v>
      </c>
      <c r="F200" s="52" t="s">
        <v>146</v>
      </c>
      <c r="G200" s="52"/>
    </row>
    <row r="201" ht="20.25" spans="1:7">
      <c r="A201" s="112"/>
      <c r="B201" s="112"/>
      <c r="C201" s="52">
        <v>2021233122</v>
      </c>
      <c r="D201" s="52" t="s">
        <v>186</v>
      </c>
      <c r="E201" s="52" t="s">
        <v>177</v>
      </c>
      <c r="F201" s="52" t="s">
        <v>133</v>
      </c>
      <c r="G201" s="52">
        <v>2</v>
      </c>
    </row>
    <row r="202" ht="20.25" spans="1:7">
      <c r="A202" s="112"/>
      <c r="B202" s="112"/>
      <c r="C202" s="52">
        <v>2021233105</v>
      </c>
      <c r="D202" s="52" t="s">
        <v>187</v>
      </c>
      <c r="E202" s="52" t="s">
        <v>182</v>
      </c>
      <c r="F202" s="52" t="s">
        <v>146</v>
      </c>
      <c r="G202" s="52">
        <v>5</v>
      </c>
    </row>
    <row r="203" ht="20.25" spans="1:7">
      <c r="A203" s="112"/>
      <c r="B203" s="112"/>
      <c r="C203" s="52"/>
      <c r="D203" s="52"/>
      <c r="E203" s="52" t="s">
        <v>183</v>
      </c>
      <c r="F203" s="52" t="s">
        <v>139</v>
      </c>
      <c r="G203" s="52"/>
    </row>
    <row r="204" ht="20.25" spans="1:7">
      <c r="A204" s="112"/>
      <c r="B204" s="52">
        <v>20213033</v>
      </c>
      <c r="C204" s="52">
        <v>2021303308</v>
      </c>
      <c r="D204" s="52" t="s">
        <v>188</v>
      </c>
      <c r="E204" s="52" t="s">
        <v>189</v>
      </c>
      <c r="F204" s="52" t="s">
        <v>131</v>
      </c>
      <c r="G204" s="52">
        <v>20</v>
      </c>
    </row>
    <row r="205" ht="20.25" spans="1:7">
      <c r="A205" s="112"/>
      <c r="B205" s="52"/>
      <c r="C205" s="52"/>
      <c r="D205" s="52"/>
      <c r="E205" s="52" t="s">
        <v>190</v>
      </c>
      <c r="F205" s="52" t="s">
        <v>143</v>
      </c>
      <c r="G205" s="52"/>
    </row>
    <row r="206" ht="20.25" spans="1:7">
      <c r="A206" s="112"/>
      <c r="B206" s="52"/>
      <c r="C206" s="52"/>
      <c r="D206" s="52"/>
      <c r="E206" s="52" t="s">
        <v>191</v>
      </c>
      <c r="F206" s="52" t="s">
        <v>143</v>
      </c>
      <c r="G206" s="52"/>
    </row>
    <row r="207" ht="20.25" spans="1:7">
      <c r="A207" s="112"/>
      <c r="B207" s="52"/>
      <c r="C207" s="52"/>
      <c r="D207" s="52"/>
      <c r="E207" s="52" t="s">
        <v>192</v>
      </c>
      <c r="F207" s="52" t="s">
        <v>169</v>
      </c>
      <c r="G207" s="52"/>
    </row>
    <row r="208" ht="20.25" spans="1:7">
      <c r="A208" s="112"/>
      <c r="B208" s="52"/>
      <c r="C208" s="52"/>
      <c r="D208" s="52"/>
      <c r="E208" s="52" t="s">
        <v>193</v>
      </c>
      <c r="F208" s="52" t="s">
        <v>128</v>
      </c>
      <c r="G208" s="52"/>
    </row>
    <row r="209" ht="20.25" spans="1:7">
      <c r="A209" s="112"/>
      <c r="B209" s="52"/>
      <c r="C209" s="52"/>
      <c r="D209" s="52"/>
      <c r="E209" s="52" t="s">
        <v>79</v>
      </c>
      <c r="F209" s="52" t="s">
        <v>128</v>
      </c>
      <c r="G209" s="52"/>
    </row>
    <row r="210" ht="20.25" spans="1:7">
      <c r="A210" s="112"/>
      <c r="B210" s="52"/>
      <c r="C210" s="52"/>
      <c r="D210" s="52"/>
      <c r="E210" s="52" t="s">
        <v>194</v>
      </c>
      <c r="F210" s="52" t="s">
        <v>133</v>
      </c>
      <c r="G210" s="52"/>
    </row>
    <row r="211" ht="20.25" spans="1:7">
      <c r="A211" s="112"/>
      <c r="B211" s="52"/>
      <c r="C211" s="52"/>
      <c r="D211" s="52"/>
      <c r="E211" s="52" t="s">
        <v>79</v>
      </c>
      <c r="F211" s="52" t="s">
        <v>133</v>
      </c>
      <c r="G211" s="52"/>
    </row>
    <row r="212" ht="20.25" spans="1:7">
      <c r="A212" s="112"/>
      <c r="B212" s="52"/>
      <c r="C212" s="52"/>
      <c r="D212" s="52"/>
      <c r="E212" s="52" t="s">
        <v>195</v>
      </c>
      <c r="F212" s="52" t="s">
        <v>133</v>
      </c>
      <c r="G212" s="52"/>
    </row>
    <row r="213" ht="20.25" spans="1:7">
      <c r="A213" s="112"/>
      <c r="B213" s="52"/>
      <c r="C213" s="52">
        <v>2021303313</v>
      </c>
      <c r="D213" s="52" t="s">
        <v>196</v>
      </c>
      <c r="E213" s="52" t="s">
        <v>189</v>
      </c>
      <c r="F213" s="52" t="s">
        <v>131</v>
      </c>
      <c r="G213" s="52">
        <v>28</v>
      </c>
    </row>
    <row r="214" ht="20.25" spans="1:7">
      <c r="A214" s="112"/>
      <c r="B214" s="52"/>
      <c r="C214" s="52"/>
      <c r="D214" s="52"/>
      <c r="E214" s="52" t="s">
        <v>190</v>
      </c>
      <c r="F214" s="52" t="s">
        <v>143</v>
      </c>
      <c r="G214" s="52"/>
    </row>
    <row r="215" ht="20.25" spans="1:7">
      <c r="A215" s="112"/>
      <c r="B215" s="52"/>
      <c r="C215" s="52"/>
      <c r="D215" s="52"/>
      <c r="E215" s="52" t="s">
        <v>191</v>
      </c>
      <c r="F215" s="52" t="s">
        <v>143</v>
      </c>
      <c r="G215" s="52"/>
    </row>
    <row r="216" ht="20.25" spans="1:7">
      <c r="A216" s="112"/>
      <c r="B216" s="52"/>
      <c r="C216" s="52"/>
      <c r="D216" s="52"/>
      <c r="E216" s="52" t="s">
        <v>192</v>
      </c>
      <c r="F216" s="52" t="s">
        <v>169</v>
      </c>
      <c r="G216" s="52"/>
    </row>
    <row r="217" ht="20.25" spans="1:7">
      <c r="A217" s="112"/>
      <c r="B217" s="52"/>
      <c r="C217" s="52"/>
      <c r="D217" s="52"/>
      <c r="E217" s="52" t="s">
        <v>193</v>
      </c>
      <c r="F217" s="52" t="s">
        <v>128</v>
      </c>
      <c r="G217" s="52"/>
    </row>
    <row r="218" ht="20.25" spans="1:7">
      <c r="A218" s="112"/>
      <c r="B218" s="52"/>
      <c r="C218" s="52"/>
      <c r="D218" s="52"/>
      <c r="E218" s="52" t="s">
        <v>79</v>
      </c>
      <c r="F218" s="52" t="s">
        <v>128</v>
      </c>
      <c r="G218" s="52"/>
    </row>
    <row r="219" ht="20.25" spans="1:7">
      <c r="A219" s="112"/>
      <c r="B219" s="52"/>
      <c r="C219" s="52"/>
      <c r="D219" s="52"/>
      <c r="E219" s="52" t="s">
        <v>194</v>
      </c>
      <c r="F219" s="52" t="s">
        <v>133</v>
      </c>
      <c r="G219" s="52"/>
    </row>
    <row r="220" ht="20.25" spans="1:7">
      <c r="A220" s="112"/>
      <c r="B220" s="52"/>
      <c r="C220" s="52"/>
      <c r="D220" s="52"/>
      <c r="E220" s="52" t="s">
        <v>79</v>
      </c>
      <c r="F220" s="52" t="s">
        <v>133</v>
      </c>
      <c r="G220" s="52"/>
    </row>
    <row r="221" ht="20.25" spans="1:7">
      <c r="A221" s="112"/>
      <c r="B221" s="52"/>
      <c r="C221" s="52"/>
      <c r="D221" s="52"/>
      <c r="E221" s="52" t="s">
        <v>195</v>
      </c>
      <c r="F221" s="52" t="s">
        <v>133</v>
      </c>
      <c r="G221" s="52"/>
    </row>
    <row r="222" ht="20.25" spans="1:7">
      <c r="A222" s="112"/>
      <c r="B222" s="52"/>
      <c r="C222" s="52"/>
      <c r="D222" s="52"/>
      <c r="E222" s="52" t="s">
        <v>189</v>
      </c>
      <c r="F222" s="52" t="s">
        <v>46</v>
      </c>
      <c r="G222" s="52"/>
    </row>
    <row r="223" ht="20.25" spans="1:7">
      <c r="A223" s="112"/>
      <c r="B223" s="52"/>
      <c r="C223" s="52"/>
      <c r="D223" s="52"/>
      <c r="E223" s="52" t="s">
        <v>192</v>
      </c>
      <c r="F223" s="52" t="s">
        <v>46</v>
      </c>
      <c r="G223" s="52"/>
    </row>
    <row r="224" ht="20.25" spans="1:7">
      <c r="A224" s="112"/>
      <c r="B224" s="52"/>
      <c r="C224" s="52"/>
      <c r="D224" s="52"/>
      <c r="E224" s="52" t="s">
        <v>190</v>
      </c>
      <c r="F224" s="52" t="s">
        <v>46</v>
      </c>
      <c r="G224" s="52"/>
    </row>
    <row r="225" ht="20.25" spans="1:7">
      <c r="A225" s="112"/>
      <c r="B225" s="52"/>
      <c r="C225" s="52"/>
      <c r="D225" s="52"/>
      <c r="E225" s="52" t="s">
        <v>191</v>
      </c>
      <c r="F225" s="52" t="s">
        <v>46</v>
      </c>
      <c r="G225" s="52"/>
    </row>
    <row r="226" ht="20.25" spans="1:7">
      <c r="A226" s="112"/>
      <c r="B226" s="52">
        <v>20212332</v>
      </c>
      <c r="C226" s="52">
        <v>2021233206</v>
      </c>
      <c r="D226" s="52" t="s">
        <v>197</v>
      </c>
      <c r="E226" s="52" t="s">
        <v>179</v>
      </c>
      <c r="F226" s="52" t="s">
        <v>128</v>
      </c>
      <c r="G226" s="52">
        <v>4</v>
      </c>
    </row>
    <row r="227" ht="20.25" spans="1:7">
      <c r="A227" s="112"/>
      <c r="B227" s="52"/>
      <c r="C227" s="52"/>
      <c r="D227" s="52"/>
      <c r="E227" s="52" t="s">
        <v>79</v>
      </c>
      <c r="F227" s="52" t="s">
        <v>128</v>
      </c>
      <c r="G227" s="52"/>
    </row>
    <row r="228" ht="20.25" spans="1:7">
      <c r="A228" s="112"/>
      <c r="B228" s="52"/>
      <c r="C228" s="52">
        <v>2021233216</v>
      </c>
      <c r="D228" s="52" t="s">
        <v>198</v>
      </c>
      <c r="E228" s="52" t="s">
        <v>179</v>
      </c>
      <c r="F228" s="52" t="s">
        <v>128</v>
      </c>
      <c r="G228" s="52">
        <v>8</v>
      </c>
    </row>
    <row r="229" ht="20.25" spans="1:7">
      <c r="A229" s="112"/>
      <c r="B229" s="52"/>
      <c r="C229" s="52"/>
      <c r="D229" s="52"/>
      <c r="E229" s="52" t="s">
        <v>79</v>
      </c>
      <c r="F229" s="52" t="s">
        <v>128</v>
      </c>
      <c r="G229" s="52"/>
    </row>
    <row r="230" ht="20.25" spans="1:7">
      <c r="A230" s="112"/>
      <c r="B230" s="52"/>
      <c r="C230" s="52"/>
      <c r="D230" s="52"/>
      <c r="E230" s="52" t="s">
        <v>172</v>
      </c>
      <c r="F230" s="52" t="s">
        <v>143</v>
      </c>
      <c r="G230" s="52"/>
    </row>
    <row r="231" ht="20.25" spans="1:7">
      <c r="A231" s="112"/>
      <c r="B231" s="52"/>
      <c r="C231" s="52"/>
      <c r="D231" s="52"/>
      <c r="E231" s="52" t="s">
        <v>178</v>
      </c>
      <c r="F231" s="52" t="s">
        <v>143</v>
      </c>
      <c r="G231" s="52"/>
    </row>
    <row r="232" ht="20.25" spans="1:7">
      <c r="A232" s="112"/>
      <c r="B232" s="52"/>
      <c r="C232" s="52">
        <v>2021233227</v>
      </c>
      <c r="D232" s="52" t="s">
        <v>199</v>
      </c>
      <c r="E232" s="52" t="s">
        <v>79</v>
      </c>
      <c r="F232" s="52" t="s">
        <v>133</v>
      </c>
      <c r="G232" s="52">
        <v>19</v>
      </c>
    </row>
    <row r="233" ht="20.25" spans="1:7">
      <c r="A233" s="112"/>
      <c r="B233" s="52"/>
      <c r="C233" s="52"/>
      <c r="D233" s="52"/>
      <c r="E233" s="52" t="s">
        <v>177</v>
      </c>
      <c r="F233" s="52" t="s">
        <v>133</v>
      </c>
      <c r="G233" s="52"/>
    </row>
    <row r="234" ht="20.25" spans="1:7">
      <c r="A234" s="112"/>
      <c r="B234" s="52"/>
      <c r="C234" s="52"/>
      <c r="D234" s="52"/>
      <c r="E234" s="52" t="s">
        <v>185</v>
      </c>
      <c r="F234" s="52" t="s">
        <v>46</v>
      </c>
      <c r="G234" s="52"/>
    </row>
    <row r="235" ht="20.25" spans="1:7">
      <c r="A235" s="112"/>
      <c r="B235" s="52"/>
      <c r="C235" s="52"/>
      <c r="D235" s="52"/>
      <c r="E235" s="52" t="s">
        <v>173</v>
      </c>
      <c r="F235" s="52" t="s">
        <v>46</v>
      </c>
      <c r="G235" s="52"/>
    </row>
    <row r="236" ht="20.25" spans="1:7">
      <c r="A236" s="112"/>
      <c r="B236" s="52"/>
      <c r="C236" s="52"/>
      <c r="D236" s="52"/>
      <c r="E236" s="52" t="s">
        <v>174</v>
      </c>
      <c r="F236" s="52" t="s">
        <v>46</v>
      </c>
      <c r="G236" s="52"/>
    </row>
    <row r="237" ht="20.25" spans="1:7">
      <c r="A237" s="112"/>
      <c r="B237" s="52"/>
      <c r="C237" s="52"/>
      <c r="D237" s="52"/>
      <c r="E237" s="52" t="s">
        <v>178</v>
      </c>
      <c r="F237" s="52" t="s">
        <v>46</v>
      </c>
      <c r="G237" s="52"/>
    </row>
    <row r="238" ht="20.25" spans="1:7">
      <c r="A238" s="112"/>
      <c r="B238" s="52"/>
      <c r="C238" s="52"/>
      <c r="D238" s="52"/>
      <c r="E238" s="52" t="s">
        <v>127</v>
      </c>
      <c r="F238" s="52" t="s">
        <v>146</v>
      </c>
      <c r="G238" s="52"/>
    </row>
    <row r="239" ht="20.25" spans="1:7">
      <c r="A239" s="112"/>
      <c r="B239" s="52"/>
      <c r="C239" s="52"/>
      <c r="D239" s="52"/>
      <c r="E239" s="52" t="s">
        <v>183</v>
      </c>
      <c r="F239" s="52" t="s">
        <v>139</v>
      </c>
      <c r="G239" s="52"/>
    </row>
    <row r="240" ht="20.25" spans="1:7">
      <c r="A240" s="112"/>
      <c r="B240" s="52"/>
      <c r="C240" s="52"/>
      <c r="D240" s="52"/>
      <c r="E240" s="52" t="s">
        <v>184</v>
      </c>
      <c r="F240" s="52" t="s">
        <v>146</v>
      </c>
      <c r="G240" s="52"/>
    </row>
    <row r="241" ht="20.25" spans="1:7">
      <c r="A241" s="112"/>
      <c r="B241" s="112">
        <v>20203031</v>
      </c>
      <c r="C241" s="112">
        <v>2022303122</v>
      </c>
      <c r="D241" s="112" t="s">
        <v>200</v>
      </c>
      <c r="E241" s="112" t="s">
        <v>201</v>
      </c>
      <c r="F241" s="112" t="s">
        <v>143</v>
      </c>
      <c r="G241" s="112">
        <v>8</v>
      </c>
    </row>
    <row r="242" ht="20.25" spans="1:7">
      <c r="A242" s="112"/>
      <c r="B242" s="112"/>
      <c r="C242" s="112"/>
      <c r="D242" s="112"/>
      <c r="E242" s="112" t="s">
        <v>202</v>
      </c>
      <c r="F242" s="112" t="s">
        <v>143</v>
      </c>
      <c r="G242" s="112"/>
    </row>
    <row r="243" ht="20.25" spans="1:7">
      <c r="A243" s="112"/>
      <c r="B243" s="112"/>
      <c r="C243" s="112"/>
      <c r="D243" s="112"/>
      <c r="E243" s="112" t="s">
        <v>203</v>
      </c>
      <c r="F243" s="112" t="s">
        <v>143</v>
      </c>
      <c r="G243" s="112"/>
    </row>
    <row r="244" ht="20.25" spans="1:7">
      <c r="A244" s="112"/>
      <c r="B244" s="112"/>
      <c r="C244" s="112"/>
      <c r="D244" s="112"/>
      <c r="E244" s="52" t="s">
        <v>204</v>
      </c>
      <c r="F244" s="52" t="s">
        <v>143</v>
      </c>
      <c r="G244" s="112"/>
    </row>
    <row r="245" ht="20.25" spans="1:7">
      <c r="A245" s="112"/>
      <c r="B245" s="112"/>
      <c r="C245" s="52">
        <v>20203031</v>
      </c>
      <c r="D245" s="52" t="s">
        <v>205</v>
      </c>
      <c r="E245" s="52" t="s">
        <v>206</v>
      </c>
      <c r="F245" s="52" t="s">
        <v>128</v>
      </c>
      <c r="G245" s="52">
        <v>6</v>
      </c>
    </row>
    <row r="246" ht="20.25" spans="1:7">
      <c r="A246" s="112"/>
      <c r="B246" s="112"/>
      <c r="C246" s="52"/>
      <c r="D246" s="52"/>
      <c r="E246" s="52" t="s">
        <v>207</v>
      </c>
      <c r="F246" s="52" t="s">
        <v>128</v>
      </c>
      <c r="G246" s="52"/>
    </row>
    <row r="247" ht="20.25" spans="1:7">
      <c r="A247" s="112"/>
      <c r="B247" s="112"/>
      <c r="C247" s="52"/>
      <c r="D247" s="52"/>
      <c r="E247" s="52" t="s">
        <v>208</v>
      </c>
      <c r="F247" s="52" t="s">
        <v>128</v>
      </c>
      <c r="G247" s="52"/>
    </row>
    <row r="248" ht="20.25" spans="1:7">
      <c r="A248" s="112"/>
      <c r="B248" s="52">
        <v>20202332</v>
      </c>
      <c r="C248" s="52">
        <v>2020233206</v>
      </c>
      <c r="D248" s="52" t="s">
        <v>209</v>
      </c>
      <c r="E248" s="52" t="s">
        <v>210</v>
      </c>
      <c r="F248" s="52" t="s">
        <v>169</v>
      </c>
      <c r="G248" s="52">
        <v>7</v>
      </c>
    </row>
    <row r="249" ht="20.25" spans="1:7">
      <c r="A249" s="112"/>
      <c r="B249" s="52"/>
      <c r="C249" s="52"/>
      <c r="D249" s="52"/>
      <c r="E249" s="52" t="s">
        <v>185</v>
      </c>
      <c r="F249" s="52" t="s">
        <v>143</v>
      </c>
      <c r="G249" s="52"/>
    </row>
    <row r="250" ht="20.25" spans="1:7">
      <c r="A250" s="112"/>
      <c r="B250" s="52"/>
      <c r="C250" s="52"/>
      <c r="D250" s="52"/>
      <c r="E250" s="52" t="s">
        <v>211</v>
      </c>
      <c r="F250" s="52" t="s">
        <v>143</v>
      </c>
      <c r="G250" s="52"/>
    </row>
    <row r="251" ht="20.25" spans="1:7">
      <c r="A251" s="112"/>
      <c r="B251" s="52"/>
      <c r="C251" s="52">
        <v>2020233209</v>
      </c>
      <c r="D251" s="52" t="s">
        <v>212</v>
      </c>
      <c r="E251" s="52" t="s">
        <v>185</v>
      </c>
      <c r="F251" s="52" t="s">
        <v>46</v>
      </c>
      <c r="G251" s="52">
        <v>2</v>
      </c>
    </row>
    <row r="252" ht="20.25" spans="1:7">
      <c r="A252" s="112"/>
      <c r="B252" s="52"/>
      <c r="C252" s="52">
        <v>2020233230</v>
      </c>
      <c r="D252" s="52" t="s">
        <v>213</v>
      </c>
      <c r="E252" s="52" t="s">
        <v>185</v>
      </c>
      <c r="F252" s="52" t="s">
        <v>46</v>
      </c>
      <c r="G252" s="52">
        <v>2</v>
      </c>
    </row>
    <row r="253" ht="20.25" spans="1:7">
      <c r="A253" s="112"/>
      <c r="B253" s="52"/>
      <c r="C253" s="52">
        <v>2020233201</v>
      </c>
      <c r="D253" s="52" t="s">
        <v>214</v>
      </c>
      <c r="E253" s="52" t="s">
        <v>215</v>
      </c>
      <c r="F253" s="52" t="s">
        <v>46</v>
      </c>
      <c r="G253" s="52">
        <v>2</v>
      </c>
    </row>
    <row r="254" ht="20.25" spans="1:7">
      <c r="A254" s="112"/>
      <c r="B254" s="52">
        <v>20222331</v>
      </c>
      <c r="C254" s="52">
        <v>2022233124</v>
      </c>
      <c r="D254" s="52" t="s">
        <v>216</v>
      </c>
      <c r="E254" s="52" t="s">
        <v>217</v>
      </c>
      <c r="F254" s="52" t="s">
        <v>146</v>
      </c>
      <c r="G254" s="52">
        <v>4</v>
      </c>
    </row>
    <row r="255" ht="20.25" spans="1:7">
      <c r="A255" s="112"/>
      <c r="B255" s="52"/>
      <c r="C255" s="52"/>
      <c r="D255" s="52"/>
      <c r="E255" s="52" t="s">
        <v>218</v>
      </c>
      <c r="F255" s="52" t="s">
        <v>146</v>
      </c>
      <c r="G255" s="52"/>
    </row>
    <row r="256" ht="20.25" spans="1:7">
      <c r="A256" s="112"/>
      <c r="B256" s="52">
        <v>20223032</v>
      </c>
      <c r="C256" s="52">
        <v>2022303206</v>
      </c>
      <c r="D256" s="52" t="s">
        <v>219</v>
      </c>
      <c r="E256" s="52" t="s">
        <v>79</v>
      </c>
      <c r="F256" s="52" t="s">
        <v>128</v>
      </c>
      <c r="G256" s="52">
        <v>7</v>
      </c>
    </row>
    <row r="257" ht="20.25" spans="1:7">
      <c r="A257" s="112"/>
      <c r="B257" s="52"/>
      <c r="C257" s="52"/>
      <c r="D257" s="52"/>
      <c r="E257" s="52" t="s">
        <v>92</v>
      </c>
      <c r="F257" s="52" t="s">
        <v>169</v>
      </c>
      <c r="G257" s="52"/>
    </row>
    <row r="258" ht="20.25" spans="1:7">
      <c r="A258" s="112"/>
      <c r="B258" s="52"/>
      <c r="C258" s="52"/>
      <c r="D258" s="52"/>
      <c r="E258" s="52" t="s">
        <v>220</v>
      </c>
      <c r="F258" s="52" t="s">
        <v>128</v>
      </c>
      <c r="G258" s="52"/>
    </row>
    <row r="259" ht="20.25" spans="1:7">
      <c r="A259" s="112"/>
      <c r="B259" s="52"/>
      <c r="C259" s="52">
        <v>2022303210</v>
      </c>
      <c r="D259" s="52" t="s">
        <v>221</v>
      </c>
      <c r="E259" s="52" t="s">
        <v>79</v>
      </c>
      <c r="F259" s="52" t="s">
        <v>128</v>
      </c>
      <c r="G259" s="52">
        <v>7</v>
      </c>
    </row>
    <row r="260" ht="20.25" spans="1:7">
      <c r="A260" s="112"/>
      <c r="B260" s="52"/>
      <c r="C260" s="52"/>
      <c r="D260" s="52"/>
      <c r="E260" s="52" t="s">
        <v>92</v>
      </c>
      <c r="F260" s="52" t="s">
        <v>169</v>
      </c>
      <c r="G260" s="52"/>
    </row>
    <row r="261" ht="20.25" spans="1:7">
      <c r="A261" s="112"/>
      <c r="B261" s="52"/>
      <c r="C261" s="52"/>
      <c r="D261" s="52"/>
      <c r="E261" s="52" t="s">
        <v>220</v>
      </c>
      <c r="F261" s="52" t="s">
        <v>128</v>
      </c>
      <c r="G261" s="52"/>
    </row>
    <row r="262" ht="20.25" spans="1:7">
      <c r="A262" s="112"/>
      <c r="B262" s="52">
        <v>20223031</v>
      </c>
      <c r="C262" s="52">
        <v>2022303120</v>
      </c>
      <c r="D262" s="52" t="s">
        <v>222</v>
      </c>
      <c r="E262" s="52" t="s">
        <v>223</v>
      </c>
      <c r="F262" s="52" t="s">
        <v>143</v>
      </c>
      <c r="G262" s="52">
        <v>4</v>
      </c>
    </row>
    <row r="263" ht="20.25" spans="1:7">
      <c r="A263" s="112"/>
      <c r="B263" s="52"/>
      <c r="C263" s="52"/>
      <c r="D263" s="52"/>
      <c r="E263" s="52" t="s">
        <v>224</v>
      </c>
      <c r="F263" s="52" t="s">
        <v>143</v>
      </c>
      <c r="G263" s="52"/>
    </row>
    <row r="264" ht="20.25" spans="1:7">
      <c r="A264" s="112"/>
      <c r="B264" s="52"/>
      <c r="C264" s="52">
        <v>2022303111</v>
      </c>
      <c r="D264" s="52" t="s">
        <v>225</v>
      </c>
      <c r="E264" s="52" t="s">
        <v>220</v>
      </c>
      <c r="F264" s="52" t="s">
        <v>146</v>
      </c>
      <c r="G264" s="52">
        <v>6</v>
      </c>
    </row>
    <row r="265" ht="20.25" spans="1:7">
      <c r="A265" s="112"/>
      <c r="B265" s="52"/>
      <c r="C265" s="52"/>
      <c r="D265" s="52"/>
      <c r="E265" s="52" t="s">
        <v>226</v>
      </c>
      <c r="F265" s="52" t="s">
        <v>146</v>
      </c>
      <c r="G265" s="52"/>
    </row>
    <row r="266" ht="20.25" spans="1:7">
      <c r="A266" s="112"/>
      <c r="B266" s="52"/>
      <c r="C266" s="52"/>
      <c r="D266" s="52"/>
      <c r="E266" s="52" t="s">
        <v>79</v>
      </c>
      <c r="F266" s="52" t="s">
        <v>146</v>
      </c>
      <c r="G266" s="52"/>
    </row>
    <row r="267" ht="20.25" spans="1:7">
      <c r="A267" s="112"/>
      <c r="B267" s="52">
        <v>20223033</v>
      </c>
      <c r="C267" s="52">
        <v>2022303328</v>
      </c>
      <c r="D267" s="52" t="s">
        <v>227</v>
      </c>
      <c r="E267" s="52" t="s">
        <v>84</v>
      </c>
      <c r="F267" s="52" t="s">
        <v>128</v>
      </c>
      <c r="G267" s="52">
        <v>5</v>
      </c>
    </row>
    <row r="268" ht="20.25" spans="1:7">
      <c r="A268" s="112"/>
      <c r="B268" s="52"/>
      <c r="C268" s="52"/>
      <c r="D268" s="52"/>
      <c r="E268" s="52" t="s">
        <v>92</v>
      </c>
      <c r="F268" s="52" t="s">
        <v>169</v>
      </c>
      <c r="G268" s="52"/>
    </row>
    <row r="269" ht="20.25" spans="1:7">
      <c r="A269" s="112"/>
      <c r="B269" s="52">
        <v>20222332</v>
      </c>
      <c r="C269" s="52">
        <v>2020233213</v>
      </c>
      <c r="D269" s="52" t="s">
        <v>228</v>
      </c>
      <c r="E269" s="52" t="s">
        <v>44</v>
      </c>
      <c r="F269" s="52" t="s">
        <v>46</v>
      </c>
      <c r="G269" s="52">
        <v>2</v>
      </c>
    </row>
    <row r="270" ht="20.25" spans="1:7">
      <c r="A270" s="112"/>
      <c r="B270" s="52"/>
      <c r="C270" s="52">
        <v>2020233207</v>
      </c>
      <c r="D270" s="52" t="s">
        <v>229</v>
      </c>
      <c r="E270" s="52" t="s">
        <v>44</v>
      </c>
      <c r="F270" s="52" t="s">
        <v>46</v>
      </c>
      <c r="G270" s="52">
        <v>2</v>
      </c>
    </row>
    <row r="271" ht="20.25" spans="1:7">
      <c r="A271" s="112"/>
      <c r="B271" s="52">
        <v>20222933</v>
      </c>
      <c r="C271" s="52">
        <v>2022293340</v>
      </c>
      <c r="D271" s="52" t="s">
        <v>230</v>
      </c>
      <c r="E271" s="52" t="s">
        <v>231</v>
      </c>
      <c r="F271" s="52" t="s">
        <v>46</v>
      </c>
      <c r="G271" s="52">
        <v>2</v>
      </c>
    </row>
    <row r="272" ht="20.25" spans="1:7">
      <c r="A272" s="112"/>
      <c r="B272" s="52"/>
      <c r="C272" s="52">
        <v>2022293339</v>
      </c>
      <c r="D272" s="52" t="s">
        <v>232</v>
      </c>
      <c r="E272" s="52" t="s">
        <v>231</v>
      </c>
      <c r="F272" s="52" t="s">
        <v>46</v>
      </c>
      <c r="G272" s="52">
        <v>2</v>
      </c>
    </row>
    <row r="273" ht="20.25" spans="1:7">
      <c r="A273" s="112"/>
      <c r="B273" s="52">
        <v>20222932</v>
      </c>
      <c r="C273" s="52">
        <v>2022293217</v>
      </c>
      <c r="D273" s="52" t="s">
        <v>233</v>
      </c>
      <c r="E273" s="52" t="s">
        <v>84</v>
      </c>
      <c r="F273" s="52" t="s">
        <v>234</v>
      </c>
      <c r="G273" s="52">
        <v>8</v>
      </c>
    </row>
    <row r="274" ht="20.25" spans="1:7">
      <c r="A274" s="112"/>
      <c r="B274" s="52"/>
      <c r="C274" s="52"/>
      <c r="D274" s="52"/>
      <c r="E274" s="52" t="s">
        <v>79</v>
      </c>
      <c r="F274" s="52" t="s">
        <v>133</v>
      </c>
      <c r="G274" s="52"/>
    </row>
    <row r="275" ht="20.25" spans="1:7">
      <c r="A275" s="112"/>
      <c r="B275" s="52"/>
      <c r="C275" s="52"/>
      <c r="D275" s="52"/>
      <c r="E275" s="52" t="s">
        <v>106</v>
      </c>
      <c r="F275" s="52" t="s">
        <v>135</v>
      </c>
      <c r="G275" s="52"/>
    </row>
    <row r="276" ht="20.25" spans="1:7">
      <c r="A276" s="112"/>
      <c r="B276" s="52"/>
      <c r="C276" s="52"/>
      <c r="D276" s="52"/>
      <c r="E276" s="52" t="s">
        <v>79</v>
      </c>
      <c r="F276" s="52" t="s">
        <v>146</v>
      </c>
      <c r="G276" s="52"/>
    </row>
    <row r="277" ht="20.25" spans="1:7">
      <c r="A277" s="112"/>
      <c r="B277" s="52"/>
      <c r="C277" s="52">
        <v>2022293236</v>
      </c>
      <c r="D277" s="52" t="s">
        <v>235</v>
      </c>
      <c r="E277" s="52" t="s">
        <v>82</v>
      </c>
      <c r="F277" s="52" t="s">
        <v>146</v>
      </c>
      <c r="G277" s="52">
        <v>2</v>
      </c>
    </row>
    <row r="278" ht="20.25" spans="1:7">
      <c r="A278" s="112"/>
      <c r="B278" s="52"/>
      <c r="C278" s="52">
        <v>2022293238</v>
      </c>
      <c r="D278" s="52" t="s">
        <v>236</v>
      </c>
      <c r="E278" s="52" t="s">
        <v>82</v>
      </c>
      <c r="F278" s="52" t="s">
        <v>146</v>
      </c>
      <c r="G278" s="52">
        <v>2</v>
      </c>
    </row>
    <row r="279" ht="20.25" spans="1:7">
      <c r="A279" s="112"/>
      <c r="B279" s="52"/>
      <c r="C279" s="52">
        <v>2022293237</v>
      </c>
      <c r="D279" s="52" t="s">
        <v>237</v>
      </c>
      <c r="E279" s="52" t="s">
        <v>82</v>
      </c>
      <c r="F279" s="52" t="s">
        <v>146</v>
      </c>
      <c r="G279" s="52">
        <v>2</v>
      </c>
    </row>
    <row r="280" ht="20.25" spans="1:7">
      <c r="A280" s="112"/>
      <c r="B280" s="52">
        <v>20222941</v>
      </c>
      <c r="C280" s="52">
        <v>2022294110</v>
      </c>
      <c r="D280" s="52" t="s">
        <v>238</v>
      </c>
      <c r="E280" s="52" t="s">
        <v>239</v>
      </c>
      <c r="F280" s="52" t="s">
        <v>131</v>
      </c>
      <c r="G280" s="52">
        <v>8</v>
      </c>
    </row>
    <row r="281" ht="20.25" spans="1:7">
      <c r="A281" s="112"/>
      <c r="B281" s="52"/>
      <c r="C281" s="52"/>
      <c r="D281" s="52"/>
      <c r="E281" s="52" t="s">
        <v>240</v>
      </c>
      <c r="F281" s="52" t="s">
        <v>135</v>
      </c>
      <c r="G281" s="52"/>
    </row>
    <row r="282" ht="20.25" spans="1:7">
      <c r="A282" s="112"/>
      <c r="B282" s="52"/>
      <c r="C282" s="52"/>
      <c r="D282" s="52"/>
      <c r="E282" s="52" t="s">
        <v>241</v>
      </c>
      <c r="F282" s="52" t="s">
        <v>146</v>
      </c>
      <c r="G282" s="52"/>
    </row>
    <row r="283" ht="20.25" spans="1:7">
      <c r="A283" s="112"/>
      <c r="B283" s="52">
        <v>20222931</v>
      </c>
      <c r="C283" s="52">
        <v>2022293138</v>
      </c>
      <c r="D283" s="52" t="s">
        <v>242</v>
      </c>
      <c r="E283" s="52" t="s">
        <v>82</v>
      </c>
      <c r="F283" s="52" t="s">
        <v>128</v>
      </c>
      <c r="G283" s="52">
        <v>17</v>
      </c>
    </row>
    <row r="284" ht="20.25" spans="1:7">
      <c r="A284" s="112"/>
      <c r="B284" s="52"/>
      <c r="C284" s="52"/>
      <c r="D284" s="52"/>
      <c r="E284" s="52" t="s">
        <v>79</v>
      </c>
      <c r="F284" s="52" t="s">
        <v>128</v>
      </c>
      <c r="G284" s="52"/>
    </row>
    <row r="285" ht="20.25" spans="1:7">
      <c r="A285" s="112"/>
      <c r="B285" s="52"/>
      <c r="C285" s="52"/>
      <c r="D285" s="52"/>
      <c r="E285" s="52" t="s">
        <v>44</v>
      </c>
      <c r="F285" s="52" t="s">
        <v>128</v>
      </c>
      <c r="G285" s="52"/>
    </row>
    <row r="286" ht="20.25" spans="1:7">
      <c r="A286" s="112"/>
      <c r="B286" s="52"/>
      <c r="C286" s="52"/>
      <c r="D286" s="52"/>
      <c r="E286" s="52" t="s">
        <v>79</v>
      </c>
      <c r="F286" s="52" t="s">
        <v>143</v>
      </c>
      <c r="G286" s="52"/>
    </row>
    <row r="287" ht="20.25" spans="1:7">
      <c r="A287" s="112"/>
      <c r="B287" s="52"/>
      <c r="C287" s="52"/>
      <c r="D287" s="52"/>
      <c r="E287" s="52" t="s">
        <v>145</v>
      </c>
      <c r="F287" s="52" t="s">
        <v>131</v>
      </c>
      <c r="G287" s="52"/>
    </row>
    <row r="288" ht="20.25" spans="1:7">
      <c r="A288" s="112"/>
      <c r="B288" s="52"/>
      <c r="C288" s="52"/>
      <c r="D288" s="52"/>
      <c r="E288" s="52" t="s">
        <v>47</v>
      </c>
      <c r="F288" s="52" t="s">
        <v>143</v>
      </c>
      <c r="G288" s="52"/>
    </row>
    <row r="289" ht="20.25" spans="1:7">
      <c r="A289" s="112"/>
      <c r="B289" s="52"/>
      <c r="C289" s="52"/>
      <c r="D289" s="52"/>
      <c r="E289" s="52" t="s">
        <v>84</v>
      </c>
      <c r="F289" s="52" t="s">
        <v>133</v>
      </c>
      <c r="G289" s="52"/>
    </row>
    <row r="290" ht="20.25" spans="1:7">
      <c r="A290" s="112"/>
      <c r="B290" s="52"/>
      <c r="C290" s="52"/>
      <c r="D290" s="52"/>
      <c r="E290" s="52" t="s">
        <v>106</v>
      </c>
      <c r="F290" s="52" t="s">
        <v>133</v>
      </c>
      <c r="G290" s="52"/>
    </row>
    <row r="291" ht="20.25" spans="1:7">
      <c r="A291" s="112"/>
      <c r="B291" s="52"/>
      <c r="C291" s="52">
        <v>2022293127</v>
      </c>
      <c r="D291" s="52" t="s">
        <v>243</v>
      </c>
      <c r="E291" s="52" t="s">
        <v>79</v>
      </c>
      <c r="F291" s="52" t="s">
        <v>128</v>
      </c>
      <c r="G291" s="52">
        <v>4</v>
      </c>
    </row>
    <row r="292" ht="20.25" spans="1:7">
      <c r="A292" s="112"/>
      <c r="B292" s="52"/>
      <c r="C292" s="52"/>
      <c r="D292" s="52"/>
      <c r="E292" s="52" t="s">
        <v>44</v>
      </c>
      <c r="F292" s="52" t="s">
        <v>128</v>
      </c>
      <c r="G292" s="52"/>
    </row>
    <row r="293" ht="20.25" spans="1:7">
      <c r="A293" s="112"/>
      <c r="B293" s="52"/>
      <c r="C293" s="52">
        <v>2022293118</v>
      </c>
      <c r="D293" s="52" t="s">
        <v>244</v>
      </c>
      <c r="E293" s="52" t="s">
        <v>79</v>
      </c>
      <c r="F293" s="52" t="s">
        <v>143</v>
      </c>
      <c r="G293" s="52">
        <v>7</v>
      </c>
    </row>
    <row r="294" ht="20.25" spans="1:7">
      <c r="A294" s="112"/>
      <c r="B294" s="52"/>
      <c r="C294" s="52"/>
      <c r="D294" s="52"/>
      <c r="E294" s="52" t="s">
        <v>145</v>
      </c>
      <c r="F294" s="52" t="s">
        <v>131</v>
      </c>
      <c r="G294" s="52"/>
    </row>
    <row r="295" ht="20.25" spans="1:7">
      <c r="A295" s="112"/>
      <c r="B295" s="52"/>
      <c r="C295" s="52"/>
      <c r="D295" s="52"/>
      <c r="E295" s="52" t="s">
        <v>47</v>
      </c>
      <c r="F295" s="52" t="s">
        <v>143</v>
      </c>
      <c r="G295" s="52"/>
    </row>
    <row r="296" ht="20.25" spans="1:7">
      <c r="A296" s="112"/>
      <c r="B296" s="52"/>
      <c r="C296" s="52">
        <v>2022293141</v>
      </c>
      <c r="D296" s="52" t="s">
        <v>245</v>
      </c>
      <c r="E296" s="52" t="s">
        <v>102</v>
      </c>
      <c r="F296" s="52" t="s">
        <v>139</v>
      </c>
      <c r="G296" s="52">
        <v>3</v>
      </c>
    </row>
    <row r="297" ht="20.25" spans="1:7">
      <c r="A297" s="112"/>
      <c r="B297" s="52"/>
      <c r="C297" s="52">
        <v>2022293140</v>
      </c>
      <c r="D297" s="52" t="s">
        <v>246</v>
      </c>
      <c r="E297" s="52" t="s">
        <v>102</v>
      </c>
      <c r="F297" s="52" t="s">
        <v>139</v>
      </c>
      <c r="G297" s="52">
        <v>3</v>
      </c>
    </row>
    <row r="298" ht="20.25" spans="1:7">
      <c r="A298" s="112"/>
      <c r="B298" s="52">
        <v>20222934</v>
      </c>
      <c r="C298" s="52">
        <v>2022293430</v>
      </c>
      <c r="D298" s="52" t="s">
        <v>247</v>
      </c>
      <c r="E298" s="52" t="s">
        <v>248</v>
      </c>
      <c r="F298" s="52" t="s">
        <v>139</v>
      </c>
      <c r="G298" s="52">
        <v>5</v>
      </c>
    </row>
    <row r="299" ht="20.25" spans="1:7">
      <c r="A299" s="112"/>
      <c r="B299" s="52"/>
      <c r="C299" s="52"/>
      <c r="D299" s="52"/>
      <c r="E299" s="52" t="s">
        <v>92</v>
      </c>
      <c r="F299" s="52" t="s">
        <v>146</v>
      </c>
      <c r="G299" s="52"/>
    </row>
    <row r="300" ht="20.25" spans="1:7">
      <c r="A300" s="112"/>
      <c r="B300" s="52">
        <v>20192331</v>
      </c>
      <c r="C300" s="52">
        <v>2019233120</v>
      </c>
      <c r="D300" s="52" t="s">
        <v>249</v>
      </c>
      <c r="E300" s="52" t="s">
        <v>250</v>
      </c>
      <c r="F300" s="52" t="s">
        <v>131</v>
      </c>
      <c r="G300" s="52">
        <v>8</v>
      </c>
    </row>
    <row r="301" ht="20.25" spans="1:7">
      <c r="A301" s="112"/>
      <c r="B301" s="52"/>
      <c r="C301" s="52"/>
      <c r="D301" s="52"/>
      <c r="E301" s="52" t="s">
        <v>251</v>
      </c>
      <c r="F301" s="52" t="s">
        <v>137</v>
      </c>
      <c r="G301" s="52"/>
    </row>
    <row r="302" ht="20.25" spans="1:7">
      <c r="A302" s="112"/>
      <c r="B302" s="52"/>
      <c r="C302" s="52"/>
      <c r="D302" s="52"/>
      <c r="E302" s="52" t="s">
        <v>252</v>
      </c>
      <c r="F302" s="52" t="s">
        <v>146</v>
      </c>
      <c r="G302" s="52"/>
    </row>
    <row r="303" ht="20.25" spans="1:7">
      <c r="A303" s="112"/>
      <c r="B303" s="52"/>
      <c r="C303" s="52">
        <v>2019233104</v>
      </c>
      <c r="D303" s="52" t="s">
        <v>253</v>
      </c>
      <c r="E303" s="52" t="s">
        <v>251</v>
      </c>
      <c r="F303" s="52" t="s">
        <v>137</v>
      </c>
      <c r="G303" s="52">
        <v>3</v>
      </c>
    </row>
    <row r="304" ht="20.25" spans="1:7">
      <c r="A304" s="112"/>
      <c r="B304" s="52">
        <v>20202331</v>
      </c>
      <c r="C304" s="52">
        <v>2020233125</v>
      </c>
      <c r="D304" s="52" t="s">
        <v>254</v>
      </c>
      <c r="E304" s="52" t="s">
        <v>210</v>
      </c>
      <c r="F304" s="52" t="s">
        <v>169</v>
      </c>
      <c r="G304" s="52">
        <v>5</v>
      </c>
    </row>
    <row r="305" ht="20.25" spans="1:7">
      <c r="A305" s="112"/>
      <c r="B305" s="52"/>
      <c r="C305" s="52"/>
      <c r="D305" s="52"/>
      <c r="E305" s="52" t="s">
        <v>215</v>
      </c>
      <c r="F305" s="52" t="s">
        <v>133</v>
      </c>
      <c r="G305" s="52"/>
    </row>
    <row r="306" ht="20.25" spans="1:7">
      <c r="A306" s="112"/>
      <c r="B306" s="52"/>
      <c r="C306" s="52">
        <v>2020233129</v>
      </c>
      <c r="D306" s="52" t="s">
        <v>255</v>
      </c>
      <c r="E306" s="52" t="s">
        <v>185</v>
      </c>
      <c r="F306" s="52" t="s">
        <v>143</v>
      </c>
      <c r="G306" s="52">
        <v>4</v>
      </c>
    </row>
    <row r="307" ht="20.25" spans="1:7">
      <c r="A307" s="112"/>
      <c r="B307" s="52"/>
      <c r="C307" s="52"/>
      <c r="D307" s="52"/>
      <c r="E307" s="52" t="s">
        <v>211</v>
      </c>
      <c r="F307" s="52" t="s">
        <v>143</v>
      </c>
      <c r="G307" s="52"/>
    </row>
    <row r="308" ht="20.25" spans="1:7">
      <c r="A308" s="112"/>
      <c r="B308" s="52"/>
      <c r="C308" s="52">
        <v>2020233136</v>
      </c>
      <c r="D308" s="52" t="s">
        <v>256</v>
      </c>
      <c r="E308" s="52" t="s">
        <v>185</v>
      </c>
      <c r="F308" s="52" t="s">
        <v>143</v>
      </c>
      <c r="G308" s="52">
        <v>4</v>
      </c>
    </row>
    <row r="309" ht="20.25" spans="1:7">
      <c r="A309" s="112"/>
      <c r="B309" s="52"/>
      <c r="C309" s="52"/>
      <c r="D309" s="52"/>
      <c r="E309" s="52" t="s">
        <v>211</v>
      </c>
      <c r="F309" s="52" t="s">
        <v>143</v>
      </c>
      <c r="G309" s="52"/>
    </row>
    <row r="310" ht="20.25" spans="1:7">
      <c r="A310" s="112"/>
      <c r="B310" s="52"/>
      <c r="C310" s="52">
        <v>2020233113</v>
      </c>
      <c r="D310" s="52" t="s">
        <v>257</v>
      </c>
      <c r="E310" s="52" t="s">
        <v>215</v>
      </c>
      <c r="F310" s="52" t="s">
        <v>133</v>
      </c>
      <c r="G310" s="52">
        <v>2</v>
      </c>
    </row>
    <row r="311" ht="20.25" spans="1:7">
      <c r="A311" s="112"/>
      <c r="B311" s="52"/>
      <c r="C311" s="52">
        <v>2019233104</v>
      </c>
      <c r="D311" s="52" t="s">
        <v>258</v>
      </c>
      <c r="E311" s="52" t="s">
        <v>215</v>
      </c>
      <c r="F311" s="52" t="s">
        <v>133</v>
      </c>
      <c r="G311" s="52">
        <v>2</v>
      </c>
    </row>
    <row r="312" ht="20.25" spans="1:7">
      <c r="A312" s="52" t="s">
        <v>5</v>
      </c>
      <c r="B312" s="52">
        <v>20202132</v>
      </c>
      <c r="C312" s="52">
        <v>2020213438</v>
      </c>
      <c r="D312" s="52" t="s">
        <v>259</v>
      </c>
      <c r="E312" s="52" t="s">
        <v>260</v>
      </c>
      <c r="F312" s="52" t="s">
        <v>169</v>
      </c>
      <c r="G312" s="52">
        <v>14</v>
      </c>
    </row>
    <row r="313" ht="20.25" spans="1:7">
      <c r="A313" s="52"/>
      <c r="B313" s="52"/>
      <c r="C313" s="52"/>
      <c r="D313" s="52"/>
      <c r="E313" s="52" t="s">
        <v>261</v>
      </c>
      <c r="F313" s="52" t="s">
        <v>128</v>
      </c>
      <c r="G313" s="52"/>
    </row>
    <row r="314" ht="20.25" spans="1:7">
      <c r="A314" s="52"/>
      <c r="B314" s="52"/>
      <c r="C314" s="52"/>
      <c r="D314" s="52"/>
      <c r="E314" s="52" t="s">
        <v>262</v>
      </c>
      <c r="F314" s="52" t="s">
        <v>143</v>
      </c>
      <c r="G314" s="52"/>
    </row>
    <row r="315" ht="20.25" spans="1:7">
      <c r="A315" s="52"/>
      <c r="B315" s="52"/>
      <c r="C315" s="52"/>
      <c r="D315" s="52"/>
      <c r="E315" s="52" t="s">
        <v>263</v>
      </c>
      <c r="F315" s="52" t="s">
        <v>131</v>
      </c>
      <c r="G315" s="52"/>
    </row>
    <row r="316" ht="20.25" spans="1:7">
      <c r="A316" s="52"/>
      <c r="B316" s="52"/>
      <c r="C316" s="52"/>
      <c r="D316" s="52"/>
      <c r="E316" s="52" t="s">
        <v>264</v>
      </c>
      <c r="F316" s="52" t="s">
        <v>133</v>
      </c>
      <c r="G316" s="52"/>
    </row>
    <row r="317" ht="20.25" spans="1:7">
      <c r="A317" s="52"/>
      <c r="B317" s="52"/>
      <c r="C317" s="52"/>
      <c r="D317" s="52"/>
      <c r="E317" s="52" t="s">
        <v>265</v>
      </c>
      <c r="F317" s="52" t="s">
        <v>46</v>
      </c>
      <c r="G317" s="52"/>
    </row>
    <row r="318" ht="20.25" spans="1:7">
      <c r="A318" s="52"/>
      <c r="B318" s="52">
        <v>20212132</v>
      </c>
      <c r="C318" s="52">
        <v>2021213224</v>
      </c>
      <c r="D318" s="52" t="s">
        <v>266</v>
      </c>
      <c r="E318" s="52" t="s">
        <v>127</v>
      </c>
      <c r="F318" s="52" t="s">
        <v>128</v>
      </c>
      <c r="G318" s="52">
        <v>17</v>
      </c>
    </row>
    <row r="319" ht="20.25" spans="1:7">
      <c r="A319" s="52"/>
      <c r="B319" s="52"/>
      <c r="C319" s="52"/>
      <c r="D319" s="52"/>
      <c r="E319" s="52" t="s">
        <v>267</v>
      </c>
      <c r="F319" s="52" t="s">
        <v>128</v>
      </c>
      <c r="G319" s="52"/>
    </row>
    <row r="320" ht="20.25" spans="1:7">
      <c r="A320" s="52"/>
      <c r="B320" s="52"/>
      <c r="C320" s="52"/>
      <c r="D320" s="52"/>
      <c r="E320" s="52" t="s">
        <v>268</v>
      </c>
      <c r="F320" s="52" t="s">
        <v>143</v>
      </c>
      <c r="G320" s="52"/>
    </row>
    <row r="321" ht="20.25" spans="1:7">
      <c r="A321" s="52"/>
      <c r="B321" s="52"/>
      <c r="C321" s="52"/>
      <c r="D321" s="52"/>
      <c r="E321" s="52" t="s">
        <v>269</v>
      </c>
      <c r="F321" s="52" t="s">
        <v>131</v>
      </c>
      <c r="G321" s="52"/>
    </row>
    <row r="322" ht="20.25" spans="1:7">
      <c r="A322" s="52"/>
      <c r="B322" s="52"/>
      <c r="C322" s="52"/>
      <c r="D322" s="52"/>
      <c r="E322" s="52" t="s">
        <v>270</v>
      </c>
      <c r="F322" s="52" t="s">
        <v>143</v>
      </c>
      <c r="G322" s="52"/>
    </row>
    <row r="323" ht="20.25" spans="1:7">
      <c r="A323" s="52"/>
      <c r="B323" s="52"/>
      <c r="C323" s="52"/>
      <c r="D323" s="52"/>
      <c r="E323" s="52" t="s">
        <v>270</v>
      </c>
      <c r="F323" s="52" t="s">
        <v>133</v>
      </c>
      <c r="G323" s="52"/>
    </row>
    <row r="324" ht="20.25" spans="1:7">
      <c r="A324" s="52"/>
      <c r="B324" s="52"/>
      <c r="C324" s="52"/>
      <c r="D324" s="52"/>
      <c r="E324" s="52" t="s">
        <v>271</v>
      </c>
      <c r="F324" s="52" t="s">
        <v>46</v>
      </c>
      <c r="G324" s="52"/>
    </row>
    <row r="325" ht="20.25" spans="1:7">
      <c r="A325" s="52"/>
      <c r="B325" s="52"/>
      <c r="C325" s="52"/>
      <c r="D325" s="52"/>
      <c r="E325" s="52" t="s">
        <v>272</v>
      </c>
      <c r="F325" s="52" t="s">
        <v>146</v>
      </c>
      <c r="G325" s="52"/>
    </row>
    <row r="326" ht="20.25" spans="1:7">
      <c r="A326" s="52"/>
      <c r="B326" s="52">
        <v>20212141</v>
      </c>
      <c r="C326" s="52">
        <v>2021214140</v>
      </c>
      <c r="D326" s="52" t="s">
        <v>273</v>
      </c>
      <c r="E326" s="52" t="s">
        <v>274</v>
      </c>
      <c r="F326" s="52" t="s">
        <v>146</v>
      </c>
      <c r="G326" s="52">
        <v>17</v>
      </c>
    </row>
    <row r="327" ht="20.25" spans="1:7">
      <c r="A327" s="52"/>
      <c r="B327" s="52"/>
      <c r="C327" s="52"/>
      <c r="D327" s="52"/>
      <c r="E327" s="52" t="s">
        <v>275</v>
      </c>
      <c r="F327" s="52" t="s">
        <v>146</v>
      </c>
      <c r="G327" s="52"/>
    </row>
    <row r="328" ht="20.25" spans="1:7">
      <c r="A328" s="52"/>
      <c r="B328" s="52"/>
      <c r="C328" s="52"/>
      <c r="D328" s="52"/>
      <c r="E328" s="52" t="s">
        <v>276</v>
      </c>
      <c r="F328" s="52" t="s">
        <v>46</v>
      </c>
      <c r="G328" s="52"/>
    </row>
    <row r="329" ht="20.25" spans="1:7">
      <c r="A329" s="52"/>
      <c r="B329" s="52"/>
      <c r="C329" s="52"/>
      <c r="D329" s="52"/>
      <c r="E329" s="52" t="s">
        <v>277</v>
      </c>
      <c r="F329" s="52" t="s">
        <v>133</v>
      </c>
      <c r="G329" s="52"/>
    </row>
    <row r="330" ht="20.25" spans="1:7">
      <c r="A330" s="52"/>
      <c r="B330" s="52"/>
      <c r="C330" s="52"/>
      <c r="D330" s="52"/>
      <c r="E330" s="52" t="s">
        <v>278</v>
      </c>
      <c r="F330" s="52" t="s">
        <v>135</v>
      </c>
      <c r="G330" s="52"/>
    </row>
    <row r="331" ht="20.25" spans="1:7">
      <c r="A331" s="52"/>
      <c r="B331" s="52"/>
      <c r="C331" s="52"/>
      <c r="D331" s="52"/>
      <c r="E331" s="52" t="s">
        <v>279</v>
      </c>
      <c r="F331" s="52" t="s">
        <v>143</v>
      </c>
      <c r="G331" s="52"/>
    </row>
    <row r="332" ht="20.25" spans="1:7">
      <c r="A332" s="52"/>
      <c r="B332" s="52"/>
      <c r="C332" s="52"/>
      <c r="D332" s="52"/>
      <c r="E332" s="52" t="s">
        <v>280</v>
      </c>
      <c r="F332" s="52" t="s">
        <v>128</v>
      </c>
      <c r="G332" s="52"/>
    </row>
    <row r="333" ht="20.25" spans="1:7">
      <c r="A333" s="52"/>
      <c r="B333" s="52"/>
      <c r="C333" s="52"/>
      <c r="D333" s="52"/>
      <c r="E333" s="52" t="s">
        <v>270</v>
      </c>
      <c r="F333" s="52" t="s">
        <v>128</v>
      </c>
      <c r="G333" s="52"/>
    </row>
    <row r="334" ht="20.25" spans="1:7">
      <c r="A334" s="52"/>
      <c r="B334" s="52"/>
      <c r="C334" s="52">
        <v>2020214126</v>
      </c>
      <c r="D334" s="52" t="s">
        <v>281</v>
      </c>
      <c r="E334" s="52" t="s">
        <v>277</v>
      </c>
      <c r="F334" s="52" t="s">
        <v>133</v>
      </c>
      <c r="G334" s="52">
        <v>10</v>
      </c>
    </row>
    <row r="335" ht="20.25" spans="1:7">
      <c r="A335" s="52"/>
      <c r="B335" s="52"/>
      <c r="C335" s="52"/>
      <c r="D335" s="52"/>
      <c r="E335" s="52" t="s">
        <v>278</v>
      </c>
      <c r="F335" s="52" t="s">
        <v>133</v>
      </c>
      <c r="G335" s="52"/>
    </row>
    <row r="336" ht="20.25" spans="1:7">
      <c r="A336" s="52"/>
      <c r="B336" s="52"/>
      <c r="C336" s="52"/>
      <c r="D336" s="52"/>
      <c r="E336" s="52" t="s">
        <v>279</v>
      </c>
      <c r="F336" s="52" t="s">
        <v>143</v>
      </c>
      <c r="G336" s="52"/>
    </row>
    <row r="337" ht="20.25" spans="1:7">
      <c r="A337" s="52"/>
      <c r="B337" s="52"/>
      <c r="C337" s="52"/>
      <c r="D337" s="52"/>
      <c r="E337" s="52" t="s">
        <v>280</v>
      </c>
      <c r="F337" s="52" t="s">
        <v>128</v>
      </c>
      <c r="G337" s="52"/>
    </row>
    <row r="338" ht="20.25" spans="1:7">
      <c r="A338" s="52"/>
      <c r="B338" s="52"/>
      <c r="C338" s="52"/>
      <c r="D338" s="52"/>
      <c r="E338" s="52" t="s">
        <v>270</v>
      </c>
      <c r="F338" s="52" t="s">
        <v>128</v>
      </c>
      <c r="G338" s="52"/>
    </row>
    <row r="339" ht="20.25" spans="1:7">
      <c r="A339" s="52"/>
      <c r="B339" s="52"/>
      <c r="C339" s="52">
        <v>2021214116</v>
      </c>
      <c r="D339" s="52" t="s">
        <v>282</v>
      </c>
      <c r="E339" s="52" t="s">
        <v>278</v>
      </c>
      <c r="F339" s="52" t="s">
        <v>133</v>
      </c>
      <c r="G339" s="52">
        <v>2</v>
      </c>
    </row>
    <row r="340" ht="20.25" spans="1:7">
      <c r="A340" s="52"/>
      <c r="B340" s="52"/>
      <c r="C340" s="52">
        <v>2021214111</v>
      </c>
      <c r="D340" s="52" t="s">
        <v>283</v>
      </c>
      <c r="E340" s="52" t="s">
        <v>274</v>
      </c>
      <c r="F340" s="52" t="s">
        <v>146</v>
      </c>
      <c r="G340" s="52">
        <v>6</v>
      </c>
    </row>
    <row r="341" ht="20.25" spans="1:7">
      <c r="A341" s="52"/>
      <c r="B341" s="52"/>
      <c r="C341" s="52"/>
      <c r="D341" s="52"/>
      <c r="E341" s="52" t="s">
        <v>275</v>
      </c>
      <c r="F341" s="52" t="s">
        <v>146</v>
      </c>
      <c r="G341" s="52"/>
    </row>
    <row r="342" ht="20.25" spans="1:7">
      <c r="A342" s="52"/>
      <c r="B342" s="52"/>
      <c r="C342" s="52"/>
      <c r="D342" s="52"/>
      <c r="E342" s="52" t="s">
        <v>276</v>
      </c>
      <c r="F342" s="52" t="s">
        <v>46</v>
      </c>
      <c r="G342" s="52"/>
    </row>
    <row r="343" ht="20.25" spans="1:7">
      <c r="A343" s="52"/>
      <c r="B343" s="52"/>
      <c r="C343" s="132">
        <v>2021214106</v>
      </c>
      <c r="D343" s="52" t="s">
        <v>284</v>
      </c>
      <c r="E343" s="52" t="s">
        <v>274</v>
      </c>
      <c r="F343" s="52" t="s">
        <v>146</v>
      </c>
      <c r="G343" s="52">
        <v>2</v>
      </c>
    </row>
    <row r="344" ht="20.25" spans="1:7">
      <c r="A344" s="52"/>
      <c r="B344" s="52"/>
      <c r="C344" s="132">
        <v>2021214115</v>
      </c>
      <c r="D344" s="52" t="s">
        <v>285</v>
      </c>
      <c r="E344" s="52" t="s">
        <v>274</v>
      </c>
      <c r="F344" s="52" t="s">
        <v>146</v>
      </c>
      <c r="G344" s="52">
        <v>2</v>
      </c>
    </row>
    <row r="345" ht="20.25" spans="1:7">
      <c r="A345" s="52"/>
      <c r="B345" s="52">
        <v>20212143</v>
      </c>
      <c r="C345" s="132">
        <v>2021214343</v>
      </c>
      <c r="D345" s="52" t="s">
        <v>286</v>
      </c>
      <c r="E345" s="52" t="s">
        <v>287</v>
      </c>
      <c r="F345" s="52" t="s">
        <v>146</v>
      </c>
      <c r="G345" s="52">
        <v>2</v>
      </c>
    </row>
    <row r="346" ht="20.25" spans="1:7">
      <c r="A346" s="52"/>
      <c r="B346" s="52"/>
      <c r="C346" s="132">
        <v>2021214341</v>
      </c>
      <c r="D346" s="52" t="s">
        <v>288</v>
      </c>
      <c r="E346" s="52" t="s">
        <v>287</v>
      </c>
      <c r="F346" s="52" t="s">
        <v>146</v>
      </c>
      <c r="G346" s="52">
        <v>2</v>
      </c>
    </row>
    <row r="347" ht="20.25" spans="1:7">
      <c r="A347" s="52"/>
      <c r="B347" s="52">
        <v>20212144</v>
      </c>
      <c r="C347" s="132">
        <v>2021214407</v>
      </c>
      <c r="D347" s="52" t="s">
        <v>289</v>
      </c>
      <c r="E347" s="52" t="s">
        <v>274</v>
      </c>
      <c r="F347" s="52" t="s">
        <v>143</v>
      </c>
      <c r="G347" s="52">
        <v>2</v>
      </c>
    </row>
    <row r="348" ht="20.25" spans="1:7">
      <c r="A348" s="52"/>
      <c r="B348" s="52"/>
      <c r="C348" s="132">
        <v>2021214408</v>
      </c>
      <c r="D348" s="52" t="s">
        <v>290</v>
      </c>
      <c r="E348" s="52" t="s">
        <v>274</v>
      </c>
      <c r="F348" s="52" t="s">
        <v>143</v>
      </c>
      <c r="G348" s="52">
        <v>2</v>
      </c>
    </row>
    <row r="349" ht="20.25" spans="1:7">
      <c r="A349" s="52"/>
      <c r="B349" s="52">
        <v>20212151</v>
      </c>
      <c r="C349" s="52">
        <v>2021213104</v>
      </c>
      <c r="D349" s="52" t="s">
        <v>291</v>
      </c>
      <c r="E349" s="52" t="s">
        <v>292</v>
      </c>
      <c r="F349" s="52" t="s">
        <v>169</v>
      </c>
      <c r="G349" s="52">
        <v>23</v>
      </c>
    </row>
    <row r="350" ht="20.25" spans="1:7">
      <c r="A350" s="52"/>
      <c r="B350" s="52"/>
      <c r="C350" s="52"/>
      <c r="D350" s="52"/>
      <c r="E350" s="52" t="s">
        <v>293</v>
      </c>
      <c r="F350" s="52" t="s">
        <v>128</v>
      </c>
      <c r="G350" s="52"/>
    </row>
    <row r="351" ht="20.25" spans="1:7">
      <c r="A351" s="52"/>
      <c r="B351" s="52"/>
      <c r="C351" s="52"/>
      <c r="D351" s="52"/>
      <c r="E351" s="52" t="s">
        <v>268</v>
      </c>
      <c r="F351" s="52" t="s">
        <v>143</v>
      </c>
      <c r="G351" s="52"/>
    </row>
    <row r="352" ht="20.25" spans="1:7">
      <c r="A352" s="52"/>
      <c r="B352" s="52"/>
      <c r="C352" s="52"/>
      <c r="D352" s="52"/>
      <c r="E352" s="52" t="s">
        <v>294</v>
      </c>
      <c r="F352" s="52" t="s">
        <v>131</v>
      </c>
      <c r="G352" s="52"/>
    </row>
    <row r="353" ht="20.25" spans="1:7">
      <c r="A353" s="52"/>
      <c r="B353" s="52"/>
      <c r="C353" s="52"/>
      <c r="D353" s="52"/>
      <c r="E353" s="52" t="s">
        <v>79</v>
      </c>
      <c r="F353" s="52" t="s">
        <v>133</v>
      </c>
      <c r="G353" s="52"/>
    </row>
    <row r="354" ht="20.25" spans="1:7">
      <c r="A354" s="52"/>
      <c r="B354" s="52"/>
      <c r="C354" s="52"/>
      <c r="D354" s="52"/>
      <c r="E354" s="52" t="s">
        <v>295</v>
      </c>
      <c r="F354" s="52" t="s">
        <v>46</v>
      </c>
      <c r="G354" s="52"/>
    </row>
    <row r="355" ht="20.25" spans="1:7">
      <c r="A355" s="52"/>
      <c r="B355" s="52"/>
      <c r="C355" s="52"/>
      <c r="D355" s="52"/>
      <c r="E355" s="52" t="s">
        <v>292</v>
      </c>
      <c r="F355" s="52" t="s">
        <v>46</v>
      </c>
      <c r="G355" s="52"/>
    </row>
    <row r="356" ht="20.25" spans="1:7">
      <c r="A356" s="52"/>
      <c r="B356" s="52"/>
      <c r="C356" s="52"/>
      <c r="D356" s="52"/>
      <c r="E356" s="52" t="s">
        <v>296</v>
      </c>
      <c r="F356" s="52" t="s">
        <v>46</v>
      </c>
      <c r="G356" s="52"/>
    </row>
    <row r="357" ht="20.25" spans="1:7">
      <c r="A357" s="52"/>
      <c r="B357" s="52"/>
      <c r="C357" s="52"/>
      <c r="D357" s="52"/>
      <c r="E357" s="52" t="s">
        <v>297</v>
      </c>
      <c r="F357" s="52" t="s">
        <v>146</v>
      </c>
      <c r="G357" s="52"/>
    </row>
    <row r="358" ht="20.25" spans="1:7">
      <c r="A358" s="52"/>
      <c r="B358" s="52"/>
      <c r="C358" s="52"/>
      <c r="D358" s="52"/>
      <c r="E358" s="52" t="s">
        <v>298</v>
      </c>
      <c r="F358" s="52" t="s">
        <v>139</v>
      </c>
      <c r="G358" s="52"/>
    </row>
    <row r="359" ht="20.25" spans="1:7">
      <c r="A359" s="52"/>
      <c r="B359" s="52">
        <v>20222132</v>
      </c>
      <c r="C359" s="52">
        <v>2022213227</v>
      </c>
      <c r="D359" s="52" t="s">
        <v>299</v>
      </c>
      <c r="E359" s="52" t="s">
        <v>145</v>
      </c>
      <c r="F359" s="52" t="s">
        <v>128</v>
      </c>
      <c r="G359" s="52">
        <v>2</v>
      </c>
    </row>
    <row r="360" ht="20.25" spans="1:7">
      <c r="A360" s="52"/>
      <c r="B360" s="52">
        <v>20222134</v>
      </c>
      <c r="C360" s="52">
        <v>2022213439</v>
      </c>
      <c r="D360" s="52" t="s">
        <v>300</v>
      </c>
      <c r="E360" s="52" t="s">
        <v>82</v>
      </c>
      <c r="F360" s="131" t="s">
        <v>146</v>
      </c>
      <c r="G360" s="52">
        <v>2</v>
      </c>
    </row>
    <row r="361" ht="20.25" spans="1:7">
      <c r="A361" s="52"/>
      <c r="B361" s="52"/>
      <c r="C361" s="52">
        <v>2022213427</v>
      </c>
      <c r="D361" s="52" t="s">
        <v>301</v>
      </c>
      <c r="E361" s="52" t="s">
        <v>82</v>
      </c>
      <c r="F361" s="131" t="s">
        <v>146</v>
      </c>
      <c r="G361" s="52">
        <v>2</v>
      </c>
    </row>
    <row r="362" ht="20.25" spans="1:7">
      <c r="A362" s="52"/>
      <c r="B362" s="52">
        <v>20222135</v>
      </c>
      <c r="C362" s="52">
        <v>2022213528</v>
      </c>
      <c r="D362" s="52" t="s">
        <v>302</v>
      </c>
      <c r="E362" s="52" t="s">
        <v>303</v>
      </c>
      <c r="F362" s="52" t="s">
        <v>169</v>
      </c>
      <c r="G362" s="52">
        <v>3</v>
      </c>
    </row>
    <row r="363" ht="20.25" spans="1:7">
      <c r="A363" s="52"/>
      <c r="B363" s="52">
        <v>20222136</v>
      </c>
      <c r="C363" s="52">
        <v>2022213640</v>
      </c>
      <c r="D363" s="52" t="s">
        <v>304</v>
      </c>
      <c r="E363" s="52" t="s">
        <v>305</v>
      </c>
      <c r="F363" s="52" t="s">
        <v>169</v>
      </c>
      <c r="G363" s="52">
        <v>23</v>
      </c>
    </row>
    <row r="364" ht="20.25" spans="1:7">
      <c r="A364" s="52"/>
      <c r="B364" s="52"/>
      <c r="C364" s="52"/>
      <c r="D364" s="52"/>
      <c r="E364" s="52" t="s">
        <v>44</v>
      </c>
      <c r="F364" s="52" t="s">
        <v>128</v>
      </c>
      <c r="G364" s="52"/>
    </row>
    <row r="365" ht="20.25" spans="1:7">
      <c r="A365" s="52"/>
      <c r="B365" s="52"/>
      <c r="C365" s="52"/>
      <c r="D365" s="52"/>
      <c r="E365" s="52" t="s">
        <v>306</v>
      </c>
      <c r="F365" s="52" t="s">
        <v>143</v>
      </c>
      <c r="G365" s="52"/>
    </row>
    <row r="366" ht="20.25" spans="1:7">
      <c r="A366" s="52"/>
      <c r="B366" s="52"/>
      <c r="C366" s="52"/>
      <c r="D366" s="52"/>
      <c r="E366" s="52" t="s">
        <v>79</v>
      </c>
      <c r="F366" s="52" t="s">
        <v>131</v>
      </c>
      <c r="G366" s="52"/>
    </row>
    <row r="367" ht="20.25" spans="1:7">
      <c r="A367" s="52"/>
      <c r="B367" s="52"/>
      <c r="C367" s="52"/>
      <c r="D367" s="52"/>
      <c r="E367" s="52" t="s">
        <v>307</v>
      </c>
      <c r="F367" s="52" t="s">
        <v>143</v>
      </c>
      <c r="G367" s="52"/>
    </row>
    <row r="368" ht="20.25" spans="1:7">
      <c r="A368" s="52"/>
      <c r="B368" s="52"/>
      <c r="C368" s="52"/>
      <c r="D368" s="52"/>
      <c r="E368" s="52" t="s">
        <v>145</v>
      </c>
      <c r="F368" s="52" t="s">
        <v>133</v>
      </c>
      <c r="G368" s="52"/>
    </row>
    <row r="369" ht="20.25" spans="1:7">
      <c r="A369" s="52"/>
      <c r="B369" s="52"/>
      <c r="C369" s="52"/>
      <c r="D369" s="52"/>
      <c r="E369" s="52" t="s">
        <v>306</v>
      </c>
      <c r="F369" s="52" t="s">
        <v>46</v>
      </c>
      <c r="G369" s="52"/>
    </row>
    <row r="370" ht="20.25" spans="1:7">
      <c r="A370" s="52"/>
      <c r="B370" s="52"/>
      <c r="C370" s="52"/>
      <c r="D370" s="52"/>
      <c r="E370" s="52" t="s">
        <v>82</v>
      </c>
      <c r="F370" s="52" t="s">
        <v>46</v>
      </c>
      <c r="G370" s="52"/>
    </row>
    <row r="371" ht="20.25" spans="1:7">
      <c r="A371" s="52"/>
      <c r="B371" s="52"/>
      <c r="C371" s="52"/>
      <c r="D371" s="52"/>
      <c r="E371" s="52" t="s">
        <v>145</v>
      </c>
      <c r="F371" s="52" t="s">
        <v>146</v>
      </c>
      <c r="G371" s="52"/>
    </row>
    <row r="372" ht="20.25" spans="1:7">
      <c r="A372" s="52"/>
      <c r="B372" s="52"/>
      <c r="C372" s="52"/>
      <c r="D372" s="52"/>
      <c r="E372" s="52" t="s">
        <v>308</v>
      </c>
      <c r="F372" s="52" t="s">
        <v>139</v>
      </c>
      <c r="G372" s="52"/>
    </row>
    <row r="373" ht="20.25" spans="1:7">
      <c r="A373" s="112" t="s">
        <v>6</v>
      </c>
      <c r="B373" s="52">
        <v>20192531</v>
      </c>
      <c r="C373" s="52">
        <v>2019253123</v>
      </c>
      <c r="D373" s="52" t="s">
        <v>309</v>
      </c>
      <c r="E373" s="52" t="s">
        <v>57</v>
      </c>
      <c r="F373" s="52" t="s">
        <v>128</v>
      </c>
      <c r="G373" s="52">
        <v>2</v>
      </c>
    </row>
    <row r="374" ht="20.25" spans="1:7">
      <c r="A374" s="112"/>
      <c r="B374" s="52"/>
      <c r="C374" s="52">
        <v>2019253106</v>
      </c>
      <c r="D374" s="52" t="s">
        <v>310</v>
      </c>
      <c r="E374" s="52" t="s">
        <v>311</v>
      </c>
      <c r="F374" s="52" t="s">
        <v>146</v>
      </c>
      <c r="G374" s="52">
        <v>2</v>
      </c>
    </row>
    <row r="375" ht="20.25" spans="1:7">
      <c r="A375" s="112"/>
      <c r="B375" s="52">
        <v>20192532</v>
      </c>
      <c r="C375" s="52">
        <v>2019313146</v>
      </c>
      <c r="D375" s="52" t="s">
        <v>312</v>
      </c>
      <c r="E375" s="52" t="s">
        <v>313</v>
      </c>
      <c r="F375" s="52" t="s">
        <v>143</v>
      </c>
      <c r="G375" s="52">
        <v>8</v>
      </c>
    </row>
    <row r="376" ht="20.25" spans="1:7">
      <c r="A376" s="112"/>
      <c r="B376" s="52"/>
      <c r="C376" s="52"/>
      <c r="D376" s="52"/>
      <c r="E376" s="52" t="s">
        <v>59</v>
      </c>
      <c r="F376" s="52" t="s">
        <v>143</v>
      </c>
      <c r="G376" s="52"/>
    </row>
    <row r="377" ht="20.25" spans="1:7">
      <c r="A377" s="112"/>
      <c r="B377" s="52"/>
      <c r="C377" s="52"/>
      <c r="D377" s="52"/>
      <c r="E377" s="52" t="s">
        <v>57</v>
      </c>
      <c r="F377" s="52" t="s">
        <v>46</v>
      </c>
      <c r="G377" s="52"/>
    </row>
    <row r="378" ht="20.25" spans="1:7">
      <c r="A378" s="112"/>
      <c r="B378" s="52"/>
      <c r="C378" s="52"/>
      <c r="D378" s="52"/>
      <c r="E378" s="52" t="s">
        <v>59</v>
      </c>
      <c r="F378" s="52" t="s">
        <v>46</v>
      </c>
      <c r="G378" s="52"/>
    </row>
    <row r="379" ht="20.25" spans="1:7">
      <c r="A379" s="112"/>
      <c r="B379" s="52">
        <v>20192533</v>
      </c>
      <c r="C379" s="52">
        <v>2019253303</v>
      </c>
      <c r="D379" s="52" t="s">
        <v>314</v>
      </c>
      <c r="E379" s="52" t="s">
        <v>313</v>
      </c>
      <c r="F379" s="52" t="s">
        <v>46</v>
      </c>
      <c r="G379" s="52">
        <v>2</v>
      </c>
    </row>
    <row r="380" ht="20.25" spans="1:7">
      <c r="A380" s="112"/>
      <c r="B380" s="52">
        <v>20192534</v>
      </c>
      <c r="C380" s="52">
        <v>2019253412</v>
      </c>
      <c r="D380" s="52" t="s">
        <v>315</v>
      </c>
      <c r="E380" s="52" t="s">
        <v>316</v>
      </c>
      <c r="F380" s="52" t="s">
        <v>128</v>
      </c>
      <c r="G380" s="52">
        <v>2</v>
      </c>
    </row>
    <row r="381" ht="20.25" spans="1:7">
      <c r="A381" s="112"/>
      <c r="B381" s="52">
        <v>20192535</v>
      </c>
      <c r="C381" s="52">
        <v>2018213335</v>
      </c>
      <c r="D381" s="52" t="s">
        <v>317</v>
      </c>
      <c r="E381" s="52" t="s">
        <v>318</v>
      </c>
      <c r="F381" s="52" t="s">
        <v>128</v>
      </c>
      <c r="G381" s="52">
        <v>6</v>
      </c>
    </row>
    <row r="382" ht="20.25" spans="1:7">
      <c r="A382" s="112"/>
      <c r="B382" s="52"/>
      <c r="C382" s="52"/>
      <c r="D382" s="52"/>
      <c r="E382" s="52" t="s">
        <v>319</v>
      </c>
      <c r="F382" s="52" t="s">
        <v>143</v>
      </c>
      <c r="G382" s="52"/>
    </row>
    <row r="383" ht="20.25" spans="1:7">
      <c r="A383" s="112"/>
      <c r="B383" s="52"/>
      <c r="C383" s="52"/>
      <c r="D383" s="52"/>
      <c r="E383" s="52" t="s">
        <v>318</v>
      </c>
      <c r="F383" s="52" t="s">
        <v>133</v>
      </c>
      <c r="G383" s="52"/>
    </row>
    <row r="384" ht="20.25" spans="1:7">
      <c r="A384" s="112"/>
      <c r="B384" s="52">
        <v>20192536</v>
      </c>
      <c r="C384" s="52">
        <v>2019253601</v>
      </c>
      <c r="D384" s="52" t="s">
        <v>320</v>
      </c>
      <c r="E384" s="52" t="s">
        <v>321</v>
      </c>
      <c r="F384" s="52" t="s">
        <v>128</v>
      </c>
      <c r="G384" s="52">
        <v>2</v>
      </c>
    </row>
    <row r="385" ht="20.25" spans="1:7">
      <c r="A385" s="112"/>
      <c r="B385" s="52">
        <v>20202430</v>
      </c>
      <c r="C385" s="52">
        <v>2020253526</v>
      </c>
      <c r="D385" s="52" t="s">
        <v>322</v>
      </c>
      <c r="E385" s="52" t="s">
        <v>323</v>
      </c>
      <c r="F385" s="52" t="s">
        <v>128</v>
      </c>
      <c r="G385" s="52">
        <v>12</v>
      </c>
    </row>
    <row r="386" ht="20.25" spans="1:7">
      <c r="A386" s="112"/>
      <c r="B386" s="52"/>
      <c r="C386" s="52"/>
      <c r="D386" s="52"/>
      <c r="E386" s="52" t="s">
        <v>324</v>
      </c>
      <c r="F386" s="52" t="s">
        <v>128</v>
      </c>
      <c r="G386" s="52"/>
    </row>
    <row r="387" ht="20.25" spans="1:7">
      <c r="A387" s="112"/>
      <c r="B387" s="52"/>
      <c r="C387" s="52"/>
      <c r="D387" s="52"/>
      <c r="E387" s="52" t="s">
        <v>325</v>
      </c>
      <c r="F387" s="52" t="s">
        <v>128</v>
      </c>
      <c r="G387" s="52"/>
    </row>
    <row r="388" ht="20.25" spans="1:7">
      <c r="A388" s="112"/>
      <c r="B388" s="52"/>
      <c r="C388" s="52"/>
      <c r="D388" s="52"/>
      <c r="E388" s="52" t="s">
        <v>326</v>
      </c>
      <c r="F388" s="52" t="s">
        <v>143</v>
      </c>
      <c r="G388" s="52"/>
    </row>
    <row r="389" ht="20.25" spans="1:7">
      <c r="A389" s="112"/>
      <c r="B389" s="52"/>
      <c r="C389" s="52"/>
      <c r="D389" s="52"/>
      <c r="E389" s="52" t="s">
        <v>327</v>
      </c>
      <c r="F389" s="52" t="s">
        <v>143</v>
      </c>
      <c r="G389" s="52"/>
    </row>
    <row r="390" ht="20.25" spans="1:7">
      <c r="A390" s="112"/>
      <c r="B390" s="52"/>
      <c r="C390" s="52"/>
      <c r="D390" s="52"/>
      <c r="E390" s="52" t="s">
        <v>328</v>
      </c>
      <c r="F390" s="52" t="s">
        <v>143</v>
      </c>
      <c r="G390" s="52"/>
    </row>
    <row r="391" ht="20.25" spans="1:7">
      <c r="A391" s="112"/>
      <c r="B391" s="52">
        <v>20202435</v>
      </c>
      <c r="C391" s="52">
        <v>2020243503</v>
      </c>
      <c r="D391" s="52" t="s">
        <v>329</v>
      </c>
      <c r="E391" s="52" t="s">
        <v>330</v>
      </c>
      <c r="F391" s="52" t="s">
        <v>128</v>
      </c>
      <c r="G391" s="52">
        <v>15</v>
      </c>
    </row>
    <row r="392" ht="20.25" spans="1:7">
      <c r="A392" s="112"/>
      <c r="B392" s="52"/>
      <c r="C392" s="52"/>
      <c r="D392" s="52"/>
      <c r="E392" s="52" t="s">
        <v>331</v>
      </c>
      <c r="F392" s="52" t="s">
        <v>143</v>
      </c>
      <c r="G392" s="52"/>
    </row>
    <row r="393" ht="20.25" spans="1:7">
      <c r="A393" s="112"/>
      <c r="B393" s="52"/>
      <c r="C393" s="52"/>
      <c r="D393" s="52"/>
      <c r="E393" s="52" t="s">
        <v>332</v>
      </c>
      <c r="F393" s="52" t="s">
        <v>143</v>
      </c>
      <c r="G393" s="52"/>
    </row>
    <row r="394" ht="20.25" spans="1:7">
      <c r="A394" s="112"/>
      <c r="B394" s="52"/>
      <c r="C394" s="52"/>
      <c r="D394" s="52"/>
      <c r="E394" s="52" t="s">
        <v>333</v>
      </c>
      <c r="F394" s="52" t="s">
        <v>334</v>
      </c>
      <c r="G394" s="52"/>
    </row>
    <row r="395" ht="20.25" spans="1:7">
      <c r="A395" s="112"/>
      <c r="B395" s="52"/>
      <c r="C395" s="52"/>
      <c r="D395" s="52"/>
      <c r="E395" s="52" t="s">
        <v>335</v>
      </c>
      <c r="F395" s="52" t="s">
        <v>137</v>
      </c>
      <c r="G395" s="52"/>
    </row>
    <row r="396" ht="20.25" spans="1:7">
      <c r="A396" s="112"/>
      <c r="B396" s="52"/>
      <c r="C396" s="52"/>
      <c r="D396" s="52"/>
      <c r="E396" s="52" t="s">
        <v>330</v>
      </c>
      <c r="F396" s="52" t="s">
        <v>146</v>
      </c>
      <c r="G396" s="52"/>
    </row>
    <row r="397" ht="20.25" spans="1:7">
      <c r="A397" s="112"/>
      <c r="B397" s="52"/>
      <c r="C397" s="52">
        <v>2020243506</v>
      </c>
      <c r="D397" s="52" t="s">
        <v>336</v>
      </c>
      <c r="E397" s="52" t="s">
        <v>330</v>
      </c>
      <c r="F397" s="52" t="s">
        <v>128</v>
      </c>
      <c r="G397" s="52">
        <v>15</v>
      </c>
    </row>
    <row r="398" ht="20.25" spans="1:7">
      <c r="A398" s="112"/>
      <c r="B398" s="52"/>
      <c r="C398" s="52"/>
      <c r="D398" s="52"/>
      <c r="E398" s="52" t="s">
        <v>331</v>
      </c>
      <c r="F398" s="52" t="s">
        <v>143</v>
      </c>
      <c r="G398" s="52"/>
    </row>
    <row r="399" ht="20.25" spans="1:7">
      <c r="A399" s="112"/>
      <c r="B399" s="52"/>
      <c r="C399" s="52"/>
      <c r="D399" s="52"/>
      <c r="E399" s="52" t="s">
        <v>332</v>
      </c>
      <c r="F399" s="52" t="s">
        <v>143</v>
      </c>
      <c r="G399" s="52"/>
    </row>
    <row r="400" ht="20.25" spans="1:7">
      <c r="A400" s="112"/>
      <c r="B400" s="52"/>
      <c r="C400" s="52"/>
      <c r="D400" s="52"/>
      <c r="E400" s="52" t="s">
        <v>333</v>
      </c>
      <c r="F400" s="52" t="s">
        <v>334</v>
      </c>
      <c r="G400" s="52"/>
    </row>
    <row r="401" ht="20.25" spans="1:7">
      <c r="A401" s="112"/>
      <c r="B401" s="52"/>
      <c r="C401" s="52"/>
      <c r="D401" s="52"/>
      <c r="E401" s="52" t="s">
        <v>335</v>
      </c>
      <c r="F401" s="52" t="s">
        <v>137</v>
      </c>
      <c r="G401" s="52"/>
    </row>
    <row r="402" ht="20.25" spans="1:7">
      <c r="A402" s="112"/>
      <c r="B402" s="52"/>
      <c r="C402" s="52"/>
      <c r="D402" s="52"/>
      <c r="E402" s="52" t="s">
        <v>330</v>
      </c>
      <c r="F402" s="52" t="s">
        <v>146</v>
      </c>
      <c r="G402" s="52"/>
    </row>
    <row r="403" ht="20.25" spans="1:7">
      <c r="A403" s="112"/>
      <c r="B403" s="52">
        <v>20202531</v>
      </c>
      <c r="C403" s="52">
        <v>2020253114</v>
      </c>
      <c r="D403" s="52" t="s">
        <v>337</v>
      </c>
      <c r="E403" s="52" t="s">
        <v>338</v>
      </c>
      <c r="F403" s="52" t="s">
        <v>128</v>
      </c>
      <c r="G403" s="52">
        <v>14</v>
      </c>
    </row>
    <row r="404" ht="20.25" spans="1:7">
      <c r="A404" s="112"/>
      <c r="B404" s="52"/>
      <c r="C404" s="52"/>
      <c r="D404" s="52"/>
      <c r="E404" s="52" t="s">
        <v>339</v>
      </c>
      <c r="F404" s="52" t="s">
        <v>128</v>
      </c>
      <c r="G404" s="52"/>
    </row>
    <row r="405" ht="20.25" spans="1:7">
      <c r="A405" s="112"/>
      <c r="B405" s="52"/>
      <c r="C405" s="52"/>
      <c r="D405" s="52"/>
      <c r="E405" s="52" t="s">
        <v>340</v>
      </c>
      <c r="F405" s="52" t="s">
        <v>143</v>
      </c>
      <c r="G405" s="52"/>
    </row>
    <row r="406" ht="20.25" spans="1:7">
      <c r="A406" s="112"/>
      <c r="B406" s="52"/>
      <c r="C406" s="52"/>
      <c r="D406" s="52"/>
      <c r="E406" s="52" t="s">
        <v>341</v>
      </c>
      <c r="F406" s="52" t="s">
        <v>46</v>
      </c>
      <c r="G406" s="52"/>
    </row>
    <row r="407" ht="20.25" spans="1:7">
      <c r="A407" s="112"/>
      <c r="B407" s="52"/>
      <c r="C407" s="52"/>
      <c r="D407" s="52"/>
      <c r="E407" s="52" t="s">
        <v>340</v>
      </c>
      <c r="F407" s="52" t="s">
        <v>46</v>
      </c>
      <c r="G407" s="52"/>
    </row>
    <row r="408" ht="20.25" spans="1:7">
      <c r="A408" s="112"/>
      <c r="B408" s="52"/>
      <c r="C408" s="52"/>
      <c r="D408" s="52"/>
      <c r="E408" s="52" t="s">
        <v>342</v>
      </c>
      <c r="F408" s="52" t="s">
        <v>46</v>
      </c>
      <c r="G408" s="52"/>
    </row>
    <row r="409" ht="20.25" spans="1:7">
      <c r="A409" s="112"/>
      <c r="B409" s="52"/>
      <c r="C409" s="52"/>
      <c r="D409" s="52"/>
      <c r="E409" s="52" t="s">
        <v>343</v>
      </c>
      <c r="F409" s="52" t="s">
        <v>46</v>
      </c>
      <c r="G409" s="52"/>
    </row>
    <row r="410" ht="20.25" spans="1:7">
      <c r="A410" s="112"/>
      <c r="B410" s="52">
        <v>20202532</v>
      </c>
      <c r="C410" s="52">
        <v>2020213223</v>
      </c>
      <c r="D410" s="52" t="s">
        <v>344</v>
      </c>
      <c r="E410" s="52" t="s">
        <v>340</v>
      </c>
      <c r="F410" s="52" t="s">
        <v>46</v>
      </c>
      <c r="G410" s="52">
        <v>8</v>
      </c>
    </row>
    <row r="411" ht="20.25" spans="1:7">
      <c r="A411" s="112"/>
      <c r="B411" s="52"/>
      <c r="C411" s="52"/>
      <c r="D411" s="52"/>
      <c r="E411" s="52" t="s">
        <v>324</v>
      </c>
      <c r="F411" s="52" t="s">
        <v>46</v>
      </c>
      <c r="G411" s="52"/>
    </row>
    <row r="412" ht="20.25" spans="1:7">
      <c r="A412" s="112"/>
      <c r="B412" s="52"/>
      <c r="C412" s="52"/>
      <c r="D412" s="52"/>
      <c r="E412" s="52" t="s">
        <v>345</v>
      </c>
      <c r="F412" s="52" t="s">
        <v>146</v>
      </c>
      <c r="G412" s="52"/>
    </row>
    <row r="413" ht="20.25" spans="1:7">
      <c r="A413" s="112"/>
      <c r="B413" s="52"/>
      <c r="C413" s="52"/>
      <c r="D413" s="52"/>
      <c r="E413" s="52" t="s">
        <v>346</v>
      </c>
      <c r="F413" s="52" t="s">
        <v>146</v>
      </c>
      <c r="G413" s="52"/>
    </row>
    <row r="414" ht="20.25" spans="1:7">
      <c r="A414" s="112"/>
      <c r="B414" s="52"/>
      <c r="C414" s="52">
        <v>2020253203</v>
      </c>
      <c r="D414" s="52" t="s">
        <v>347</v>
      </c>
      <c r="E414" s="52" t="s">
        <v>345</v>
      </c>
      <c r="F414" s="52" t="s">
        <v>146</v>
      </c>
      <c r="G414" s="52">
        <v>2</v>
      </c>
    </row>
    <row r="415" ht="20.25" spans="1:7">
      <c r="A415" s="112"/>
      <c r="B415" s="52"/>
      <c r="C415" s="52">
        <v>2020253223</v>
      </c>
      <c r="D415" s="52" t="s">
        <v>348</v>
      </c>
      <c r="E415" s="52" t="s">
        <v>349</v>
      </c>
      <c r="F415" s="52" t="s">
        <v>139</v>
      </c>
      <c r="G415" s="52">
        <v>5</v>
      </c>
    </row>
    <row r="416" ht="20.25" spans="1:7">
      <c r="A416" s="112"/>
      <c r="B416" s="52"/>
      <c r="C416" s="52"/>
      <c r="D416" s="52"/>
      <c r="E416" s="52" t="s">
        <v>346</v>
      </c>
      <c r="F416" s="52" t="s">
        <v>146</v>
      </c>
      <c r="G416" s="52"/>
    </row>
    <row r="417" ht="20.25" spans="1:7">
      <c r="A417" s="112"/>
      <c r="B417" s="52">
        <v>20202533</v>
      </c>
      <c r="C417" s="52">
        <v>2020253333</v>
      </c>
      <c r="D417" s="52" t="s">
        <v>350</v>
      </c>
      <c r="E417" s="52" t="s">
        <v>345</v>
      </c>
      <c r="F417" s="52" t="s">
        <v>128</v>
      </c>
      <c r="G417" s="52">
        <v>8</v>
      </c>
    </row>
    <row r="418" ht="20.25" spans="1:7">
      <c r="A418" s="112"/>
      <c r="B418" s="52"/>
      <c r="C418" s="52"/>
      <c r="D418" s="52"/>
      <c r="E418" s="52" t="s">
        <v>351</v>
      </c>
      <c r="F418" s="52" t="s">
        <v>352</v>
      </c>
      <c r="G418" s="52"/>
    </row>
    <row r="419" ht="20.25" spans="1:7">
      <c r="A419" s="112"/>
      <c r="B419" s="52"/>
      <c r="C419" s="52"/>
      <c r="D419" s="52"/>
      <c r="E419" s="52" t="s">
        <v>353</v>
      </c>
      <c r="F419" s="52" t="s">
        <v>146</v>
      </c>
      <c r="G419" s="52"/>
    </row>
    <row r="420" ht="20.25" spans="1:7">
      <c r="A420" s="112"/>
      <c r="B420" s="52">
        <v>20202534</v>
      </c>
      <c r="C420" s="52">
        <v>2020253404</v>
      </c>
      <c r="D420" s="52" t="s">
        <v>354</v>
      </c>
      <c r="E420" s="52" t="s">
        <v>355</v>
      </c>
      <c r="F420" s="52" t="s">
        <v>128</v>
      </c>
      <c r="G420" s="52">
        <v>2</v>
      </c>
    </row>
    <row r="421" ht="20.25" spans="1:7">
      <c r="A421" s="112"/>
      <c r="B421" s="52"/>
      <c r="C421" s="52">
        <v>2020253407</v>
      </c>
      <c r="D421" s="52" t="s">
        <v>356</v>
      </c>
      <c r="E421" s="52" t="s">
        <v>355</v>
      </c>
      <c r="F421" s="52" t="s">
        <v>128</v>
      </c>
      <c r="G421" s="52">
        <v>2</v>
      </c>
    </row>
    <row r="422" ht="20.25" spans="1:7">
      <c r="A422" s="112"/>
      <c r="B422" s="52"/>
      <c r="C422" s="52">
        <v>2020253402</v>
      </c>
      <c r="D422" s="52" t="s">
        <v>357</v>
      </c>
      <c r="E422" s="52" t="s">
        <v>355</v>
      </c>
      <c r="F422" s="52" t="s">
        <v>143</v>
      </c>
      <c r="G422" s="52">
        <v>4</v>
      </c>
    </row>
    <row r="423" ht="20.25" spans="1:7">
      <c r="A423" s="112"/>
      <c r="B423" s="52"/>
      <c r="C423" s="52"/>
      <c r="D423" s="52"/>
      <c r="E423" s="52" t="s">
        <v>358</v>
      </c>
      <c r="F423" s="52" t="s">
        <v>143</v>
      </c>
      <c r="G423" s="52"/>
    </row>
    <row r="424" ht="20.25" spans="1:7">
      <c r="A424" s="112"/>
      <c r="B424" s="52">
        <v>20212431</v>
      </c>
      <c r="C424" s="52">
        <v>2021243106</v>
      </c>
      <c r="D424" s="52" t="s">
        <v>359</v>
      </c>
      <c r="E424" s="52" t="s">
        <v>360</v>
      </c>
      <c r="F424" s="52" t="s">
        <v>128</v>
      </c>
      <c r="G424" s="52">
        <v>10</v>
      </c>
    </row>
    <row r="425" ht="20.25" spans="1:7">
      <c r="A425" s="112"/>
      <c r="B425" s="52"/>
      <c r="C425" s="52"/>
      <c r="D425" s="52"/>
      <c r="E425" s="52" t="s">
        <v>361</v>
      </c>
      <c r="F425" s="52" t="s">
        <v>362</v>
      </c>
      <c r="G425" s="52"/>
    </row>
    <row r="426" ht="20.25" spans="1:7">
      <c r="A426" s="112"/>
      <c r="B426" s="52"/>
      <c r="C426" s="52"/>
      <c r="D426" s="52"/>
      <c r="E426" s="52" t="s">
        <v>363</v>
      </c>
      <c r="F426" s="52" t="s">
        <v>143</v>
      </c>
      <c r="G426" s="52"/>
    </row>
    <row r="427" ht="20.25" spans="1:7">
      <c r="A427" s="112"/>
      <c r="B427" s="52"/>
      <c r="C427" s="52"/>
      <c r="D427" s="52"/>
      <c r="E427" s="52" t="s">
        <v>364</v>
      </c>
      <c r="F427" s="52" t="s">
        <v>131</v>
      </c>
      <c r="G427" s="52"/>
    </row>
    <row r="428" ht="20.25" spans="1:7">
      <c r="A428" s="112"/>
      <c r="B428" s="52"/>
      <c r="C428" s="52">
        <v>2021243123</v>
      </c>
      <c r="D428" s="52" t="s">
        <v>365</v>
      </c>
      <c r="E428" s="52" t="s">
        <v>360</v>
      </c>
      <c r="F428" s="52" t="s">
        <v>128</v>
      </c>
      <c r="G428" s="52">
        <v>22</v>
      </c>
    </row>
    <row r="429" ht="20.25" spans="1:7">
      <c r="A429" s="112"/>
      <c r="B429" s="52"/>
      <c r="C429" s="52"/>
      <c r="D429" s="52"/>
      <c r="E429" s="52" t="s">
        <v>361</v>
      </c>
      <c r="F429" s="52" t="s">
        <v>362</v>
      </c>
      <c r="G429" s="52"/>
    </row>
    <row r="430" ht="20.25" spans="1:7">
      <c r="A430" s="112"/>
      <c r="B430" s="52"/>
      <c r="C430" s="52"/>
      <c r="D430" s="52"/>
      <c r="E430" s="52" t="s">
        <v>363</v>
      </c>
      <c r="F430" s="52" t="s">
        <v>143</v>
      </c>
      <c r="G430" s="52"/>
    </row>
    <row r="431" ht="20.25" spans="1:7">
      <c r="A431" s="112"/>
      <c r="B431" s="52"/>
      <c r="C431" s="52"/>
      <c r="D431" s="52"/>
      <c r="E431" s="52" t="s">
        <v>364</v>
      </c>
      <c r="F431" s="52" t="s">
        <v>131</v>
      </c>
      <c r="G431" s="52"/>
    </row>
    <row r="432" ht="20.25" spans="1:7">
      <c r="A432" s="112"/>
      <c r="B432" s="52"/>
      <c r="C432" s="52"/>
      <c r="D432" s="52"/>
      <c r="E432" s="52" t="s">
        <v>366</v>
      </c>
      <c r="F432" s="52" t="s">
        <v>135</v>
      </c>
      <c r="G432" s="52"/>
    </row>
    <row r="433" ht="20.25" spans="1:7">
      <c r="A433" s="112"/>
      <c r="B433" s="52"/>
      <c r="C433" s="52"/>
      <c r="D433" s="52"/>
      <c r="E433" s="52" t="s">
        <v>367</v>
      </c>
      <c r="F433" s="52" t="s">
        <v>46</v>
      </c>
      <c r="G433" s="52"/>
    </row>
    <row r="434" ht="20.25" spans="1:7">
      <c r="A434" s="112"/>
      <c r="B434" s="52"/>
      <c r="C434" s="52"/>
      <c r="D434" s="52"/>
      <c r="E434" s="52" t="s">
        <v>368</v>
      </c>
      <c r="F434" s="52" t="s">
        <v>146</v>
      </c>
      <c r="G434" s="52"/>
    </row>
    <row r="435" ht="20.25" spans="1:7">
      <c r="A435" s="112"/>
      <c r="B435" s="52"/>
      <c r="C435" s="52"/>
      <c r="D435" s="52"/>
      <c r="E435" s="52" t="s">
        <v>369</v>
      </c>
      <c r="F435" s="52" t="s">
        <v>139</v>
      </c>
      <c r="G435" s="52"/>
    </row>
    <row r="436" ht="20.25" spans="1:7">
      <c r="A436" s="112"/>
      <c r="B436" s="52"/>
      <c r="C436" s="52"/>
      <c r="D436" s="52"/>
      <c r="E436" s="52" t="s">
        <v>297</v>
      </c>
      <c r="F436" s="52" t="s">
        <v>146</v>
      </c>
      <c r="G436" s="52"/>
    </row>
    <row r="437" ht="20.25" spans="1:7">
      <c r="A437" s="112"/>
      <c r="B437" s="52"/>
      <c r="C437" s="52">
        <v>2021213111</v>
      </c>
      <c r="D437" s="52" t="s">
        <v>370</v>
      </c>
      <c r="E437" s="52" t="s">
        <v>360</v>
      </c>
      <c r="F437" s="52" t="s">
        <v>128</v>
      </c>
      <c r="G437" s="52">
        <v>22</v>
      </c>
    </row>
    <row r="438" ht="20.25" spans="1:7">
      <c r="A438" s="112"/>
      <c r="B438" s="52"/>
      <c r="C438" s="52"/>
      <c r="D438" s="52"/>
      <c r="E438" s="52" t="s">
        <v>361</v>
      </c>
      <c r="F438" s="52" t="s">
        <v>362</v>
      </c>
      <c r="G438" s="52"/>
    </row>
    <row r="439" ht="20.25" spans="1:7">
      <c r="A439" s="112"/>
      <c r="B439" s="52"/>
      <c r="C439" s="52"/>
      <c r="D439" s="52"/>
      <c r="E439" s="52" t="s">
        <v>363</v>
      </c>
      <c r="F439" s="52" t="s">
        <v>143</v>
      </c>
      <c r="G439" s="52"/>
    </row>
    <row r="440" ht="20.25" spans="1:7">
      <c r="A440" s="112"/>
      <c r="B440" s="52"/>
      <c r="C440" s="52"/>
      <c r="D440" s="52"/>
      <c r="E440" s="52" t="s">
        <v>364</v>
      </c>
      <c r="F440" s="52" t="s">
        <v>131</v>
      </c>
      <c r="G440" s="52"/>
    </row>
    <row r="441" ht="20.25" spans="1:7">
      <c r="A441" s="112"/>
      <c r="B441" s="52"/>
      <c r="C441" s="52"/>
      <c r="D441" s="52"/>
      <c r="E441" s="52" t="s">
        <v>366</v>
      </c>
      <c r="F441" s="52" t="s">
        <v>135</v>
      </c>
      <c r="G441" s="52"/>
    </row>
    <row r="442" ht="20.25" spans="1:7">
      <c r="A442" s="112"/>
      <c r="B442" s="52"/>
      <c r="C442" s="52"/>
      <c r="D442" s="52"/>
      <c r="E442" s="52" t="s">
        <v>367</v>
      </c>
      <c r="F442" s="52" t="s">
        <v>46</v>
      </c>
      <c r="G442" s="52"/>
    </row>
    <row r="443" ht="20.25" spans="1:7">
      <c r="A443" s="112"/>
      <c r="B443" s="52"/>
      <c r="C443" s="52"/>
      <c r="D443" s="52"/>
      <c r="E443" s="52" t="s">
        <v>368</v>
      </c>
      <c r="F443" s="52" t="s">
        <v>146</v>
      </c>
      <c r="G443" s="52"/>
    </row>
    <row r="444" ht="20.25" spans="1:7">
      <c r="A444" s="112"/>
      <c r="B444" s="52"/>
      <c r="C444" s="52"/>
      <c r="D444" s="52"/>
      <c r="E444" s="52" t="s">
        <v>369</v>
      </c>
      <c r="F444" s="52" t="s">
        <v>139</v>
      </c>
      <c r="G444" s="52"/>
    </row>
    <row r="445" ht="20.25" spans="1:7">
      <c r="A445" s="112"/>
      <c r="B445" s="52"/>
      <c r="C445" s="52"/>
      <c r="D445" s="52"/>
      <c r="E445" s="52" t="s">
        <v>297</v>
      </c>
      <c r="F445" s="52" t="s">
        <v>146</v>
      </c>
      <c r="G445" s="52"/>
    </row>
    <row r="446" ht="20.25" spans="1:7">
      <c r="A446" s="112"/>
      <c r="B446" s="52">
        <v>20212432</v>
      </c>
      <c r="C446" s="52">
        <v>2021243205</v>
      </c>
      <c r="D446" s="52" t="s">
        <v>371</v>
      </c>
      <c r="E446" s="52" t="s">
        <v>360</v>
      </c>
      <c r="F446" s="52" t="s">
        <v>128</v>
      </c>
      <c r="G446" s="52">
        <v>7</v>
      </c>
    </row>
    <row r="447" ht="20.25" spans="1:7">
      <c r="A447" s="112"/>
      <c r="B447" s="52"/>
      <c r="C447" s="52"/>
      <c r="D447" s="52"/>
      <c r="E447" s="52" t="s">
        <v>361</v>
      </c>
      <c r="F447" s="52" t="s">
        <v>362</v>
      </c>
      <c r="G447" s="52"/>
    </row>
    <row r="448" ht="20.25" spans="1:7">
      <c r="A448" s="112"/>
      <c r="B448" s="52"/>
      <c r="C448" s="52"/>
      <c r="D448" s="52"/>
      <c r="E448" s="52" t="s">
        <v>363</v>
      </c>
      <c r="F448" s="52" t="s">
        <v>143</v>
      </c>
      <c r="G448" s="52"/>
    </row>
    <row r="449" ht="20.25" spans="1:7">
      <c r="A449" s="112"/>
      <c r="B449" s="52"/>
      <c r="C449" s="52">
        <v>2021243232</v>
      </c>
      <c r="D449" s="52" t="s">
        <v>372</v>
      </c>
      <c r="E449" s="52" t="s">
        <v>360</v>
      </c>
      <c r="F449" s="52" t="s">
        <v>128</v>
      </c>
      <c r="G449" s="52">
        <v>5</v>
      </c>
    </row>
    <row r="450" ht="20.25" spans="1:7">
      <c r="A450" s="112"/>
      <c r="B450" s="52"/>
      <c r="C450" s="52"/>
      <c r="D450" s="52"/>
      <c r="E450" s="52" t="s">
        <v>361</v>
      </c>
      <c r="F450" s="52" t="s">
        <v>362</v>
      </c>
      <c r="G450" s="52"/>
    </row>
    <row r="451" ht="20.25" spans="1:7">
      <c r="A451" s="112"/>
      <c r="B451" s="52"/>
      <c r="C451" s="52">
        <v>2021243234</v>
      </c>
      <c r="D451" s="52" t="s">
        <v>373</v>
      </c>
      <c r="E451" s="52" t="s">
        <v>360</v>
      </c>
      <c r="F451" s="52" t="s">
        <v>128</v>
      </c>
      <c r="G451" s="52">
        <v>5</v>
      </c>
    </row>
    <row r="452" ht="20.25" spans="1:7">
      <c r="A452" s="112"/>
      <c r="B452" s="52"/>
      <c r="C452" s="52"/>
      <c r="D452" s="52"/>
      <c r="E452" s="52" t="s">
        <v>361</v>
      </c>
      <c r="F452" s="52" t="s">
        <v>362</v>
      </c>
      <c r="G452" s="52"/>
    </row>
    <row r="453" ht="20.25" spans="1:7">
      <c r="A453" s="112"/>
      <c r="B453" s="52"/>
      <c r="C453" s="52">
        <v>20212243216</v>
      </c>
      <c r="D453" s="52" t="s">
        <v>374</v>
      </c>
      <c r="E453" s="52" t="s">
        <v>368</v>
      </c>
      <c r="F453" s="52" t="s">
        <v>146</v>
      </c>
      <c r="G453" s="52">
        <v>7</v>
      </c>
    </row>
    <row r="454" ht="20.25" spans="1:7">
      <c r="A454" s="112"/>
      <c r="B454" s="52"/>
      <c r="C454" s="52"/>
      <c r="D454" s="52"/>
      <c r="E454" s="52" t="s">
        <v>369</v>
      </c>
      <c r="F454" s="52" t="s">
        <v>139</v>
      </c>
      <c r="G454" s="52"/>
    </row>
    <row r="455" ht="20.25" spans="1:7">
      <c r="A455" s="112"/>
      <c r="B455" s="52"/>
      <c r="C455" s="52"/>
      <c r="D455" s="52"/>
      <c r="E455" s="52" t="s">
        <v>297</v>
      </c>
      <c r="F455" s="52" t="s">
        <v>146</v>
      </c>
      <c r="G455" s="52"/>
    </row>
    <row r="456" ht="20.25" spans="1:7">
      <c r="A456" s="112"/>
      <c r="B456" s="52">
        <v>20212433</v>
      </c>
      <c r="C456" s="52">
        <v>2021243303</v>
      </c>
      <c r="D456" s="52" t="s">
        <v>375</v>
      </c>
      <c r="E456" s="52" t="s">
        <v>376</v>
      </c>
      <c r="F456" s="52" t="s">
        <v>128</v>
      </c>
      <c r="G456" s="52">
        <v>23</v>
      </c>
    </row>
    <row r="457" ht="20.25" spans="1:7">
      <c r="A457" s="112"/>
      <c r="B457" s="52"/>
      <c r="C457" s="52"/>
      <c r="D457" s="52"/>
      <c r="E457" s="52" t="s">
        <v>377</v>
      </c>
      <c r="F457" s="52" t="s">
        <v>128</v>
      </c>
      <c r="G457" s="52"/>
    </row>
    <row r="458" ht="20.25" spans="1:7">
      <c r="A458" s="112"/>
      <c r="B458" s="52"/>
      <c r="C458" s="52"/>
      <c r="D458" s="52"/>
      <c r="E458" s="52" t="s">
        <v>361</v>
      </c>
      <c r="F458" s="52" t="s">
        <v>131</v>
      </c>
      <c r="G458" s="52"/>
    </row>
    <row r="459" ht="20.25" spans="1:7">
      <c r="A459" s="112"/>
      <c r="B459" s="52"/>
      <c r="C459" s="52"/>
      <c r="D459" s="52"/>
      <c r="E459" s="52" t="s">
        <v>127</v>
      </c>
      <c r="F459" s="52" t="s">
        <v>143</v>
      </c>
      <c r="G459" s="52"/>
    </row>
    <row r="460" ht="20.25" spans="1:7">
      <c r="A460" s="112"/>
      <c r="B460" s="52"/>
      <c r="C460" s="52"/>
      <c r="D460" s="52"/>
      <c r="E460" s="52" t="s">
        <v>378</v>
      </c>
      <c r="F460" s="52" t="s">
        <v>143</v>
      </c>
      <c r="G460" s="52"/>
    </row>
    <row r="461" ht="20.25" spans="1:7">
      <c r="A461" s="112"/>
      <c r="B461" s="52"/>
      <c r="C461" s="52"/>
      <c r="D461" s="52"/>
      <c r="E461" s="52" t="s">
        <v>377</v>
      </c>
      <c r="F461" s="52" t="s">
        <v>133</v>
      </c>
      <c r="G461" s="52"/>
    </row>
    <row r="462" ht="20.25" spans="1:7">
      <c r="A462" s="112"/>
      <c r="B462" s="52"/>
      <c r="C462" s="52"/>
      <c r="D462" s="52"/>
      <c r="E462" s="52" t="s">
        <v>379</v>
      </c>
      <c r="F462" s="52" t="s">
        <v>135</v>
      </c>
      <c r="G462" s="52"/>
    </row>
    <row r="463" ht="20.25" spans="1:7">
      <c r="A463" s="112"/>
      <c r="B463" s="52"/>
      <c r="C463" s="52"/>
      <c r="D463" s="52"/>
      <c r="E463" s="52" t="s">
        <v>360</v>
      </c>
      <c r="F463" s="52" t="s">
        <v>133</v>
      </c>
      <c r="G463" s="52"/>
    </row>
    <row r="464" ht="20.25" spans="1:7">
      <c r="A464" s="112"/>
      <c r="B464" s="52"/>
      <c r="C464" s="52"/>
      <c r="D464" s="52"/>
      <c r="E464" s="52" t="s">
        <v>79</v>
      </c>
      <c r="F464" s="52" t="s">
        <v>139</v>
      </c>
      <c r="G464" s="52"/>
    </row>
    <row r="465" ht="20.25" spans="1:7">
      <c r="A465" s="112"/>
      <c r="B465" s="52"/>
      <c r="C465" s="52"/>
      <c r="D465" s="52"/>
      <c r="E465" s="52" t="s">
        <v>380</v>
      </c>
      <c r="F465" s="52" t="s">
        <v>146</v>
      </c>
      <c r="G465" s="52"/>
    </row>
    <row r="466" ht="20.25" spans="1:7">
      <c r="A466" s="112"/>
      <c r="B466" s="52"/>
      <c r="C466" s="52">
        <v>2021243340</v>
      </c>
      <c r="D466" s="52" t="s">
        <v>381</v>
      </c>
      <c r="E466" s="52" t="s">
        <v>361</v>
      </c>
      <c r="F466" s="52" t="s">
        <v>362</v>
      </c>
      <c r="G466" s="52">
        <v>3</v>
      </c>
    </row>
    <row r="467" ht="20.25" spans="1:7">
      <c r="A467" s="112"/>
      <c r="B467" s="52"/>
      <c r="C467" s="52">
        <v>2021243306</v>
      </c>
      <c r="D467" s="52" t="s">
        <v>382</v>
      </c>
      <c r="E467" s="52" t="s">
        <v>79</v>
      </c>
      <c r="F467" s="52" t="s">
        <v>139</v>
      </c>
      <c r="G467" s="52">
        <v>3</v>
      </c>
    </row>
    <row r="468" ht="20.25" spans="1:7">
      <c r="A468" s="112"/>
      <c r="B468" s="52"/>
      <c r="C468" s="52">
        <v>2021243307</v>
      </c>
      <c r="D468" s="52" t="s">
        <v>383</v>
      </c>
      <c r="E468" s="52" t="s">
        <v>79</v>
      </c>
      <c r="F468" s="52" t="s">
        <v>139</v>
      </c>
      <c r="G468" s="52">
        <v>3</v>
      </c>
    </row>
    <row r="469" ht="20.25" spans="1:7">
      <c r="A469" s="112"/>
      <c r="B469" s="52">
        <v>20212434</v>
      </c>
      <c r="C469" s="52">
        <v>2021243415</v>
      </c>
      <c r="D469" s="52" t="s">
        <v>384</v>
      </c>
      <c r="E469" s="52" t="s">
        <v>360</v>
      </c>
      <c r="F469" s="52" t="s">
        <v>46</v>
      </c>
      <c r="G469" s="52">
        <v>2</v>
      </c>
    </row>
    <row r="470" ht="20.25" spans="1:7">
      <c r="A470" s="112"/>
      <c r="B470" s="52">
        <v>20212531</v>
      </c>
      <c r="C470" s="52">
        <v>2021253121</v>
      </c>
      <c r="D470" s="52" t="s">
        <v>385</v>
      </c>
      <c r="E470" s="52" t="s">
        <v>386</v>
      </c>
      <c r="F470" s="52" t="s">
        <v>362</v>
      </c>
      <c r="G470" s="52">
        <v>20</v>
      </c>
    </row>
    <row r="471" ht="20.25" spans="1:7">
      <c r="A471" s="112"/>
      <c r="B471" s="52"/>
      <c r="C471" s="52"/>
      <c r="D471" s="52"/>
      <c r="E471" s="52" t="s">
        <v>127</v>
      </c>
      <c r="F471" s="52" t="s">
        <v>128</v>
      </c>
      <c r="G471" s="52"/>
    </row>
    <row r="472" ht="20.25" spans="1:7">
      <c r="A472" s="112"/>
      <c r="B472" s="52"/>
      <c r="C472" s="52"/>
      <c r="D472" s="52"/>
      <c r="E472" s="52" t="s">
        <v>387</v>
      </c>
      <c r="F472" s="52" t="s">
        <v>143</v>
      </c>
      <c r="G472" s="52"/>
    </row>
    <row r="473" ht="20.25" spans="1:7">
      <c r="A473" s="112"/>
      <c r="B473" s="52"/>
      <c r="C473" s="52"/>
      <c r="D473" s="52"/>
      <c r="E473" s="52" t="s">
        <v>345</v>
      </c>
      <c r="F473" s="52" t="s">
        <v>143</v>
      </c>
      <c r="G473" s="52"/>
    </row>
    <row r="474" ht="20.25" spans="1:7">
      <c r="A474" s="112"/>
      <c r="B474" s="52"/>
      <c r="C474" s="52"/>
      <c r="D474" s="52"/>
      <c r="E474" s="52" t="s">
        <v>363</v>
      </c>
      <c r="F474" s="52" t="s">
        <v>143</v>
      </c>
      <c r="G474" s="52"/>
    </row>
    <row r="475" ht="20.25" spans="1:7">
      <c r="A475" s="112"/>
      <c r="B475" s="52"/>
      <c r="C475" s="52"/>
      <c r="D475" s="52"/>
      <c r="E475" s="52" t="s">
        <v>388</v>
      </c>
      <c r="F475" s="52" t="s">
        <v>133</v>
      </c>
      <c r="G475" s="52"/>
    </row>
    <row r="476" ht="20.25" spans="1:7">
      <c r="A476" s="112"/>
      <c r="B476" s="52"/>
      <c r="C476" s="52"/>
      <c r="D476" s="52"/>
      <c r="E476" s="52" t="s">
        <v>386</v>
      </c>
      <c r="F476" s="52" t="s">
        <v>135</v>
      </c>
      <c r="G476" s="52"/>
    </row>
    <row r="477" ht="20.25" spans="1:7">
      <c r="A477" s="112"/>
      <c r="B477" s="52"/>
      <c r="C477" s="52"/>
      <c r="D477" s="52"/>
      <c r="E477" s="52" t="s">
        <v>389</v>
      </c>
      <c r="F477" s="52" t="s">
        <v>46</v>
      </c>
      <c r="G477" s="52"/>
    </row>
    <row r="478" ht="20.25" spans="1:7">
      <c r="A478" s="112"/>
      <c r="B478" s="52"/>
      <c r="C478" s="52"/>
      <c r="D478" s="52"/>
      <c r="E478" s="52" t="s">
        <v>390</v>
      </c>
      <c r="F478" s="52" t="s">
        <v>146</v>
      </c>
      <c r="G478" s="52"/>
    </row>
    <row r="479" ht="20.25" spans="1:7">
      <c r="A479" s="112"/>
      <c r="B479" s="52">
        <v>20212532</v>
      </c>
      <c r="C479" s="52">
        <v>2021253215</v>
      </c>
      <c r="D479" s="52" t="s">
        <v>391</v>
      </c>
      <c r="E479" s="52" t="s">
        <v>387</v>
      </c>
      <c r="F479" s="52" t="s">
        <v>128</v>
      </c>
      <c r="G479" s="52">
        <v>20</v>
      </c>
    </row>
    <row r="480" ht="20.25" spans="1:7">
      <c r="A480" s="112"/>
      <c r="B480" s="52"/>
      <c r="C480" s="52"/>
      <c r="D480" s="52"/>
      <c r="E480" s="52" t="s">
        <v>386</v>
      </c>
      <c r="F480" s="52" t="s">
        <v>362</v>
      </c>
      <c r="G480" s="52"/>
    </row>
    <row r="481" ht="20.25" spans="1:7">
      <c r="A481" s="112"/>
      <c r="B481" s="52"/>
      <c r="C481" s="52"/>
      <c r="D481" s="52"/>
      <c r="E481" s="52" t="s">
        <v>127</v>
      </c>
      <c r="F481" s="52" t="s">
        <v>128</v>
      </c>
      <c r="G481" s="52"/>
    </row>
    <row r="482" ht="20.25" spans="1:7">
      <c r="A482" s="112"/>
      <c r="B482" s="52"/>
      <c r="C482" s="52"/>
      <c r="D482" s="52"/>
      <c r="E482" s="52" t="s">
        <v>392</v>
      </c>
      <c r="F482" s="52" t="s">
        <v>143</v>
      </c>
      <c r="G482" s="52"/>
    </row>
    <row r="483" ht="20.25" spans="1:7">
      <c r="A483" s="112"/>
      <c r="B483" s="52"/>
      <c r="C483" s="52"/>
      <c r="D483" s="52"/>
      <c r="E483" s="52" t="s">
        <v>267</v>
      </c>
      <c r="F483" s="52" t="s">
        <v>143</v>
      </c>
      <c r="G483" s="52"/>
    </row>
    <row r="484" ht="20.25" spans="1:7">
      <c r="A484" s="112"/>
      <c r="B484" s="52"/>
      <c r="C484" s="52"/>
      <c r="D484" s="52"/>
      <c r="E484" s="52" t="s">
        <v>386</v>
      </c>
      <c r="F484" s="52" t="s">
        <v>135</v>
      </c>
      <c r="G484" s="52"/>
    </row>
    <row r="485" ht="20.25" spans="1:7">
      <c r="A485" s="112"/>
      <c r="B485" s="52"/>
      <c r="C485" s="52"/>
      <c r="D485" s="52"/>
      <c r="E485" s="52" t="s">
        <v>390</v>
      </c>
      <c r="F485" s="52" t="s">
        <v>46</v>
      </c>
      <c r="G485" s="52"/>
    </row>
    <row r="486" ht="20.25" spans="1:7">
      <c r="A486" s="112"/>
      <c r="B486" s="52"/>
      <c r="C486" s="52"/>
      <c r="D486" s="52"/>
      <c r="E486" s="52" t="s">
        <v>389</v>
      </c>
      <c r="F486" s="52" t="s">
        <v>46</v>
      </c>
      <c r="G486" s="52"/>
    </row>
    <row r="487" ht="20.25" spans="1:7">
      <c r="A487" s="112"/>
      <c r="B487" s="52"/>
      <c r="C487" s="52"/>
      <c r="D487" s="52"/>
      <c r="E487" s="52" t="s">
        <v>345</v>
      </c>
      <c r="F487" s="52" t="s">
        <v>46</v>
      </c>
      <c r="G487" s="52"/>
    </row>
    <row r="488" ht="20.25" spans="1:7">
      <c r="A488" s="112"/>
      <c r="B488" s="52"/>
      <c r="C488" s="52">
        <v>2021253218</v>
      </c>
      <c r="D488" s="52" t="s">
        <v>393</v>
      </c>
      <c r="E488" s="52" t="s">
        <v>387</v>
      </c>
      <c r="F488" s="52" t="s">
        <v>128</v>
      </c>
      <c r="G488" s="52">
        <v>20</v>
      </c>
    </row>
    <row r="489" ht="20.25" spans="1:7">
      <c r="A489" s="112"/>
      <c r="B489" s="52"/>
      <c r="C489" s="52"/>
      <c r="D489" s="52"/>
      <c r="E489" s="52" t="s">
        <v>386</v>
      </c>
      <c r="F489" s="52" t="s">
        <v>362</v>
      </c>
      <c r="G489" s="52"/>
    </row>
    <row r="490" ht="20.25" spans="1:7">
      <c r="A490" s="112"/>
      <c r="B490" s="52"/>
      <c r="C490" s="52"/>
      <c r="D490" s="52"/>
      <c r="E490" s="52" t="s">
        <v>127</v>
      </c>
      <c r="F490" s="52" t="s">
        <v>128</v>
      </c>
      <c r="G490" s="52"/>
    </row>
    <row r="491" ht="20.25" spans="1:7">
      <c r="A491" s="112"/>
      <c r="B491" s="52"/>
      <c r="C491" s="52"/>
      <c r="D491" s="52"/>
      <c r="E491" s="52" t="s">
        <v>392</v>
      </c>
      <c r="F491" s="52" t="s">
        <v>143</v>
      </c>
      <c r="G491" s="52"/>
    </row>
    <row r="492" ht="20.25" spans="1:7">
      <c r="A492" s="112"/>
      <c r="B492" s="52"/>
      <c r="C492" s="52"/>
      <c r="D492" s="52"/>
      <c r="E492" s="52" t="s">
        <v>267</v>
      </c>
      <c r="F492" s="52" t="s">
        <v>143</v>
      </c>
      <c r="G492" s="52"/>
    </row>
    <row r="493" ht="20.25" spans="1:7">
      <c r="A493" s="112"/>
      <c r="B493" s="52"/>
      <c r="C493" s="52"/>
      <c r="D493" s="52"/>
      <c r="E493" s="52" t="s">
        <v>386</v>
      </c>
      <c r="F493" s="52" t="s">
        <v>135</v>
      </c>
      <c r="G493" s="52"/>
    </row>
    <row r="494" ht="20.25" spans="1:7">
      <c r="A494" s="112"/>
      <c r="B494" s="52"/>
      <c r="C494" s="52"/>
      <c r="D494" s="52"/>
      <c r="E494" s="52" t="s">
        <v>390</v>
      </c>
      <c r="F494" s="52" t="s">
        <v>46</v>
      </c>
      <c r="G494" s="52"/>
    </row>
    <row r="495" ht="20.25" spans="1:7">
      <c r="A495" s="112"/>
      <c r="B495" s="52"/>
      <c r="C495" s="52"/>
      <c r="D495" s="52"/>
      <c r="E495" s="52" t="s">
        <v>389</v>
      </c>
      <c r="F495" s="52" t="s">
        <v>46</v>
      </c>
      <c r="G495" s="52"/>
    </row>
    <row r="496" ht="20.25" spans="1:7">
      <c r="A496" s="112"/>
      <c r="B496" s="52"/>
      <c r="C496" s="52"/>
      <c r="D496" s="52"/>
      <c r="E496" s="52" t="s">
        <v>345</v>
      </c>
      <c r="F496" s="52" t="s">
        <v>46</v>
      </c>
      <c r="G496" s="52"/>
    </row>
    <row r="497" ht="20.25" spans="1:7">
      <c r="A497" s="112"/>
      <c r="B497" s="52"/>
      <c r="C497" s="52">
        <v>2021253226</v>
      </c>
      <c r="D497" s="52" t="s">
        <v>394</v>
      </c>
      <c r="E497" s="52" t="s">
        <v>387</v>
      </c>
      <c r="F497" s="52" t="s">
        <v>128</v>
      </c>
      <c r="G497" s="52">
        <v>20</v>
      </c>
    </row>
    <row r="498" ht="20.25" spans="1:7">
      <c r="A498" s="112"/>
      <c r="B498" s="52"/>
      <c r="C498" s="52"/>
      <c r="D498" s="52"/>
      <c r="E498" s="52" t="s">
        <v>386</v>
      </c>
      <c r="F498" s="52" t="s">
        <v>362</v>
      </c>
      <c r="G498" s="52"/>
    </row>
    <row r="499" ht="20.25" spans="1:7">
      <c r="A499" s="112"/>
      <c r="B499" s="52"/>
      <c r="C499" s="52"/>
      <c r="D499" s="52"/>
      <c r="E499" s="52" t="s">
        <v>127</v>
      </c>
      <c r="F499" s="52" t="s">
        <v>128</v>
      </c>
      <c r="G499" s="52"/>
    </row>
    <row r="500" ht="20.25" spans="1:7">
      <c r="A500" s="112"/>
      <c r="B500" s="52"/>
      <c r="C500" s="52"/>
      <c r="D500" s="52"/>
      <c r="E500" s="52" t="s">
        <v>392</v>
      </c>
      <c r="F500" s="52" t="s">
        <v>143</v>
      </c>
      <c r="G500" s="52"/>
    </row>
    <row r="501" ht="20.25" spans="1:7">
      <c r="A501" s="112"/>
      <c r="B501" s="52"/>
      <c r="C501" s="52"/>
      <c r="D501" s="52"/>
      <c r="E501" s="52" t="s">
        <v>267</v>
      </c>
      <c r="F501" s="52" t="s">
        <v>143</v>
      </c>
      <c r="G501" s="52"/>
    </row>
    <row r="502" ht="20.25" spans="1:7">
      <c r="A502" s="112"/>
      <c r="B502" s="52"/>
      <c r="C502" s="52"/>
      <c r="D502" s="52"/>
      <c r="E502" s="52" t="s">
        <v>386</v>
      </c>
      <c r="F502" s="52" t="s">
        <v>135</v>
      </c>
      <c r="G502" s="52"/>
    </row>
    <row r="503" ht="20.25" spans="1:7">
      <c r="A503" s="112"/>
      <c r="B503" s="52"/>
      <c r="C503" s="52"/>
      <c r="D503" s="52"/>
      <c r="E503" s="52" t="s">
        <v>390</v>
      </c>
      <c r="F503" s="52" t="s">
        <v>46</v>
      </c>
      <c r="G503" s="52"/>
    </row>
    <row r="504" ht="20.25" spans="1:7">
      <c r="A504" s="112"/>
      <c r="B504" s="52"/>
      <c r="C504" s="52"/>
      <c r="D504" s="52"/>
      <c r="E504" s="52" t="s">
        <v>389</v>
      </c>
      <c r="F504" s="52" t="s">
        <v>46</v>
      </c>
      <c r="G504" s="52"/>
    </row>
    <row r="505" ht="20.25" spans="1:7">
      <c r="A505" s="112"/>
      <c r="B505" s="52"/>
      <c r="C505" s="52"/>
      <c r="D505" s="52"/>
      <c r="E505" s="52" t="s">
        <v>345</v>
      </c>
      <c r="F505" s="52" t="s">
        <v>46</v>
      </c>
      <c r="G505" s="52"/>
    </row>
    <row r="506" ht="20.25" spans="1:7">
      <c r="A506" s="112"/>
      <c r="B506" s="52"/>
      <c r="C506" s="52">
        <v>2021253228</v>
      </c>
      <c r="D506" s="52" t="s">
        <v>395</v>
      </c>
      <c r="E506" s="52" t="s">
        <v>392</v>
      </c>
      <c r="F506" s="52" t="s">
        <v>143</v>
      </c>
      <c r="G506" s="52">
        <v>7</v>
      </c>
    </row>
    <row r="507" ht="20.25" spans="1:7">
      <c r="A507" s="112"/>
      <c r="B507" s="52"/>
      <c r="C507" s="52"/>
      <c r="D507" s="52"/>
      <c r="E507" s="52" t="s">
        <v>267</v>
      </c>
      <c r="F507" s="52" t="s">
        <v>143</v>
      </c>
      <c r="G507" s="52"/>
    </row>
    <row r="508" ht="20.25" spans="1:7">
      <c r="A508" s="112"/>
      <c r="B508" s="52"/>
      <c r="C508" s="52"/>
      <c r="D508" s="52"/>
      <c r="E508" s="52" t="s">
        <v>386</v>
      </c>
      <c r="F508" s="52" t="s">
        <v>135</v>
      </c>
      <c r="G508" s="52"/>
    </row>
    <row r="509" ht="20.25" spans="1:7">
      <c r="A509" s="112"/>
      <c r="B509" s="52">
        <v>20212533</v>
      </c>
      <c r="C509" s="52">
        <v>2021253312</v>
      </c>
      <c r="D509" s="52" t="s">
        <v>396</v>
      </c>
      <c r="E509" s="52" t="s">
        <v>390</v>
      </c>
      <c r="F509" s="52" t="s">
        <v>128</v>
      </c>
      <c r="G509" s="52">
        <v>20</v>
      </c>
    </row>
    <row r="510" ht="20.25" spans="1:7">
      <c r="A510" s="112"/>
      <c r="B510" s="52"/>
      <c r="C510" s="52"/>
      <c r="D510" s="52"/>
      <c r="E510" s="52" t="s">
        <v>392</v>
      </c>
      <c r="F510" s="52" t="s">
        <v>143</v>
      </c>
      <c r="G510" s="52"/>
    </row>
    <row r="511" ht="20.25" spans="1:7">
      <c r="A511" s="112"/>
      <c r="B511" s="52"/>
      <c r="C511" s="52"/>
      <c r="D511" s="52"/>
      <c r="E511" s="52" t="s">
        <v>397</v>
      </c>
      <c r="F511" s="52" t="s">
        <v>143</v>
      </c>
      <c r="G511" s="52"/>
    </row>
    <row r="512" ht="20.25" spans="1:7">
      <c r="A512" s="112"/>
      <c r="B512" s="52"/>
      <c r="C512" s="52"/>
      <c r="D512" s="52"/>
      <c r="E512" s="52" t="s">
        <v>267</v>
      </c>
      <c r="F512" s="52" t="s">
        <v>143</v>
      </c>
      <c r="G512" s="52"/>
    </row>
    <row r="513" ht="20.25" spans="1:7">
      <c r="A513" s="112"/>
      <c r="B513" s="52"/>
      <c r="C513" s="52"/>
      <c r="D513" s="52"/>
      <c r="E513" s="52" t="s">
        <v>398</v>
      </c>
      <c r="F513" s="52" t="s">
        <v>135</v>
      </c>
      <c r="G513" s="52"/>
    </row>
    <row r="514" ht="20.25" spans="1:7">
      <c r="A514" s="112"/>
      <c r="B514" s="52"/>
      <c r="C514" s="52"/>
      <c r="D514" s="52"/>
      <c r="E514" s="52" t="s">
        <v>398</v>
      </c>
      <c r="F514" s="52" t="s">
        <v>137</v>
      </c>
      <c r="G514" s="52"/>
    </row>
    <row r="515" ht="20.25" spans="1:7">
      <c r="A515" s="112"/>
      <c r="B515" s="52"/>
      <c r="C515" s="52"/>
      <c r="D515" s="52"/>
      <c r="E515" s="52" t="s">
        <v>127</v>
      </c>
      <c r="F515" s="52" t="s">
        <v>46</v>
      </c>
      <c r="G515" s="52"/>
    </row>
    <row r="516" ht="20.25" spans="1:7">
      <c r="A516" s="112"/>
      <c r="B516" s="52"/>
      <c r="C516" s="52"/>
      <c r="D516" s="52"/>
      <c r="E516" s="52" t="s">
        <v>345</v>
      </c>
      <c r="F516" s="52" t="s">
        <v>46</v>
      </c>
      <c r="G516" s="52"/>
    </row>
    <row r="517" ht="20.25" spans="1:7">
      <c r="A517" s="112"/>
      <c r="B517" s="52"/>
      <c r="C517" s="52"/>
      <c r="D517" s="52"/>
      <c r="E517" s="52" t="s">
        <v>389</v>
      </c>
      <c r="F517" s="52" t="s">
        <v>146</v>
      </c>
      <c r="G517" s="52"/>
    </row>
    <row r="518" ht="20.25" spans="1:7">
      <c r="A518" s="112"/>
      <c r="B518" s="52"/>
      <c r="C518" s="52">
        <v>2021253324</v>
      </c>
      <c r="D518" s="52" t="s">
        <v>399</v>
      </c>
      <c r="E518" s="52" t="s">
        <v>390</v>
      </c>
      <c r="F518" s="52" t="s">
        <v>128</v>
      </c>
      <c r="G518" s="52">
        <v>20</v>
      </c>
    </row>
    <row r="519" ht="20.25" spans="1:7">
      <c r="A519" s="112"/>
      <c r="B519" s="52"/>
      <c r="C519" s="52"/>
      <c r="D519" s="52"/>
      <c r="E519" s="52" t="s">
        <v>392</v>
      </c>
      <c r="F519" s="52" t="s">
        <v>143</v>
      </c>
      <c r="G519" s="52"/>
    </row>
    <row r="520" ht="20.25" spans="1:7">
      <c r="A520" s="112"/>
      <c r="B520" s="52"/>
      <c r="C520" s="52"/>
      <c r="D520" s="52"/>
      <c r="E520" s="52" t="s">
        <v>397</v>
      </c>
      <c r="F520" s="52" t="s">
        <v>143</v>
      </c>
      <c r="G520" s="52"/>
    </row>
    <row r="521" ht="20.25" spans="1:7">
      <c r="A521" s="112"/>
      <c r="B521" s="52"/>
      <c r="C521" s="52"/>
      <c r="D521" s="52"/>
      <c r="E521" s="52" t="s">
        <v>267</v>
      </c>
      <c r="F521" s="52" t="s">
        <v>143</v>
      </c>
      <c r="G521" s="52"/>
    </row>
    <row r="522" ht="20.25" spans="1:7">
      <c r="A522" s="112"/>
      <c r="B522" s="52"/>
      <c r="C522" s="52"/>
      <c r="D522" s="52"/>
      <c r="E522" s="52" t="s">
        <v>398</v>
      </c>
      <c r="F522" s="52" t="s">
        <v>135</v>
      </c>
      <c r="G522" s="52"/>
    </row>
    <row r="523" ht="20.25" spans="1:7">
      <c r="A523" s="112"/>
      <c r="B523" s="52"/>
      <c r="C523" s="52"/>
      <c r="D523" s="52"/>
      <c r="E523" s="52" t="s">
        <v>398</v>
      </c>
      <c r="F523" s="52" t="s">
        <v>137</v>
      </c>
      <c r="G523" s="52"/>
    </row>
    <row r="524" ht="20.25" spans="1:7">
      <c r="A524" s="112"/>
      <c r="B524" s="52"/>
      <c r="C524" s="52"/>
      <c r="D524" s="52"/>
      <c r="E524" s="52" t="s">
        <v>127</v>
      </c>
      <c r="F524" s="52" t="s">
        <v>46</v>
      </c>
      <c r="G524" s="52"/>
    </row>
    <row r="525" ht="20.25" spans="1:7">
      <c r="A525" s="112"/>
      <c r="B525" s="52"/>
      <c r="C525" s="52"/>
      <c r="D525" s="52"/>
      <c r="E525" s="52" t="s">
        <v>345</v>
      </c>
      <c r="F525" s="52" t="s">
        <v>46</v>
      </c>
      <c r="G525" s="52"/>
    </row>
    <row r="526" ht="20.25" spans="1:7">
      <c r="A526" s="112"/>
      <c r="B526" s="52"/>
      <c r="C526" s="52"/>
      <c r="D526" s="52"/>
      <c r="E526" s="52" t="s">
        <v>389</v>
      </c>
      <c r="F526" s="52" t="s">
        <v>146</v>
      </c>
      <c r="G526" s="52"/>
    </row>
    <row r="527" ht="20.25" spans="1:7">
      <c r="A527" s="112"/>
      <c r="B527" s="52"/>
      <c r="C527" s="52">
        <v>2021253301</v>
      </c>
      <c r="D527" s="52" t="s">
        <v>400</v>
      </c>
      <c r="E527" s="52" t="s">
        <v>390</v>
      </c>
      <c r="F527" s="52" t="s">
        <v>128</v>
      </c>
      <c r="G527" s="52">
        <v>20</v>
      </c>
    </row>
    <row r="528" ht="20.25" spans="1:7">
      <c r="A528" s="112"/>
      <c r="B528" s="52"/>
      <c r="C528" s="52"/>
      <c r="D528" s="52"/>
      <c r="E528" s="52" t="s">
        <v>392</v>
      </c>
      <c r="F528" s="52" t="s">
        <v>143</v>
      </c>
      <c r="G528" s="52"/>
    </row>
    <row r="529" ht="20.25" spans="1:7">
      <c r="A529" s="112"/>
      <c r="B529" s="52"/>
      <c r="C529" s="52"/>
      <c r="D529" s="52"/>
      <c r="E529" s="52" t="s">
        <v>397</v>
      </c>
      <c r="F529" s="52" t="s">
        <v>143</v>
      </c>
      <c r="G529" s="52"/>
    </row>
    <row r="530" ht="20.25" spans="1:7">
      <c r="A530" s="112"/>
      <c r="B530" s="52"/>
      <c r="C530" s="52"/>
      <c r="D530" s="52"/>
      <c r="E530" s="52" t="s">
        <v>267</v>
      </c>
      <c r="F530" s="52" t="s">
        <v>143</v>
      </c>
      <c r="G530" s="52"/>
    </row>
    <row r="531" ht="20.25" spans="1:7">
      <c r="A531" s="112"/>
      <c r="B531" s="52"/>
      <c r="C531" s="52"/>
      <c r="D531" s="52"/>
      <c r="E531" s="52" t="s">
        <v>398</v>
      </c>
      <c r="F531" s="52" t="s">
        <v>135</v>
      </c>
      <c r="G531" s="52"/>
    </row>
    <row r="532" ht="20.25" spans="1:7">
      <c r="A532" s="112"/>
      <c r="B532" s="52"/>
      <c r="C532" s="52"/>
      <c r="D532" s="52"/>
      <c r="E532" s="52" t="s">
        <v>398</v>
      </c>
      <c r="F532" s="52" t="s">
        <v>137</v>
      </c>
      <c r="G532" s="52"/>
    </row>
    <row r="533" ht="20.25" spans="1:7">
      <c r="A533" s="112"/>
      <c r="B533" s="52"/>
      <c r="C533" s="52"/>
      <c r="D533" s="52"/>
      <c r="E533" s="52" t="s">
        <v>127</v>
      </c>
      <c r="F533" s="52" t="s">
        <v>46</v>
      </c>
      <c r="G533" s="52"/>
    </row>
    <row r="534" ht="20.25" spans="1:7">
      <c r="A534" s="112"/>
      <c r="B534" s="52"/>
      <c r="C534" s="52"/>
      <c r="D534" s="52"/>
      <c r="E534" s="52" t="s">
        <v>345</v>
      </c>
      <c r="F534" s="52" t="s">
        <v>46</v>
      </c>
      <c r="G534" s="52"/>
    </row>
    <row r="535" ht="20.25" spans="1:7">
      <c r="A535" s="112"/>
      <c r="B535" s="52"/>
      <c r="C535" s="52"/>
      <c r="D535" s="52"/>
      <c r="E535" s="52" t="s">
        <v>389</v>
      </c>
      <c r="F535" s="52" t="s">
        <v>146</v>
      </c>
      <c r="G535" s="52"/>
    </row>
    <row r="536" ht="20.25" spans="1:7">
      <c r="A536" s="112"/>
      <c r="B536" s="52"/>
      <c r="C536" s="52">
        <v>2021253303</v>
      </c>
      <c r="D536" s="52" t="s">
        <v>401</v>
      </c>
      <c r="E536" s="52" t="s">
        <v>390</v>
      </c>
      <c r="F536" s="52" t="s">
        <v>128</v>
      </c>
      <c r="G536" s="52">
        <v>20</v>
      </c>
    </row>
    <row r="537" ht="20.25" spans="1:7">
      <c r="A537" s="112"/>
      <c r="B537" s="52"/>
      <c r="C537" s="52"/>
      <c r="D537" s="52"/>
      <c r="E537" s="52" t="s">
        <v>392</v>
      </c>
      <c r="F537" s="52" t="s">
        <v>143</v>
      </c>
      <c r="G537" s="52"/>
    </row>
    <row r="538" ht="20.25" spans="1:7">
      <c r="A538" s="112"/>
      <c r="B538" s="52"/>
      <c r="C538" s="52"/>
      <c r="D538" s="52"/>
      <c r="E538" s="52" t="s">
        <v>397</v>
      </c>
      <c r="F538" s="52" t="s">
        <v>143</v>
      </c>
      <c r="G538" s="52"/>
    </row>
    <row r="539" ht="20.25" spans="1:7">
      <c r="A539" s="112"/>
      <c r="B539" s="52"/>
      <c r="C539" s="52"/>
      <c r="D539" s="52"/>
      <c r="E539" s="52" t="s">
        <v>267</v>
      </c>
      <c r="F539" s="52" t="s">
        <v>143</v>
      </c>
      <c r="G539" s="52"/>
    </row>
    <row r="540" ht="20.25" spans="1:7">
      <c r="A540" s="112"/>
      <c r="B540" s="52"/>
      <c r="C540" s="52"/>
      <c r="D540" s="52"/>
      <c r="E540" s="52" t="s">
        <v>398</v>
      </c>
      <c r="F540" s="52" t="s">
        <v>135</v>
      </c>
      <c r="G540" s="52"/>
    </row>
    <row r="541" ht="20.25" spans="1:7">
      <c r="A541" s="112"/>
      <c r="B541" s="52"/>
      <c r="C541" s="52"/>
      <c r="D541" s="52"/>
      <c r="E541" s="52" t="s">
        <v>398</v>
      </c>
      <c r="F541" s="52" t="s">
        <v>137</v>
      </c>
      <c r="G541" s="52"/>
    </row>
    <row r="542" ht="20.25" spans="1:7">
      <c r="A542" s="112"/>
      <c r="B542" s="52"/>
      <c r="C542" s="52"/>
      <c r="D542" s="52"/>
      <c r="E542" s="52" t="s">
        <v>127</v>
      </c>
      <c r="F542" s="52" t="s">
        <v>46</v>
      </c>
      <c r="G542" s="52"/>
    </row>
    <row r="543" ht="20.25" spans="1:7">
      <c r="A543" s="112"/>
      <c r="B543" s="52"/>
      <c r="C543" s="52"/>
      <c r="D543" s="52"/>
      <c r="E543" s="52" t="s">
        <v>345</v>
      </c>
      <c r="F543" s="52" t="s">
        <v>46</v>
      </c>
      <c r="G543" s="52"/>
    </row>
    <row r="544" ht="20.25" spans="1:7">
      <c r="A544" s="112"/>
      <c r="B544" s="52"/>
      <c r="C544" s="52"/>
      <c r="D544" s="52"/>
      <c r="E544" s="52" t="s">
        <v>389</v>
      </c>
      <c r="F544" s="52" t="s">
        <v>146</v>
      </c>
      <c r="G544" s="52"/>
    </row>
    <row r="545" ht="20.25" spans="1:7">
      <c r="A545" s="112"/>
      <c r="B545" s="52"/>
      <c r="C545" s="52">
        <v>2021253316</v>
      </c>
      <c r="D545" s="52" t="s">
        <v>402</v>
      </c>
      <c r="E545" s="52" t="s">
        <v>390</v>
      </c>
      <c r="F545" s="52" t="s">
        <v>128</v>
      </c>
      <c r="G545" s="52">
        <v>20</v>
      </c>
    </row>
    <row r="546" ht="20.25" spans="1:7">
      <c r="A546" s="112"/>
      <c r="B546" s="52"/>
      <c r="C546" s="52"/>
      <c r="D546" s="52"/>
      <c r="E546" s="52" t="s">
        <v>392</v>
      </c>
      <c r="F546" s="52" t="s">
        <v>143</v>
      </c>
      <c r="G546" s="52"/>
    </row>
    <row r="547" ht="20.25" spans="1:7">
      <c r="A547" s="112"/>
      <c r="B547" s="52"/>
      <c r="C547" s="52"/>
      <c r="D547" s="52"/>
      <c r="E547" s="52" t="s">
        <v>397</v>
      </c>
      <c r="F547" s="52" t="s">
        <v>143</v>
      </c>
      <c r="G547" s="52"/>
    </row>
    <row r="548" ht="20.25" spans="1:7">
      <c r="A548" s="112"/>
      <c r="B548" s="52"/>
      <c r="C548" s="52"/>
      <c r="D548" s="52"/>
      <c r="E548" s="52" t="s">
        <v>267</v>
      </c>
      <c r="F548" s="52" t="s">
        <v>143</v>
      </c>
      <c r="G548" s="52"/>
    </row>
    <row r="549" ht="20.25" spans="1:7">
      <c r="A549" s="112"/>
      <c r="B549" s="52"/>
      <c r="C549" s="52"/>
      <c r="D549" s="52"/>
      <c r="E549" s="52" t="s">
        <v>398</v>
      </c>
      <c r="F549" s="52" t="s">
        <v>135</v>
      </c>
      <c r="G549" s="52"/>
    </row>
    <row r="550" ht="20.25" spans="1:7">
      <c r="A550" s="112"/>
      <c r="B550" s="52"/>
      <c r="C550" s="52"/>
      <c r="D550" s="52"/>
      <c r="E550" s="52" t="s">
        <v>398</v>
      </c>
      <c r="F550" s="52" t="s">
        <v>137</v>
      </c>
      <c r="G550" s="52"/>
    </row>
    <row r="551" ht="20.25" spans="1:7">
      <c r="A551" s="112"/>
      <c r="B551" s="52"/>
      <c r="C551" s="52"/>
      <c r="D551" s="52"/>
      <c r="E551" s="52" t="s">
        <v>127</v>
      </c>
      <c r="F551" s="52" t="s">
        <v>46</v>
      </c>
      <c r="G551" s="52"/>
    </row>
    <row r="552" ht="20.25" spans="1:7">
      <c r="A552" s="112"/>
      <c r="B552" s="52"/>
      <c r="C552" s="52"/>
      <c r="D552" s="52"/>
      <c r="E552" s="52" t="s">
        <v>345</v>
      </c>
      <c r="F552" s="52" t="s">
        <v>46</v>
      </c>
      <c r="G552" s="52"/>
    </row>
    <row r="553" ht="20.25" spans="1:7">
      <c r="A553" s="112"/>
      <c r="B553" s="52"/>
      <c r="C553" s="52"/>
      <c r="D553" s="52"/>
      <c r="E553" s="52" t="s">
        <v>389</v>
      </c>
      <c r="F553" s="52" t="s">
        <v>146</v>
      </c>
      <c r="G553" s="52"/>
    </row>
    <row r="554" ht="20.25" spans="1:7">
      <c r="A554" s="112"/>
      <c r="B554" s="52">
        <v>20212534</v>
      </c>
      <c r="C554" s="52">
        <v>2021253412</v>
      </c>
      <c r="D554" s="52" t="s">
        <v>403</v>
      </c>
      <c r="E554" s="52" t="s">
        <v>389</v>
      </c>
      <c r="F554" s="52" t="s">
        <v>128</v>
      </c>
      <c r="G554" s="52">
        <v>20</v>
      </c>
    </row>
    <row r="555" ht="20.25" spans="1:7">
      <c r="A555" s="112"/>
      <c r="B555" s="52"/>
      <c r="C555" s="52"/>
      <c r="D555" s="52"/>
      <c r="E555" s="52" t="s">
        <v>404</v>
      </c>
      <c r="F555" s="52" t="s">
        <v>128</v>
      </c>
      <c r="G555" s="52"/>
    </row>
    <row r="556" ht="20.25" spans="1:7">
      <c r="A556" s="112"/>
      <c r="B556" s="52"/>
      <c r="C556" s="52"/>
      <c r="D556" s="52"/>
      <c r="E556" s="52" t="s">
        <v>392</v>
      </c>
      <c r="F556" s="52" t="s">
        <v>128</v>
      </c>
      <c r="G556" s="52"/>
    </row>
    <row r="557" ht="20.25" spans="1:7">
      <c r="A557" s="112"/>
      <c r="B557" s="52"/>
      <c r="C557" s="52"/>
      <c r="D557" s="52"/>
      <c r="E557" s="52" t="s">
        <v>405</v>
      </c>
      <c r="F557" s="52" t="s">
        <v>143</v>
      </c>
      <c r="G557" s="52"/>
    </row>
    <row r="558" ht="20.25" spans="1:7">
      <c r="A558" s="112"/>
      <c r="B558" s="52"/>
      <c r="C558" s="52"/>
      <c r="D558" s="52"/>
      <c r="E558" s="52" t="s">
        <v>345</v>
      </c>
      <c r="F558" s="52" t="s">
        <v>143</v>
      </c>
      <c r="G558" s="52"/>
    </row>
    <row r="559" ht="20.25" spans="1:7">
      <c r="A559" s="112"/>
      <c r="B559" s="52"/>
      <c r="C559" s="52"/>
      <c r="D559" s="52"/>
      <c r="E559" s="52" t="s">
        <v>406</v>
      </c>
      <c r="F559" s="52" t="s">
        <v>131</v>
      </c>
      <c r="G559" s="52"/>
    </row>
    <row r="560" ht="20.25" spans="1:7">
      <c r="A560" s="112"/>
      <c r="B560" s="52"/>
      <c r="C560" s="52"/>
      <c r="D560" s="52"/>
      <c r="E560" s="52" t="s">
        <v>405</v>
      </c>
      <c r="F560" s="52" t="s">
        <v>143</v>
      </c>
      <c r="G560" s="52"/>
    </row>
    <row r="561" ht="20.25" spans="1:7">
      <c r="A561" s="112"/>
      <c r="B561" s="52"/>
      <c r="C561" s="52"/>
      <c r="D561" s="52"/>
      <c r="E561" s="52" t="s">
        <v>267</v>
      </c>
      <c r="F561" s="52" t="s">
        <v>146</v>
      </c>
      <c r="G561" s="52"/>
    </row>
    <row r="562" ht="20.25" spans="1:7">
      <c r="A562" s="112"/>
      <c r="B562" s="52"/>
      <c r="C562" s="52"/>
      <c r="D562" s="52"/>
      <c r="E562" s="52" t="s">
        <v>406</v>
      </c>
      <c r="F562" s="52" t="s">
        <v>139</v>
      </c>
      <c r="G562" s="52"/>
    </row>
    <row r="563" ht="20.25" spans="1:7">
      <c r="A563" s="112"/>
      <c r="B563" s="52"/>
      <c r="C563" s="52">
        <v>2021253427</v>
      </c>
      <c r="D563" s="52" t="s">
        <v>407</v>
      </c>
      <c r="E563" s="52" t="s">
        <v>267</v>
      </c>
      <c r="F563" s="52" t="s">
        <v>146</v>
      </c>
      <c r="G563" s="52">
        <v>5</v>
      </c>
    </row>
    <row r="564" ht="20.25" spans="1:7">
      <c r="A564" s="112"/>
      <c r="B564" s="52"/>
      <c r="C564" s="52"/>
      <c r="D564" s="52"/>
      <c r="E564" s="52" t="s">
        <v>406</v>
      </c>
      <c r="F564" s="52" t="s">
        <v>139</v>
      </c>
      <c r="G564" s="52"/>
    </row>
    <row r="565" ht="20.25" spans="1:7">
      <c r="A565" s="112"/>
      <c r="B565" s="52">
        <v>20222431</v>
      </c>
      <c r="C565" s="52">
        <v>2022243101</v>
      </c>
      <c r="D565" s="52" t="s">
        <v>408</v>
      </c>
      <c r="E565" s="52" t="s">
        <v>82</v>
      </c>
      <c r="F565" s="52" t="s">
        <v>128</v>
      </c>
      <c r="G565" s="52">
        <v>2</v>
      </c>
    </row>
    <row r="566" ht="20.25" spans="1:7">
      <c r="A566" s="112"/>
      <c r="B566" s="52">
        <v>20222432</v>
      </c>
      <c r="C566" s="52">
        <v>2022243234</v>
      </c>
      <c r="D566" s="52" t="s">
        <v>409</v>
      </c>
      <c r="E566" s="52" t="s">
        <v>44</v>
      </c>
      <c r="F566" s="52" t="s">
        <v>128</v>
      </c>
      <c r="G566" s="52">
        <v>21</v>
      </c>
    </row>
    <row r="567" ht="20.25" spans="1:7">
      <c r="A567" s="112"/>
      <c r="B567" s="52"/>
      <c r="C567" s="52"/>
      <c r="D567" s="52"/>
      <c r="E567" s="52" t="s">
        <v>79</v>
      </c>
      <c r="F567" s="52" t="s">
        <v>143</v>
      </c>
      <c r="G567" s="52"/>
    </row>
    <row r="568" ht="20.25" spans="1:7">
      <c r="A568" s="112"/>
      <c r="B568" s="52"/>
      <c r="C568" s="52"/>
      <c r="D568" s="52"/>
      <c r="E568" s="52" t="s">
        <v>82</v>
      </c>
      <c r="F568" s="52" t="s">
        <v>143</v>
      </c>
      <c r="G568" s="52"/>
    </row>
    <row r="569" ht="20.25" spans="1:7">
      <c r="A569" s="112"/>
      <c r="B569" s="52"/>
      <c r="C569" s="52"/>
      <c r="D569" s="52"/>
      <c r="E569" s="52" t="s">
        <v>410</v>
      </c>
      <c r="F569" s="52" t="s">
        <v>143</v>
      </c>
      <c r="G569" s="52"/>
    </row>
    <row r="570" ht="20.25" spans="1:7">
      <c r="A570" s="112"/>
      <c r="B570" s="52"/>
      <c r="C570" s="52"/>
      <c r="D570" s="52"/>
      <c r="E570" s="52" t="s">
        <v>411</v>
      </c>
      <c r="F570" s="52" t="s">
        <v>133</v>
      </c>
      <c r="G570" s="52"/>
    </row>
    <row r="571" ht="20.25" spans="1:7">
      <c r="A571" s="112"/>
      <c r="B571" s="52"/>
      <c r="C571" s="52"/>
      <c r="D571" s="52"/>
      <c r="E571" s="52" t="s">
        <v>79</v>
      </c>
      <c r="F571" s="52" t="s">
        <v>46</v>
      </c>
      <c r="G571" s="52"/>
    </row>
    <row r="572" ht="20.25" spans="1:7">
      <c r="A572" s="112"/>
      <c r="B572" s="52"/>
      <c r="C572" s="52"/>
      <c r="D572" s="52"/>
      <c r="E572" s="52" t="s">
        <v>305</v>
      </c>
      <c r="F572" s="52" t="s">
        <v>137</v>
      </c>
      <c r="G572" s="52"/>
    </row>
    <row r="573" ht="20.25" spans="1:7">
      <c r="A573" s="112"/>
      <c r="B573" s="52"/>
      <c r="C573" s="52"/>
      <c r="D573" s="52"/>
      <c r="E573" s="52" t="s">
        <v>412</v>
      </c>
      <c r="F573" s="52" t="s">
        <v>46</v>
      </c>
      <c r="G573" s="52"/>
    </row>
    <row r="574" ht="20.25" spans="1:7">
      <c r="A574" s="112"/>
      <c r="B574" s="52"/>
      <c r="C574" s="52"/>
      <c r="D574" s="52"/>
      <c r="E574" s="52" t="s">
        <v>342</v>
      </c>
      <c r="F574" s="52" t="s">
        <v>146</v>
      </c>
      <c r="G574" s="52"/>
    </row>
    <row r="575" ht="20.25" spans="1:7">
      <c r="A575" s="112"/>
      <c r="B575" s="52"/>
      <c r="C575" s="52"/>
      <c r="D575" s="52"/>
      <c r="E575" s="52" t="s">
        <v>413</v>
      </c>
      <c r="F575" s="52" t="s">
        <v>146</v>
      </c>
      <c r="G575" s="52"/>
    </row>
    <row r="576" ht="20.25" spans="1:7">
      <c r="A576" s="112"/>
      <c r="B576" s="52">
        <v>20222433</v>
      </c>
      <c r="C576" s="52">
        <v>2022243334</v>
      </c>
      <c r="D576" s="52" t="s">
        <v>414</v>
      </c>
      <c r="E576" s="52" t="s">
        <v>82</v>
      </c>
      <c r="F576" s="52" t="s">
        <v>143</v>
      </c>
      <c r="G576" s="52">
        <v>2</v>
      </c>
    </row>
    <row r="577" ht="20.25" spans="1:7">
      <c r="A577" s="112"/>
      <c r="B577" s="52">
        <v>20222434</v>
      </c>
      <c r="C577" s="52">
        <v>2022243430</v>
      </c>
      <c r="D577" s="52" t="s">
        <v>415</v>
      </c>
      <c r="E577" s="52" t="s">
        <v>44</v>
      </c>
      <c r="F577" s="52" t="s">
        <v>128</v>
      </c>
      <c r="G577" s="52">
        <v>2</v>
      </c>
    </row>
    <row r="578" ht="20.25" spans="1:7">
      <c r="A578" s="112"/>
      <c r="B578" s="52"/>
      <c r="C578" s="52">
        <v>2022243401</v>
      </c>
      <c r="D578" s="52" t="s">
        <v>416</v>
      </c>
      <c r="E578" s="52" t="s">
        <v>44</v>
      </c>
      <c r="F578" s="52" t="s">
        <v>128</v>
      </c>
      <c r="G578" s="52">
        <v>2</v>
      </c>
    </row>
    <row r="579" ht="20.25" spans="1:7">
      <c r="A579" s="112"/>
      <c r="B579" s="52"/>
      <c r="C579" s="52">
        <v>2022243412</v>
      </c>
      <c r="D579" s="52" t="s">
        <v>417</v>
      </c>
      <c r="E579" s="52" t="s">
        <v>412</v>
      </c>
      <c r="F579" s="52" t="s">
        <v>128</v>
      </c>
      <c r="G579" s="52">
        <v>6</v>
      </c>
    </row>
    <row r="580" ht="20.25" spans="1:7">
      <c r="A580" s="112"/>
      <c r="B580" s="52"/>
      <c r="C580" s="52"/>
      <c r="D580" s="52"/>
      <c r="E580" s="52" t="s">
        <v>82</v>
      </c>
      <c r="F580" s="52" t="s">
        <v>128</v>
      </c>
      <c r="G580" s="52"/>
    </row>
    <row r="581" ht="20.25" spans="1:7">
      <c r="A581" s="112"/>
      <c r="B581" s="52"/>
      <c r="C581" s="52"/>
      <c r="D581" s="52"/>
      <c r="E581" s="52" t="s">
        <v>44</v>
      </c>
      <c r="F581" s="52" t="s">
        <v>128</v>
      </c>
      <c r="G581" s="52"/>
    </row>
    <row r="582" ht="20.25" spans="1:7">
      <c r="A582" s="112"/>
      <c r="B582" s="52">
        <v>20222436</v>
      </c>
      <c r="C582" s="52">
        <v>2022243617</v>
      </c>
      <c r="D582" s="52" t="s">
        <v>418</v>
      </c>
      <c r="E582" s="52" t="s">
        <v>79</v>
      </c>
      <c r="F582" s="52" t="s">
        <v>128</v>
      </c>
      <c r="G582" s="52">
        <v>6</v>
      </c>
    </row>
    <row r="583" ht="20.25" spans="1:7">
      <c r="A583" s="112"/>
      <c r="B583" s="52"/>
      <c r="C583" s="52"/>
      <c r="D583" s="52"/>
      <c r="E583" s="52" t="s">
        <v>79</v>
      </c>
      <c r="F583" s="52" t="s">
        <v>46</v>
      </c>
      <c r="G583" s="52"/>
    </row>
    <row r="584" ht="20.25" spans="1:7">
      <c r="A584" s="112"/>
      <c r="B584" s="52"/>
      <c r="C584" s="52"/>
      <c r="D584" s="52"/>
      <c r="E584" s="52" t="s">
        <v>44</v>
      </c>
      <c r="F584" s="52" t="s">
        <v>46</v>
      </c>
      <c r="G584" s="52"/>
    </row>
    <row r="585" ht="20.25" spans="1:7">
      <c r="A585" s="112"/>
      <c r="B585" s="52"/>
      <c r="C585" s="52">
        <v>2022243631</v>
      </c>
      <c r="D585" s="52" t="s">
        <v>419</v>
      </c>
      <c r="E585" s="52" t="s">
        <v>79</v>
      </c>
      <c r="F585" s="52" t="s">
        <v>128</v>
      </c>
      <c r="G585" s="52">
        <v>6</v>
      </c>
    </row>
    <row r="586" ht="20.25" spans="1:7">
      <c r="A586" s="112"/>
      <c r="B586" s="52"/>
      <c r="C586" s="52"/>
      <c r="D586" s="52"/>
      <c r="E586" s="52" t="s">
        <v>79</v>
      </c>
      <c r="F586" s="52" t="s">
        <v>46</v>
      </c>
      <c r="G586" s="52"/>
    </row>
    <row r="587" ht="20.25" spans="1:7">
      <c r="A587" s="112"/>
      <c r="B587" s="52"/>
      <c r="C587" s="52"/>
      <c r="D587" s="52"/>
      <c r="E587" s="52" t="s">
        <v>44</v>
      </c>
      <c r="F587" s="52" t="s">
        <v>46</v>
      </c>
      <c r="G587" s="52"/>
    </row>
    <row r="588" ht="20.25" spans="1:7">
      <c r="A588" s="112"/>
      <c r="B588" s="52"/>
      <c r="C588" s="52">
        <v>2022243642</v>
      </c>
      <c r="D588" s="52" t="s">
        <v>420</v>
      </c>
      <c r="E588" s="52" t="s">
        <v>79</v>
      </c>
      <c r="F588" s="52" t="s">
        <v>46</v>
      </c>
      <c r="G588" s="52">
        <v>11</v>
      </c>
    </row>
    <row r="589" ht="20.25" spans="1:7">
      <c r="A589" s="112"/>
      <c r="B589" s="52"/>
      <c r="C589" s="52"/>
      <c r="D589" s="52"/>
      <c r="E589" s="52" t="s">
        <v>305</v>
      </c>
      <c r="F589" s="52" t="s">
        <v>137</v>
      </c>
      <c r="G589" s="52"/>
    </row>
    <row r="590" ht="20.25" spans="1:7">
      <c r="A590" s="112"/>
      <c r="B590" s="52"/>
      <c r="C590" s="52"/>
      <c r="D590" s="52"/>
      <c r="E590" s="52" t="s">
        <v>44</v>
      </c>
      <c r="F590" s="52" t="s">
        <v>46</v>
      </c>
      <c r="G590" s="52"/>
    </row>
    <row r="591" ht="20.25" spans="1:7">
      <c r="A591" s="112"/>
      <c r="B591" s="52"/>
      <c r="C591" s="52"/>
      <c r="D591" s="52"/>
      <c r="E591" s="52" t="s">
        <v>421</v>
      </c>
      <c r="F591" s="52" t="s">
        <v>146</v>
      </c>
      <c r="G591" s="52"/>
    </row>
    <row r="592" ht="20.25" spans="1:7">
      <c r="A592" s="112"/>
      <c r="B592" s="52"/>
      <c r="C592" s="52"/>
      <c r="D592" s="52"/>
      <c r="E592" s="52" t="s">
        <v>422</v>
      </c>
      <c r="F592" s="52" t="s">
        <v>146</v>
      </c>
      <c r="G592" s="52"/>
    </row>
    <row r="593" ht="20.25" spans="1:7">
      <c r="A593" s="112"/>
      <c r="B593" s="52"/>
      <c r="C593" s="52">
        <v>2022243616</v>
      </c>
      <c r="D593" s="52" t="s">
        <v>423</v>
      </c>
      <c r="E593" s="52" t="s">
        <v>44</v>
      </c>
      <c r="F593" s="52" t="s">
        <v>46</v>
      </c>
      <c r="G593" s="52">
        <v>2</v>
      </c>
    </row>
    <row r="594" ht="20.25" spans="1:7">
      <c r="A594" s="112"/>
      <c r="B594" s="52"/>
      <c r="C594" s="52">
        <v>2022243628</v>
      </c>
      <c r="D594" s="52" t="s">
        <v>424</v>
      </c>
      <c r="E594" s="52" t="s">
        <v>44</v>
      </c>
      <c r="F594" s="52" t="s">
        <v>46</v>
      </c>
      <c r="G594" s="52">
        <v>2</v>
      </c>
    </row>
    <row r="595" ht="20.25" spans="1:7">
      <c r="A595" s="112"/>
      <c r="B595" s="52"/>
      <c r="C595" s="52">
        <v>2022243640</v>
      </c>
      <c r="D595" s="52" t="s">
        <v>425</v>
      </c>
      <c r="E595" s="52" t="s">
        <v>44</v>
      </c>
      <c r="F595" s="52" t="s">
        <v>46</v>
      </c>
      <c r="G595" s="52">
        <v>2</v>
      </c>
    </row>
    <row r="596" ht="20.25" spans="1:7">
      <c r="A596" s="112"/>
      <c r="B596" s="52"/>
      <c r="C596" s="52">
        <v>2022243644</v>
      </c>
      <c r="D596" s="52" t="s">
        <v>426</v>
      </c>
      <c r="E596" s="52" t="s">
        <v>44</v>
      </c>
      <c r="F596" s="52" t="s">
        <v>46</v>
      </c>
      <c r="G596" s="52">
        <v>2</v>
      </c>
    </row>
    <row r="597" ht="20.25" spans="1:7">
      <c r="A597" s="112"/>
      <c r="B597" s="52"/>
      <c r="C597" s="52">
        <v>2022243635</v>
      </c>
      <c r="D597" s="52" t="s">
        <v>427</v>
      </c>
      <c r="E597" s="52" t="s">
        <v>44</v>
      </c>
      <c r="F597" s="52" t="s">
        <v>46</v>
      </c>
      <c r="G597" s="52">
        <v>2</v>
      </c>
    </row>
    <row r="598" ht="20.25" spans="1:7">
      <c r="A598" s="112"/>
      <c r="B598" s="52"/>
      <c r="C598" s="52">
        <v>2022243624</v>
      </c>
      <c r="D598" s="52" t="s">
        <v>428</v>
      </c>
      <c r="E598" s="52" t="s">
        <v>44</v>
      </c>
      <c r="F598" s="52" t="s">
        <v>46</v>
      </c>
      <c r="G598" s="52">
        <v>2</v>
      </c>
    </row>
    <row r="599" ht="20.25" spans="1:7">
      <c r="A599" s="112"/>
      <c r="B599" s="52"/>
      <c r="C599" s="52">
        <v>2022243610</v>
      </c>
      <c r="D599" s="52" t="s">
        <v>429</v>
      </c>
      <c r="E599" s="52" t="s">
        <v>44</v>
      </c>
      <c r="F599" s="52" t="s">
        <v>46</v>
      </c>
      <c r="G599" s="52">
        <v>2</v>
      </c>
    </row>
    <row r="600" ht="20.25" spans="1:7">
      <c r="A600" s="112"/>
      <c r="B600" s="52"/>
      <c r="C600" s="52">
        <v>2022243614</v>
      </c>
      <c r="D600" s="52" t="s">
        <v>430</v>
      </c>
      <c r="E600" s="52" t="s">
        <v>44</v>
      </c>
      <c r="F600" s="52" t="s">
        <v>46</v>
      </c>
      <c r="G600" s="52">
        <v>2</v>
      </c>
    </row>
    <row r="601" ht="20.25" spans="1:7">
      <c r="A601" s="112"/>
      <c r="B601" s="52">
        <v>20222441</v>
      </c>
      <c r="C601" s="52">
        <v>2022244144</v>
      </c>
      <c r="D601" s="52" t="s">
        <v>431</v>
      </c>
      <c r="E601" s="52" t="s">
        <v>432</v>
      </c>
      <c r="F601" s="52" t="s">
        <v>146</v>
      </c>
      <c r="G601" s="52">
        <v>2</v>
      </c>
    </row>
    <row r="602" ht="20.25" spans="1:7">
      <c r="A602" s="112"/>
      <c r="B602" s="52">
        <v>20222532</v>
      </c>
      <c r="C602" s="52">
        <v>2022253235</v>
      </c>
      <c r="D602" s="52" t="s">
        <v>433</v>
      </c>
      <c r="E602" s="52" t="s">
        <v>44</v>
      </c>
      <c r="F602" s="52" t="s">
        <v>133</v>
      </c>
      <c r="G602" s="52">
        <v>2</v>
      </c>
    </row>
    <row r="603" ht="20.25" spans="1:7">
      <c r="A603" s="112"/>
      <c r="B603" s="52"/>
      <c r="C603" s="52">
        <v>2022253226</v>
      </c>
      <c r="D603" s="52" t="s">
        <v>434</v>
      </c>
      <c r="E603" s="52" t="s">
        <v>386</v>
      </c>
      <c r="F603" s="52" t="s">
        <v>146</v>
      </c>
      <c r="G603" s="52">
        <v>2</v>
      </c>
    </row>
    <row r="604" ht="20.25" spans="1:7">
      <c r="A604" s="112"/>
      <c r="B604" s="52">
        <v>20222533</v>
      </c>
      <c r="C604" s="52">
        <v>2022253326</v>
      </c>
      <c r="D604" s="52" t="s">
        <v>435</v>
      </c>
      <c r="E604" s="52" t="s">
        <v>82</v>
      </c>
      <c r="F604" s="52" t="s">
        <v>128</v>
      </c>
      <c r="G604" s="52">
        <v>21</v>
      </c>
    </row>
    <row r="605" ht="20.25" spans="1:7">
      <c r="A605" s="112"/>
      <c r="B605" s="52"/>
      <c r="C605" s="52"/>
      <c r="D605" s="52"/>
      <c r="E605" s="52" t="s">
        <v>305</v>
      </c>
      <c r="F605" s="52" t="s">
        <v>169</v>
      </c>
      <c r="G605" s="52"/>
    </row>
    <row r="606" ht="20.25" spans="1:7">
      <c r="A606" s="112"/>
      <c r="B606" s="52"/>
      <c r="C606" s="52"/>
      <c r="D606" s="52"/>
      <c r="E606" s="52" t="s">
        <v>386</v>
      </c>
      <c r="F606" s="52" t="s">
        <v>143</v>
      </c>
      <c r="G606" s="52"/>
    </row>
    <row r="607" ht="20.25" spans="1:7">
      <c r="A607" s="112"/>
      <c r="B607" s="52"/>
      <c r="C607" s="52"/>
      <c r="D607" s="52"/>
      <c r="E607" s="52" t="s">
        <v>436</v>
      </c>
      <c r="F607" s="52" t="s">
        <v>143</v>
      </c>
      <c r="G607" s="52"/>
    </row>
    <row r="608" ht="20.25" spans="1:7">
      <c r="A608" s="112"/>
      <c r="B608" s="52"/>
      <c r="C608" s="52"/>
      <c r="D608" s="52"/>
      <c r="E608" s="52" t="s">
        <v>437</v>
      </c>
      <c r="F608" s="52" t="s">
        <v>133</v>
      </c>
      <c r="G608" s="52"/>
    </row>
    <row r="609" ht="20.25" spans="1:7">
      <c r="A609" s="112"/>
      <c r="B609" s="52"/>
      <c r="C609" s="52"/>
      <c r="D609" s="52"/>
      <c r="E609" s="52" t="s">
        <v>44</v>
      </c>
      <c r="F609" s="52" t="s">
        <v>133</v>
      </c>
      <c r="G609" s="52"/>
    </row>
    <row r="610" ht="20.25" spans="1:7">
      <c r="A610" s="112"/>
      <c r="B610" s="52"/>
      <c r="C610" s="52"/>
      <c r="D610" s="52"/>
      <c r="E610" s="52" t="s">
        <v>438</v>
      </c>
      <c r="F610" s="52" t="s">
        <v>46</v>
      </c>
      <c r="G610" s="52"/>
    </row>
    <row r="611" ht="20.25" spans="1:7">
      <c r="A611" s="112"/>
      <c r="B611" s="52"/>
      <c r="C611" s="52"/>
      <c r="D611" s="52"/>
      <c r="E611" s="52" t="s">
        <v>386</v>
      </c>
      <c r="F611" s="52" t="s">
        <v>46</v>
      </c>
      <c r="G611" s="52"/>
    </row>
    <row r="612" ht="20.25" spans="1:7">
      <c r="A612" s="112"/>
      <c r="B612" s="52"/>
      <c r="C612" s="52"/>
      <c r="D612" s="52"/>
      <c r="E612" s="52" t="s">
        <v>439</v>
      </c>
      <c r="F612" s="52" t="s">
        <v>146</v>
      </c>
      <c r="G612" s="52"/>
    </row>
    <row r="613" ht="20.25" spans="1:7">
      <c r="A613" s="112"/>
      <c r="B613" s="52"/>
      <c r="C613" s="52"/>
      <c r="D613" s="52"/>
      <c r="E613" s="52" t="s">
        <v>386</v>
      </c>
      <c r="F613" s="52" t="s">
        <v>146</v>
      </c>
      <c r="G613" s="52"/>
    </row>
    <row r="614" ht="20.25" spans="1:7">
      <c r="A614" s="112" t="s">
        <v>7</v>
      </c>
      <c r="B614" s="112">
        <v>20212631</v>
      </c>
      <c r="C614" s="112">
        <v>2021263106</v>
      </c>
      <c r="D614" s="112" t="s">
        <v>440</v>
      </c>
      <c r="E614" s="112" t="s">
        <v>333</v>
      </c>
      <c r="F614" s="133" t="s">
        <v>441</v>
      </c>
      <c r="G614" s="112">
        <v>24</v>
      </c>
    </row>
    <row r="615" ht="20.25" spans="1:7">
      <c r="A615" s="112"/>
      <c r="B615" s="112"/>
      <c r="C615" s="112"/>
      <c r="D615" s="112"/>
      <c r="E615" s="112" t="s">
        <v>79</v>
      </c>
      <c r="F615" s="133" t="s">
        <v>143</v>
      </c>
      <c r="G615" s="112"/>
    </row>
    <row r="616" ht="20.25" spans="1:7">
      <c r="A616" s="112"/>
      <c r="B616" s="112"/>
      <c r="C616" s="112"/>
      <c r="D616" s="112"/>
      <c r="E616" s="112" t="s">
        <v>442</v>
      </c>
      <c r="F616" s="133" t="s">
        <v>133</v>
      </c>
      <c r="G616" s="112"/>
    </row>
    <row r="617" ht="20.25" spans="1:7">
      <c r="A617" s="112"/>
      <c r="B617" s="112"/>
      <c r="C617" s="112"/>
      <c r="D617" s="112"/>
      <c r="E617" s="112" t="s">
        <v>443</v>
      </c>
      <c r="F617" s="133" t="s">
        <v>133</v>
      </c>
      <c r="G617" s="112"/>
    </row>
    <row r="618" ht="20.25" spans="1:7">
      <c r="A618" s="112"/>
      <c r="B618" s="112"/>
      <c r="C618" s="112"/>
      <c r="D618" s="112"/>
      <c r="E618" s="112" t="s">
        <v>333</v>
      </c>
      <c r="F618" s="133" t="s">
        <v>444</v>
      </c>
      <c r="G618" s="112"/>
    </row>
    <row r="619" ht="20.25" spans="1:7">
      <c r="A619" s="112"/>
      <c r="B619" s="112"/>
      <c r="C619" s="112"/>
      <c r="D619" s="112"/>
      <c r="E619" s="112" t="s">
        <v>79</v>
      </c>
      <c r="F619" s="133" t="s">
        <v>146</v>
      </c>
      <c r="G619" s="112"/>
    </row>
    <row r="620" ht="20.25" spans="1:7">
      <c r="A620" s="112"/>
      <c r="B620" s="112">
        <v>20212634</v>
      </c>
      <c r="C620" s="112">
        <v>2021263127</v>
      </c>
      <c r="D620" s="112" t="s">
        <v>445</v>
      </c>
      <c r="E620" s="112" t="s">
        <v>60</v>
      </c>
      <c r="F620" s="133" t="s">
        <v>446</v>
      </c>
      <c r="G620" s="112">
        <v>14</v>
      </c>
    </row>
    <row r="621" ht="20.25" spans="1:7">
      <c r="A621" s="112"/>
      <c r="B621" s="112"/>
      <c r="C621" s="112"/>
      <c r="D621" s="112"/>
      <c r="E621" s="112" t="s">
        <v>443</v>
      </c>
      <c r="F621" s="133" t="s">
        <v>133</v>
      </c>
      <c r="G621" s="112"/>
    </row>
    <row r="622" ht="20.25" spans="1:7">
      <c r="A622" s="112"/>
      <c r="B622" s="112"/>
      <c r="C622" s="112"/>
      <c r="D622" s="112"/>
      <c r="E622" s="112" t="s">
        <v>127</v>
      </c>
      <c r="F622" s="133" t="s">
        <v>133</v>
      </c>
      <c r="G622" s="112"/>
    </row>
    <row r="623" ht="20.25" spans="1:7">
      <c r="A623" s="112"/>
      <c r="B623" s="112"/>
      <c r="C623" s="112"/>
      <c r="D623" s="112"/>
      <c r="E623" s="112" t="s">
        <v>79</v>
      </c>
      <c r="F623" s="133" t="s">
        <v>46</v>
      </c>
      <c r="G623" s="112"/>
    </row>
    <row r="624" ht="20.25" spans="1:7">
      <c r="A624" s="112"/>
      <c r="B624" s="112"/>
      <c r="C624" s="112">
        <v>2021263423</v>
      </c>
      <c r="D624" s="112" t="s">
        <v>61</v>
      </c>
      <c r="E624" s="112" t="s">
        <v>60</v>
      </c>
      <c r="F624" s="133" t="s">
        <v>131</v>
      </c>
      <c r="G624" s="112">
        <v>9</v>
      </c>
    </row>
    <row r="625" ht="20.25" spans="1:7">
      <c r="A625" s="112"/>
      <c r="B625" s="112"/>
      <c r="C625" s="112"/>
      <c r="D625" s="112"/>
      <c r="E625" s="112" t="s">
        <v>443</v>
      </c>
      <c r="F625" s="133" t="s">
        <v>133</v>
      </c>
      <c r="G625" s="112"/>
    </row>
    <row r="626" ht="20.25" spans="1:7">
      <c r="A626" s="112"/>
      <c r="B626" s="112"/>
      <c r="C626" s="112"/>
      <c r="D626" s="112"/>
      <c r="E626" s="112" t="s">
        <v>127</v>
      </c>
      <c r="F626" s="133" t="s">
        <v>133</v>
      </c>
      <c r="G626" s="112"/>
    </row>
    <row r="627" ht="20.25" spans="1:7">
      <c r="A627" s="112"/>
      <c r="B627" s="112"/>
      <c r="C627" s="112"/>
      <c r="D627" s="112"/>
      <c r="E627" s="112" t="s">
        <v>79</v>
      </c>
      <c r="F627" s="133" t="s">
        <v>46</v>
      </c>
      <c r="G627" s="112"/>
    </row>
    <row r="628" ht="20.25" spans="1:7">
      <c r="A628" s="112"/>
      <c r="B628" s="112"/>
      <c r="C628" s="112">
        <v>2021263404</v>
      </c>
      <c r="D628" s="112" t="s">
        <v>447</v>
      </c>
      <c r="E628" s="112" t="s">
        <v>443</v>
      </c>
      <c r="F628" s="133" t="s">
        <v>133</v>
      </c>
      <c r="G628" s="112">
        <v>6</v>
      </c>
    </row>
    <row r="629" ht="20.25" spans="1:7">
      <c r="A629" s="112"/>
      <c r="B629" s="112"/>
      <c r="C629" s="112"/>
      <c r="D629" s="112"/>
      <c r="E629" s="112" t="s">
        <v>127</v>
      </c>
      <c r="F629" s="133" t="s">
        <v>133</v>
      </c>
      <c r="G629" s="112"/>
    </row>
    <row r="630" ht="20.25" spans="1:7">
      <c r="A630" s="112"/>
      <c r="B630" s="112"/>
      <c r="C630" s="112"/>
      <c r="D630" s="112"/>
      <c r="E630" s="112" t="s">
        <v>79</v>
      </c>
      <c r="F630" s="133" t="s">
        <v>46</v>
      </c>
      <c r="G630" s="112"/>
    </row>
    <row r="631" ht="20.25" spans="1:7">
      <c r="A631" s="112"/>
      <c r="B631" s="52">
        <v>20222633</v>
      </c>
      <c r="C631" s="52">
        <v>2022263336</v>
      </c>
      <c r="D631" s="52" t="s">
        <v>448</v>
      </c>
      <c r="E631" s="52" t="s">
        <v>44</v>
      </c>
      <c r="F631" s="133" t="s">
        <v>128</v>
      </c>
      <c r="G631" s="52">
        <v>14</v>
      </c>
    </row>
    <row r="632" ht="20.25" spans="1:7">
      <c r="A632" s="112"/>
      <c r="B632" s="52"/>
      <c r="C632" s="52"/>
      <c r="D632" s="52"/>
      <c r="E632" s="52" t="s">
        <v>79</v>
      </c>
      <c r="F632" s="133" t="s">
        <v>131</v>
      </c>
      <c r="G632" s="52"/>
    </row>
    <row r="633" ht="20.25" spans="1:7">
      <c r="A633" s="112"/>
      <c r="B633" s="52"/>
      <c r="C633" s="52"/>
      <c r="D633" s="52"/>
      <c r="E633" s="52" t="s">
        <v>78</v>
      </c>
      <c r="F633" s="52" t="s">
        <v>449</v>
      </c>
      <c r="G633" s="52"/>
    </row>
    <row r="634" ht="20.25" spans="1:7">
      <c r="A634" s="112"/>
      <c r="B634" s="52"/>
      <c r="C634" s="52"/>
      <c r="D634" s="52"/>
      <c r="E634" s="52" t="s">
        <v>305</v>
      </c>
      <c r="F634" s="52"/>
      <c r="G634" s="52"/>
    </row>
    <row r="635" ht="20.25" spans="1:7">
      <c r="A635" s="112"/>
      <c r="B635" s="52"/>
      <c r="C635" s="52"/>
      <c r="D635" s="52"/>
      <c r="E635" s="52" t="s">
        <v>82</v>
      </c>
      <c r="F635" s="133" t="s">
        <v>46</v>
      </c>
      <c r="G635" s="52"/>
    </row>
    <row r="636" ht="20.25" spans="1:7">
      <c r="A636" s="112"/>
      <c r="B636" s="52"/>
      <c r="C636" s="52"/>
      <c r="D636" s="52"/>
      <c r="E636" s="52" t="s">
        <v>450</v>
      </c>
      <c r="F636" s="52" t="s">
        <v>352</v>
      </c>
      <c r="G636" s="52"/>
    </row>
    <row r="637" ht="20.25" spans="1:7">
      <c r="A637" s="112"/>
      <c r="B637" s="52"/>
      <c r="C637" s="52"/>
      <c r="D637" s="52"/>
      <c r="E637" s="52" t="s">
        <v>451</v>
      </c>
      <c r="F637" s="52"/>
      <c r="G637" s="52"/>
    </row>
    <row r="638" ht="20.25" spans="1:7">
      <c r="A638" s="112"/>
      <c r="B638" s="52">
        <v>20222642</v>
      </c>
      <c r="C638" s="52">
        <v>2022264228</v>
      </c>
      <c r="D638" s="52" t="s">
        <v>452</v>
      </c>
      <c r="E638" s="52" t="s">
        <v>453</v>
      </c>
      <c r="F638" s="133" t="s">
        <v>446</v>
      </c>
      <c r="G638" s="52">
        <v>8</v>
      </c>
    </row>
    <row r="639" ht="20.25" spans="1:7">
      <c r="A639" s="112"/>
      <c r="B639" s="52">
        <v>20222634</v>
      </c>
      <c r="C639" s="52">
        <v>2022263425</v>
      </c>
      <c r="D639" s="52" t="s">
        <v>454</v>
      </c>
      <c r="E639" s="52" t="s">
        <v>455</v>
      </c>
      <c r="F639" s="133" t="s">
        <v>456</v>
      </c>
      <c r="G639" s="52">
        <v>5</v>
      </c>
    </row>
    <row r="640" ht="20.25" spans="1:7">
      <c r="A640" s="112"/>
      <c r="B640" s="52">
        <v>20222635</v>
      </c>
      <c r="C640" s="52">
        <v>2022263519</v>
      </c>
      <c r="D640" s="52" t="s">
        <v>457</v>
      </c>
      <c r="E640" s="52" t="s">
        <v>82</v>
      </c>
      <c r="F640" s="52" t="s">
        <v>46</v>
      </c>
      <c r="G640" s="52" t="s">
        <v>458</v>
      </c>
    </row>
    <row r="641" ht="20.25" spans="1:7">
      <c r="A641" s="112"/>
      <c r="B641" s="52"/>
      <c r="C641" s="52">
        <v>2022263512</v>
      </c>
      <c r="D641" s="52" t="s">
        <v>459</v>
      </c>
      <c r="E641" s="52" t="s">
        <v>82</v>
      </c>
      <c r="F641" s="52" t="s">
        <v>46</v>
      </c>
      <c r="G641" s="52"/>
    </row>
    <row r="642" ht="20.25" spans="1:7">
      <c r="A642" s="112"/>
      <c r="B642" s="52"/>
      <c r="C642" s="52">
        <v>2022263532</v>
      </c>
      <c r="D642" s="52" t="s">
        <v>460</v>
      </c>
      <c r="E642" s="52" t="s">
        <v>82</v>
      </c>
      <c r="F642" s="52" t="s">
        <v>46</v>
      </c>
      <c r="G642" s="52"/>
    </row>
    <row r="643" ht="20.25" spans="1:7">
      <c r="A643" s="112"/>
      <c r="B643" s="52">
        <v>20202634</v>
      </c>
      <c r="C643" s="52">
        <v>2020263317</v>
      </c>
      <c r="D643" s="52" t="s">
        <v>461</v>
      </c>
      <c r="E643" s="52" t="s">
        <v>462</v>
      </c>
      <c r="F643" s="52" t="s">
        <v>463</v>
      </c>
      <c r="G643" s="52">
        <v>8</v>
      </c>
    </row>
    <row r="644" ht="20.25" spans="1:7">
      <c r="A644" s="112"/>
      <c r="B644" s="52">
        <v>20202631</v>
      </c>
      <c r="C644" s="52">
        <v>2020263133</v>
      </c>
      <c r="D644" s="52" t="s">
        <v>464</v>
      </c>
      <c r="E644" s="52" t="s">
        <v>465</v>
      </c>
      <c r="F644" s="52" t="s">
        <v>444</v>
      </c>
      <c r="G644" s="52">
        <v>8</v>
      </c>
    </row>
    <row r="645" ht="20.25" spans="1:7">
      <c r="A645" s="112"/>
      <c r="B645" s="52">
        <v>20202632</v>
      </c>
      <c r="C645" s="52">
        <v>2020263330</v>
      </c>
      <c r="D645" s="52" t="s">
        <v>466</v>
      </c>
      <c r="E645" s="52" t="s">
        <v>465</v>
      </c>
      <c r="F645" s="52" t="s">
        <v>463</v>
      </c>
      <c r="G645" s="52">
        <v>8</v>
      </c>
    </row>
  </sheetData>
  <autoFilter ref="A2:I645">
    <extLst/>
  </autoFilter>
  <sortState ref="A252:G262">
    <sortCondition ref="A252"/>
  </sortState>
  <mergeCells count="370">
    <mergeCell ref="A1:G1"/>
    <mergeCell ref="A3:A93"/>
    <mergeCell ref="A94:A179"/>
    <mergeCell ref="A180:A311"/>
    <mergeCell ref="A312:A372"/>
    <mergeCell ref="A373:A613"/>
    <mergeCell ref="A614:A645"/>
    <mergeCell ref="B3:B22"/>
    <mergeCell ref="B23:B33"/>
    <mergeCell ref="B34:B45"/>
    <mergeCell ref="B46:B65"/>
    <mergeCell ref="B67:B78"/>
    <mergeCell ref="B80:B93"/>
    <mergeCell ref="B94:B106"/>
    <mergeCell ref="B107:B116"/>
    <mergeCell ref="B117:B127"/>
    <mergeCell ref="B128:B147"/>
    <mergeCell ref="B148:B174"/>
    <mergeCell ref="B175:B177"/>
    <mergeCell ref="B178:B179"/>
    <mergeCell ref="B180:B203"/>
    <mergeCell ref="B204:B225"/>
    <mergeCell ref="B226:B240"/>
    <mergeCell ref="B241:B247"/>
    <mergeCell ref="B248:B253"/>
    <mergeCell ref="B254:B255"/>
    <mergeCell ref="B256:B261"/>
    <mergeCell ref="B262:B266"/>
    <mergeCell ref="B267:B268"/>
    <mergeCell ref="B269:B270"/>
    <mergeCell ref="B271:B272"/>
    <mergeCell ref="B273:B279"/>
    <mergeCell ref="B280:B282"/>
    <mergeCell ref="B283:B297"/>
    <mergeCell ref="B298:B299"/>
    <mergeCell ref="B300:B303"/>
    <mergeCell ref="B304:B311"/>
    <mergeCell ref="B312:B317"/>
    <mergeCell ref="B318:B325"/>
    <mergeCell ref="B326:B344"/>
    <mergeCell ref="B345:B346"/>
    <mergeCell ref="B347:B348"/>
    <mergeCell ref="B349:B358"/>
    <mergeCell ref="B360:B361"/>
    <mergeCell ref="B363:B372"/>
    <mergeCell ref="B373:B374"/>
    <mergeCell ref="B375:B378"/>
    <mergeCell ref="B381:B383"/>
    <mergeCell ref="B385:B390"/>
    <mergeCell ref="B391:B402"/>
    <mergeCell ref="B403:B409"/>
    <mergeCell ref="B410:B416"/>
    <mergeCell ref="B417:B419"/>
    <mergeCell ref="B420:B423"/>
    <mergeCell ref="B424:B445"/>
    <mergeCell ref="B446:B455"/>
    <mergeCell ref="B456:B468"/>
    <mergeCell ref="B470:B478"/>
    <mergeCell ref="B479:B508"/>
    <mergeCell ref="B509:B553"/>
    <mergeCell ref="B554:B564"/>
    <mergeCell ref="B566:B575"/>
    <mergeCell ref="B577:B581"/>
    <mergeCell ref="B582:B600"/>
    <mergeCell ref="B602:B603"/>
    <mergeCell ref="B604:B613"/>
    <mergeCell ref="B614:B619"/>
    <mergeCell ref="B620:B630"/>
    <mergeCell ref="B631:B637"/>
    <mergeCell ref="B640:B642"/>
    <mergeCell ref="C3:C14"/>
    <mergeCell ref="C15:C17"/>
    <mergeCell ref="C18:C19"/>
    <mergeCell ref="C20:C21"/>
    <mergeCell ref="C23:C32"/>
    <mergeCell ref="C34:C45"/>
    <mergeCell ref="C46:C51"/>
    <mergeCell ref="C52:C65"/>
    <mergeCell ref="C67:C78"/>
    <mergeCell ref="C80:C86"/>
    <mergeCell ref="C87:C93"/>
    <mergeCell ref="C94:C104"/>
    <mergeCell ref="C107:C113"/>
    <mergeCell ref="C114:C116"/>
    <mergeCell ref="C122:C125"/>
    <mergeCell ref="C128:C137"/>
    <mergeCell ref="C138:C147"/>
    <mergeCell ref="C148:C160"/>
    <mergeCell ref="C161:C173"/>
    <mergeCell ref="C176:C177"/>
    <mergeCell ref="C178:C179"/>
    <mergeCell ref="C180:C182"/>
    <mergeCell ref="C183:C184"/>
    <mergeCell ref="C185:C189"/>
    <mergeCell ref="C190:C191"/>
    <mergeCell ref="C192:C200"/>
    <mergeCell ref="C202:C203"/>
    <mergeCell ref="C204:C212"/>
    <mergeCell ref="C213:C225"/>
    <mergeCell ref="C226:C227"/>
    <mergeCell ref="C228:C231"/>
    <mergeCell ref="C232:C240"/>
    <mergeCell ref="C241:C244"/>
    <mergeCell ref="C245:C247"/>
    <mergeCell ref="C248:C250"/>
    <mergeCell ref="C254:C255"/>
    <mergeCell ref="C256:C258"/>
    <mergeCell ref="C259:C261"/>
    <mergeCell ref="C262:C263"/>
    <mergeCell ref="C264:C266"/>
    <mergeCell ref="C267:C268"/>
    <mergeCell ref="C273:C276"/>
    <mergeCell ref="C280:C282"/>
    <mergeCell ref="C283:C290"/>
    <mergeCell ref="C291:C292"/>
    <mergeCell ref="C293:C295"/>
    <mergeCell ref="C298:C299"/>
    <mergeCell ref="C300:C302"/>
    <mergeCell ref="C304:C305"/>
    <mergeCell ref="C306:C307"/>
    <mergeCell ref="C308:C309"/>
    <mergeCell ref="C312:C317"/>
    <mergeCell ref="C318:C325"/>
    <mergeCell ref="C326:C333"/>
    <mergeCell ref="C334:C338"/>
    <mergeCell ref="C340:C342"/>
    <mergeCell ref="C349:C358"/>
    <mergeCell ref="C363:C372"/>
    <mergeCell ref="C375:C378"/>
    <mergeCell ref="C381:C383"/>
    <mergeCell ref="C385:C390"/>
    <mergeCell ref="C391:C396"/>
    <mergeCell ref="C397:C402"/>
    <mergeCell ref="C403:C409"/>
    <mergeCell ref="C410:C413"/>
    <mergeCell ref="C415:C416"/>
    <mergeCell ref="C417:C419"/>
    <mergeCell ref="C422:C423"/>
    <mergeCell ref="C424:C427"/>
    <mergeCell ref="C428:C436"/>
    <mergeCell ref="C437:C445"/>
    <mergeCell ref="C446:C448"/>
    <mergeCell ref="C449:C450"/>
    <mergeCell ref="C451:C452"/>
    <mergeCell ref="C453:C455"/>
    <mergeCell ref="C456:C465"/>
    <mergeCell ref="C470:C478"/>
    <mergeCell ref="C479:C487"/>
    <mergeCell ref="C488:C496"/>
    <mergeCell ref="C497:C505"/>
    <mergeCell ref="C506:C508"/>
    <mergeCell ref="C509:C517"/>
    <mergeCell ref="C518:C526"/>
    <mergeCell ref="C527:C535"/>
    <mergeCell ref="C536:C544"/>
    <mergeCell ref="C545:C553"/>
    <mergeCell ref="C554:C562"/>
    <mergeCell ref="C563:C564"/>
    <mergeCell ref="C566:C575"/>
    <mergeCell ref="C579:C581"/>
    <mergeCell ref="C582:C584"/>
    <mergeCell ref="C585:C587"/>
    <mergeCell ref="C588:C592"/>
    <mergeCell ref="C604:C613"/>
    <mergeCell ref="C614:C619"/>
    <mergeCell ref="C620:C623"/>
    <mergeCell ref="C624:C627"/>
    <mergeCell ref="C628:C630"/>
    <mergeCell ref="C631:C637"/>
    <mergeCell ref="D3:D14"/>
    <mergeCell ref="D15:D17"/>
    <mergeCell ref="D18:D19"/>
    <mergeCell ref="D20:D21"/>
    <mergeCell ref="D23:D32"/>
    <mergeCell ref="D34:D45"/>
    <mergeCell ref="D46:D51"/>
    <mergeCell ref="D52:D65"/>
    <mergeCell ref="D67:D78"/>
    <mergeCell ref="D80:D86"/>
    <mergeCell ref="D87:D93"/>
    <mergeCell ref="D94:D104"/>
    <mergeCell ref="D107:D113"/>
    <mergeCell ref="D114:D116"/>
    <mergeCell ref="D122:D125"/>
    <mergeCell ref="D128:D137"/>
    <mergeCell ref="D138:D147"/>
    <mergeCell ref="D148:D160"/>
    <mergeCell ref="D161:D173"/>
    <mergeCell ref="D176:D177"/>
    <mergeCell ref="D178:D179"/>
    <mergeCell ref="D180:D182"/>
    <mergeCell ref="D183:D184"/>
    <mergeCell ref="D185:D189"/>
    <mergeCell ref="D190:D191"/>
    <mergeCell ref="D192:D200"/>
    <mergeCell ref="D202:D203"/>
    <mergeCell ref="D204:D212"/>
    <mergeCell ref="D213:D225"/>
    <mergeCell ref="D226:D227"/>
    <mergeCell ref="D228:D231"/>
    <mergeCell ref="D232:D240"/>
    <mergeCell ref="D241:D244"/>
    <mergeCell ref="D245:D247"/>
    <mergeCell ref="D248:D250"/>
    <mergeCell ref="D254:D255"/>
    <mergeCell ref="D256:D258"/>
    <mergeCell ref="D259:D261"/>
    <mergeCell ref="D262:D263"/>
    <mergeCell ref="D264:D266"/>
    <mergeCell ref="D267:D268"/>
    <mergeCell ref="D273:D276"/>
    <mergeCell ref="D280:D282"/>
    <mergeCell ref="D283:D290"/>
    <mergeCell ref="D291:D292"/>
    <mergeCell ref="D293:D295"/>
    <mergeCell ref="D298:D299"/>
    <mergeCell ref="D300:D302"/>
    <mergeCell ref="D304:D305"/>
    <mergeCell ref="D306:D307"/>
    <mergeCell ref="D308:D309"/>
    <mergeCell ref="D312:D317"/>
    <mergeCell ref="D318:D325"/>
    <mergeCell ref="D326:D333"/>
    <mergeCell ref="D334:D338"/>
    <mergeCell ref="D340:D342"/>
    <mergeCell ref="D349:D358"/>
    <mergeCell ref="D363:D372"/>
    <mergeCell ref="D375:D378"/>
    <mergeCell ref="D381:D383"/>
    <mergeCell ref="D385:D390"/>
    <mergeCell ref="D391:D396"/>
    <mergeCell ref="D397:D402"/>
    <mergeCell ref="D403:D409"/>
    <mergeCell ref="D410:D413"/>
    <mergeCell ref="D415:D416"/>
    <mergeCell ref="D417:D419"/>
    <mergeCell ref="D422:D423"/>
    <mergeCell ref="D424:D427"/>
    <mergeCell ref="D428:D436"/>
    <mergeCell ref="D437:D445"/>
    <mergeCell ref="D446:D448"/>
    <mergeCell ref="D449:D450"/>
    <mergeCell ref="D451:D452"/>
    <mergeCell ref="D453:D455"/>
    <mergeCell ref="D456:D465"/>
    <mergeCell ref="D470:D478"/>
    <mergeCell ref="D479:D487"/>
    <mergeCell ref="D488:D496"/>
    <mergeCell ref="D497:D505"/>
    <mergeCell ref="D506:D508"/>
    <mergeCell ref="D509:D517"/>
    <mergeCell ref="D518:D526"/>
    <mergeCell ref="D527:D535"/>
    <mergeCell ref="D536:D544"/>
    <mergeCell ref="D545:D553"/>
    <mergeCell ref="D554:D562"/>
    <mergeCell ref="D563:D564"/>
    <mergeCell ref="D566:D575"/>
    <mergeCell ref="D579:D581"/>
    <mergeCell ref="D582:D584"/>
    <mergeCell ref="D585:D587"/>
    <mergeCell ref="D588:D592"/>
    <mergeCell ref="D604:D613"/>
    <mergeCell ref="D614:D619"/>
    <mergeCell ref="D620:D623"/>
    <mergeCell ref="D624:D627"/>
    <mergeCell ref="D628:D630"/>
    <mergeCell ref="D631:D637"/>
    <mergeCell ref="F633:F634"/>
    <mergeCell ref="F636:F637"/>
    <mergeCell ref="G3:G14"/>
    <mergeCell ref="G15:G17"/>
    <mergeCell ref="G18:G19"/>
    <mergeCell ref="G20:G21"/>
    <mergeCell ref="G23:G32"/>
    <mergeCell ref="G34:G45"/>
    <mergeCell ref="G46:G51"/>
    <mergeCell ref="G52:G65"/>
    <mergeCell ref="G67:G78"/>
    <mergeCell ref="G80:G86"/>
    <mergeCell ref="G87:G93"/>
    <mergeCell ref="G94:G104"/>
    <mergeCell ref="G107:G113"/>
    <mergeCell ref="G114:G116"/>
    <mergeCell ref="G122:G125"/>
    <mergeCell ref="G128:G137"/>
    <mergeCell ref="G138:G147"/>
    <mergeCell ref="G148:G160"/>
    <mergeCell ref="G161:G173"/>
    <mergeCell ref="G176:G177"/>
    <mergeCell ref="G178:G179"/>
    <mergeCell ref="G180:G182"/>
    <mergeCell ref="G183:G184"/>
    <mergeCell ref="G185:G189"/>
    <mergeCell ref="G190:G191"/>
    <mergeCell ref="G192:G200"/>
    <mergeCell ref="G202:G203"/>
    <mergeCell ref="G204:G212"/>
    <mergeCell ref="G213:G225"/>
    <mergeCell ref="G226:G227"/>
    <mergeCell ref="G228:G231"/>
    <mergeCell ref="G232:G240"/>
    <mergeCell ref="G241:G244"/>
    <mergeCell ref="G245:G247"/>
    <mergeCell ref="G248:G250"/>
    <mergeCell ref="G254:G255"/>
    <mergeCell ref="G256:G258"/>
    <mergeCell ref="G259:G261"/>
    <mergeCell ref="G262:G263"/>
    <mergeCell ref="G264:G266"/>
    <mergeCell ref="G267:G268"/>
    <mergeCell ref="G273:G276"/>
    <mergeCell ref="G280:G282"/>
    <mergeCell ref="G283:G290"/>
    <mergeCell ref="G291:G292"/>
    <mergeCell ref="G293:G295"/>
    <mergeCell ref="G298:G299"/>
    <mergeCell ref="G300:G302"/>
    <mergeCell ref="G304:G305"/>
    <mergeCell ref="G306:G307"/>
    <mergeCell ref="G308:G309"/>
    <mergeCell ref="G312:G317"/>
    <mergeCell ref="G318:G325"/>
    <mergeCell ref="G326:G333"/>
    <mergeCell ref="G334:G338"/>
    <mergeCell ref="G340:G342"/>
    <mergeCell ref="G349:G358"/>
    <mergeCell ref="G363:G372"/>
    <mergeCell ref="G375:G378"/>
    <mergeCell ref="G381:G383"/>
    <mergeCell ref="G385:G390"/>
    <mergeCell ref="G391:G396"/>
    <mergeCell ref="G397:G402"/>
    <mergeCell ref="G403:G409"/>
    <mergeCell ref="G410:G413"/>
    <mergeCell ref="G415:G416"/>
    <mergeCell ref="G417:G419"/>
    <mergeCell ref="G422:G423"/>
    <mergeCell ref="G424:G427"/>
    <mergeCell ref="G428:G436"/>
    <mergeCell ref="G437:G445"/>
    <mergeCell ref="G446:G448"/>
    <mergeCell ref="G449:G450"/>
    <mergeCell ref="G451:G452"/>
    <mergeCell ref="G453:G455"/>
    <mergeCell ref="G456:G465"/>
    <mergeCell ref="G470:G478"/>
    <mergeCell ref="G479:G487"/>
    <mergeCell ref="G488:G496"/>
    <mergeCell ref="G497:G505"/>
    <mergeCell ref="G506:G508"/>
    <mergeCell ref="G509:G517"/>
    <mergeCell ref="G518:G526"/>
    <mergeCell ref="G527:G535"/>
    <mergeCell ref="G536:G544"/>
    <mergeCell ref="G545:G553"/>
    <mergeCell ref="G554:G562"/>
    <mergeCell ref="G563:G564"/>
    <mergeCell ref="G566:G575"/>
    <mergeCell ref="G579:G581"/>
    <mergeCell ref="G582:G584"/>
    <mergeCell ref="G585:G587"/>
    <mergeCell ref="G588:G592"/>
    <mergeCell ref="G604:G613"/>
    <mergeCell ref="G614:G619"/>
    <mergeCell ref="G620:G623"/>
    <mergeCell ref="G624:G627"/>
    <mergeCell ref="G628:G630"/>
    <mergeCell ref="G631:G637"/>
    <mergeCell ref="G640:G64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G9" sqref="G9"/>
    </sheetView>
  </sheetViews>
  <sheetFormatPr defaultColWidth="9" defaultRowHeight="13.5" outlineLevelCol="7"/>
  <cols>
    <col min="1" max="1" width="21.6666666666667" style="68" customWidth="1"/>
    <col min="2" max="2" width="12.5583333333333" style="68" customWidth="1"/>
    <col min="3" max="3" width="15.5583333333333" style="68" customWidth="1"/>
    <col min="4" max="4" width="9.66666666666667" style="68" customWidth="1"/>
    <col min="5" max="5" width="36.6666666666667" style="68" customWidth="1"/>
    <col min="6" max="6" width="8.33333333333333" style="68" customWidth="1"/>
    <col min="7" max="7" width="9.66666666666667" style="68" customWidth="1"/>
    <col min="8" max="8" width="14.1083333333333" style="68" customWidth="1"/>
    <col min="9" max="16384" width="9" style="68"/>
  </cols>
  <sheetData>
    <row r="1" s="121" customFormat="1" ht="22.5" spans="1:8">
      <c r="A1" s="123" t="s">
        <v>467</v>
      </c>
      <c r="B1" s="124"/>
      <c r="C1" s="124"/>
      <c r="D1" s="124"/>
      <c r="E1" s="124"/>
      <c r="F1" s="124"/>
      <c r="G1" s="124"/>
      <c r="H1" s="124"/>
    </row>
    <row r="2" s="122" customFormat="1" ht="20.25" spans="1:8">
      <c r="A2" s="125" t="s">
        <v>22</v>
      </c>
      <c r="B2" s="16" t="s">
        <v>24</v>
      </c>
      <c r="C2" s="16" t="s">
        <v>33</v>
      </c>
      <c r="D2" s="16" t="s">
        <v>35</v>
      </c>
      <c r="E2" s="16" t="s">
        <v>34</v>
      </c>
      <c r="F2" s="16" t="s">
        <v>468</v>
      </c>
      <c r="G2" s="126" t="s">
        <v>469</v>
      </c>
      <c r="H2" s="16" t="s">
        <v>29</v>
      </c>
    </row>
    <row r="3" s="122" customFormat="1" ht="20.25" spans="1:8">
      <c r="A3" s="7" t="s">
        <v>2</v>
      </c>
      <c r="B3" s="7">
        <v>20223635</v>
      </c>
      <c r="C3" s="7">
        <v>2022363514</v>
      </c>
      <c r="D3" s="7" t="s">
        <v>470</v>
      </c>
      <c r="E3" s="7" t="s">
        <v>471</v>
      </c>
      <c r="F3" s="127" t="s">
        <v>472</v>
      </c>
      <c r="G3" s="20">
        <v>11.1</v>
      </c>
      <c r="H3" s="7" t="s">
        <v>473</v>
      </c>
    </row>
    <row r="4" s="122" customFormat="1" ht="20.25" spans="1:8">
      <c r="A4" s="7" t="s">
        <v>3</v>
      </c>
      <c r="B4" s="7">
        <v>20222836</v>
      </c>
      <c r="C4" s="7">
        <v>2022283627</v>
      </c>
      <c r="D4" s="7" t="s">
        <v>474</v>
      </c>
      <c r="E4" s="7" t="s">
        <v>144</v>
      </c>
      <c r="F4" s="127" t="s">
        <v>472</v>
      </c>
      <c r="G4" s="20">
        <v>11.09</v>
      </c>
      <c r="H4" s="7" t="s">
        <v>475</v>
      </c>
    </row>
    <row r="5" s="122" customFormat="1" ht="20.25" spans="1:8">
      <c r="A5" s="7"/>
      <c r="B5" s="7">
        <v>20222833</v>
      </c>
      <c r="C5" s="7">
        <v>2022283317</v>
      </c>
      <c r="D5" s="7" t="s">
        <v>476</v>
      </c>
      <c r="E5" s="7" t="s">
        <v>47</v>
      </c>
      <c r="F5" s="127" t="s">
        <v>472</v>
      </c>
      <c r="G5" s="20">
        <v>11.1</v>
      </c>
      <c r="H5" s="7" t="s">
        <v>477</v>
      </c>
    </row>
    <row r="6" s="122" customFormat="1" ht="20.25" spans="1:8">
      <c r="A6" s="7"/>
      <c r="B6" s="7">
        <v>20222837</v>
      </c>
      <c r="C6" s="7">
        <v>2022283740</v>
      </c>
      <c r="D6" s="7" t="s">
        <v>478</v>
      </c>
      <c r="E6" s="7" t="s">
        <v>144</v>
      </c>
      <c r="F6" s="127" t="s">
        <v>472</v>
      </c>
      <c r="G6" s="20">
        <v>11.09</v>
      </c>
      <c r="H6" s="7" t="s">
        <v>479</v>
      </c>
    </row>
    <row r="7" s="121" customFormat="1" ht="18.75" spans="1:8">
      <c r="A7" s="7"/>
      <c r="B7" s="7"/>
      <c r="C7" s="7">
        <v>2022283739</v>
      </c>
      <c r="D7" s="7" t="s">
        <v>480</v>
      </c>
      <c r="E7" s="7" t="s">
        <v>144</v>
      </c>
      <c r="F7" s="127" t="s">
        <v>472</v>
      </c>
      <c r="G7" s="20">
        <v>11.09</v>
      </c>
      <c r="H7" s="7" t="s">
        <v>479</v>
      </c>
    </row>
    <row r="8" s="121" customFormat="1" ht="18.75" spans="1:8">
      <c r="A8" s="7"/>
      <c r="B8" s="7"/>
      <c r="C8" s="7">
        <v>2022283734</v>
      </c>
      <c r="D8" s="7" t="s">
        <v>481</v>
      </c>
      <c r="E8" s="7" t="s">
        <v>144</v>
      </c>
      <c r="F8" s="127" t="s">
        <v>472</v>
      </c>
      <c r="G8" s="20">
        <v>11.09</v>
      </c>
      <c r="H8" s="7" t="s">
        <v>477</v>
      </c>
    </row>
    <row r="9" s="121" customFormat="1" ht="18.75" spans="1:8">
      <c r="A9" s="7" t="s">
        <v>4</v>
      </c>
      <c r="B9" s="7">
        <v>20202332</v>
      </c>
      <c r="C9" s="7">
        <v>2018233230</v>
      </c>
      <c r="D9" s="7" t="s">
        <v>482</v>
      </c>
      <c r="E9" s="7" t="s">
        <v>215</v>
      </c>
      <c r="F9" s="127" t="s">
        <v>472</v>
      </c>
      <c r="G9" s="20">
        <v>11.1</v>
      </c>
      <c r="H9" s="7"/>
    </row>
    <row r="10" s="121" customFormat="1" ht="18.75" spans="1:8">
      <c r="A10" s="7"/>
      <c r="B10" s="7"/>
      <c r="C10" s="7">
        <v>2020233223</v>
      </c>
      <c r="D10" s="7" t="s">
        <v>483</v>
      </c>
      <c r="E10" s="7" t="s">
        <v>215</v>
      </c>
      <c r="F10" s="127" t="s">
        <v>472</v>
      </c>
      <c r="G10" s="20">
        <v>11.1</v>
      </c>
      <c r="H10" s="7"/>
    </row>
    <row r="11" ht="18.75" spans="1:8">
      <c r="A11" s="7"/>
      <c r="B11" s="7"/>
      <c r="C11" s="7">
        <v>2020233209</v>
      </c>
      <c r="D11" s="7" t="s">
        <v>484</v>
      </c>
      <c r="E11" s="7" t="s">
        <v>215</v>
      </c>
      <c r="F11" s="127" t="s">
        <v>485</v>
      </c>
      <c r="G11" s="20">
        <v>11.1</v>
      </c>
      <c r="H11" s="7"/>
    </row>
    <row r="12" ht="18.75" spans="1:8">
      <c r="A12" s="7"/>
      <c r="B12" s="7"/>
      <c r="C12" s="7">
        <v>2020233229</v>
      </c>
      <c r="D12" s="7" t="s">
        <v>486</v>
      </c>
      <c r="E12" s="7" t="s">
        <v>215</v>
      </c>
      <c r="F12" s="127" t="s">
        <v>485</v>
      </c>
      <c r="G12" s="20">
        <v>11.1</v>
      </c>
      <c r="H12" s="7"/>
    </row>
    <row r="13" ht="18.75" spans="1:8">
      <c r="A13" s="7"/>
      <c r="B13" s="7">
        <v>20222931</v>
      </c>
      <c r="C13" s="7">
        <v>2022293119</v>
      </c>
      <c r="D13" s="7" t="s">
        <v>487</v>
      </c>
      <c r="E13" s="7" t="s">
        <v>84</v>
      </c>
      <c r="F13" s="127" t="s">
        <v>472</v>
      </c>
      <c r="G13" s="20">
        <v>11.09</v>
      </c>
      <c r="H13" s="7" t="s">
        <v>473</v>
      </c>
    </row>
    <row r="14" ht="18.75" spans="1:8">
      <c r="A14" s="7"/>
      <c r="B14" s="7"/>
      <c r="C14" s="7">
        <v>2022293135</v>
      </c>
      <c r="D14" s="7" t="s">
        <v>488</v>
      </c>
      <c r="E14" s="7" t="s">
        <v>84</v>
      </c>
      <c r="F14" s="127" t="s">
        <v>472</v>
      </c>
      <c r="G14" s="20">
        <v>11.09</v>
      </c>
      <c r="H14" s="7" t="s">
        <v>473</v>
      </c>
    </row>
    <row r="15" ht="18.75" spans="1:8">
      <c r="A15" s="7"/>
      <c r="B15" s="7"/>
      <c r="C15" s="7">
        <v>2022293141</v>
      </c>
      <c r="D15" s="7" t="s">
        <v>245</v>
      </c>
      <c r="E15" s="7" t="s">
        <v>84</v>
      </c>
      <c r="F15" s="127" t="s">
        <v>472</v>
      </c>
      <c r="G15" s="20">
        <v>11.09</v>
      </c>
      <c r="H15" s="7" t="s">
        <v>473</v>
      </c>
    </row>
    <row r="16" ht="18.75" spans="1:8">
      <c r="A16" s="7"/>
      <c r="B16" s="7"/>
      <c r="C16" s="7">
        <v>2022293121</v>
      </c>
      <c r="D16" s="7" t="s">
        <v>489</v>
      </c>
      <c r="E16" s="7" t="s">
        <v>84</v>
      </c>
      <c r="F16" s="127" t="s">
        <v>472</v>
      </c>
      <c r="G16" s="20">
        <v>11.09</v>
      </c>
      <c r="H16" s="7" t="s">
        <v>473</v>
      </c>
    </row>
    <row r="17" ht="18.75" spans="1:8">
      <c r="A17" s="7"/>
      <c r="B17" s="7"/>
      <c r="C17" s="7">
        <v>2022293140</v>
      </c>
      <c r="D17" s="7" t="s">
        <v>246</v>
      </c>
      <c r="E17" s="7" t="s">
        <v>84</v>
      </c>
      <c r="F17" s="127" t="s">
        <v>472</v>
      </c>
      <c r="G17" s="20">
        <v>11.09</v>
      </c>
      <c r="H17" s="7" t="s">
        <v>473</v>
      </c>
    </row>
    <row r="18" s="121" customFormat="1" ht="18.75" spans="1:8">
      <c r="A18" s="7"/>
      <c r="B18" s="7"/>
      <c r="C18" s="7">
        <v>2022293141</v>
      </c>
      <c r="D18" s="7" t="s">
        <v>245</v>
      </c>
      <c r="E18" s="7" t="s">
        <v>106</v>
      </c>
      <c r="F18" s="127" t="s">
        <v>472</v>
      </c>
      <c r="G18" s="20">
        <v>11.09</v>
      </c>
      <c r="H18" s="7" t="s">
        <v>473</v>
      </c>
    </row>
    <row r="19" ht="18.75" spans="1:8">
      <c r="A19" s="7"/>
      <c r="B19" s="7"/>
      <c r="C19" s="7">
        <v>2022293140</v>
      </c>
      <c r="D19" s="7" t="s">
        <v>246</v>
      </c>
      <c r="E19" s="7" t="s">
        <v>106</v>
      </c>
      <c r="F19" s="127" t="s">
        <v>472</v>
      </c>
      <c r="G19" s="20">
        <v>11.09</v>
      </c>
      <c r="H19" s="7" t="s">
        <v>473</v>
      </c>
    </row>
    <row r="20" ht="18.75" spans="1:8">
      <c r="A20" s="9" t="s">
        <v>5</v>
      </c>
      <c r="B20" s="9" t="s">
        <v>490</v>
      </c>
      <c r="C20" s="9"/>
      <c r="D20" s="9"/>
      <c r="E20" s="9"/>
      <c r="F20" s="9"/>
      <c r="G20" s="9"/>
      <c r="H20" s="9"/>
    </row>
    <row r="21" ht="18.75" spans="1:8">
      <c r="A21" s="9" t="s">
        <v>6</v>
      </c>
      <c r="B21" s="9"/>
      <c r="C21" s="9"/>
      <c r="D21" s="9"/>
      <c r="E21" s="9"/>
      <c r="F21" s="9"/>
      <c r="G21" s="9"/>
      <c r="H21" s="9"/>
    </row>
    <row r="22" ht="18.75" spans="1:8">
      <c r="A22" s="9" t="s">
        <v>7</v>
      </c>
      <c r="B22" s="9"/>
      <c r="C22" s="9"/>
      <c r="D22" s="9"/>
      <c r="E22" s="9"/>
      <c r="F22" s="9"/>
      <c r="G22" s="9"/>
      <c r="H22" s="9"/>
    </row>
    <row r="23" ht="18.75" spans="1:8">
      <c r="A23" s="9" t="s">
        <v>8</v>
      </c>
      <c r="B23" s="9"/>
      <c r="C23" s="9"/>
      <c r="D23" s="9"/>
      <c r="E23" s="9"/>
      <c r="F23" s="9"/>
      <c r="G23" s="9"/>
      <c r="H23" s="9"/>
    </row>
  </sheetData>
  <mergeCells count="7">
    <mergeCell ref="A1:H1"/>
    <mergeCell ref="A4:A8"/>
    <mergeCell ref="A9:A19"/>
    <mergeCell ref="B6:B8"/>
    <mergeCell ref="B9:B12"/>
    <mergeCell ref="B13:B19"/>
    <mergeCell ref="B20:H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opLeftCell="A11" workbookViewId="0">
      <selection activeCell="A49" sqref="A49"/>
    </sheetView>
  </sheetViews>
  <sheetFormatPr defaultColWidth="9" defaultRowHeight="13.5"/>
  <cols>
    <col min="1" max="1" width="25.4416666666667" style="68" customWidth="1"/>
    <col min="2" max="2" width="8.33333333333333" style="101" customWidth="1"/>
    <col min="3" max="3" width="18" style="68" customWidth="1"/>
    <col min="4" max="13" width="7.44166666666667" style="68" customWidth="1"/>
    <col min="14" max="14" width="8.10833333333333" style="68" customWidth="1"/>
    <col min="15" max="15" width="9.66666666666667" style="68" customWidth="1"/>
    <col min="16" max="16" width="17.1083333333333" style="68" customWidth="1"/>
    <col min="17" max="17" width="49.8916666666667" style="68" customWidth="1"/>
    <col min="18" max="18" width="107.666666666667" style="68" customWidth="1"/>
    <col min="19" max="16384" width="9" style="68"/>
  </cols>
  <sheetData>
    <row r="1" s="99" customFormat="1" ht="22.5" spans="1:20">
      <c r="A1" s="102" t="s">
        <v>491</v>
      </c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17"/>
      <c r="T1" s="117"/>
    </row>
    <row r="2" s="100" customFormat="1" ht="60.75" spans="1:19">
      <c r="A2" s="16" t="s">
        <v>22</v>
      </c>
      <c r="B2" s="16" t="s">
        <v>23</v>
      </c>
      <c r="C2" s="16" t="s">
        <v>24</v>
      </c>
      <c r="D2" s="105" t="s">
        <v>492</v>
      </c>
      <c r="E2" s="105" t="s">
        <v>493</v>
      </c>
      <c r="F2" s="105" t="s">
        <v>494</v>
      </c>
      <c r="G2" s="105" t="s">
        <v>495</v>
      </c>
      <c r="H2" s="105" t="s">
        <v>496</v>
      </c>
      <c r="I2" s="105" t="s">
        <v>497</v>
      </c>
      <c r="J2" s="105" t="s">
        <v>498</v>
      </c>
      <c r="K2" s="105" t="s">
        <v>499</v>
      </c>
      <c r="L2" s="105" t="s">
        <v>500</v>
      </c>
      <c r="M2" s="105" t="s">
        <v>501</v>
      </c>
      <c r="N2" s="105" t="s">
        <v>502</v>
      </c>
      <c r="O2" s="115" t="s">
        <v>503</v>
      </c>
      <c r="P2" s="105" t="s">
        <v>504</v>
      </c>
      <c r="Q2" s="16" t="s">
        <v>29</v>
      </c>
      <c r="R2" s="16" t="s">
        <v>505</v>
      </c>
      <c r="S2" s="118"/>
    </row>
    <row r="3" s="99" customFormat="1" ht="20.25" spans="1:19">
      <c r="A3" s="106" t="s">
        <v>2</v>
      </c>
      <c r="B3" s="106">
        <v>1</v>
      </c>
      <c r="C3" s="107">
        <v>20223631</v>
      </c>
      <c r="D3" s="52">
        <v>4.8</v>
      </c>
      <c r="E3" s="52">
        <v>5</v>
      </c>
      <c r="F3" s="52">
        <v>4.6</v>
      </c>
      <c r="G3" s="52">
        <v>5</v>
      </c>
      <c r="H3" s="52">
        <v>4.6</v>
      </c>
      <c r="I3" s="52">
        <v>5</v>
      </c>
      <c r="J3" s="52">
        <v>3.6</v>
      </c>
      <c r="K3" s="52">
        <v>5</v>
      </c>
      <c r="L3" s="52" t="s">
        <v>506</v>
      </c>
      <c r="M3" s="52" t="s">
        <v>506</v>
      </c>
      <c r="N3" s="52">
        <f t="shared" ref="N3:N49" si="0">SUM(D3:M3)</f>
        <v>37.6</v>
      </c>
      <c r="O3" s="116">
        <f t="shared" ref="O3:O18" si="1">AVERAGE(D3:M3)</f>
        <v>4.7</v>
      </c>
      <c r="P3" s="109">
        <f>RANK(O3,$O$3:$O$9,0)</f>
        <v>7</v>
      </c>
      <c r="Q3" s="52" t="s">
        <v>507</v>
      </c>
      <c r="R3" s="52"/>
      <c r="S3" s="78"/>
    </row>
    <row r="4" s="99" customFormat="1" ht="20.25" spans="1:19">
      <c r="A4" s="106"/>
      <c r="B4" s="106">
        <v>2</v>
      </c>
      <c r="C4" s="107">
        <v>20223632</v>
      </c>
      <c r="D4" s="52">
        <v>4.8</v>
      </c>
      <c r="E4" s="52">
        <v>5</v>
      </c>
      <c r="F4" s="52">
        <v>5</v>
      </c>
      <c r="G4" s="52">
        <v>5</v>
      </c>
      <c r="H4" s="52">
        <v>5</v>
      </c>
      <c r="I4" s="52">
        <v>5</v>
      </c>
      <c r="J4" s="52">
        <v>5</v>
      </c>
      <c r="K4" s="52">
        <v>4.8</v>
      </c>
      <c r="L4" s="52" t="s">
        <v>506</v>
      </c>
      <c r="M4" s="52" t="s">
        <v>506</v>
      </c>
      <c r="N4" s="52">
        <f t="shared" si="0"/>
        <v>39.6</v>
      </c>
      <c r="O4" s="116">
        <f t="shared" si="1"/>
        <v>4.95</v>
      </c>
      <c r="P4" s="109">
        <f t="shared" ref="P4:P9" si="2">RANK(O4,$O$3:$O$9,0)</f>
        <v>2</v>
      </c>
      <c r="Q4" s="52" t="s">
        <v>507</v>
      </c>
      <c r="R4" s="52" t="s">
        <v>508</v>
      </c>
      <c r="S4" s="78"/>
    </row>
    <row r="5" s="99" customFormat="1" ht="20.25" spans="1:19">
      <c r="A5" s="106"/>
      <c r="B5" s="106">
        <v>3</v>
      </c>
      <c r="C5" s="107">
        <v>20223633</v>
      </c>
      <c r="D5" s="52">
        <v>4.6</v>
      </c>
      <c r="E5" s="52">
        <v>5</v>
      </c>
      <c r="F5" s="52">
        <v>4.6</v>
      </c>
      <c r="G5" s="52">
        <v>5</v>
      </c>
      <c r="H5" s="52">
        <v>4.6</v>
      </c>
      <c r="I5" s="52">
        <v>5</v>
      </c>
      <c r="J5" s="52">
        <v>4.8</v>
      </c>
      <c r="K5" s="52">
        <v>5</v>
      </c>
      <c r="L5" s="52" t="s">
        <v>506</v>
      </c>
      <c r="M5" s="52" t="s">
        <v>506</v>
      </c>
      <c r="N5" s="52">
        <f t="shared" si="0"/>
        <v>38.6</v>
      </c>
      <c r="O5" s="116">
        <f t="shared" si="1"/>
        <v>4.825</v>
      </c>
      <c r="P5" s="109">
        <f t="shared" si="2"/>
        <v>4</v>
      </c>
      <c r="Q5" s="52" t="s">
        <v>507</v>
      </c>
      <c r="R5" s="52"/>
      <c r="S5" s="78"/>
    </row>
    <row r="6" s="99" customFormat="1" ht="20.25" spans="1:19">
      <c r="A6" s="106"/>
      <c r="B6" s="106">
        <v>4</v>
      </c>
      <c r="C6" s="107">
        <v>20223634</v>
      </c>
      <c r="D6" s="52">
        <v>4.8</v>
      </c>
      <c r="E6" s="52">
        <v>5</v>
      </c>
      <c r="F6" s="52">
        <v>4.2</v>
      </c>
      <c r="G6" s="52">
        <v>5</v>
      </c>
      <c r="H6" s="52">
        <v>4.2</v>
      </c>
      <c r="I6" s="52">
        <v>5</v>
      </c>
      <c r="J6" s="52">
        <v>5</v>
      </c>
      <c r="K6" s="52">
        <v>5</v>
      </c>
      <c r="L6" s="52" t="s">
        <v>506</v>
      </c>
      <c r="M6" s="52" t="s">
        <v>506</v>
      </c>
      <c r="N6" s="52">
        <f t="shared" si="0"/>
        <v>38.2</v>
      </c>
      <c r="O6" s="116">
        <f t="shared" si="1"/>
        <v>4.775</v>
      </c>
      <c r="P6" s="109">
        <f t="shared" si="2"/>
        <v>5</v>
      </c>
      <c r="Q6" s="52" t="s">
        <v>507</v>
      </c>
      <c r="R6" s="52"/>
      <c r="S6" s="78"/>
    </row>
    <row r="7" s="99" customFormat="1" ht="20.25" spans="1:19">
      <c r="A7" s="106"/>
      <c r="B7" s="106">
        <v>5</v>
      </c>
      <c r="C7" s="107">
        <v>20223635</v>
      </c>
      <c r="D7" s="52" t="s">
        <v>506</v>
      </c>
      <c r="E7" s="52" t="s">
        <v>506</v>
      </c>
      <c r="F7" s="52">
        <v>4.8</v>
      </c>
      <c r="G7" s="52">
        <v>5</v>
      </c>
      <c r="H7" s="52">
        <v>4.8</v>
      </c>
      <c r="I7" s="52">
        <v>5</v>
      </c>
      <c r="J7" s="52">
        <v>4.8</v>
      </c>
      <c r="K7" s="52">
        <v>5</v>
      </c>
      <c r="L7" s="52" t="s">
        <v>506</v>
      </c>
      <c r="M7" s="52" t="s">
        <v>506</v>
      </c>
      <c r="N7" s="52">
        <f t="shared" si="0"/>
        <v>29.4</v>
      </c>
      <c r="O7" s="116">
        <f t="shared" si="1"/>
        <v>4.9</v>
      </c>
      <c r="P7" s="109">
        <f t="shared" si="2"/>
        <v>3</v>
      </c>
      <c r="Q7" s="52" t="s">
        <v>509</v>
      </c>
      <c r="R7" s="52"/>
      <c r="S7" s="78"/>
    </row>
    <row r="8" s="99" customFormat="1" ht="20.25" spans="1:19">
      <c r="A8" s="106"/>
      <c r="B8" s="106">
        <v>6</v>
      </c>
      <c r="C8" s="107">
        <v>20223636</v>
      </c>
      <c r="D8" s="52">
        <v>4.4</v>
      </c>
      <c r="E8" s="52">
        <v>5</v>
      </c>
      <c r="F8" s="52">
        <v>4.8</v>
      </c>
      <c r="G8" s="52">
        <v>5</v>
      </c>
      <c r="H8" s="52">
        <v>4.2</v>
      </c>
      <c r="I8" s="52">
        <v>5</v>
      </c>
      <c r="J8" s="52">
        <v>4.4</v>
      </c>
      <c r="K8" s="52">
        <v>5</v>
      </c>
      <c r="L8" s="52" t="s">
        <v>506</v>
      </c>
      <c r="M8" s="52" t="s">
        <v>506</v>
      </c>
      <c r="N8" s="52">
        <f t="shared" si="0"/>
        <v>37.8</v>
      </c>
      <c r="O8" s="116">
        <f t="shared" si="1"/>
        <v>4.725</v>
      </c>
      <c r="P8" s="109">
        <f t="shared" si="2"/>
        <v>6</v>
      </c>
      <c r="Q8" s="52" t="s">
        <v>507</v>
      </c>
      <c r="R8" s="52"/>
      <c r="S8" s="78"/>
    </row>
    <row r="9" s="12" customFormat="1" ht="20.25" spans="1:23">
      <c r="A9" s="106"/>
      <c r="B9" s="106">
        <v>7</v>
      </c>
      <c r="C9" s="107">
        <v>20223637</v>
      </c>
      <c r="D9" s="52">
        <v>5</v>
      </c>
      <c r="E9" s="52">
        <v>5</v>
      </c>
      <c r="F9" s="52">
        <v>5</v>
      </c>
      <c r="G9" s="52">
        <v>4.8</v>
      </c>
      <c r="H9" s="52">
        <v>5</v>
      </c>
      <c r="I9" s="52">
        <v>5</v>
      </c>
      <c r="J9" s="52">
        <v>5</v>
      </c>
      <c r="K9" s="52">
        <v>5</v>
      </c>
      <c r="L9" s="52" t="s">
        <v>506</v>
      </c>
      <c r="M9" s="52" t="s">
        <v>506</v>
      </c>
      <c r="N9" s="52">
        <f t="shared" si="0"/>
        <v>39.8</v>
      </c>
      <c r="O9" s="116">
        <f t="shared" si="1"/>
        <v>4.975</v>
      </c>
      <c r="P9" s="109">
        <f t="shared" si="2"/>
        <v>1</v>
      </c>
      <c r="Q9" s="52" t="s">
        <v>507</v>
      </c>
      <c r="R9" s="52" t="s">
        <v>510</v>
      </c>
      <c r="S9" s="119"/>
      <c r="T9" s="119"/>
      <c r="U9" s="119"/>
      <c r="V9" s="119"/>
      <c r="W9" s="119"/>
    </row>
    <row r="10" s="12" customFormat="1" ht="20.25" spans="1:23">
      <c r="A10" s="106" t="s">
        <v>3</v>
      </c>
      <c r="B10" s="106">
        <v>8</v>
      </c>
      <c r="C10" s="52">
        <v>20222731</v>
      </c>
      <c r="D10" s="52">
        <v>5</v>
      </c>
      <c r="E10" s="52">
        <v>5</v>
      </c>
      <c r="F10" s="52">
        <v>5</v>
      </c>
      <c r="G10" s="52">
        <v>5</v>
      </c>
      <c r="H10" s="52">
        <v>5</v>
      </c>
      <c r="I10" s="52">
        <v>5</v>
      </c>
      <c r="J10" s="52">
        <v>4.6</v>
      </c>
      <c r="K10" s="52">
        <v>5</v>
      </c>
      <c r="L10" s="52" t="s">
        <v>506</v>
      </c>
      <c r="M10" s="52" t="s">
        <v>506</v>
      </c>
      <c r="N10" s="52">
        <f t="shared" si="0"/>
        <v>39.6</v>
      </c>
      <c r="O10" s="116">
        <f t="shared" si="1"/>
        <v>4.95</v>
      </c>
      <c r="P10" s="109">
        <f>RANK(O10,$O$10:$O$18,0)</f>
        <v>5</v>
      </c>
      <c r="Q10" s="52" t="s">
        <v>511</v>
      </c>
      <c r="R10" s="52"/>
      <c r="T10" s="119"/>
      <c r="U10" s="119"/>
      <c r="V10" s="119"/>
      <c r="W10" s="119"/>
    </row>
    <row r="11" s="12" customFormat="1" ht="20.25" spans="1:23">
      <c r="A11" s="106"/>
      <c r="B11" s="106">
        <v>9</v>
      </c>
      <c r="C11" s="52">
        <v>20222732</v>
      </c>
      <c r="D11" s="52">
        <v>4.6</v>
      </c>
      <c r="E11" s="52">
        <v>5</v>
      </c>
      <c r="F11" s="52">
        <v>4.4</v>
      </c>
      <c r="G11" s="52">
        <v>5</v>
      </c>
      <c r="H11" s="52">
        <v>5</v>
      </c>
      <c r="I11" s="52">
        <v>5</v>
      </c>
      <c r="J11" s="52" t="s">
        <v>506</v>
      </c>
      <c r="K11" s="52" t="s">
        <v>506</v>
      </c>
      <c r="L11" s="52" t="s">
        <v>506</v>
      </c>
      <c r="M11" s="52" t="s">
        <v>506</v>
      </c>
      <c r="N11" s="52">
        <f t="shared" si="0"/>
        <v>29</v>
      </c>
      <c r="O11" s="116">
        <f t="shared" si="1"/>
        <v>4.83333333333333</v>
      </c>
      <c r="P11" s="109">
        <f t="shared" ref="P11:P18" si="3">RANK(O11,$O$10:$O$18,0)</f>
        <v>8</v>
      </c>
      <c r="Q11" s="52" t="s">
        <v>512</v>
      </c>
      <c r="R11" s="52"/>
      <c r="T11" s="119"/>
      <c r="U11" s="119"/>
      <c r="V11" s="119"/>
      <c r="W11" s="119"/>
    </row>
    <row r="12" s="12" customFormat="1" ht="20.25" spans="1:23">
      <c r="A12" s="106"/>
      <c r="B12" s="106">
        <v>10</v>
      </c>
      <c r="C12" s="52">
        <v>20222831</v>
      </c>
      <c r="D12" s="52">
        <v>4.6</v>
      </c>
      <c r="E12" s="52">
        <v>5</v>
      </c>
      <c r="F12" s="52">
        <v>4.6</v>
      </c>
      <c r="G12" s="52">
        <v>5</v>
      </c>
      <c r="H12" s="52">
        <v>4.6</v>
      </c>
      <c r="I12" s="52">
        <v>4.8</v>
      </c>
      <c r="J12" s="52" t="s">
        <v>506</v>
      </c>
      <c r="K12" s="52" t="s">
        <v>506</v>
      </c>
      <c r="L12" s="52">
        <v>5</v>
      </c>
      <c r="M12" s="52">
        <v>5</v>
      </c>
      <c r="N12" s="52">
        <f t="shared" si="0"/>
        <v>38.6</v>
      </c>
      <c r="O12" s="116">
        <f t="shared" si="1"/>
        <v>4.825</v>
      </c>
      <c r="P12" s="109">
        <f t="shared" si="3"/>
        <v>9</v>
      </c>
      <c r="Q12" s="52" t="s">
        <v>513</v>
      </c>
      <c r="R12" s="52" t="s">
        <v>514</v>
      </c>
      <c r="T12" s="119"/>
      <c r="U12" s="119"/>
      <c r="V12" s="119"/>
      <c r="W12" s="119"/>
    </row>
    <row r="13" s="12" customFormat="1" ht="20.25" spans="1:23">
      <c r="A13" s="106"/>
      <c r="B13" s="106">
        <v>11</v>
      </c>
      <c r="C13" s="52">
        <v>20222832</v>
      </c>
      <c r="D13" s="52">
        <v>4.8</v>
      </c>
      <c r="E13" s="52">
        <v>5</v>
      </c>
      <c r="F13" s="52">
        <v>4.8</v>
      </c>
      <c r="G13" s="52">
        <v>4.8</v>
      </c>
      <c r="H13" s="52">
        <v>5</v>
      </c>
      <c r="I13" s="52">
        <v>5</v>
      </c>
      <c r="J13" s="52" t="s">
        <v>506</v>
      </c>
      <c r="K13" s="52" t="s">
        <v>506</v>
      </c>
      <c r="L13" s="52">
        <v>4.8</v>
      </c>
      <c r="M13" s="52">
        <v>5</v>
      </c>
      <c r="N13" s="52">
        <f t="shared" si="0"/>
        <v>39.2</v>
      </c>
      <c r="O13" s="116">
        <f t="shared" si="1"/>
        <v>4.9</v>
      </c>
      <c r="P13" s="109">
        <f t="shared" si="3"/>
        <v>7</v>
      </c>
      <c r="Q13" s="52" t="s">
        <v>513</v>
      </c>
      <c r="R13" s="52" t="s">
        <v>515</v>
      </c>
      <c r="T13" s="119"/>
      <c r="U13" s="119"/>
      <c r="V13" s="119"/>
      <c r="W13" s="119"/>
    </row>
    <row r="14" s="12" customFormat="1" ht="20.25" spans="1:23">
      <c r="A14" s="106"/>
      <c r="B14" s="106">
        <v>12</v>
      </c>
      <c r="C14" s="52">
        <v>20222833</v>
      </c>
      <c r="D14" s="52">
        <v>5</v>
      </c>
      <c r="E14" s="52">
        <v>5</v>
      </c>
      <c r="F14" s="52">
        <v>5</v>
      </c>
      <c r="G14" s="52">
        <v>5</v>
      </c>
      <c r="H14" s="52" t="s">
        <v>506</v>
      </c>
      <c r="I14" s="52" t="s">
        <v>506</v>
      </c>
      <c r="J14" s="52" t="s">
        <v>506</v>
      </c>
      <c r="K14" s="52" t="s">
        <v>506</v>
      </c>
      <c r="L14" s="52">
        <v>5</v>
      </c>
      <c r="M14" s="52">
        <v>5</v>
      </c>
      <c r="N14" s="52">
        <f t="shared" si="0"/>
        <v>30</v>
      </c>
      <c r="O14" s="116">
        <f t="shared" si="1"/>
        <v>5</v>
      </c>
      <c r="P14" s="109">
        <f t="shared" si="3"/>
        <v>1</v>
      </c>
      <c r="Q14" s="52" t="s">
        <v>516</v>
      </c>
      <c r="R14" s="52"/>
      <c r="T14" s="119"/>
      <c r="U14" s="119"/>
      <c r="V14" s="119"/>
      <c r="W14" s="119"/>
    </row>
    <row r="15" s="12" customFormat="1" ht="20.25" spans="1:23">
      <c r="A15" s="106"/>
      <c r="B15" s="106">
        <v>13</v>
      </c>
      <c r="C15" s="52">
        <v>20222834</v>
      </c>
      <c r="D15" s="52">
        <v>5</v>
      </c>
      <c r="E15" s="52">
        <v>5</v>
      </c>
      <c r="F15" s="52">
        <v>5</v>
      </c>
      <c r="G15" s="52">
        <v>5</v>
      </c>
      <c r="H15" s="52">
        <v>5</v>
      </c>
      <c r="I15" s="52">
        <v>5</v>
      </c>
      <c r="J15" s="52" t="s">
        <v>506</v>
      </c>
      <c r="K15" s="52" t="s">
        <v>506</v>
      </c>
      <c r="L15" s="52">
        <v>5</v>
      </c>
      <c r="M15" s="52">
        <v>5</v>
      </c>
      <c r="N15" s="52">
        <f t="shared" si="0"/>
        <v>40</v>
      </c>
      <c r="O15" s="116">
        <f t="shared" si="1"/>
        <v>5</v>
      </c>
      <c r="P15" s="109">
        <f t="shared" si="3"/>
        <v>1</v>
      </c>
      <c r="Q15" s="52" t="s">
        <v>513</v>
      </c>
      <c r="R15" s="52"/>
      <c r="T15" s="119"/>
      <c r="U15" s="119"/>
      <c r="V15" s="119"/>
      <c r="W15" s="119"/>
    </row>
    <row r="16" s="12" customFormat="1" ht="20.25" spans="1:23">
      <c r="A16" s="106"/>
      <c r="B16" s="106">
        <v>14</v>
      </c>
      <c r="C16" s="52">
        <v>20222835</v>
      </c>
      <c r="D16" s="52">
        <v>5</v>
      </c>
      <c r="E16" s="52">
        <v>5</v>
      </c>
      <c r="F16" s="52">
        <v>5</v>
      </c>
      <c r="G16" s="52">
        <v>4.8</v>
      </c>
      <c r="H16" s="52">
        <v>5</v>
      </c>
      <c r="I16" s="52">
        <v>4.6</v>
      </c>
      <c r="J16" s="52" t="s">
        <v>506</v>
      </c>
      <c r="K16" s="52" t="s">
        <v>506</v>
      </c>
      <c r="L16" s="52">
        <v>5</v>
      </c>
      <c r="M16" s="52">
        <v>5</v>
      </c>
      <c r="N16" s="52">
        <f t="shared" si="0"/>
        <v>39.4</v>
      </c>
      <c r="O16" s="116">
        <f t="shared" si="1"/>
        <v>4.925</v>
      </c>
      <c r="P16" s="109">
        <f t="shared" si="3"/>
        <v>6</v>
      </c>
      <c r="Q16" s="52" t="s">
        <v>513</v>
      </c>
      <c r="R16" s="112" t="s">
        <v>517</v>
      </c>
      <c r="S16" s="120"/>
      <c r="T16" s="119"/>
      <c r="U16" s="119"/>
      <c r="V16" s="119"/>
      <c r="W16" s="119"/>
    </row>
    <row r="17" s="12" customFormat="1" ht="20.25" spans="1:23">
      <c r="A17" s="106"/>
      <c r="B17" s="106">
        <v>15</v>
      </c>
      <c r="C17" s="52">
        <v>20222836</v>
      </c>
      <c r="D17" s="52">
        <v>5</v>
      </c>
      <c r="E17" s="52">
        <v>5</v>
      </c>
      <c r="F17" s="52" t="s">
        <v>506</v>
      </c>
      <c r="G17" s="52" t="s">
        <v>506</v>
      </c>
      <c r="H17" s="52" t="s">
        <v>506</v>
      </c>
      <c r="I17" s="52" t="s">
        <v>506</v>
      </c>
      <c r="J17" s="52">
        <v>5</v>
      </c>
      <c r="K17" s="52">
        <v>5</v>
      </c>
      <c r="L17" s="52" t="s">
        <v>506</v>
      </c>
      <c r="M17" s="52" t="s">
        <v>506</v>
      </c>
      <c r="N17" s="52">
        <f t="shared" si="0"/>
        <v>20</v>
      </c>
      <c r="O17" s="116">
        <f t="shared" si="1"/>
        <v>5</v>
      </c>
      <c r="P17" s="109">
        <f t="shared" si="3"/>
        <v>1</v>
      </c>
      <c r="Q17" s="52" t="s">
        <v>518</v>
      </c>
      <c r="R17" s="52"/>
      <c r="T17" s="119"/>
      <c r="U17" s="119"/>
      <c r="V17" s="119"/>
      <c r="W17" s="119"/>
    </row>
    <row r="18" s="12" customFormat="1" ht="20.25" spans="1:23">
      <c r="A18" s="108"/>
      <c r="B18" s="106">
        <v>16</v>
      </c>
      <c r="C18" s="52">
        <v>20222837</v>
      </c>
      <c r="D18" s="52">
        <v>5</v>
      </c>
      <c r="E18" s="52">
        <v>5</v>
      </c>
      <c r="F18" s="52">
        <v>5</v>
      </c>
      <c r="G18" s="52">
        <v>5</v>
      </c>
      <c r="H18" s="52">
        <v>5</v>
      </c>
      <c r="I18" s="52">
        <v>5</v>
      </c>
      <c r="J18" s="52" t="s">
        <v>506</v>
      </c>
      <c r="K18" s="52" t="s">
        <v>506</v>
      </c>
      <c r="L18" s="52" t="s">
        <v>506</v>
      </c>
      <c r="M18" s="52" t="s">
        <v>506</v>
      </c>
      <c r="N18" s="52">
        <f t="shared" si="0"/>
        <v>30</v>
      </c>
      <c r="O18" s="116">
        <f t="shared" si="1"/>
        <v>5</v>
      </c>
      <c r="P18" s="109">
        <f t="shared" si="3"/>
        <v>1</v>
      </c>
      <c r="Q18" s="52" t="s">
        <v>519</v>
      </c>
      <c r="R18" s="52"/>
      <c r="T18" s="119"/>
      <c r="U18" s="119"/>
      <c r="W18" s="119"/>
    </row>
    <row r="19" s="12" customFormat="1" ht="20.25" spans="1:18">
      <c r="A19" s="106" t="s">
        <v>4</v>
      </c>
      <c r="B19" s="106">
        <v>17</v>
      </c>
      <c r="C19" s="52">
        <v>20222331</v>
      </c>
      <c r="D19" s="52" t="s">
        <v>506</v>
      </c>
      <c r="E19" s="52" t="s">
        <v>506</v>
      </c>
      <c r="F19" s="52" t="s">
        <v>506</v>
      </c>
      <c r="G19" s="52" t="s">
        <v>506</v>
      </c>
      <c r="H19" s="52" t="s">
        <v>506</v>
      </c>
      <c r="I19" s="52" t="s">
        <v>506</v>
      </c>
      <c r="J19" s="52" t="s">
        <v>506</v>
      </c>
      <c r="K19" s="52" t="s">
        <v>506</v>
      </c>
      <c r="L19" s="52" t="s">
        <v>506</v>
      </c>
      <c r="M19" s="52" t="s">
        <v>506</v>
      </c>
      <c r="N19" s="52" t="s">
        <v>506</v>
      </c>
      <c r="O19" s="52" t="s">
        <v>506</v>
      </c>
      <c r="P19" s="52" t="s">
        <v>506</v>
      </c>
      <c r="Q19" s="52"/>
      <c r="R19" s="52"/>
    </row>
    <row r="20" s="12" customFormat="1" ht="20.25" spans="1:18">
      <c r="A20" s="106"/>
      <c r="B20" s="106">
        <v>18</v>
      </c>
      <c r="C20" s="52">
        <v>20222332</v>
      </c>
      <c r="D20" s="52" t="s">
        <v>506</v>
      </c>
      <c r="E20" s="52" t="s">
        <v>506</v>
      </c>
      <c r="F20" s="52" t="s">
        <v>506</v>
      </c>
      <c r="G20" s="52" t="s">
        <v>506</v>
      </c>
      <c r="H20" s="52" t="s">
        <v>506</v>
      </c>
      <c r="I20" s="52" t="s">
        <v>506</v>
      </c>
      <c r="J20" s="52" t="s">
        <v>506</v>
      </c>
      <c r="K20" s="52" t="s">
        <v>506</v>
      </c>
      <c r="L20" s="52" t="s">
        <v>506</v>
      </c>
      <c r="M20" s="52" t="s">
        <v>506</v>
      </c>
      <c r="N20" s="52" t="s">
        <v>506</v>
      </c>
      <c r="O20" s="52" t="s">
        <v>506</v>
      </c>
      <c r="P20" s="52" t="s">
        <v>506</v>
      </c>
      <c r="Q20" s="52"/>
      <c r="R20" s="52"/>
    </row>
    <row r="21" s="12" customFormat="1" ht="20.25" spans="1:18">
      <c r="A21" s="106"/>
      <c r="B21" s="106">
        <v>19</v>
      </c>
      <c r="C21" s="52">
        <v>20222333</v>
      </c>
      <c r="D21" s="52" t="s">
        <v>506</v>
      </c>
      <c r="E21" s="52" t="s">
        <v>506</v>
      </c>
      <c r="F21" s="52" t="s">
        <v>506</v>
      </c>
      <c r="G21" s="52" t="s">
        <v>506</v>
      </c>
      <c r="H21" s="52" t="s">
        <v>506</v>
      </c>
      <c r="I21" s="52" t="s">
        <v>506</v>
      </c>
      <c r="J21" s="52" t="s">
        <v>506</v>
      </c>
      <c r="K21" s="52" t="s">
        <v>506</v>
      </c>
      <c r="L21" s="52" t="s">
        <v>506</v>
      </c>
      <c r="M21" s="52" t="s">
        <v>506</v>
      </c>
      <c r="N21" s="52" t="s">
        <v>506</v>
      </c>
      <c r="O21" s="52" t="s">
        <v>506</v>
      </c>
      <c r="P21" s="52" t="s">
        <v>506</v>
      </c>
      <c r="Q21" s="52"/>
      <c r="R21" s="52"/>
    </row>
    <row r="22" s="12" customFormat="1" ht="20.25" spans="1:18">
      <c r="A22" s="106"/>
      <c r="B22" s="106">
        <v>20</v>
      </c>
      <c r="C22" s="52">
        <v>20222931</v>
      </c>
      <c r="D22" s="52" t="s">
        <v>506</v>
      </c>
      <c r="E22" s="52" t="s">
        <v>506</v>
      </c>
      <c r="F22" s="52" t="s">
        <v>506</v>
      </c>
      <c r="G22" s="52" t="s">
        <v>506</v>
      </c>
      <c r="H22" s="52" t="s">
        <v>506</v>
      </c>
      <c r="I22" s="52" t="s">
        <v>506</v>
      </c>
      <c r="J22" s="52" t="s">
        <v>506</v>
      </c>
      <c r="K22" s="52" t="s">
        <v>506</v>
      </c>
      <c r="L22" s="52" t="s">
        <v>506</v>
      </c>
      <c r="M22" s="52" t="s">
        <v>506</v>
      </c>
      <c r="N22" s="52" t="s">
        <v>506</v>
      </c>
      <c r="O22" s="52" t="s">
        <v>506</v>
      </c>
      <c r="P22" s="52" t="s">
        <v>506</v>
      </c>
      <c r="Q22" s="52"/>
      <c r="R22" s="52"/>
    </row>
    <row r="23" s="12" customFormat="1" ht="20.25" spans="1:18">
      <c r="A23" s="106"/>
      <c r="B23" s="106">
        <v>21</v>
      </c>
      <c r="C23" s="52">
        <v>20222932</v>
      </c>
      <c r="D23" s="52" t="s">
        <v>506</v>
      </c>
      <c r="E23" s="52" t="s">
        <v>506</v>
      </c>
      <c r="F23" s="52" t="s">
        <v>506</v>
      </c>
      <c r="G23" s="52" t="s">
        <v>506</v>
      </c>
      <c r="H23" s="52" t="s">
        <v>506</v>
      </c>
      <c r="I23" s="52" t="s">
        <v>506</v>
      </c>
      <c r="J23" s="52" t="s">
        <v>506</v>
      </c>
      <c r="K23" s="52" t="s">
        <v>506</v>
      </c>
      <c r="L23" s="52" t="s">
        <v>506</v>
      </c>
      <c r="M23" s="52" t="s">
        <v>506</v>
      </c>
      <c r="N23" s="52" t="s">
        <v>506</v>
      </c>
      <c r="O23" s="52" t="s">
        <v>506</v>
      </c>
      <c r="P23" s="52" t="s">
        <v>506</v>
      </c>
      <c r="Q23" s="52"/>
      <c r="R23" s="52"/>
    </row>
    <row r="24" s="12" customFormat="1" ht="20.25" spans="1:19">
      <c r="A24" s="106"/>
      <c r="B24" s="106">
        <v>22</v>
      </c>
      <c r="C24" s="52">
        <v>20222933</v>
      </c>
      <c r="D24" s="52" t="s">
        <v>506</v>
      </c>
      <c r="E24" s="52" t="s">
        <v>506</v>
      </c>
      <c r="F24" s="52" t="s">
        <v>506</v>
      </c>
      <c r="G24" s="52" t="s">
        <v>506</v>
      </c>
      <c r="H24" s="52" t="s">
        <v>506</v>
      </c>
      <c r="I24" s="52" t="s">
        <v>506</v>
      </c>
      <c r="J24" s="52" t="s">
        <v>506</v>
      </c>
      <c r="K24" s="52" t="s">
        <v>506</v>
      </c>
      <c r="L24" s="52" t="s">
        <v>506</v>
      </c>
      <c r="M24" s="52" t="s">
        <v>506</v>
      </c>
      <c r="N24" s="52" t="s">
        <v>506</v>
      </c>
      <c r="O24" s="52" t="s">
        <v>506</v>
      </c>
      <c r="P24" s="52" t="s">
        <v>506</v>
      </c>
      <c r="Q24" s="52"/>
      <c r="R24" s="112"/>
      <c r="S24" s="120"/>
    </row>
    <row r="25" s="12" customFormat="1" ht="20.25" spans="1:18">
      <c r="A25" s="106"/>
      <c r="B25" s="106">
        <v>23</v>
      </c>
      <c r="C25" s="52">
        <v>20222934</v>
      </c>
      <c r="D25" s="52" t="s">
        <v>506</v>
      </c>
      <c r="E25" s="52" t="s">
        <v>506</v>
      </c>
      <c r="F25" s="52" t="s">
        <v>506</v>
      </c>
      <c r="G25" s="52" t="s">
        <v>506</v>
      </c>
      <c r="H25" s="52" t="s">
        <v>506</v>
      </c>
      <c r="I25" s="52" t="s">
        <v>506</v>
      </c>
      <c r="J25" s="52" t="s">
        <v>506</v>
      </c>
      <c r="K25" s="52" t="s">
        <v>506</v>
      </c>
      <c r="L25" s="52" t="s">
        <v>506</v>
      </c>
      <c r="M25" s="52" t="s">
        <v>506</v>
      </c>
      <c r="N25" s="52" t="s">
        <v>506</v>
      </c>
      <c r="O25" s="52" t="s">
        <v>506</v>
      </c>
      <c r="P25" s="52" t="s">
        <v>506</v>
      </c>
      <c r="Q25" s="52"/>
      <c r="R25" s="52"/>
    </row>
    <row r="26" s="12" customFormat="1" ht="20.25" spans="1:18">
      <c r="A26" s="106"/>
      <c r="B26" s="106">
        <v>24</v>
      </c>
      <c r="C26" s="52">
        <v>20223031</v>
      </c>
      <c r="D26" s="52" t="s">
        <v>506</v>
      </c>
      <c r="E26" s="52" t="s">
        <v>506</v>
      </c>
      <c r="F26" s="52" t="s">
        <v>506</v>
      </c>
      <c r="G26" s="52" t="s">
        <v>506</v>
      </c>
      <c r="H26" s="52" t="s">
        <v>506</v>
      </c>
      <c r="I26" s="52" t="s">
        <v>506</v>
      </c>
      <c r="J26" s="52" t="s">
        <v>506</v>
      </c>
      <c r="K26" s="52" t="s">
        <v>506</v>
      </c>
      <c r="L26" s="52" t="s">
        <v>506</v>
      </c>
      <c r="M26" s="52" t="s">
        <v>506</v>
      </c>
      <c r="N26" s="52" t="s">
        <v>506</v>
      </c>
      <c r="O26" s="52" t="s">
        <v>506</v>
      </c>
      <c r="P26" s="52" t="s">
        <v>506</v>
      </c>
      <c r="Q26" s="52"/>
      <c r="R26" s="52"/>
    </row>
    <row r="27" s="12" customFormat="1" ht="20.25" spans="1:19">
      <c r="A27" s="106"/>
      <c r="B27" s="106">
        <v>25</v>
      </c>
      <c r="C27" s="52">
        <v>20223032</v>
      </c>
      <c r="D27" s="52" t="s">
        <v>506</v>
      </c>
      <c r="E27" s="52" t="s">
        <v>506</v>
      </c>
      <c r="F27" s="52" t="s">
        <v>506</v>
      </c>
      <c r="G27" s="52" t="s">
        <v>506</v>
      </c>
      <c r="H27" s="52" t="s">
        <v>506</v>
      </c>
      <c r="I27" s="52" t="s">
        <v>506</v>
      </c>
      <c r="J27" s="52" t="s">
        <v>506</v>
      </c>
      <c r="K27" s="52" t="s">
        <v>506</v>
      </c>
      <c r="L27" s="52" t="s">
        <v>506</v>
      </c>
      <c r="M27" s="52" t="s">
        <v>506</v>
      </c>
      <c r="N27" s="52" t="s">
        <v>506</v>
      </c>
      <c r="O27" s="52" t="s">
        <v>506</v>
      </c>
      <c r="P27" s="52" t="s">
        <v>506</v>
      </c>
      <c r="Q27" s="52"/>
      <c r="R27" s="52"/>
      <c r="S27" s="119"/>
    </row>
    <row r="28" s="12" customFormat="1" ht="20.25" spans="1:19">
      <c r="A28" s="106"/>
      <c r="B28" s="106">
        <v>26</v>
      </c>
      <c r="C28" s="52">
        <v>20223033</v>
      </c>
      <c r="D28" s="52" t="s">
        <v>506</v>
      </c>
      <c r="E28" s="52" t="s">
        <v>506</v>
      </c>
      <c r="F28" s="52" t="s">
        <v>506</v>
      </c>
      <c r="G28" s="52" t="s">
        <v>506</v>
      </c>
      <c r="H28" s="52" t="s">
        <v>506</v>
      </c>
      <c r="I28" s="52" t="s">
        <v>506</v>
      </c>
      <c r="J28" s="52" t="s">
        <v>506</v>
      </c>
      <c r="K28" s="52" t="s">
        <v>506</v>
      </c>
      <c r="L28" s="52" t="s">
        <v>506</v>
      </c>
      <c r="M28" s="52" t="s">
        <v>506</v>
      </c>
      <c r="N28" s="52" t="s">
        <v>506</v>
      </c>
      <c r="O28" s="52" t="s">
        <v>506</v>
      </c>
      <c r="P28" s="52" t="s">
        <v>506</v>
      </c>
      <c r="Q28" s="52"/>
      <c r="R28" s="52"/>
      <c r="S28" s="119"/>
    </row>
    <row r="29" s="12" customFormat="1" ht="20.25" spans="1:19">
      <c r="A29" s="109" t="s">
        <v>5</v>
      </c>
      <c r="B29" s="106">
        <v>27</v>
      </c>
      <c r="C29" s="110">
        <v>20222131</v>
      </c>
      <c r="D29" s="110">
        <v>5</v>
      </c>
      <c r="E29" s="110">
        <v>5</v>
      </c>
      <c r="F29" s="110" t="s">
        <v>506</v>
      </c>
      <c r="G29" s="110" t="s">
        <v>506</v>
      </c>
      <c r="H29" s="52">
        <v>5</v>
      </c>
      <c r="I29" s="52">
        <v>5</v>
      </c>
      <c r="J29" s="52">
        <v>5</v>
      </c>
      <c r="K29" s="52">
        <v>4.7</v>
      </c>
      <c r="L29" s="52">
        <v>5</v>
      </c>
      <c r="M29" s="52">
        <v>4.9</v>
      </c>
      <c r="N29" s="52">
        <f t="shared" si="0"/>
        <v>39.6</v>
      </c>
      <c r="O29" s="116">
        <f t="shared" ref="O19:O49" si="4">AVERAGE(D29:M29)</f>
        <v>4.95</v>
      </c>
      <c r="P29" s="109">
        <f t="shared" ref="P29:P34" si="5">RANK(O29,$O$29:$O$34,0)</f>
        <v>3</v>
      </c>
      <c r="Q29" s="52"/>
      <c r="R29" s="52"/>
      <c r="S29" s="119"/>
    </row>
    <row r="30" s="12" customFormat="1" ht="20.25" spans="1:19">
      <c r="A30" s="109"/>
      <c r="B30" s="106">
        <v>18</v>
      </c>
      <c r="C30" s="110">
        <v>20222132</v>
      </c>
      <c r="D30" s="110">
        <v>5</v>
      </c>
      <c r="E30" s="110">
        <v>5</v>
      </c>
      <c r="F30" s="110" t="s">
        <v>506</v>
      </c>
      <c r="G30" s="110" t="s">
        <v>506</v>
      </c>
      <c r="H30" s="52">
        <v>4.8</v>
      </c>
      <c r="I30" s="52">
        <v>4.8</v>
      </c>
      <c r="J30" s="52">
        <v>4.7</v>
      </c>
      <c r="K30" s="52">
        <v>4.9</v>
      </c>
      <c r="L30" s="52">
        <v>5</v>
      </c>
      <c r="M30" s="52">
        <v>4.8</v>
      </c>
      <c r="N30" s="52">
        <f t="shared" si="0"/>
        <v>39</v>
      </c>
      <c r="O30" s="116">
        <f t="shared" si="4"/>
        <v>4.875</v>
      </c>
      <c r="P30" s="109">
        <f t="shared" si="5"/>
        <v>6</v>
      </c>
      <c r="Q30" s="52"/>
      <c r="R30" s="52"/>
      <c r="S30" s="119"/>
    </row>
    <row r="31" ht="20.25" spans="1:18">
      <c r="A31" s="109"/>
      <c r="B31" s="106">
        <v>29</v>
      </c>
      <c r="C31" s="110">
        <v>20222133</v>
      </c>
      <c r="D31" s="110">
        <v>5</v>
      </c>
      <c r="E31" s="110">
        <v>5</v>
      </c>
      <c r="F31" s="110" t="s">
        <v>506</v>
      </c>
      <c r="G31" s="110" t="s">
        <v>506</v>
      </c>
      <c r="H31" s="52">
        <v>5</v>
      </c>
      <c r="I31" s="52">
        <v>5</v>
      </c>
      <c r="J31" s="52">
        <v>5</v>
      </c>
      <c r="K31" s="52">
        <v>5</v>
      </c>
      <c r="L31" s="52">
        <v>5</v>
      </c>
      <c r="M31" s="52">
        <v>4.8</v>
      </c>
      <c r="N31" s="52">
        <f t="shared" si="0"/>
        <v>39.8</v>
      </c>
      <c r="O31" s="116">
        <f t="shared" si="4"/>
        <v>4.975</v>
      </c>
      <c r="P31" s="109">
        <f t="shared" si="5"/>
        <v>1</v>
      </c>
      <c r="Q31" s="52"/>
      <c r="R31" s="52"/>
    </row>
    <row r="32" ht="20.25" spans="1:18">
      <c r="A32" s="109"/>
      <c r="B32" s="106">
        <v>30</v>
      </c>
      <c r="C32" s="110">
        <v>20222134</v>
      </c>
      <c r="D32" s="110">
        <v>5</v>
      </c>
      <c r="E32" s="110">
        <v>5</v>
      </c>
      <c r="F32" s="110" t="s">
        <v>506</v>
      </c>
      <c r="G32" s="110" t="s">
        <v>506</v>
      </c>
      <c r="H32" s="52">
        <v>4.8</v>
      </c>
      <c r="I32" s="52">
        <v>5</v>
      </c>
      <c r="J32" s="52">
        <v>5</v>
      </c>
      <c r="K32" s="52">
        <v>5</v>
      </c>
      <c r="L32" s="52">
        <v>5</v>
      </c>
      <c r="M32" s="52">
        <v>5</v>
      </c>
      <c r="N32" s="52">
        <f t="shared" si="0"/>
        <v>39.8</v>
      </c>
      <c r="O32" s="116">
        <f t="shared" si="4"/>
        <v>4.975</v>
      </c>
      <c r="P32" s="109">
        <f t="shared" si="5"/>
        <v>1</v>
      </c>
      <c r="Q32" s="52"/>
      <c r="R32" s="52"/>
    </row>
    <row r="33" ht="20.25" spans="1:18">
      <c r="A33" s="109"/>
      <c r="B33" s="106">
        <v>31</v>
      </c>
      <c r="C33" s="110">
        <v>20222135</v>
      </c>
      <c r="D33" s="110">
        <v>5</v>
      </c>
      <c r="E33" s="110">
        <v>5</v>
      </c>
      <c r="F33" s="110" t="s">
        <v>506</v>
      </c>
      <c r="G33" s="110" t="s">
        <v>506</v>
      </c>
      <c r="H33" s="52">
        <v>4.8</v>
      </c>
      <c r="I33" s="52">
        <v>4.8</v>
      </c>
      <c r="J33" s="52">
        <v>4.8</v>
      </c>
      <c r="K33" s="52">
        <v>4.9</v>
      </c>
      <c r="L33" s="52">
        <v>5</v>
      </c>
      <c r="M33" s="52">
        <v>5</v>
      </c>
      <c r="N33" s="52">
        <f t="shared" si="0"/>
        <v>39.3</v>
      </c>
      <c r="O33" s="116">
        <f t="shared" si="4"/>
        <v>4.9125</v>
      </c>
      <c r="P33" s="109">
        <f t="shared" si="5"/>
        <v>5</v>
      </c>
      <c r="Q33" s="52"/>
      <c r="R33" s="52"/>
    </row>
    <row r="34" ht="20.25" spans="1:19">
      <c r="A34" s="111"/>
      <c r="B34" s="106">
        <v>32</v>
      </c>
      <c r="C34" s="110">
        <v>20222136</v>
      </c>
      <c r="D34" s="110">
        <v>5</v>
      </c>
      <c r="E34" s="110">
        <v>5</v>
      </c>
      <c r="F34" s="110" t="s">
        <v>506</v>
      </c>
      <c r="G34" s="110" t="s">
        <v>506</v>
      </c>
      <c r="H34" s="52">
        <v>5</v>
      </c>
      <c r="I34" s="52">
        <v>5</v>
      </c>
      <c r="J34" s="52">
        <v>4.7</v>
      </c>
      <c r="K34" s="52">
        <v>4.9</v>
      </c>
      <c r="L34" s="52">
        <v>5</v>
      </c>
      <c r="M34" s="52">
        <v>5</v>
      </c>
      <c r="N34" s="52">
        <f t="shared" si="0"/>
        <v>39.6</v>
      </c>
      <c r="O34" s="116">
        <f t="shared" si="4"/>
        <v>4.95</v>
      </c>
      <c r="P34" s="109">
        <f t="shared" si="5"/>
        <v>3</v>
      </c>
      <c r="Q34" s="52"/>
      <c r="R34" s="52"/>
      <c r="S34" s="12"/>
    </row>
    <row r="35" ht="20.25" spans="1:19">
      <c r="A35" s="109" t="s">
        <v>6</v>
      </c>
      <c r="B35" s="106">
        <v>33</v>
      </c>
      <c r="C35" s="112">
        <v>20222431</v>
      </c>
      <c r="D35" s="52">
        <v>5</v>
      </c>
      <c r="E35" s="52">
        <v>5</v>
      </c>
      <c r="F35" s="52" t="s">
        <v>506</v>
      </c>
      <c r="G35" s="52" t="s">
        <v>506</v>
      </c>
      <c r="H35" s="52">
        <v>5</v>
      </c>
      <c r="I35" s="52">
        <v>4.5</v>
      </c>
      <c r="J35" s="52">
        <v>5</v>
      </c>
      <c r="K35" s="52">
        <v>5</v>
      </c>
      <c r="L35" s="52" t="s">
        <v>506</v>
      </c>
      <c r="M35" s="52" t="s">
        <v>506</v>
      </c>
      <c r="N35" s="52">
        <f t="shared" si="0"/>
        <v>29.5</v>
      </c>
      <c r="O35" s="116">
        <f t="shared" si="4"/>
        <v>4.91666666666667</v>
      </c>
      <c r="P35" s="109">
        <f>RANK(O35,$O$35:$O$43,0)</f>
        <v>6</v>
      </c>
      <c r="Q35" s="52" t="s">
        <v>520</v>
      </c>
      <c r="R35" s="52" t="s">
        <v>521</v>
      </c>
      <c r="S35" s="12"/>
    </row>
    <row r="36" ht="20.25" spans="1:19">
      <c r="A36" s="109"/>
      <c r="B36" s="106">
        <v>34</v>
      </c>
      <c r="C36" s="112">
        <v>20222432</v>
      </c>
      <c r="D36" s="52">
        <v>5</v>
      </c>
      <c r="E36" s="52">
        <v>5</v>
      </c>
      <c r="F36" s="52" t="s">
        <v>506</v>
      </c>
      <c r="G36" s="52" t="s">
        <v>506</v>
      </c>
      <c r="H36" s="52">
        <v>5</v>
      </c>
      <c r="I36" s="52">
        <v>5</v>
      </c>
      <c r="J36" s="52">
        <v>5</v>
      </c>
      <c r="K36" s="52">
        <v>5</v>
      </c>
      <c r="L36" s="52">
        <v>5</v>
      </c>
      <c r="M36" s="52">
        <v>5</v>
      </c>
      <c r="N36" s="52">
        <f t="shared" si="0"/>
        <v>40</v>
      </c>
      <c r="O36" s="116">
        <f t="shared" si="4"/>
        <v>5</v>
      </c>
      <c r="P36" s="109">
        <f t="shared" ref="P36:P43" si="6">RANK(O36,$O$35:$O$43,0)</f>
        <v>1</v>
      </c>
      <c r="Q36" s="52" t="s">
        <v>522</v>
      </c>
      <c r="R36" s="52"/>
      <c r="S36" s="12"/>
    </row>
    <row r="37" ht="20.25" spans="1:19">
      <c r="A37" s="109"/>
      <c r="B37" s="106">
        <v>35</v>
      </c>
      <c r="C37" s="112">
        <v>20222433</v>
      </c>
      <c r="D37" s="52">
        <v>5</v>
      </c>
      <c r="E37" s="52">
        <v>5</v>
      </c>
      <c r="F37" s="52" t="s">
        <v>506</v>
      </c>
      <c r="G37" s="52" t="s">
        <v>506</v>
      </c>
      <c r="H37" s="52">
        <v>5</v>
      </c>
      <c r="I37" s="52">
        <v>5</v>
      </c>
      <c r="J37" s="52">
        <v>5</v>
      </c>
      <c r="K37" s="52">
        <v>5</v>
      </c>
      <c r="L37" s="52">
        <v>5</v>
      </c>
      <c r="M37" s="52">
        <v>4.5</v>
      </c>
      <c r="N37" s="52">
        <f t="shared" si="0"/>
        <v>39.5</v>
      </c>
      <c r="O37" s="116">
        <f t="shared" si="4"/>
        <v>4.9375</v>
      </c>
      <c r="P37" s="109">
        <f t="shared" si="6"/>
        <v>5</v>
      </c>
      <c r="Q37" s="52" t="s">
        <v>522</v>
      </c>
      <c r="R37" s="52" t="s">
        <v>523</v>
      </c>
      <c r="S37" s="12"/>
    </row>
    <row r="38" ht="20.25" spans="1:19">
      <c r="A38" s="109"/>
      <c r="B38" s="106">
        <v>36</v>
      </c>
      <c r="C38" s="112">
        <v>20222434</v>
      </c>
      <c r="D38" s="52" t="s">
        <v>506</v>
      </c>
      <c r="E38" s="52" t="s">
        <v>506</v>
      </c>
      <c r="F38" s="52" t="s">
        <v>506</v>
      </c>
      <c r="G38" s="52" t="s">
        <v>506</v>
      </c>
      <c r="H38" s="52">
        <v>5</v>
      </c>
      <c r="I38" s="52">
        <v>5</v>
      </c>
      <c r="J38" s="52">
        <v>5</v>
      </c>
      <c r="K38" s="52">
        <v>5</v>
      </c>
      <c r="L38" s="52">
        <v>5</v>
      </c>
      <c r="M38" s="52">
        <v>5</v>
      </c>
      <c r="N38" s="52">
        <f t="shared" si="0"/>
        <v>30</v>
      </c>
      <c r="O38" s="116">
        <f t="shared" si="4"/>
        <v>5</v>
      </c>
      <c r="P38" s="109">
        <f t="shared" si="6"/>
        <v>1</v>
      </c>
      <c r="Q38" s="52" t="s">
        <v>524</v>
      </c>
      <c r="R38" s="52"/>
      <c r="S38" s="12"/>
    </row>
    <row r="39" ht="20.25" spans="1:19">
      <c r="A39" s="109"/>
      <c r="B39" s="106">
        <v>37</v>
      </c>
      <c r="C39" s="112">
        <v>20222435</v>
      </c>
      <c r="D39" s="52">
        <v>5</v>
      </c>
      <c r="E39" s="52">
        <v>4.5</v>
      </c>
      <c r="F39" s="52">
        <v>5</v>
      </c>
      <c r="G39" s="52">
        <v>4</v>
      </c>
      <c r="H39" s="52">
        <v>5</v>
      </c>
      <c r="I39" s="52">
        <v>4.5</v>
      </c>
      <c r="J39" s="52">
        <v>3</v>
      </c>
      <c r="K39" s="52">
        <v>5</v>
      </c>
      <c r="L39" s="52" t="s">
        <v>506</v>
      </c>
      <c r="M39" s="52" t="s">
        <v>506</v>
      </c>
      <c r="N39" s="52">
        <f t="shared" si="0"/>
        <v>36</v>
      </c>
      <c r="O39" s="116">
        <f t="shared" si="4"/>
        <v>4.5</v>
      </c>
      <c r="P39" s="109">
        <f t="shared" si="6"/>
        <v>9</v>
      </c>
      <c r="Q39" s="52" t="s">
        <v>525</v>
      </c>
      <c r="R39" s="52" t="s">
        <v>526</v>
      </c>
      <c r="S39" s="12"/>
    </row>
    <row r="40" ht="20.25" spans="1:19">
      <c r="A40" s="109"/>
      <c r="B40" s="106">
        <v>38</v>
      </c>
      <c r="C40" s="112">
        <v>20222436</v>
      </c>
      <c r="D40" s="52">
        <v>5</v>
      </c>
      <c r="E40" s="52">
        <v>5</v>
      </c>
      <c r="F40" s="52">
        <v>5</v>
      </c>
      <c r="G40" s="52">
        <v>5</v>
      </c>
      <c r="H40" s="52">
        <v>5</v>
      </c>
      <c r="I40" s="52">
        <v>5</v>
      </c>
      <c r="J40" s="52">
        <v>4.5</v>
      </c>
      <c r="K40" s="52">
        <v>4.5</v>
      </c>
      <c r="L40" s="52" t="s">
        <v>506</v>
      </c>
      <c r="M40" s="52" t="s">
        <v>506</v>
      </c>
      <c r="N40" s="52">
        <f t="shared" si="0"/>
        <v>39</v>
      </c>
      <c r="O40" s="116">
        <f t="shared" si="4"/>
        <v>4.875</v>
      </c>
      <c r="P40" s="109">
        <f t="shared" si="6"/>
        <v>7</v>
      </c>
      <c r="Q40" s="52" t="s">
        <v>525</v>
      </c>
      <c r="R40" s="52" t="s">
        <v>527</v>
      </c>
      <c r="S40" s="120"/>
    </row>
    <row r="41" ht="20.25" spans="1:19">
      <c r="A41" s="109"/>
      <c r="B41" s="106">
        <v>39</v>
      </c>
      <c r="C41" s="112">
        <v>20222531</v>
      </c>
      <c r="D41" s="52">
        <v>5</v>
      </c>
      <c r="E41" s="52">
        <v>5</v>
      </c>
      <c r="F41" s="52">
        <v>5</v>
      </c>
      <c r="G41" s="52">
        <v>5</v>
      </c>
      <c r="H41" s="52">
        <v>5</v>
      </c>
      <c r="I41" s="52">
        <v>5</v>
      </c>
      <c r="J41" s="52" t="s">
        <v>506</v>
      </c>
      <c r="K41" s="52" t="s">
        <v>506</v>
      </c>
      <c r="L41" s="52">
        <v>5</v>
      </c>
      <c r="M41" s="52">
        <v>5</v>
      </c>
      <c r="N41" s="52">
        <f t="shared" si="0"/>
        <v>40</v>
      </c>
      <c r="O41" s="116">
        <f t="shared" si="4"/>
        <v>5</v>
      </c>
      <c r="P41" s="109">
        <f t="shared" si="6"/>
        <v>1</v>
      </c>
      <c r="Q41" s="52" t="s">
        <v>528</v>
      </c>
      <c r="R41" s="52"/>
      <c r="S41" s="12"/>
    </row>
    <row r="42" ht="20.25" spans="1:19">
      <c r="A42" s="109"/>
      <c r="B42" s="106">
        <v>40</v>
      </c>
      <c r="C42" s="112">
        <v>20222532</v>
      </c>
      <c r="D42" s="52">
        <v>5</v>
      </c>
      <c r="E42" s="52">
        <v>5</v>
      </c>
      <c r="F42" s="52">
        <v>5</v>
      </c>
      <c r="G42" s="52">
        <v>5</v>
      </c>
      <c r="H42" s="52">
        <v>5</v>
      </c>
      <c r="I42" s="52">
        <v>5</v>
      </c>
      <c r="J42" s="52" t="s">
        <v>506</v>
      </c>
      <c r="K42" s="52" t="s">
        <v>506</v>
      </c>
      <c r="L42" s="52">
        <v>5</v>
      </c>
      <c r="M42" s="52">
        <v>5</v>
      </c>
      <c r="N42" s="52">
        <f t="shared" si="0"/>
        <v>40</v>
      </c>
      <c r="O42" s="116">
        <f t="shared" si="4"/>
        <v>5</v>
      </c>
      <c r="P42" s="109">
        <f t="shared" si="6"/>
        <v>1</v>
      </c>
      <c r="Q42" s="52" t="s">
        <v>528</v>
      </c>
      <c r="R42" s="52" t="s">
        <v>529</v>
      </c>
      <c r="S42" s="12"/>
    </row>
    <row r="43" ht="20.25" spans="1:19">
      <c r="A43" s="109"/>
      <c r="B43" s="106">
        <v>41</v>
      </c>
      <c r="C43" s="112">
        <v>20222533</v>
      </c>
      <c r="D43" s="52">
        <v>5</v>
      </c>
      <c r="E43" s="52">
        <v>4.5</v>
      </c>
      <c r="F43" s="52">
        <v>5</v>
      </c>
      <c r="G43" s="52">
        <v>5</v>
      </c>
      <c r="H43" s="52">
        <v>5</v>
      </c>
      <c r="I43" s="52">
        <v>5</v>
      </c>
      <c r="J43" s="52" t="s">
        <v>506</v>
      </c>
      <c r="K43" s="52" t="s">
        <v>506</v>
      </c>
      <c r="L43" s="52">
        <v>4.5</v>
      </c>
      <c r="M43" s="52">
        <v>5</v>
      </c>
      <c r="N43" s="52">
        <f t="shared" si="0"/>
        <v>39</v>
      </c>
      <c r="O43" s="116">
        <f t="shared" si="4"/>
        <v>4.875</v>
      </c>
      <c r="P43" s="109">
        <f t="shared" si="6"/>
        <v>7</v>
      </c>
      <c r="Q43" s="52" t="s">
        <v>528</v>
      </c>
      <c r="R43" s="52" t="s">
        <v>530</v>
      </c>
      <c r="S43" s="12"/>
    </row>
    <row r="44" ht="20.25" spans="1:18">
      <c r="A44" s="109" t="s">
        <v>7</v>
      </c>
      <c r="B44" s="106">
        <v>42</v>
      </c>
      <c r="C44" s="110">
        <v>20222631</v>
      </c>
      <c r="D44" s="52">
        <v>5</v>
      </c>
      <c r="E44" s="52">
        <v>5</v>
      </c>
      <c r="F44" s="52" t="s">
        <v>506</v>
      </c>
      <c r="G44" s="52" t="s">
        <v>506</v>
      </c>
      <c r="H44" s="52">
        <v>5</v>
      </c>
      <c r="I44" s="52">
        <v>5</v>
      </c>
      <c r="J44" s="52">
        <v>5</v>
      </c>
      <c r="K44" s="52">
        <v>5</v>
      </c>
      <c r="L44" s="52">
        <v>5</v>
      </c>
      <c r="M44" s="52">
        <v>5</v>
      </c>
      <c r="N44" s="52">
        <f t="shared" si="0"/>
        <v>40</v>
      </c>
      <c r="O44" s="116">
        <f t="shared" si="4"/>
        <v>5</v>
      </c>
      <c r="P44" s="109">
        <f>RANK(O44,$O$44:$O$48,0)</f>
        <v>1</v>
      </c>
      <c r="Q44" s="52" t="s">
        <v>531</v>
      </c>
      <c r="R44" s="52"/>
    </row>
    <row r="45" ht="20.25" spans="1:18">
      <c r="A45" s="109"/>
      <c r="B45" s="106">
        <v>43</v>
      </c>
      <c r="C45" s="110">
        <v>20222632</v>
      </c>
      <c r="D45" s="52">
        <v>5</v>
      </c>
      <c r="E45" s="52">
        <v>5</v>
      </c>
      <c r="F45" s="52" t="s">
        <v>506</v>
      </c>
      <c r="G45" s="52" t="s">
        <v>506</v>
      </c>
      <c r="H45" s="52" t="s">
        <v>506</v>
      </c>
      <c r="I45" s="52" t="s">
        <v>506</v>
      </c>
      <c r="J45" s="52">
        <v>5</v>
      </c>
      <c r="K45" s="52">
        <v>5</v>
      </c>
      <c r="L45" s="52">
        <v>5</v>
      </c>
      <c r="M45" s="52">
        <v>5</v>
      </c>
      <c r="N45" s="52">
        <f t="shared" si="0"/>
        <v>30</v>
      </c>
      <c r="O45" s="116">
        <f t="shared" si="4"/>
        <v>5</v>
      </c>
      <c r="P45" s="109">
        <f>RANK(O45,$O$44:$O$48,0)</f>
        <v>1</v>
      </c>
      <c r="Q45" s="52" t="s">
        <v>531</v>
      </c>
      <c r="R45" s="52"/>
    </row>
    <row r="46" ht="20.25" spans="1:18">
      <c r="A46" s="109"/>
      <c r="B46" s="106">
        <v>44</v>
      </c>
      <c r="C46" s="110">
        <v>20222633</v>
      </c>
      <c r="D46" s="52">
        <v>5</v>
      </c>
      <c r="E46" s="52">
        <v>5</v>
      </c>
      <c r="F46" s="52" t="s">
        <v>506</v>
      </c>
      <c r="G46" s="52" t="s">
        <v>506</v>
      </c>
      <c r="H46" s="52">
        <v>5</v>
      </c>
      <c r="I46" s="52">
        <v>5</v>
      </c>
      <c r="J46" s="52">
        <v>5</v>
      </c>
      <c r="K46" s="52">
        <v>5</v>
      </c>
      <c r="L46" s="52" t="s">
        <v>506</v>
      </c>
      <c r="M46" s="52" t="s">
        <v>506</v>
      </c>
      <c r="N46" s="52">
        <f t="shared" si="0"/>
        <v>30</v>
      </c>
      <c r="O46" s="116">
        <f t="shared" si="4"/>
        <v>5</v>
      </c>
      <c r="P46" s="109">
        <f>RANK(O46,$O$44:$O$48,0)</f>
        <v>1</v>
      </c>
      <c r="Q46" s="52" t="s">
        <v>532</v>
      </c>
      <c r="R46" s="52"/>
    </row>
    <row r="47" ht="20.25" spans="1:18">
      <c r="A47" s="109"/>
      <c r="B47" s="106">
        <v>45</v>
      </c>
      <c r="C47" s="110">
        <v>20222634</v>
      </c>
      <c r="D47" s="52">
        <v>5</v>
      </c>
      <c r="E47" s="52">
        <v>5</v>
      </c>
      <c r="F47" s="52">
        <v>5</v>
      </c>
      <c r="G47" s="52">
        <v>5</v>
      </c>
      <c r="H47" s="52">
        <v>5</v>
      </c>
      <c r="I47" s="52">
        <v>5</v>
      </c>
      <c r="J47" s="52" t="s">
        <v>506</v>
      </c>
      <c r="K47" s="52" t="s">
        <v>506</v>
      </c>
      <c r="L47" s="52">
        <v>5</v>
      </c>
      <c r="M47" s="52">
        <v>5</v>
      </c>
      <c r="N47" s="52">
        <f t="shared" si="0"/>
        <v>40</v>
      </c>
      <c r="O47" s="116">
        <f t="shared" si="4"/>
        <v>5</v>
      </c>
      <c r="P47" s="109">
        <f>RANK(O47,$O$44:$O$48,0)</f>
        <v>1</v>
      </c>
      <c r="Q47" s="52" t="s">
        <v>513</v>
      </c>
      <c r="R47" s="52"/>
    </row>
    <row r="48" ht="20.25" spans="1:18">
      <c r="A48" s="109"/>
      <c r="B48" s="106">
        <v>46</v>
      </c>
      <c r="C48" s="110">
        <v>20222635</v>
      </c>
      <c r="D48" s="52">
        <v>5</v>
      </c>
      <c r="E48" s="52">
        <v>5</v>
      </c>
      <c r="F48" s="52">
        <v>5</v>
      </c>
      <c r="G48" s="52">
        <v>5</v>
      </c>
      <c r="H48" s="52">
        <v>5</v>
      </c>
      <c r="I48" s="52">
        <v>5</v>
      </c>
      <c r="J48" s="52" t="s">
        <v>506</v>
      </c>
      <c r="K48" s="52" t="s">
        <v>506</v>
      </c>
      <c r="L48" s="52">
        <v>5</v>
      </c>
      <c r="M48" s="52">
        <v>5</v>
      </c>
      <c r="N48" s="52">
        <f t="shared" si="0"/>
        <v>40</v>
      </c>
      <c r="O48" s="116">
        <f t="shared" si="4"/>
        <v>5</v>
      </c>
      <c r="P48" s="109">
        <f>RANK(O48,$O$44:$O$48,0)</f>
        <v>1</v>
      </c>
      <c r="Q48" s="52" t="s">
        <v>513</v>
      </c>
      <c r="R48" s="52"/>
    </row>
    <row r="49" ht="20.25" spans="1:18">
      <c r="A49" s="109" t="s">
        <v>8</v>
      </c>
      <c r="B49" s="106">
        <v>47</v>
      </c>
      <c r="C49" s="109">
        <v>20223531</v>
      </c>
      <c r="D49" s="52">
        <v>5</v>
      </c>
      <c r="E49" s="52">
        <v>5</v>
      </c>
      <c r="F49" s="52">
        <v>5</v>
      </c>
      <c r="G49" s="52">
        <v>4</v>
      </c>
      <c r="H49" s="52">
        <v>5</v>
      </c>
      <c r="I49" s="52">
        <v>5</v>
      </c>
      <c r="J49" s="52">
        <v>5</v>
      </c>
      <c r="K49" s="52">
        <v>4</v>
      </c>
      <c r="L49" s="52">
        <v>5</v>
      </c>
      <c r="M49" s="52">
        <v>4</v>
      </c>
      <c r="N49" s="52">
        <f t="shared" si="0"/>
        <v>47</v>
      </c>
      <c r="O49" s="116">
        <f t="shared" si="4"/>
        <v>4.7</v>
      </c>
      <c r="P49" s="109">
        <f>RANK(O49,$O$49:$O$49,0)</f>
        <v>1</v>
      </c>
      <c r="Q49" s="109"/>
      <c r="R49" s="109"/>
    </row>
    <row r="50" ht="20.25" spans="1:18">
      <c r="A50" s="113"/>
      <c r="B50" s="114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N49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6"/>
  <sheetViews>
    <sheetView workbookViewId="0">
      <selection activeCell="H15" sqref="H15"/>
    </sheetView>
  </sheetViews>
  <sheetFormatPr defaultColWidth="9" defaultRowHeight="13.5" outlineLevelCol="6"/>
  <cols>
    <col min="1" max="1" width="18.6666666666667" customWidth="1"/>
    <col min="2" max="2" width="12.6666666666667" customWidth="1"/>
    <col min="3" max="3" width="30.6666666666667" customWidth="1"/>
    <col min="4" max="4" width="15.4416666666667" style="67" customWidth="1"/>
    <col min="5" max="5" width="15.4416666666667" customWidth="1"/>
  </cols>
  <sheetData>
    <row r="1" ht="22.5" customHeight="1" spans="1:6">
      <c r="A1" s="14" t="s">
        <v>533</v>
      </c>
      <c r="B1" s="14"/>
      <c r="C1" s="14"/>
      <c r="D1" s="15"/>
      <c r="E1" s="14"/>
      <c r="F1" s="68"/>
    </row>
    <row r="2" ht="22.5" customHeight="1" spans="1:5">
      <c r="A2" s="69" t="s">
        <v>22</v>
      </c>
      <c r="B2" s="70" t="s">
        <v>534</v>
      </c>
      <c r="C2" s="70" t="s">
        <v>35</v>
      </c>
      <c r="D2" s="71" t="s">
        <v>535</v>
      </c>
      <c r="E2" s="70" t="s">
        <v>37</v>
      </c>
    </row>
    <row r="3" ht="22.5" customHeight="1" spans="1:5">
      <c r="A3" s="7" t="s">
        <v>2</v>
      </c>
      <c r="B3" s="7" t="s">
        <v>536</v>
      </c>
      <c r="C3" s="7" t="s">
        <v>537</v>
      </c>
      <c r="D3" s="20">
        <v>11.06</v>
      </c>
      <c r="E3" s="7">
        <v>2</v>
      </c>
    </row>
    <row r="4" ht="22.5" customHeight="1" spans="1:5">
      <c r="A4" s="7"/>
      <c r="B4" s="7"/>
      <c r="C4" s="7"/>
      <c r="D4" s="20">
        <v>11.07</v>
      </c>
      <c r="E4" s="7">
        <v>2</v>
      </c>
    </row>
    <row r="5" ht="22.5" customHeight="1" spans="1:5">
      <c r="A5" s="7"/>
      <c r="B5" s="7"/>
      <c r="C5" s="7"/>
      <c r="D5" s="20">
        <v>11.08</v>
      </c>
      <c r="E5" s="7">
        <v>2</v>
      </c>
    </row>
    <row r="6" ht="22.5" customHeight="1" spans="1:5">
      <c r="A6" s="7"/>
      <c r="B6" s="7"/>
      <c r="C6" s="7"/>
      <c r="D6" s="20">
        <v>11.09</v>
      </c>
      <c r="E6" s="7">
        <v>2</v>
      </c>
    </row>
    <row r="7" ht="22.5" customHeight="1" spans="1:5">
      <c r="A7" s="7"/>
      <c r="B7" s="7"/>
      <c r="C7" s="7" t="s">
        <v>538</v>
      </c>
      <c r="D7" s="20">
        <v>11.07</v>
      </c>
      <c r="E7" s="7">
        <v>2</v>
      </c>
    </row>
    <row r="8" ht="22.5" customHeight="1" spans="1:5">
      <c r="A8" s="7"/>
      <c r="B8" s="7"/>
      <c r="C8" s="7"/>
      <c r="D8" s="20">
        <v>11.09</v>
      </c>
      <c r="E8" s="7">
        <v>2</v>
      </c>
    </row>
    <row r="9" ht="22.5" customHeight="1" spans="1:5">
      <c r="A9" s="7"/>
      <c r="B9" s="7"/>
      <c r="C9" s="7" t="s">
        <v>539</v>
      </c>
      <c r="D9" s="20">
        <v>11.08</v>
      </c>
      <c r="E9" s="7">
        <v>2</v>
      </c>
    </row>
    <row r="10" ht="22.5" customHeight="1" spans="1:5">
      <c r="A10" s="7"/>
      <c r="B10" s="7"/>
      <c r="C10" s="7"/>
      <c r="D10" s="20">
        <v>11.09</v>
      </c>
      <c r="E10" s="7">
        <v>2</v>
      </c>
    </row>
    <row r="11" ht="22.5" customHeight="1" spans="1:5">
      <c r="A11" s="7"/>
      <c r="B11" s="7"/>
      <c r="C11" s="7" t="s">
        <v>540</v>
      </c>
      <c r="D11" s="20">
        <v>11.09</v>
      </c>
      <c r="E11" s="7">
        <v>2</v>
      </c>
    </row>
    <row r="12" ht="22.5" customHeight="1" spans="1:5">
      <c r="A12" s="7"/>
      <c r="B12" s="7"/>
      <c r="C12" s="7" t="s">
        <v>541</v>
      </c>
      <c r="D12" s="20">
        <v>11.09</v>
      </c>
      <c r="E12" s="7">
        <v>2</v>
      </c>
    </row>
    <row r="13" ht="22.5" customHeight="1" spans="1:5">
      <c r="A13" s="7"/>
      <c r="B13" s="7"/>
      <c r="C13" s="7" t="s">
        <v>542</v>
      </c>
      <c r="D13" s="20">
        <v>11.09</v>
      </c>
      <c r="E13" s="7">
        <v>2</v>
      </c>
    </row>
    <row r="14" ht="22.5" customHeight="1" spans="1:5">
      <c r="A14" s="7"/>
      <c r="B14" s="7"/>
      <c r="C14" s="7" t="s">
        <v>543</v>
      </c>
      <c r="D14" s="20">
        <v>11.09</v>
      </c>
      <c r="E14" s="7">
        <v>2</v>
      </c>
    </row>
    <row r="15" ht="22.5" customHeight="1" spans="1:5">
      <c r="A15" s="7"/>
      <c r="B15" s="7" t="s">
        <v>544</v>
      </c>
      <c r="C15" s="7" t="s">
        <v>545</v>
      </c>
      <c r="D15" s="20">
        <v>11.06</v>
      </c>
      <c r="E15" s="7">
        <v>2</v>
      </c>
    </row>
    <row r="16" ht="22.5" customHeight="1" spans="1:5">
      <c r="A16" s="7"/>
      <c r="B16" s="7" t="s">
        <v>546</v>
      </c>
      <c r="C16" s="7" t="s">
        <v>85</v>
      </c>
      <c r="D16" s="20">
        <v>11.06</v>
      </c>
      <c r="E16" s="7">
        <v>2</v>
      </c>
    </row>
    <row r="17" ht="22.5" customHeight="1" spans="1:5">
      <c r="A17" s="7"/>
      <c r="B17" s="7"/>
      <c r="C17" s="7"/>
      <c r="D17" s="20">
        <v>11.07</v>
      </c>
      <c r="E17" s="7">
        <v>2</v>
      </c>
    </row>
    <row r="18" ht="22.5" customHeight="1" spans="1:5">
      <c r="A18" s="7"/>
      <c r="B18" s="7"/>
      <c r="C18" s="7" t="s">
        <v>547</v>
      </c>
      <c r="D18" s="20">
        <v>11.06</v>
      </c>
      <c r="E18" s="7">
        <v>2</v>
      </c>
    </row>
    <row r="19" ht="22.5" customHeight="1" spans="1:5">
      <c r="A19" s="7"/>
      <c r="B19" s="7"/>
      <c r="C19" s="7"/>
      <c r="D19" s="20">
        <v>11.07</v>
      </c>
      <c r="E19" s="7">
        <v>2</v>
      </c>
    </row>
    <row r="20" ht="22.5" customHeight="1" spans="1:5">
      <c r="A20" s="7"/>
      <c r="B20" s="7"/>
      <c r="C20" s="7"/>
      <c r="D20" s="20">
        <v>11.08</v>
      </c>
      <c r="E20" s="7">
        <v>2</v>
      </c>
    </row>
    <row r="21" ht="22.5" customHeight="1" spans="1:5">
      <c r="A21" s="7"/>
      <c r="B21" s="7"/>
      <c r="C21" s="7"/>
      <c r="D21" s="20">
        <v>11.09</v>
      </c>
      <c r="E21" s="7">
        <v>2</v>
      </c>
    </row>
    <row r="22" ht="22.5" customHeight="1" spans="1:5">
      <c r="A22" s="7"/>
      <c r="B22" s="7"/>
      <c r="C22" s="7" t="s">
        <v>548</v>
      </c>
      <c r="D22" s="20">
        <v>11.08</v>
      </c>
      <c r="E22" s="7">
        <v>2</v>
      </c>
    </row>
    <row r="23" ht="22.5" customHeight="1" spans="1:5">
      <c r="A23" s="7"/>
      <c r="B23" s="7" t="s">
        <v>549</v>
      </c>
      <c r="C23" s="7" t="s">
        <v>89</v>
      </c>
      <c r="D23" s="20">
        <v>11.06</v>
      </c>
      <c r="E23" s="7">
        <v>2</v>
      </c>
    </row>
    <row r="24" ht="22.5" customHeight="1" spans="1:5">
      <c r="A24" s="7"/>
      <c r="B24" s="7"/>
      <c r="C24" s="7"/>
      <c r="D24" s="20">
        <v>11.07</v>
      </c>
      <c r="E24" s="7">
        <v>2</v>
      </c>
    </row>
    <row r="25" ht="22.5" customHeight="1" spans="1:5">
      <c r="A25" s="7"/>
      <c r="B25" s="7"/>
      <c r="C25" s="7"/>
      <c r="D25" s="20">
        <v>11.08</v>
      </c>
      <c r="E25" s="7">
        <v>2</v>
      </c>
    </row>
    <row r="26" ht="22.5" customHeight="1" spans="1:5">
      <c r="A26" s="7"/>
      <c r="B26" s="7"/>
      <c r="C26" s="7" t="s">
        <v>550</v>
      </c>
      <c r="D26" s="20">
        <v>11.08</v>
      </c>
      <c r="E26" s="7">
        <v>2</v>
      </c>
    </row>
    <row r="27" ht="22.5" customHeight="1" spans="1:5">
      <c r="A27" s="7"/>
      <c r="B27" s="7"/>
      <c r="C27" s="7" t="s">
        <v>551</v>
      </c>
      <c r="D27" s="20">
        <v>11.08</v>
      </c>
      <c r="E27" s="7">
        <v>2</v>
      </c>
    </row>
    <row r="28" ht="22.5" customHeight="1" spans="1:5">
      <c r="A28" s="7"/>
      <c r="B28" s="7"/>
      <c r="C28" s="7" t="s">
        <v>552</v>
      </c>
      <c r="D28" s="20">
        <v>11.07</v>
      </c>
      <c r="E28" s="7">
        <v>2</v>
      </c>
    </row>
    <row r="29" ht="22.5" customHeight="1" spans="1:5">
      <c r="A29" s="7"/>
      <c r="B29" s="7"/>
      <c r="C29" s="7" t="s">
        <v>553</v>
      </c>
      <c r="D29" s="20">
        <v>11.07</v>
      </c>
      <c r="E29" s="7">
        <v>2</v>
      </c>
    </row>
    <row r="30" ht="22.5" customHeight="1" spans="1:5">
      <c r="A30" s="7"/>
      <c r="B30" s="7"/>
      <c r="C30" s="7" t="s">
        <v>554</v>
      </c>
      <c r="D30" s="20">
        <v>11.07</v>
      </c>
      <c r="E30" s="7">
        <v>2</v>
      </c>
    </row>
    <row r="31" ht="22.5" customHeight="1" spans="1:5">
      <c r="A31" s="7"/>
      <c r="B31" s="7"/>
      <c r="C31" s="7"/>
      <c r="D31" s="20">
        <v>11.08</v>
      </c>
      <c r="E31" s="7">
        <v>2</v>
      </c>
    </row>
    <row r="32" ht="22.5" customHeight="1" spans="1:5">
      <c r="A32" s="7"/>
      <c r="B32" s="7">
        <v>20223635</v>
      </c>
      <c r="C32" s="7" t="s">
        <v>95</v>
      </c>
      <c r="D32" s="20">
        <v>11.07</v>
      </c>
      <c r="E32" s="7">
        <v>2</v>
      </c>
    </row>
    <row r="33" ht="22.5" customHeight="1" spans="1:5">
      <c r="A33" s="7"/>
      <c r="B33" s="7"/>
      <c r="C33" s="7"/>
      <c r="D33" s="20">
        <v>11.08</v>
      </c>
      <c r="E33" s="7">
        <v>2</v>
      </c>
    </row>
    <row r="34" ht="22.5" customHeight="1" spans="1:5">
      <c r="A34" s="7"/>
      <c r="B34" s="7"/>
      <c r="C34" s="7"/>
      <c r="D34" s="20">
        <v>11.09</v>
      </c>
      <c r="E34" s="7">
        <v>2</v>
      </c>
    </row>
    <row r="35" ht="22.5" customHeight="1" spans="1:5">
      <c r="A35" s="7"/>
      <c r="B35" s="7">
        <v>20223636</v>
      </c>
      <c r="C35" s="72" t="s">
        <v>555</v>
      </c>
      <c r="D35" s="20">
        <v>11.08</v>
      </c>
      <c r="E35" s="7">
        <v>2</v>
      </c>
    </row>
    <row r="36" ht="22.5" customHeight="1" spans="1:5">
      <c r="A36" s="7"/>
      <c r="B36" s="7"/>
      <c r="C36" s="72" t="s">
        <v>556</v>
      </c>
      <c r="D36" s="20">
        <v>11.08</v>
      </c>
      <c r="E36" s="7">
        <v>2</v>
      </c>
    </row>
    <row r="37" ht="22.5" customHeight="1" spans="1:5">
      <c r="A37" s="7"/>
      <c r="B37" s="7"/>
      <c r="C37" s="72" t="s">
        <v>557</v>
      </c>
      <c r="D37" s="20">
        <v>11.08</v>
      </c>
      <c r="E37" s="7">
        <v>2</v>
      </c>
    </row>
    <row r="38" ht="22.5" customHeight="1" spans="1:5">
      <c r="A38" s="7"/>
      <c r="B38" s="7"/>
      <c r="C38" s="72" t="s">
        <v>558</v>
      </c>
      <c r="D38" s="20">
        <v>11.06</v>
      </c>
      <c r="E38" s="7">
        <v>2</v>
      </c>
    </row>
    <row r="39" ht="22.5" customHeight="1" spans="1:5">
      <c r="A39" s="7"/>
      <c r="B39" s="7"/>
      <c r="C39" s="72" t="s">
        <v>559</v>
      </c>
      <c r="D39" s="20">
        <v>11.06</v>
      </c>
      <c r="E39" s="7">
        <v>2</v>
      </c>
    </row>
    <row r="40" ht="22.5" customHeight="1" spans="1:5">
      <c r="A40" s="7"/>
      <c r="B40" s="7"/>
      <c r="C40" s="72" t="s">
        <v>104</v>
      </c>
      <c r="D40" s="20">
        <v>11.06</v>
      </c>
      <c r="E40" s="7">
        <v>2</v>
      </c>
    </row>
    <row r="41" ht="22.5" customHeight="1" spans="1:5">
      <c r="A41" s="7"/>
      <c r="B41" s="7"/>
      <c r="C41" s="72"/>
      <c r="D41" s="20">
        <v>11.07</v>
      </c>
      <c r="E41" s="7">
        <v>2</v>
      </c>
    </row>
    <row r="42" ht="22.5" customHeight="1" spans="1:5">
      <c r="A42" s="7"/>
      <c r="B42" s="7"/>
      <c r="C42" s="72"/>
      <c r="D42" s="20">
        <v>11.08</v>
      </c>
      <c r="E42" s="7">
        <v>2</v>
      </c>
    </row>
    <row r="43" ht="22.5" customHeight="1" spans="1:5">
      <c r="A43" s="7"/>
      <c r="B43" s="7"/>
      <c r="C43" s="72"/>
      <c r="D43" s="20">
        <v>11.09</v>
      </c>
      <c r="E43" s="7">
        <v>2</v>
      </c>
    </row>
    <row r="44" ht="22.5" customHeight="1" spans="1:5">
      <c r="A44" s="7"/>
      <c r="B44" s="7"/>
      <c r="C44" s="72" t="s">
        <v>101</v>
      </c>
      <c r="D44" s="20">
        <v>11.09</v>
      </c>
      <c r="E44" s="7">
        <v>2</v>
      </c>
    </row>
    <row r="45" ht="22.5" customHeight="1" spans="1:5">
      <c r="A45" s="7"/>
      <c r="B45" s="7"/>
      <c r="C45" s="72" t="s">
        <v>560</v>
      </c>
      <c r="D45" s="20">
        <v>11.09</v>
      </c>
      <c r="E45" s="7">
        <v>2</v>
      </c>
    </row>
    <row r="46" ht="22.5" customHeight="1" spans="1:7">
      <c r="A46" s="7" t="s">
        <v>3</v>
      </c>
      <c r="B46" s="7">
        <v>20222732</v>
      </c>
      <c r="C46" s="7" t="s">
        <v>561</v>
      </c>
      <c r="D46" s="20">
        <v>11.06</v>
      </c>
      <c r="E46" s="7">
        <v>2</v>
      </c>
      <c r="F46" s="73"/>
      <c r="G46" s="73"/>
    </row>
    <row r="47" ht="22.5" customHeight="1" spans="1:7">
      <c r="A47" s="7"/>
      <c r="B47" s="7"/>
      <c r="C47" s="7" t="s">
        <v>562</v>
      </c>
      <c r="D47" s="20">
        <v>11.06</v>
      </c>
      <c r="E47" s="7">
        <v>2</v>
      </c>
      <c r="F47" s="73"/>
      <c r="G47" s="74"/>
    </row>
    <row r="48" ht="22.5" customHeight="1" spans="1:7">
      <c r="A48" s="7"/>
      <c r="B48" s="7"/>
      <c r="C48" s="7" t="s">
        <v>561</v>
      </c>
      <c r="D48" s="20">
        <v>11.07</v>
      </c>
      <c r="E48" s="7">
        <v>2</v>
      </c>
      <c r="F48" s="65"/>
      <c r="G48" s="65"/>
    </row>
    <row r="49" ht="22.5" customHeight="1" spans="1:7">
      <c r="A49" s="7"/>
      <c r="B49" s="7"/>
      <c r="C49" s="7" t="s">
        <v>562</v>
      </c>
      <c r="D49" s="20">
        <v>11.07</v>
      </c>
      <c r="E49" s="7">
        <v>2</v>
      </c>
      <c r="F49" s="65"/>
      <c r="G49" s="65"/>
    </row>
    <row r="50" ht="22.5" customHeight="1" spans="1:7">
      <c r="A50" s="7"/>
      <c r="B50" s="7"/>
      <c r="C50" s="7" t="s">
        <v>563</v>
      </c>
      <c r="D50" s="20">
        <v>11.07</v>
      </c>
      <c r="E50" s="7">
        <v>2</v>
      </c>
      <c r="F50" s="73"/>
      <c r="G50" s="65"/>
    </row>
    <row r="51" ht="22.5" customHeight="1" spans="1:7">
      <c r="A51" s="7"/>
      <c r="B51" s="7">
        <v>20222831</v>
      </c>
      <c r="C51" s="7" t="s">
        <v>142</v>
      </c>
      <c r="D51" s="20">
        <v>11.06</v>
      </c>
      <c r="E51" s="7">
        <v>2</v>
      </c>
      <c r="F51" s="73"/>
      <c r="G51" s="65"/>
    </row>
    <row r="52" ht="22.5" customHeight="1" spans="1:7">
      <c r="A52" s="7"/>
      <c r="B52" s="7"/>
      <c r="C52" s="7" t="s">
        <v>564</v>
      </c>
      <c r="D52" s="20">
        <v>11.06</v>
      </c>
      <c r="E52" s="7">
        <v>2</v>
      </c>
      <c r="F52" s="73"/>
      <c r="G52" s="75"/>
    </row>
    <row r="53" ht="22.5" customHeight="1" spans="1:7">
      <c r="A53" s="7"/>
      <c r="B53" s="7"/>
      <c r="C53" s="7" t="s">
        <v>142</v>
      </c>
      <c r="D53" s="20">
        <v>11.07</v>
      </c>
      <c r="E53" s="7">
        <v>2</v>
      </c>
      <c r="F53" s="73"/>
      <c r="G53" s="75"/>
    </row>
    <row r="54" ht="22.5" customHeight="1" spans="1:7">
      <c r="A54" s="7"/>
      <c r="B54" s="7"/>
      <c r="C54" s="7" t="s">
        <v>564</v>
      </c>
      <c r="D54" s="20">
        <v>11.07</v>
      </c>
      <c r="E54" s="7">
        <v>2</v>
      </c>
      <c r="F54" s="73"/>
      <c r="G54" s="75"/>
    </row>
    <row r="55" ht="22.5" customHeight="1" spans="1:7">
      <c r="A55" s="7"/>
      <c r="B55" s="7">
        <v>20222832</v>
      </c>
      <c r="C55" s="7" t="s">
        <v>565</v>
      </c>
      <c r="D55" s="20">
        <v>11.06</v>
      </c>
      <c r="E55" s="7">
        <v>2</v>
      </c>
      <c r="F55" s="73"/>
      <c r="G55" s="75"/>
    </row>
    <row r="56" ht="22.5" customHeight="1" spans="1:7">
      <c r="A56" s="7"/>
      <c r="B56" s="7"/>
      <c r="C56" s="7" t="s">
        <v>151</v>
      </c>
      <c r="D56" s="20">
        <v>11.07</v>
      </c>
      <c r="E56" s="7">
        <v>2</v>
      </c>
      <c r="F56" s="73"/>
      <c r="G56" s="75"/>
    </row>
    <row r="57" ht="22.5" customHeight="1" spans="1:7">
      <c r="A57" s="7"/>
      <c r="B57" s="7"/>
      <c r="C57" s="7" t="s">
        <v>150</v>
      </c>
      <c r="D57" s="20">
        <v>11.1</v>
      </c>
      <c r="E57" s="7">
        <v>2</v>
      </c>
      <c r="F57" s="73"/>
      <c r="G57" s="75"/>
    </row>
    <row r="58" ht="22.5" customHeight="1" spans="1:7">
      <c r="A58" s="7" t="s">
        <v>5</v>
      </c>
      <c r="B58" s="7">
        <v>20222131</v>
      </c>
      <c r="C58" s="7" t="s">
        <v>566</v>
      </c>
      <c r="D58" s="20">
        <v>11.06</v>
      </c>
      <c r="E58" s="7">
        <v>2</v>
      </c>
      <c r="F58" s="76"/>
      <c r="G58" s="76"/>
    </row>
    <row r="59" ht="22.5" customHeight="1" spans="1:7">
      <c r="A59" s="7"/>
      <c r="B59" s="7"/>
      <c r="C59" s="77" t="s">
        <v>567</v>
      </c>
      <c r="D59" s="20">
        <v>11.06</v>
      </c>
      <c r="E59" s="77">
        <v>2</v>
      </c>
      <c r="F59" s="76"/>
      <c r="G59" s="76"/>
    </row>
    <row r="60" ht="22.5" customHeight="1" spans="1:7">
      <c r="A60" s="7"/>
      <c r="B60" s="7"/>
      <c r="C60" s="77" t="s">
        <v>568</v>
      </c>
      <c r="D60" s="20">
        <v>11.06</v>
      </c>
      <c r="E60" s="77">
        <v>2</v>
      </c>
      <c r="F60" s="76"/>
      <c r="G60" s="76"/>
    </row>
    <row r="61" ht="22.5" customHeight="1" spans="1:7">
      <c r="A61" s="7"/>
      <c r="B61" s="7"/>
      <c r="C61" s="77" t="s">
        <v>569</v>
      </c>
      <c r="D61" s="20">
        <v>11.06</v>
      </c>
      <c r="E61" s="77">
        <v>4</v>
      </c>
      <c r="F61" s="76"/>
      <c r="G61" s="76"/>
    </row>
    <row r="62" ht="22.5" customHeight="1" spans="1:7">
      <c r="A62" s="7"/>
      <c r="B62" s="7"/>
      <c r="C62" s="77"/>
      <c r="D62" s="20">
        <v>11.08</v>
      </c>
      <c r="E62" s="77"/>
      <c r="F62" s="76"/>
      <c r="G62" s="76"/>
    </row>
    <row r="63" ht="22.5" customHeight="1" spans="1:7">
      <c r="A63" s="7"/>
      <c r="B63" s="7"/>
      <c r="C63" s="77" t="s">
        <v>570</v>
      </c>
      <c r="D63" s="20">
        <v>11.1</v>
      </c>
      <c r="E63" s="77">
        <v>2</v>
      </c>
      <c r="F63" s="76"/>
      <c r="G63" s="76"/>
    </row>
    <row r="64" ht="22.5" customHeight="1" spans="1:7">
      <c r="A64" s="7"/>
      <c r="B64" s="7"/>
      <c r="C64" s="77" t="s">
        <v>571</v>
      </c>
      <c r="D64" s="20">
        <v>11.1</v>
      </c>
      <c r="E64" s="77">
        <v>2</v>
      </c>
      <c r="F64" s="76"/>
      <c r="G64" s="76"/>
    </row>
    <row r="65" ht="22.5" customHeight="1" spans="1:7">
      <c r="A65" s="7"/>
      <c r="B65" s="77">
        <v>20222132</v>
      </c>
      <c r="C65" s="77" t="s">
        <v>572</v>
      </c>
      <c r="D65" s="20">
        <v>11.06</v>
      </c>
      <c r="E65" s="77">
        <v>6</v>
      </c>
      <c r="F65" s="76"/>
      <c r="G65" s="76"/>
    </row>
    <row r="66" ht="22.5" customHeight="1" spans="1:7">
      <c r="A66" s="7"/>
      <c r="B66" s="77"/>
      <c r="C66" s="77"/>
      <c r="D66" s="20">
        <v>11.09</v>
      </c>
      <c r="E66" s="77"/>
      <c r="F66" s="76"/>
      <c r="G66" s="76"/>
    </row>
    <row r="67" ht="22.5" customHeight="1" spans="1:7">
      <c r="A67" s="7"/>
      <c r="B67" s="77"/>
      <c r="C67" s="77"/>
      <c r="D67" s="20">
        <v>11.1</v>
      </c>
      <c r="E67" s="77"/>
      <c r="F67" s="76"/>
      <c r="G67" s="76"/>
    </row>
    <row r="68" ht="22.5" customHeight="1" spans="1:7">
      <c r="A68" s="7"/>
      <c r="B68" s="77"/>
      <c r="C68" s="77" t="s">
        <v>573</v>
      </c>
      <c r="D68" s="20">
        <v>11.06</v>
      </c>
      <c r="E68" s="77">
        <v>2</v>
      </c>
      <c r="F68" s="76"/>
      <c r="G68" s="76"/>
    </row>
    <row r="69" ht="22.5" customHeight="1" spans="1:7">
      <c r="A69" s="7"/>
      <c r="B69" s="77"/>
      <c r="C69" s="77" t="s">
        <v>574</v>
      </c>
      <c r="D69" s="20">
        <v>11.06</v>
      </c>
      <c r="E69" s="77">
        <v>4</v>
      </c>
      <c r="F69" s="76"/>
      <c r="G69" s="76"/>
    </row>
    <row r="70" ht="22.5" customHeight="1" spans="1:7">
      <c r="A70" s="7"/>
      <c r="B70" s="77"/>
      <c r="C70" s="77"/>
      <c r="D70" s="20">
        <v>11.1</v>
      </c>
      <c r="E70" s="77"/>
      <c r="F70" s="78"/>
      <c r="G70" s="79"/>
    </row>
    <row r="71" ht="22.5" customHeight="1" spans="1:7">
      <c r="A71" s="7"/>
      <c r="B71" s="77"/>
      <c r="C71" s="77" t="s">
        <v>575</v>
      </c>
      <c r="D71" s="20">
        <v>11.06</v>
      </c>
      <c r="E71" s="77">
        <v>4</v>
      </c>
      <c r="F71" s="78"/>
      <c r="G71" s="79"/>
    </row>
    <row r="72" ht="22.5" customHeight="1" spans="1:7">
      <c r="A72" s="7"/>
      <c r="B72" s="77"/>
      <c r="C72" s="77"/>
      <c r="D72" s="20">
        <v>11.1</v>
      </c>
      <c r="E72" s="77"/>
      <c r="F72" s="78"/>
      <c r="G72" s="79"/>
    </row>
    <row r="73" ht="22.5" customHeight="1" spans="1:7">
      <c r="A73" s="7"/>
      <c r="B73" s="77"/>
      <c r="C73" s="77" t="s">
        <v>576</v>
      </c>
      <c r="D73" s="20">
        <v>11.06</v>
      </c>
      <c r="E73" s="77">
        <v>8</v>
      </c>
      <c r="F73" s="78"/>
      <c r="G73" s="79"/>
    </row>
    <row r="74" ht="22.5" customHeight="1" spans="1:7">
      <c r="A74" s="7"/>
      <c r="B74" s="77"/>
      <c r="C74" s="77"/>
      <c r="D74" s="20">
        <v>11.08</v>
      </c>
      <c r="E74" s="77"/>
      <c r="F74" s="80"/>
      <c r="G74" s="79"/>
    </row>
    <row r="75" ht="22.5" customHeight="1" spans="1:7">
      <c r="A75" s="7"/>
      <c r="B75" s="77"/>
      <c r="C75" s="77"/>
      <c r="D75" s="20">
        <v>11.09</v>
      </c>
      <c r="E75" s="77"/>
      <c r="F75" s="80"/>
      <c r="G75" s="79"/>
    </row>
    <row r="76" ht="22.5" customHeight="1" spans="1:7">
      <c r="A76" s="7"/>
      <c r="B76" s="77"/>
      <c r="C76" s="77"/>
      <c r="D76" s="20">
        <v>11.1</v>
      </c>
      <c r="E76" s="77"/>
      <c r="F76" s="80"/>
      <c r="G76" s="79"/>
    </row>
    <row r="77" ht="22.5" customHeight="1" spans="1:7">
      <c r="A77" s="7"/>
      <c r="B77" s="77"/>
      <c r="C77" s="77" t="s">
        <v>577</v>
      </c>
      <c r="D77" s="20">
        <v>11.06</v>
      </c>
      <c r="E77" s="77">
        <v>2</v>
      </c>
      <c r="F77" s="80"/>
      <c r="G77" s="79"/>
    </row>
    <row r="78" ht="22.5" customHeight="1" spans="1:7">
      <c r="A78" s="7"/>
      <c r="B78" s="77"/>
      <c r="C78" s="77" t="s">
        <v>578</v>
      </c>
      <c r="D78" s="20">
        <v>11.06</v>
      </c>
      <c r="E78" s="77">
        <v>2</v>
      </c>
      <c r="F78" s="78"/>
      <c r="G78" s="79"/>
    </row>
    <row r="79" ht="22.5" customHeight="1" spans="1:7">
      <c r="A79" s="7"/>
      <c r="B79" s="77"/>
      <c r="C79" s="77" t="s">
        <v>579</v>
      </c>
      <c r="D79" s="20">
        <v>11.08</v>
      </c>
      <c r="E79" s="77">
        <v>2</v>
      </c>
      <c r="F79" s="78"/>
      <c r="G79" s="79"/>
    </row>
    <row r="80" ht="22.5" customHeight="1" spans="1:7">
      <c r="A80" s="7"/>
      <c r="B80" s="77"/>
      <c r="C80" s="77" t="s">
        <v>580</v>
      </c>
      <c r="D80" s="20">
        <v>11.09</v>
      </c>
      <c r="E80" s="77">
        <v>2</v>
      </c>
      <c r="F80" s="80"/>
      <c r="G80" s="79"/>
    </row>
    <row r="81" ht="22.5" customHeight="1" spans="1:7">
      <c r="A81" s="7"/>
      <c r="B81" s="77">
        <v>20222133</v>
      </c>
      <c r="C81" s="77" t="s">
        <v>581</v>
      </c>
      <c r="D81" s="20">
        <v>11.06</v>
      </c>
      <c r="E81" s="77">
        <v>2</v>
      </c>
      <c r="F81" s="80"/>
      <c r="G81" s="79"/>
    </row>
    <row r="82" ht="22.5" customHeight="1" spans="1:7">
      <c r="A82" s="7"/>
      <c r="B82" s="77"/>
      <c r="C82" s="77" t="s">
        <v>582</v>
      </c>
      <c r="D82" s="20">
        <v>11.06</v>
      </c>
      <c r="E82" s="77">
        <v>4</v>
      </c>
      <c r="F82" s="80"/>
      <c r="G82" s="79"/>
    </row>
    <row r="83" ht="22.5" customHeight="1" spans="1:7">
      <c r="A83" s="7"/>
      <c r="B83" s="77"/>
      <c r="C83" s="77"/>
      <c r="D83" s="20">
        <v>11.1</v>
      </c>
      <c r="E83" s="77"/>
      <c r="F83" s="80"/>
      <c r="G83" s="79"/>
    </row>
    <row r="84" ht="22.5" customHeight="1" spans="1:7">
      <c r="A84" s="7"/>
      <c r="B84" s="77"/>
      <c r="C84" s="77" t="s">
        <v>583</v>
      </c>
      <c r="D84" s="20">
        <v>11.06</v>
      </c>
      <c r="E84" s="77">
        <v>4</v>
      </c>
      <c r="F84" s="78"/>
      <c r="G84" s="79"/>
    </row>
    <row r="85" ht="22.5" customHeight="1" spans="1:7">
      <c r="A85" s="7"/>
      <c r="B85" s="77"/>
      <c r="C85" s="77"/>
      <c r="D85" s="20">
        <v>11.1</v>
      </c>
      <c r="E85" s="77"/>
      <c r="F85" s="78"/>
      <c r="G85" s="79"/>
    </row>
    <row r="86" ht="22.5" customHeight="1" spans="1:7">
      <c r="A86" s="7"/>
      <c r="B86" s="77"/>
      <c r="C86" s="77" t="s">
        <v>584</v>
      </c>
      <c r="D86" s="20">
        <v>11.06</v>
      </c>
      <c r="E86" s="77">
        <v>4</v>
      </c>
      <c r="F86" s="78"/>
      <c r="G86" s="79"/>
    </row>
    <row r="87" ht="22.5" customHeight="1" spans="1:7">
      <c r="A87" s="7"/>
      <c r="B87" s="77"/>
      <c r="C87" s="77"/>
      <c r="D87" s="20">
        <v>11.1</v>
      </c>
      <c r="E87" s="77"/>
      <c r="F87" s="80"/>
      <c r="G87" s="79"/>
    </row>
    <row r="88" ht="22.5" customHeight="1" spans="1:7">
      <c r="A88" s="7"/>
      <c r="B88" s="77"/>
      <c r="C88" s="77" t="s">
        <v>585</v>
      </c>
      <c r="D88" s="20">
        <v>11.06</v>
      </c>
      <c r="E88" s="77">
        <v>4</v>
      </c>
      <c r="F88" s="78"/>
      <c r="G88" s="79"/>
    </row>
    <row r="89" ht="22.5" customHeight="1" spans="1:7">
      <c r="A89" s="7"/>
      <c r="B89" s="77"/>
      <c r="C89" s="77"/>
      <c r="D89" s="20">
        <v>11.1</v>
      </c>
      <c r="E89" s="77"/>
      <c r="F89" s="78"/>
      <c r="G89" s="79"/>
    </row>
    <row r="90" ht="22.5" customHeight="1" spans="1:7">
      <c r="A90" s="7"/>
      <c r="B90" s="77"/>
      <c r="C90" s="77" t="s">
        <v>586</v>
      </c>
      <c r="D90" s="20">
        <v>11.06</v>
      </c>
      <c r="E90" s="77">
        <v>2</v>
      </c>
      <c r="F90" s="78"/>
      <c r="G90" s="79"/>
    </row>
    <row r="91" ht="22.5" customHeight="1" spans="1:7">
      <c r="A91" s="7"/>
      <c r="B91" s="77"/>
      <c r="C91" s="77" t="s">
        <v>587</v>
      </c>
      <c r="D91" s="20">
        <v>11.06</v>
      </c>
      <c r="E91" s="77">
        <v>2</v>
      </c>
      <c r="F91" s="78"/>
      <c r="G91" s="79"/>
    </row>
    <row r="92" ht="22.5" customHeight="1" spans="1:7">
      <c r="A92" s="7"/>
      <c r="B92" s="77"/>
      <c r="C92" s="77" t="s">
        <v>588</v>
      </c>
      <c r="D92" s="20">
        <v>11.06</v>
      </c>
      <c r="E92" s="77">
        <v>2</v>
      </c>
      <c r="F92" s="78"/>
      <c r="G92" s="79"/>
    </row>
    <row r="93" ht="22.5" customHeight="1" spans="1:7">
      <c r="A93" s="7"/>
      <c r="B93" s="77"/>
      <c r="C93" s="77" t="s">
        <v>589</v>
      </c>
      <c r="D93" s="20">
        <v>11.06</v>
      </c>
      <c r="E93" s="77">
        <v>2</v>
      </c>
      <c r="F93" s="78"/>
      <c r="G93" s="79"/>
    </row>
    <row r="94" ht="22.5" customHeight="1" spans="1:7">
      <c r="A94" s="7"/>
      <c r="B94" s="77"/>
      <c r="C94" s="77" t="s">
        <v>590</v>
      </c>
      <c r="D94" s="20">
        <v>11.06</v>
      </c>
      <c r="E94" s="77">
        <v>2</v>
      </c>
      <c r="F94" s="78"/>
      <c r="G94" s="79"/>
    </row>
    <row r="95" ht="22.5" customHeight="1" spans="1:7">
      <c r="A95" s="7"/>
      <c r="B95" s="77"/>
      <c r="C95" s="77" t="s">
        <v>591</v>
      </c>
      <c r="D95" s="20">
        <v>11.06</v>
      </c>
      <c r="E95" s="77">
        <v>2</v>
      </c>
      <c r="F95" s="78"/>
      <c r="G95" s="79"/>
    </row>
    <row r="96" ht="22.5" customHeight="1" spans="1:7">
      <c r="A96" s="7"/>
      <c r="B96" s="77"/>
      <c r="C96" s="77" t="s">
        <v>592</v>
      </c>
      <c r="D96" s="20">
        <v>11.06</v>
      </c>
      <c r="E96" s="77">
        <v>2</v>
      </c>
      <c r="F96" s="78"/>
      <c r="G96" s="79"/>
    </row>
    <row r="97" ht="22.5" customHeight="1" spans="1:7">
      <c r="A97" s="7"/>
      <c r="B97" s="77"/>
      <c r="C97" s="77" t="s">
        <v>593</v>
      </c>
      <c r="D97" s="20">
        <v>11.06</v>
      </c>
      <c r="E97" s="77">
        <v>2</v>
      </c>
      <c r="F97" s="78"/>
      <c r="G97" s="79"/>
    </row>
    <row r="98" ht="22.5" customHeight="1" spans="1:7">
      <c r="A98" s="7"/>
      <c r="B98" s="77">
        <v>20222134</v>
      </c>
      <c r="C98" s="77" t="s">
        <v>301</v>
      </c>
      <c r="D98" s="20">
        <v>11.06</v>
      </c>
      <c r="E98" s="77">
        <v>4</v>
      </c>
      <c r="F98" s="80"/>
      <c r="G98" s="79"/>
    </row>
    <row r="99" ht="22.5" customHeight="1" spans="1:7">
      <c r="A99" s="7"/>
      <c r="B99" s="77"/>
      <c r="C99" s="77"/>
      <c r="D99" s="20">
        <v>11.1</v>
      </c>
      <c r="E99" s="77"/>
      <c r="F99" s="80"/>
      <c r="G99" s="79"/>
    </row>
    <row r="100" ht="22.5" customHeight="1" spans="1:7">
      <c r="A100" s="7"/>
      <c r="B100" s="77"/>
      <c r="C100" s="77" t="s">
        <v>594</v>
      </c>
      <c r="D100" s="20">
        <v>11.06</v>
      </c>
      <c r="E100" s="77">
        <v>4</v>
      </c>
      <c r="F100" s="78"/>
      <c r="G100" s="79"/>
    </row>
    <row r="101" ht="22.5" customHeight="1" spans="1:7">
      <c r="A101" s="7"/>
      <c r="B101" s="77"/>
      <c r="C101" s="77"/>
      <c r="D101" s="20">
        <v>11.1</v>
      </c>
      <c r="E101" s="77"/>
      <c r="F101" s="78"/>
      <c r="G101" s="79"/>
    </row>
    <row r="102" ht="22.5" customHeight="1" spans="1:7">
      <c r="A102" s="7"/>
      <c r="B102" s="77"/>
      <c r="C102" s="77" t="s">
        <v>595</v>
      </c>
      <c r="D102" s="20">
        <v>11.06</v>
      </c>
      <c r="E102" s="77">
        <v>2</v>
      </c>
      <c r="F102" s="78"/>
      <c r="G102" s="79"/>
    </row>
    <row r="103" ht="22.5" customHeight="1" spans="1:7">
      <c r="A103" s="7"/>
      <c r="B103" s="77"/>
      <c r="C103" s="77" t="s">
        <v>596</v>
      </c>
      <c r="D103" s="20">
        <v>11.06</v>
      </c>
      <c r="E103" s="77">
        <v>2</v>
      </c>
      <c r="F103" s="78"/>
      <c r="G103" s="79"/>
    </row>
    <row r="104" ht="22.5" customHeight="1" spans="1:7">
      <c r="A104" s="7"/>
      <c r="B104" s="77"/>
      <c r="C104" s="77" t="s">
        <v>597</v>
      </c>
      <c r="D104" s="20">
        <v>11.06</v>
      </c>
      <c r="E104" s="77">
        <v>2</v>
      </c>
      <c r="F104" s="80"/>
      <c r="G104" s="79"/>
    </row>
    <row r="105" ht="22.5" customHeight="1" spans="1:7">
      <c r="A105" s="7"/>
      <c r="B105" s="77"/>
      <c r="C105" s="77" t="s">
        <v>417</v>
      </c>
      <c r="D105" s="20">
        <v>11.06</v>
      </c>
      <c r="E105" s="77">
        <v>2</v>
      </c>
      <c r="F105" s="81"/>
      <c r="G105" s="81"/>
    </row>
    <row r="106" ht="22.5" customHeight="1" spans="1:7">
      <c r="A106" s="7"/>
      <c r="B106" s="77"/>
      <c r="C106" s="77" t="s">
        <v>598</v>
      </c>
      <c r="D106" s="20">
        <v>11.06</v>
      </c>
      <c r="E106" s="77">
        <v>2</v>
      </c>
      <c r="F106" s="81"/>
      <c r="G106" s="81"/>
    </row>
    <row r="107" ht="22.5" customHeight="1" spans="1:7">
      <c r="A107" s="7"/>
      <c r="B107" s="77"/>
      <c r="C107" s="77" t="s">
        <v>599</v>
      </c>
      <c r="D107" s="20">
        <v>11.1</v>
      </c>
      <c r="E107" s="77">
        <v>2</v>
      </c>
      <c r="F107" s="81"/>
      <c r="G107" s="81"/>
    </row>
    <row r="108" ht="22.5" customHeight="1" spans="1:7">
      <c r="A108" s="7"/>
      <c r="B108" s="77"/>
      <c r="C108" s="77" t="s">
        <v>600</v>
      </c>
      <c r="D108" s="20">
        <v>11.1</v>
      </c>
      <c r="E108" s="77">
        <v>2</v>
      </c>
      <c r="F108" s="81"/>
      <c r="G108" s="81"/>
    </row>
    <row r="109" ht="22.5" customHeight="1" spans="1:7">
      <c r="A109" s="7"/>
      <c r="B109" s="77"/>
      <c r="C109" s="77" t="s">
        <v>601</v>
      </c>
      <c r="D109" s="20">
        <v>11.1</v>
      </c>
      <c r="E109" s="77">
        <v>2</v>
      </c>
      <c r="F109" s="81"/>
      <c r="G109" s="81"/>
    </row>
    <row r="110" ht="22.5" customHeight="1" spans="1:7">
      <c r="A110" s="7"/>
      <c r="B110" s="77"/>
      <c r="C110" s="77" t="s">
        <v>602</v>
      </c>
      <c r="D110" s="20">
        <v>11.1</v>
      </c>
      <c r="E110" s="77">
        <v>2</v>
      </c>
      <c r="F110" s="81"/>
      <c r="G110" s="81"/>
    </row>
    <row r="111" ht="22.5" customHeight="1" spans="1:7">
      <c r="A111" s="7"/>
      <c r="B111" s="77">
        <v>20222135</v>
      </c>
      <c r="C111" s="77" t="s">
        <v>603</v>
      </c>
      <c r="D111" s="20">
        <v>11.06</v>
      </c>
      <c r="E111" s="77">
        <v>8</v>
      </c>
      <c r="F111" s="81"/>
      <c r="G111" s="81"/>
    </row>
    <row r="112" ht="22.5" customHeight="1" spans="1:7">
      <c r="A112" s="7"/>
      <c r="B112" s="77"/>
      <c r="C112" s="77"/>
      <c r="D112" s="20">
        <v>11.08</v>
      </c>
      <c r="E112" s="77"/>
      <c r="F112" s="81"/>
      <c r="G112" s="81"/>
    </row>
    <row r="113" ht="22.5" customHeight="1" spans="1:7">
      <c r="A113" s="7"/>
      <c r="B113" s="77"/>
      <c r="C113" s="77"/>
      <c r="D113" s="20">
        <v>11.09</v>
      </c>
      <c r="E113" s="77"/>
      <c r="F113" s="82"/>
      <c r="G113" s="31"/>
    </row>
    <row r="114" ht="22.5" customHeight="1" spans="1:6">
      <c r="A114" s="7"/>
      <c r="B114" s="77"/>
      <c r="C114" s="77"/>
      <c r="D114" s="20">
        <v>11.1</v>
      </c>
      <c r="E114" s="77"/>
      <c r="F114" s="68"/>
    </row>
    <row r="115" ht="22.5" customHeight="1" spans="1:6">
      <c r="A115" s="7"/>
      <c r="B115" s="77"/>
      <c r="C115" s="77" t="s">
        <v>604</v>
      </c>
      <c r="D115" s="20">
        <v>11.06</v>
      </c>
      <c r="E115" s="77">
        <v>8</v>
      </c>
      <c r="F115" s="68"/>
    </row>
    <row r="116" ht="22.5" customHeight="1" spans="1:6">
      <c r="A116" s="7"/>
      <c r="B116" s="77"/>
      <c r="C116" s="77"/>
      <c r="D116" s="20">
        <v>11.08</v>
      </c>
      <c r="E116" s="77"/>
      <c r="F116" s="68"/>
    </row>
    <row r="117" ht="22.5" customHeight="1" spans="1:6">
      <c r="A117" s="7"/>
      <c r="B117" s="77"/>
      <c r="C117" s="77"/>
      <c r="D117" s="20">
        <v>11.09</v>
      </c>
      <c r="E117" s="77"/>
      <c r="F117" s="68"/>
    </row>
    <row r="118" ht="22.5" customHeight="1" spans="1:6">
      <c r="A118" s="7"/>
      <c r="B118" s="77"/>
      <c r="C118" s="77"/>
      <c r="D118" s="20">
        <v>11.1</v>
      </c>
      <c r="E118" s="77"/>
      <c r="F118" s="68"/>
    </row>
    <row r="119" ht="22.5" customHeight="1" spans="1:6">
      <c r="A119" s="7"/>
      <c r="B119" s="77"/>
      <c r="C119" s="77" t="s">
        <v>605</v>
      </c>
      <c r="D119" s="20">
        <v>11.06</v>
      </c>
      <c r="E119" s="77">
        <v>4</v>
      </c>
      <c r="F119" s="68"/>
    </row>
    <row r="120" ht="22.5" customHeight="1" spans="1:6">
      <c r="A120" s="7"/>
      <c r="B120" s="77"/>
      <c r="C120" s="77"/>
      <c r="D120" s="20">
        <v>11.1</v>
      </c>
      <c r="E120" s="77"/>
      <c r="F120" s="68"/>
    </row>
    <row r="121" ht="22.5" customHeight="1" spans="1:6">
      <c r="A121" s="7"/>
      <c r="B121" s="77"/>
      <c r="C121" s="77" t="s">
        <v>606</v>
      </c>
      <c r="D121" s="20">
        <v>11.06</v>
      </c>
      <c r="E121" s="77">
        <v>4</v>
      </c>
      <c r="F121" s="68"/>
    </row>
    <row r="122" ht="22.5" customHeight="1" spans="1:6">
      <c r="A122" s="7"/>
      <c r="B122" s="77"/>
      <c r="C122" s="77"/>
      <c r="D122" s="20">
        <v>11.1</v>
      </c>
      <c r="E122" s="77"/>
      <c r="F122" s="68"/>
    </row>
    <row r="123" ht="22.5" customHeight="1" spans="1:6">
      <c r="A123" s="7"/>
      <c r="B123" s="77"/>
      <c r="C123" s="77" t="s">
        <v>607</v>
      </c>
      <c r="D123" s="20">
        <v>11.06</v>
      </c>
      <c r="E123" s="77">
        <v>4</v>
      </c>
      <c r="F123" s="68"/>
    </row>
    <row r="124" ht="22.5" customHeight="1" spans="1:6">
      <c r="A124" s="7"/>
      <c r="B124" s="77"/>
      <c r="C124" s="77"/>
      <c r="D124" s="20">
        <v>11.1</v>
      </c>
      <c r="E124" s="77"/>
      <c r="F124" s="68"/>
    </row>
    <row r="125" ht="22.5" customHeight="1" spans="1:6">
      <c r="A125" s="7"/>
      <c r="B125" s="77"/>
      <c r="C125" s="77" t="s">
        <v>608</v>
      </c>
      <c r="D125" s="20">
        <v>11.06</v>
      </c>
      <c r="E125" s="77">
        <v>4</v>
      </c>
      <c r="F125" s="68"/>
    </row>
    <row r="126" ht="22.5" customHeight="1" spans="1:6">
      <c r="A126" s="7"/>
      <c r="B126" s="77"/>
      <c r="C126" s="77"/>
      <c r="D126" s="20">
        <v>11.1</v>
      </c>
      <c r="E126" s="77"/>
      <c r="F126" s="68"/>
    </row>
    <row r="127" ht="22.5" customHeight="1" spans="1:6">
      <c r="A127" s="7"/>
      <c r="B127" s="77"/>
      <c r="C127" s="77" t="s">
        <v>609</v>
      </c>
      <c r="D127" s="20">
        <v>11.06</v>
      </c>
      <c r="E127" s="77">
        <v>4</v>
      </c>
      <c r="F127" s="68"/>
    </row>
    <row r="128" ht="22.5" customHeight="1" spans="1:6">
      <c r="A128" s="7"/>
      <c r="B128" s="77"/>
      <c r="C128" s="77"/>
      <c r="D128" s="20">
        <v>11.1</v>
      </c>
      <c r="E128" s="77"/>
      <c r="F128" s="68"/>
    </row>
    <row r="129" ht="22.5" customHeight="1" spans="1:6">
      <c r="A129" s="7"/>
      <c r="B129" s="77"/>
      <c r="C129" s="77" t="s">
        <v>610</v>
      </c>
      <c r="D129" s="20">
        <v>11.06</v>
      </c>
      <c r="E129" s="77">
        <v>4</v>
      </c>
      <c r="F129" s="68"/>
    </row>
    <row r="130" ht="22.5" customHeight="1" spans="1:6">
      <c r="A130" s="7"/>
      <c r="B130" s="77"/>
      <c r="C130" s="77"/>
      <c r="D130" s="20">
        <v>11.1</v>
      </c>
      <c r="E130" s="77"/>
      <c r="F130" s="68"/>
    </row>
    <row r="131" ht="22.5" customHeight="1" spans="1:6">
      <c r="A131" s="7"/>
      <c r="B131" s="77"/>
      <c r="C131" s="77" t="s">
        <v>611</v>
      </c>
      <c r="D131" s="20">
        <v>11.06</v>
      </c>
      <c r="E131" s="77">
        <v>4</v>
      </c>
      <c r="F131" s="68"/>
    </row>
    <row r="132" ht="22.5" customHeight="1" spans="1:6">
      <c r="A132" s="7"/>
      <c r="B132" s="77"/>
      <c r="C132" s="77"/>
      <c r="D132" s="20">
        <v>11.1</v>
      </c>
      <c r="E132" s="77"/>
      <c r="F132" s="68"/>
    </row>
    <row r="133" ht="22.5" customHeight="1" spans="1:6">
      <c r="A133" s="7"/>
      <c r="B133" s="77"/>
      <c r="C133" s="77" t="s">
        <v>612</v>
      </c>
      <c r="D133" s="20">
        <v>11.06</v>
      </c>
      <c r="E133" s="77">
        <v>4</v>
      </c>
      <c r="F133" s="68"/>
    </row>
    <row r="134" ht="22.5" customHeight="1" spans="1:6">
      <c r="A134" s="7"/>
      <c r="B134" s="77"/>
      <c r="C134" s="77"/>
      <c r="D134" s="20">
        <v>11.1</v>
      </c>
      <c r="E134" s="77"/>
      <c r="F134" s="68"/>
    </row>
    <row r="135" ht="22.5" customHeight="1" spans="1:6">
      <c r="A135" s="7"/>
      <c r="B135" s="77"/>
      <c r="C135" s="77" t="s">
        <v>613</v>
      </c>
      <c r="D135" s="20">
        <v>11.06</v>
      </c>
      <c r="E135" s="77">
        <v>4</v>
      </c>
      <c r="F135" s="68"/>
    </row>
    <row r="136" ht="22.5" customHeight="1" spans="1:6">
      <c r="A136" s="7"/>
      <c r="B136" s="77"/>
      <c r="C136" s="77"/>
      <c r="D136" s="20">
        <v>11.1</v>
      </c>
      <c r="E136" s="77"/>
      <c r="F136" s="68"/>
    </row>
    <row r="137" ht="22.5" customHeight="1" spans="1:6">
      <c r="A137" s="7"/>
      <c r="B137" s="77"/>
      <c r="C137" s="77" t="s">
        <v>418</v>
      </c>
      <c r="D137" s="20">
        <v>11.1</v>
      </c>
      <c r="E137" s="77">
        <v>2</v>
      </c>
      <c r="F137" s="68"/>
    </row>
    <row r="138" ht="22.5" customHeight="1" spans="1:6">
      <c r="A138" s="7"/>
      <c r="B138" s="77">
        <v>20222136</v>
      </c>
      <c r="C138" s="8" t="s">
        <v>614</v>
      </c>
      <c r="D138" s="20">
        <v>11.06</v>
      </c>
      <c r="E138" s="77">
        <v>8</v>
      </c>
      <c r="F138" s="68"/>
    </row>
    <row r="139" ht="22.5" customHeight="1" spans="1:6">
      <c r="A139" s="7"/>
      <c r="B139" s="77"/>
      <c r="C139" s="8"/>
      <c r="D139" s="20">
        <v>11.08</v>
      </c>
      <c r="E139" s="77"/>
      <c r="F139" s="68"/>
    </row>
    <row r="140" ht="22.5" customHeight="1" spans="1:6">
      <c r="A140" s="7"/>
      <c r="B140" s="77"/>
      <c r="C140" s="8"/>
      <c r="D140" s="20">
        <v>11.09</v>
      </c>
      <c r="E140" s="77"/>
      <c r="F140" s="68"/>
    </row>
    <row r="141" ht="22.5" customHeight="1" spans="1:6">
      <c r="A141" s="7"/>
      <c r="B141" s="77"/>
      <c r="C141" s="8"/>
      <c r="D141" s="20">
        <v>11.1</v>
      </c>
      <c r="E141" s="77"/>
      <c r="F141" s="68"/>
    </row>
    <row r="142" ht="22.5" customHeight="1" spans="1:6">
      <c r="A142" s="7"/>
      <c r="B142" s="77"/>
      <c r="C142" s="7" t="s">
        <v>615</v>
      </c>
      <c r="D142" s="20">
        <v>11.06</v>
      </c>
      <c r="E142" s="77">
        <v>8</v>
      </c>
      <c r="F142" s="68"/>
    </row>
    <row r="143" ht="22.5" customHeight="1" spans="1:6">
      <c r="A143" s="7"/>
      <c r="B143" s="77"/>
      <c r="C143" s="7"/>
      <c r="D143" s="20">
        <v>11.08</v>
      </c>
      <c r="E143" s="77"/>
      <c r="F143" s="68"/>
    </row>
    <row r="144" ht="22.5" customHeight="1" spans="1:6">
      <c r="A144" s="7"/>
      <c r="B144" s="77"/>
      <c r="C144" s="7"/>
      <c r="D144" s="20">
        <v>11.09</v>
      </c>
      <c r="E144" s="77"/>
      <c r="F144" s="68"/>
    </row>
    <row r="145" ht="22.5" customHeight="1" spans="1:6">
      <c r="A145" s="7"/>
      <c r="B145" s="77"/>
      <c r="C145" s="7"/>
      <c r="D145" s="20">
        <v>11.1</v>
      </c>
      <c r="E145" s="77"/>
      <c r="F145" s="68"/>
    </row>
    <row r="146" ht="22.5" customHeight="1" spans="1:6">
      <c r="A146" s="7"/>
      <c r="B146" s="77"/>
      <c r="C146" s="7" t="s">
        <v>304</v>
      </c>
      <c r="D146" s="20">
        <v>11.06</v>
      </c>
      <c r="E146" s="77">
        <v>8</v>
      </c>
      <c r="F146" s="68"/>
    </row>
    <row r="147" ht="22.5" customHeight="1" spans="1:6">
      <c r="A147" s="7"/>
      <c r="B147" s="77"/>
      <c r="C147" s="7"/>
      <c r="D147" s="20">
        <v>11.08</v>
      </c>
      <c r="E147" s="77"/>
      <c r="F147" s="68"/>
    </row>
    <row r="148" ht="22.5" customHeight="1" spans="1:6">
      <c r="A148" s="7"/>
      <c r="B148" s="77"/>
      <c r="C148" s="7"/>
      <c r="D148" s="20">
        <v>11.09</v>
      </c>
      <c r="E148" s="77"/>
      <c r="F148" s="68"/>
    </row>
    <row r="149" ht="22.5" customHeight="1" spans="1:6">
      <c r="A149" s="7"/>
      <c r="B149" s="77"/>
      <c r="C149" s="7"/>
      <c r="D149" s="20">
        <v>11.1</v>
      </c>
      <c r="E149" s="77"/>
      <c r="F149" s="68"/>
    </row>
    <row r="150" ht="22.5" customHeight="1" spans="1:6">
      <c r="A150" s="7"/>
      <c r="B150" s="77"/>
      <c r="C150" s="7" t="s">
        <v>616</v>
      </c>
      <c r="D150" s="20">
        <v>11.06</v>
      </c>
      <c r="E150" s="77">
        <v>2</v>
      </c>
      <c r="F150" s="68"/>
    </row>
    <row r="151" ht="22.5" customHeight="1" spans="1:6">
      <c r="A151" s="7"/>
      <c r="B151" s="77"/>
      <c r="C151" s="7" t="s">
        <v>617</v>
      </c>
      <c r="D151" s="20">
        <v>11.06</v>
      </c>
      <c r="E151" s="77">
        <v>2</v>
      </c>
      <c r="F151" s="68"/>
    </row>
    <row r="152" ht="22.5" customHeight="1" spans="1:6">
      <c r="A152" s="7"/>
      <c r="B152" s="77"/>
      <c r="C152" s="77" t="s">
        <v>618</v>
      </c>
      <c r="D152" s="20">
        <v>11.06</v>
      </c>
      <c r="E152" s="77">
        <v>2</v>
      </c>
      <c r="F152" s="68"/>
    </row>
    <row r="153" ht="22.5" customHeight="1" spans="1:6">
      <c r="A153" s="7"/>
      <c r="B153" s="77"/>
      <c r="C153" s="7" t="s">
        <v>619</v>
      </c>
      <c r="D153" s="20">
        <v>11.06</v>
      </c>
      <c r="E153" s="77">
        <v>2</v>
      </c>
      <c r="F153" s="68"/>
    </row>
    <row r="154" ht="22.5" customHeight="1" spans="1:6">
      <c r="A154" s="7"/>
      <c r="B154" s="77"/>
      <c r="C154" s="7" t="s">
        <v>620</v>
      </c>
      <c r="D154" s="20">
        <v>11.06</v>
      </c>
      <c r="E154" s="77">
        <v>2</v>
      </c>
      <c r="F154" s="68"/>
    </row>
    <row r="155" ht="22.5" customHeight="1" spans="1:6">
      <c r="A155" s="7"/>
      <c r="B155" s="77"/>
      <c r="C155" s="7" t="s">
        <v>621</v>
      </c>
      <c r="D155" s="20">
        <v>11.06</v>
      </c>
      <c r="E155" s="77">
        <v>2</v>
      </c>
      <c r="F155" s="68"/>
    </row>
    <row r="156" ht="22.5" customHeight="1" spans="1:7">
      <c r="A156" s="7" t="s">
        <v>6</v>
      </c>
      <c r="B156" s="7">
        <v>20222433</v>
      </c>
      <c r="C156" s="7" t="s">
        <v>414</v>
      </c>
      <c r="D156" s="20">
        <v>11.08</v>
      </c>
      <c r="E156" s="7">
        <v>2</v>
      </c>
      <c r="F156" s="73"/>
      <c r="G156" s="73"/>
    </row>
    <row r="157" ht="22.5" customHeight="1" spans="1:7">
      <c r="A157" s="7"/>
      <c r="B157" s="7"/>
      <c r="C157" s="7" t="s">
        <v>622</v>
      </c>
      <c r="D157" s="20">
        <v>11.08</v>
      </c>
      <c r="E157" s="7">
        <v>2</v>
      </c>
      <c r="F157" s="73"/>
      <c r="G157" s="73"/>
    </row>
    <row r="158" ht="22.5" customHeight="1" spans="1:7">
      <c r="A158" s="7"/>
      <c r="B158" s="7"/>
      <c r="C158" s="7" t="s">
        <v>414</v>
      </c>
      <c r="D158" s="20">
        <v>11.09</v>
      </c>
      <c r="E158" s="7">
        <v>2</v>
      </c>
      <c r="F158" s="73"/>
      <c r="G158" s="73"/>
    </row>
    <row r="159" ht="22.5" customHeight="1" spans="1:7">
      <c r="A159" s="7"/>
      <c r="B159" s="7"/>
      <c r="C159" s="7" t="s">
        <v>623</v>
      </c>
      <c r="D159" s="20" t="s">
        <v>624</v>
      </c>
      <c r="E159" s="7">
        <v>2</v>
      </c>
      <c r="F159" s="65"/>
      <c r="G159" s="73"/>
    </row>
    <row r="160" ht="22.5" customHeight="1" spans="1:7">
      <c r="A160" s="7"/>
      <c r="B160" s="7"/>
      <c r="C160" s="7" t="s">
        <v>625</v>
      </c>
      <c r="D160" s="20" t="s">
        <v>624</v>
      </c>
      <c r="E160" s="7">
        <v>2</v>
      </c>
      <c r="F160" s="65"/>
      <c r="G160" s="73"/>
    </row>
    <row r="161" ht="22.5" customHeight="1" spans="1:7">
      <c r="A161" s="7"/>
      <c r="B161" s="7"/>
      <c r="C161" s="7" t="s">
        <v>626</v>
      </c>
      <c r="D161" s="20" t="s">
        <v>624</v>
      </c>
      <c r="E161" s="7">
        <v>2</v>
      </c>
      <c r="F161" s="65"/>
      <c r="G161" s="73"/>
    </row>
    <row r="162" ht="22.5" customHeight="1" spans="1:7">
      <c r="A162" s="7"/>
      <c r="B162" s="7">
        <v>20222434</v>
      </c>
      <c r="C162" s="7" t="s">
        <v>627</v>
      </c>
      <c r="D162" s="20">
        <v>11.09</v>
      </c>
      <c r="E162" s="7">
        <v>2</v>
      </c>
      <c r="F162" s="73"/>
      <c r="G162" s="65"/>
    </row>
    <row r="163" ht="22.5" customHeight="1" spans="1:7">
      <c r="A163" s="7"/>
      <c r="B163" s="7"/>
      <c r="C163" s="7" t="s">
        <v>628</v>
      </c>
      <c r="D163" s="20">
        <v>11.09</v>
      </c>
      <c r="E163" s="7">
        <v>2</v>
      </c>
      <c r="F163" s="73"/>
      <c r="G163" s="65"/>
    </row>
    <row r="164" ht="22.5" customHeight="1" spans="1:7">
      <c r="A164" s="7"/>
      <c r="B164" s="7"/>
      <c r="C164" s="7" t="s">
        <v>629</v>
      </c>
      <c r="D164" s="20" t="s">
        <v>624</v>
      </c>
      <c r="E164" s="7">
        <v>2</v>
      </c>
      <c r="F164" s="65"/>
      <c r="G164" s="65"/>
    </row>
    <row r="165" ht="22.5" customHeight="1" spans="1:7">
      <c r="A165" s="7"/>
      <c r="B165" s="7"/>
      <c r="C165" s="7" t="s">
        <v>630</v>
      </c>
      <c r="D165" s="20" t="s">
        <v>624</v>
      </c>
      <c r="E165" s="7">
        <v>2</v>
      </c>
      <c r="F165" s="65"/>
      <c r="G165" s="65"/>
    </row>
    <row r="166" ht="22.5" customHeight="1" spans="1:7">
      <c r="A166" s="7"/>
      <c r="B166" s="7"/>
      <c r="C166" s="7" t="s">
        <v>627</v>
      </c>
      <c r="D166" s="20" t="s">
        <v>624</v>
      </c>
      <c r="E166" s="7">
        <v>2</v>
      </c>
      <c r="F166" s="65"/>
      <c r="G166" s="83"/>
    </row>
    <row r="167" ht="22.5" customHeight="1" spans="1:7">
      <c r="A167" s="7"/>
      <c r="B167" s="7"/>
      <c r="C167" s="7" t="s">
        <v>416</v>
      </c>
      <c r="D167" s="20" t="s">
        <v>624</v>
      </c>
      <c r="E167" s="7">
        <v>2</v>
      </c>
      <c r="F167" s="65"/>
      <c r="G167" s="83"/>
    </row>
    <row r="168" ht="22.5" customHeight="1" spans="1:7">
      <c r="A168" s="7"/>
      <c r="B168" s="7"/>
      <c r="C168" s="7" t="s">
        <v>631</v>
      </c>
      <c r="D168" s="20" t="s">
        <v>624</v>
      </c>
      <c r="E168" s="7">
        <v>2</v>
      </c>
      <c r="F168" s="65"/>
      <c r="G168" s="83"/>
    </row>
    <row r="169" ht="22.5" customHeight="1" spans="1:7">
      <c r="A169" s="7"/>
      <c r="B169" s="7"/>
      <c r="C169" s="7" t="s">
        <v>632</v>
      </c>
      <c r="D169" s="20" t="s">
        <v>624</v>
      </c>
      <c r="E169" s="7">
        <v>2</v>
      </c>
      <c r="F169" s="65"/>
      <c r="G169" s="83"/>
    </row>
    <row r="170" ht="22.5" customHeight="1" spans="1:7">
      <c r="A170" s="7"/>
      <c r="B170" s="7"/>
      <c r="C170" s="7" t="s">
        <v>633</v>
      </c>
      <c r="D170" s="20" t="s">
        <v>624</v>
      </c>
      <c r="E170" s="7">
        <v>2</v>
      </c>
      <c r="F170" s="65"/>
      <c r="G170" s="75"/>
    </row>
    <row r="171" ht="22.5" customHeight="1" spans="1:7">
      <c r="A171" s="7"/>
      <c r="B171" s="7">
        <v>20222435</v>
      </c>
      <c r="C171" s="7" t="s">
        <v>634</v>
      </c>
      <c r="D171" s="20">
        <v>11.09</v>
      </c>
      <c r="E171" s="7">
        <v>2</v>
      </c>
      <c r="F171" s="73"/>
      <c r="G171" s="73"/>
    </row>
    <row r="172" ht="22.5" customHeight="1" spans="1:7">
      <c r="A172" s="7"/>
      <c r="B172" s="7"/>
      <c r="C172" s="7" t="s">
        <v>635</v>
      </c>
      <c r="D172" s="20">
        <v>11.09</v>
      </c>
      <c r="E172" s="7">
        <v>2</v>
      </c>
      <c r="F172" s="73"/>
      <c r="G172" s="73"/>
    </row>
    <row r="173" ht="22.5" customHeight="1" spans="1:7">
      <c r="A173" s="7"/>
      <c r="B173" s="7"/>
      <c r="C173" s="7" t="s">
        <v>636</v>
      </c>
      <c r="D173" s="20">
        <v>11.09</v>
      </c>
      <c r="E173" s="7">
        <v>2</v>
      </c>
      <c r="F173" s="73"/>
      <c r="G173" s="73"/>
    </row>
    <row r="174" ht="22.5" customHeight="1" spans="1:7">
      <c r="A174" s="7"/>
      <c r="B174" s="7"/>
      <c r="C174" s="7" t="s">
        <v>637</v>
      </c>
      <c r="D174" s="20">
        <v>11.09</v>
      </c>
      <c r="E174" s="7">
        <v>2</v>
      </c>
      <c r="F174" s="73"/>
      <c r="G174" s="73"/>
    </row>
    <row r="175" ht="22.5" customHeight="1" spans="1:7">
      <c r="A175" s="7"/>
      <c r="B175" s="7"/>
      <c r="C175" s="7" t="s">
        <v>638</v>
      </c>
      <c r="D175" s="20">
        <v>11.09</v>
      </c>
      <c r="E175" s="7">
        <v>2</v>
      </c>
      <c r="F175" s="73"/>
      <c r="G175" s="73"/>
    </row>
    <row r="176" ht="22.5" customHeight="1" spans="1:7">
      <c r="A176" s="7"/>
      <c r="B176" s="7"/>
      <c r="C176" s="7" t="s">
        <v>639</v>
      </c>
      <c r="D176" s="20">
        <v>11.09</v>
      </c>
      <c r="E176" s="7">
        <v>2</v>
      </c>
      <c r="F176" s="73"/>
      <c r="G176" s="73"/>
    </row>
    <row r="177" ht="22.5" customHeight="1" spans="1:7">
      <c r="A177" s="7"/>
      <c r="B177" s="7"/>
      <c r="C177" s="7" t="s">
        <v>640</v>
      </c>
      <c r="D177" s="20">
        <v>11.09</v>
      </c>
      <c r="E177" s="7">
        <v>2</v>
      </c>
      <c r="F177" s="73"/>
      <c r="G177" s="73"/>
    </row>
    <row r="178" ht="22.5" customHeight="1" spans="1:7">
      <c r="A178" s="7"/>
      <c r="B178" s="7"/>
      <c r="C178" s="7" t="s">
        <v>641</v>
      </c>
      <c r="D178" s="20">
        <v>11.09</v>
      </c>
      <c r="E178" s="7">
        <v>2</v>
      </c>
      <c r="F178" s="65"/>
      <c r="G178" s="73"/>
    </row>
    <row r="179" ht="22.5" customHeight="1" spans="1:7">
      <c r="A179" s="7"/>
      <c r="B179" s="7">
        <v>20222436</v>
      </c>
      <c r="C179" s="7" t="s">
        <v>418</v>
      </c>
      <c r="D179" s="20">
        <v>11.09</v>
      </c>
      <c r="E179" s="7">
        <v>2</v>
      </c>
      <c r="F179" s="65"/>
      <c r="G179" s="73"/>
    </row>
    <row r="180" ht="22.5" customHeight="1" spans="1:7">
      <c r="A180" s="7"/>
      <c r="B180" s="7"/>
      <c r="C180" s="7" t="s">
        <v>425</v>
      </c>
      <c r="D180" s="20">
        <v>11.09</v>
      </c>
      <c r="E180" s="7">
        <v>2</v>
      </c>
      <c r="F180" s="65"/>
      <c r="G180" s="73"/>
    </row>
    <row r="181" ht="22.5" customHeight="1" spans="1:7">
      <c r="A181" s="7"/>
      <c r="B181" s="7"/>
      <c r="C181" s="7" t="s">
        <v>642</v>
      </c>
      <c r="D181" s="20">
        <v>11.09</v>
      </c>
      <c r="E181" s="7">
        <v>2</v>
      </c>
      <c r="F181" s="65"/>
      <c r="G181" s="73"/>
    </row>
    <row r="182" ht="22.5" customHeight="1" spans="1:7">
      <c r="A182" s="7"/>
      <c r="B182" s="7"/>
      <c r="C182" s="7" t="s">
        <v>643</v>
      </c>
      <c r="D182" s="20">
        <v>11.09</v>
      </c>
      <c r="E182" s="7">
        <v>2</v>
      </c>
      <c r="F182" s="65"/>
      <c r="G182" s="65"/>
    </row>
    <row r="183" ht="22.5" customHeight="1" spans="1:7">
      <c r="A183" s="7"/>
      <c r="B183" s="7"/>
      <c r="C183" s="7" t="s">
        <v>644</v>
      </c>
      <c r="D183" s="20">
        <v>11.09</v>
      </c>
      <c r="E183" s="7">
        <v>2</v>
      </c>
      <c r="F183" s="65"/>
      <c r="G183" s="65"/>
    </row>
    <row r="184" ht="22.5" customHeight="1" spans="1:7">
      <c r="A184" s="7"/>
      <c r="B184" s="7">
        <v>20222531</v>
      </c>
      <c r="C184" s="7" t="s">
        <v>645</v>
      </c>
      <c r="D184" s="20">
        <v>11.08</v>
      </c>
      <c r="E184" s="7">
        <v>2</v>
      </c>
      <c r="F184" s="73"/>
      <c r="G184" s="84"/>
    </row>
    <row r="185" ht="22.5" customHeight="1" spans="1:7">
      <c r="A185" s="7"/>
      <c r="B185" s="7">
        <v>20222532</v>
      </c>
      <c r="C185" s="7" t="s">
        <v>434</v>
      </c>
      <c r="D185" s="20" t="s">
        <v>624</v>
      </c>
      <c r="E185" s="7">
        <v>2</v>
      </c>
      <c r="F185" s="65"/>
      <c r="G185" s="85"/>
    </row>
    <row r="186" ht="22.5" customHeight="1" spans="1:7">
      <c r="A186" s="7"/>
      <c r="B186" s="7"/>
      <c r="C186" s="7" t="s">
        <v>646</v>
      </c>
      <c r="D186" s="20" t="s">
        <v>624</v>
      </c>
      <c r="E186" s="7">
        <v>2</v>
      </c>
      <c r="F186" s="65"/>
      <c r="G186" s="65"/>
    </row>
    <row r="187" ht="22.5" customHeight="1" spans="1:7">
      <c r="A187" s="7"/>
      <c r="B187" s="7">
        <v>20222533</v>
      </c>
      <c r="C187" s="7" t="s">
        <v>435</v>
      </c>
      <c r="D187" s="20">
        <v>11.06</v>
      </c>
      <c r="E187" s="7">
        <v>2</v>
      </c>
      <c r="F187" s="73"/>
      <c r="G187" s="73"/>
    </row>
    <row r="188" ht="22.5" customHeight="1" spans="1:7">
      <c r="A188" s="7"/>
      <c r="B188" s="7"/>
      <c r="C188" s="7" t="s">
        <v>435</v>
      </c>
      <c r="D188" s="20">
        <v>11.08</v>
      </c>
      <c r="E188" s="7">
        <v>2</v>
      </c>
      <c r="F188" s="73"/>
      <c r="G188" s="84"/>
    </row>
    <row r="189" ht="22.5" customHeight="1" spans="1:7">
      <c r="A189" s="7"/>
      <c r="B189" s="7"/>
      <c r="C189" s="7" t="s">
        <v>435</v>
      </c>
      <c r="D189" s="20" t="s">
        <v>624</v>
      </c>
      <c r="E189" s="7">
        <v>2</v>
      </c>
      <c r="F189" s="65"/>
      <c r="G189" s="85"/>
    </row>
    <row r="190" ht="22.5" customHeight="1" spans="1:7">
      <c r="A190" s="8" t="s">
        <v>7</v>
      </c>
      <c r="B190" s="7">
        <v>20222631</v>
      </c>
      <c r="C190" s="7" t="s">
        <v>647</v>
      </c>
      <c r="D190" s="20">
        <v>11.06</v>
      </c>
      <c r="E190" s="7">
        <v>2</v>
      </c>
      <c r="F190" s="73"/>
      <c r="G190" s="73"/>
    </row>
    <row r="191" ht="22.5" customHeight="1" spans="1:7">
      <c r="A191" s="8"/>
      <c r="B191" s="7">
        <v>20222633</v>
      </c>
      <c r="C191" s="7" t="s">
        <v>648</v>
      </c>
      <c r="D191" s="20">
        <v>11.06</v>
      </c>
      <c r="E191" s="7">
        <v>2</v>
      </c>
      <c r="F191" s="73"/>
      <c r="G191" s="73"/>
    </row>
    <row r="192" ht="22.5" customHeight="1" spans="1:7">
      <c r="A192" s="8"/>
      <c r="B192" s="7"/>
      <c r="C192" s="7" t="s">
        <v>649</v>
      </c>
      <c r="D192" s="20">
        <v>11.06</v>
      </c>
      <c r="E192" s="7">
        <v>2</v>
      </c>
      <c r="F192" s="73"/>
      <c r="G192" s="73"/>
    </row>
    <row r="193" ht="22.5" customHeight="1" spans="1:7">
      <c r="A193" s="8"/>
      <c r="B193" s="7"/>
      <c r="C193" s="7" t="s">
        <v>448</v>
      </c>
      <c r="D193" s="20">
        <v>11.06</v>
      </c>
      <c r="E193" s="7">
        <v>2</v>
      </c>
      <c r="F193" s="73"/>
      <c r="G193" s="73"/>
    </row>
    <row r="194" ht="22.5" customHeight="1" spans="1:7">
      <c r="A194" s="8"/>
      <c r="B194" s="7"/>
      <c r="C194" s="7" t="s">
        <v>650</v>
      </c>
      <c r="D194" s="20">
        <v>11.06</v>
      </c>
      <c r="E194" s="7">
        <v>2</v>
      </c>
      <c r="F194" s="73"/>
      <c r="G194" s="74"/>
    </row>
    <row r="195" ht="22.5" customHeight="1" spans="1:7">
      <c r="A195" s="8"/>
      <c r="B195" s="7">
        <v>20222635</v>
      </c>
      <c r="C195" s="7" t="s">
        <v>459</v>
      </c>
      <c r="D195" s="20">
        <v>11.07</v>
      </c>
      <c r="E195" s="7">
        <v>2</v>
      </c>
      <c r="F195" s="73"/>
      <c r="G195" s="73"/>
    </row>
    <row r="196" ht="22.5" customHeight="1" spans="1:7">
      <c r="A196" s="8"/>
      <c r="B196" s="7">
        <v>20222633</v>
      </c>
      <c r="C196" s="7" t="s">
        <v>648</v>
      </c>
      <c r="D196" s="20">
        <v>11.08</v>
      </c>
      <c r="E196" s="7">
        <v>2</v>
      </c>
      <c r="F196" s="73"/>
      <c r="G196" s="73"/>
    </row>
    <row r="197" ht="22.5" customHeight="1" spans="1:7">
      <c r="A197" s="8"/>
      <c r="B197" s="7"/>
      <c r="C197" s="7" t="s">
        <v>448</v>
      </c>
      <c r="D197" s="20">
        <v>11.08</v>
      </c>
      <c r="E197" s="7">
        <v>2</v>
      </c>
      <c r="F197" s="73"/>
      <c r="G197" s="73"/>
    </row>
    <row r="198" ht="22.5" customHeight="1" spans="1:7">
      <c r="A198" s="8"/>
      <c r="B198" s="7"/>
      <c r="C198" s="7" t="s">
        <v>649</v>
      </c>
      <c r="D198" s="20">
        <v>11.08</v>
      </c>
      <c r="E198" s="7">
        <v>2</v>
      </c>
      <c r="F198" s="73"/>
      <c r="G198" s="73"/>
    </row>
    <row r="199" ht="22.5" customHeight="1" spans="1:7">
      <c r="A199" s="8"/>
      <c r="B199" s="7"/>
      <c r="C199" s="7" t="s">
        <v>651</v>
      </c>
      <c r="D199" s="20">
        <v>11.08</v>
      </c>
      <c r="E199" s="7">
        <v>2</v>
      </c>
      <c r="F199" s="73"/>
      <c r="G199" s="73"/>
    </row>
    <row r="200" ht="22.5" customHeight="1" spans="1:7">
      <c r="A200" s="8"/>
      <c r="B200" s="7"/>
      <c r="C200" s="7" t="s">
        <v>652</v>
      </c>
      <c r="D200" s="20">
        <v>11.08</v>
      </c>
      <c r="E200" s="7">
        <v>2</v>
      </c>
      <c r="F200" s="73"/>
      <c r="G200" s="73"/>
    </row>
    <row r="201" ht="22.5" customHeight="1" spans="1:7">
      <c r="A201" s="8"/>
      <c r="B201" s="7"/>
      <c r="C201" s="7" t="s">
        <v>653</v>
      </c>
      <c r="D201" s="20">
        <v>11.08</v>
      </c>
      <c r="E201" s="7">
        <v>2</v>
      </c>
      <c r="F201" s="73"/>
      <c r="G201" s="73"/>
    </row>
    <row r="202" ht="22.5" customHeight="1" spans="1:7">
      <c r="A202" s="8"/>
      <c r="B202" s="7"/>
      <c r="C202" s="7" t="s">
        <v>654</v>
      </c>
      <c r="D202" s="20">
        <v>11.08</v>
      </c>
      <c r="E202" s="7">
        <v>2</v>
      </c>
      <c r="F202" s="73"/>
      <c r="G202" s="73"/>
    </row>
    <row r="203" ht="22.5" customHeight="1" spans="1:7">
      <c r="A203" s="8"/>
      <c r="B203" s="7"/>
      <c r="C203" s="7" t="s">
        <v>655</v>
      </c>
      <c r="D203" s="20">
        <v>11.08</v>
      </c>
      <c r="E203" s="7">
        <v>2</v>
      </c>
      <c r="F203" s="73"/>
      <c r="G203" s="73"/>
    </row>
    <row r="204" ht="22.5" customHeight="1" spans="1:7">
      <c r="A204" s="8"/>
      <c r="B204" s="7"/>
      <c r="C204" s="7" t="s">
        <v>448</v>
      </c>
      <c r="D204" s="20">
        <v>11.08</v>
      </c>
      <c r="E204" s="7">
        <v>2</v>
      </c>
      <c r="F204" s="73"/>
      <c r="G204" s="73"/>
    </row>
    <row r="205" ht="22.5" customHeight="1" spans="1:7">
      <c r="A205" s="8"/>
      <c r="B205" s="7">
        <v>20222635</v>
      </c>
      <c r="C205" s="7" t="s">
        <v>459</v>
      </c>
      <c r="D205" s="20">
        <v>11.1</v>
      </c>
      <c r="E205" s="7">
        <v>2</v>
      </c>
      <c r="F205" s="73"/>
      <c r="G205" s="73"/>
    </row>
    <row r="206" ht="22.5" customHeight="1" spans="1:7">
      <c r="A206" s="8"/>
      <c r="B206" s="7"/>
      <c r="C206" s="7" t="s">
        <v>460</v>
      </c>
      <c r="D206" s="20">
        <v>11.1</v>
      </c>
      <c r="E206" s="7">
        <v>2</v>
      </c>
      <c r="F206" s="73"/>
      <c r="G206" s="73"/>
    </row>
    <row r="207" ht="18.75" spans="1:7">
      <c r="A207" s="86"/>
      <c r="B207" s="87"/>
      <c r="C207" s="88"/>
      <c r="D207" s="89"/>
      <c r="E207" s="88"/>
      <c r="F207" s="82"/>
      <c r="G207" s="31"/>
    </row>
    <row r="208" ht="18.75" spans="1:7">
      <c r="A208" s="86"/>
      <c r="B208" s="87"/>
      <c r="C208" s="88"/>
      <c r="D208" s="89"/>
      <c r="E208" s="88"/>
      <c r="F208" s="82"/>
      <c r="G208" s="31"/>
    </row>
    <row r="209" ht="18.75" spans="1:7">
      <c r="A209" s="86"/>
      <c r="B209" s="87"/>
      <c r="C209" s="88"/>
      <c r="D209" s="89"/>
      <c r="E209" s="88"/>
      <c r="F209" s="82"/>
      <c r="G209" s="31"/>
    </row>
    <row r="210" ht="18.75" spans="1:7">
      <c r="A210" s="86"/>
      <c r="B210" s="87"/>
      <c r="C210" s="88"/>
      <c r="D210" s="89"/>
      <c r="E210" s="88"/>
      <c r="F210" s="82"/>
      <c r="G210" s="31"/>
    </row>
    <row r="211" ht="18.75" spans="1:6">
      <c r="A211" s="86"/>
      <c r="B211" s="87"/>
      <c r="C211" s="88"/>
      <c r="D211" s="89"/>
      <c r="E211" s="88"/>
      <c r="F211" s="68"/>
    </row>
    <row r="212" ht="18.75" spans="1:6">
      <c r="A212" s="86"/>
      <c r="B212" s="87"/>
      <c r="C212" s="88"/>
      <c r="D212" s="89"/>
      <c r="E212" s="88"/>
      <c r="F212" s="68"/>
    </row>
    <row r="213" ht="18.75" spans="1:6">
      <c r="A213" s="86"/>
      <c r="B213" s="87"/>
      <c r="C213" s="88"/>
      <c r="D213" s="89"/>
      <c r="E213" s="88"/>
      <c r="F213" s="68"/>
    </row>
    <row r="214" ht="18.75" spans="1:6">
      <c r="A214" s="86"/>
      <c r="B214" s="87"/>
      <c r="C214" s="88"/>
      <c r="D214" s="89"/>
      <c r="E214" s="88"/>
      <c r="F214" s="68"/>
    </row>
    <row r="215" ht="18.75" spans="1:6">
      <c r="A215" s="86"/>
      <c r="B215" s="87"/>
      <c r="C215" s="88"/>
      <c r="D215" s="89"/>
      <c r="E215" s="88"/>
      <c r="F215" s="68"/>
    </row>
    <row r="216" ht="18.75" spans="1:6">
      <c r="A216" s="86"/>
      <c r="B216" s="87"/>
      <c r="C216" s="88"/>
      <c r="D216" s="89"/>
      <c r="E216" s="88"/>
      <c r="F216" s="68"/>
    </row>
    <row r="217" ht="18.75" spans="1:6">
      <c r="A217" s="86"/>
      <c r="B217" s="87"/>
      <c r="C217" s="88"/>
      <c r="D217" s="89"/>
      <c r="E217" s="88"/>
      <c r="F217" s="68"/>
    </row>
    <row r="218" ht="18.75" spans="1:6">
      <c r="A218" s="86"/>
      <c r="B218" s="87"/>
      <c r="C218" s="88"/>
      <c r="D218" s="89"/>
      <c r="E218" s="88"/>
      <c r="F218" s="68"/>
    </row>
    <row r="219" ht="18.75" spans="1:6">
      <c r="A219" s="86"/>
      <c r="B219" s="87"/>
      <c r="C219" s="88"/>
      <c r="D219" s="89"/>
      <c r="E219" s="88"/>
      <c r="F219" s="68"/>
    </row>
    <row r="220" ht="18.75" spans="1:6">
      <c r="A220" s="86"/>
      <c r="B220" s="87"/>
      <c r="C220" s="88"/>
      <c r="D220" s="89"/>
      <c r="E220" s="88"/>
      <c r="F220" s="68"/>
    </row>
    <row r="221" ht="18.75" spans="1:6">
      <c r="A221" s="86"/>
      <c r="B221" s="87"/>
      <c r="C221" s="88"/>
      <c r="D221" s="89"/>
      <c r="E221" s="88"/>
      <c r="F221" s="68"/>
    </row>
    <row r="222" ht="18.75" spans="1:6">
      <c r="A222" s="86"/>
      <c r="B222" s="87"/>
      <c r="C222" s="88"/>
      <c r="D222" s="89"/>
      <c r="E222" s="88"/>
      <c r="F222" s="68"/>
    </row>
    <row r="223" ht="18.75" spans="1:6">
      <c r="A223" s="86"/>
      <c r="B223" s="87"/>
      <c r="C223" s="88"/>
      <c r="D223" s="89"/>
      <c r="E223" s="88"/>
      <c r="F223" s="68"/>
    </row>
    <row r="224" ht="18.75" spans="1:6">
      <c r="A224" s="86"/>
      <c r="B224" s="87"/>
      <c r="C224" s="88"/>
      <c r="D224" s="89"/>
      <c r="E224" s="88"/>
      <c r="F224" s="68"/>
    </row>
    <row r="225" ht="18.75" spans="1:6">
      <c r="A225" s="86"/>
      <c r="B225" s="87"/>
      <c r="C225" s="88"/>
      <c r="D225" s="89"/>
      <c r="E225" s="88"/>
      <c r="F225" s="68"/>
    </row>
    <row r="226" ht="18.75" spans="1:6">
      <c r="A226" s="86"/>
      <c r="B226" s="87"/>
      <c r="C226" s="88"/>
      <c r="D226" s="89"/>
      <c r="E226" s="88"/>
      <c r="F226" s="68"/>
    </row>
    <row r="227" ht="18.75" spans="1:6">
      <c r="A227" s="86"/>
      <c r="B227" s="87"/>
      <c r="C227" s="88"/>
      <c r="D227" s="89"/>
      <c r="E227" s="88"/>
      <c r="F227" s="68"/>
    </row>
    <row r="228" ht="18.75" spans="1:6">
      <c r="A228" s="86"/>
      <c r="B228" s="87"/>
      <c r="C228" s="88"/>
      <c r="D228" s="89"/>
      <c r="E228" s="88"/>
      <c r="F228" s="68"/>
    </row>
    <row r="229" ht="18.75" spans="1:6">
      <c r="A229" s="86"/>
      <c r="B229" s="87"/>
      <c r="C229" s="88"/>
      <c r="D229" s="89"/>
      <c r="E229" s="88"/>
      <c r="F229" s="68"/>
    </row>
    <row r="230" ht="18.75" spans="1:6">
      <c r="A230" s="86"/>
      <c r="B230" s="87"/>
      <c r="C230" s="88"/>
      <c r="D230" s="89"/>
      <c r="E230" s="88"/>
      <c r="F230" s="68"/>
    </row>
    <row r="231" ht="18.75" spans="1:6">
      <c r="A231" s="86"/>
      <c r="B231" s="87"/>
      <c r="C231" s="88"/>
      <c r="D231" s="89"/>
      <c r="E231" s="88"/>
      <c r="F231" s="68"/>
    </row>
    <row r="232" ht="18.75" spans="1:6">
      <c r="A232" s="86"/>
      <c r="B232" s="87"/>
      <c r="C232" s="88"/>
      <c r="D232" s="89"/>
      <c r="E232" s="88"/>
      <c r="F232" s="68"/>
    </row>
    <row r="233" ht="18.75" spans="1:6">
      <c r="A233" s="86"/>
      <c r="B233" s="87"/>
      <c r="C233" s="88"/>
      <c r="D233" s="89"/>
      <c r="E233" s="88"/>
      <c r="F233" s="68"/>
    </row>
    <row r="234" ht="18.75" spans="1:6">
      <c r="A234" s="86"/>
      <c r="B234" s="87"/>
      <c r="C234" s="88"/>
      <c r="D234" s="89"/>
      <c r="E234" s="88"/>
      <c r="F234" s="68"/>
    </row>
    <row r="235" ht="18.75" spans="1:6">
      <c r="A235" s="86"/>
      <c r="B235" s="87"/>
      <c r="C235" s="88"/>
      <c r="D235" s="89"/>
      <c r="E235" s="88"/>
      <c r="F235" s="68"/>
    </row>
    <row r="236" ht="18.75" spans="1:6">
      <c r="A236" s="86"/>
      <c r="B236" s="87"/>
      <c r="C236" s="88"/>
      <c r="D236" s="89"/>
      <c r="E236" s="88"/>
      <c r="F236" s="68"/>
    </row>
    <row r="237" ht="18.75" spans="1:6">
      <c r="A237" s="86"/>
      <c r="B237" s="87"/>
      <c r="C237" s="88"/>
      <c r="D237" s="89"/>
      <c r="E237" s="88"/>
      <c r="F237" s="68"/>
    </row>
    <row r="238" ht="18.75" spans="1:6">
      <c r="A238" s="86"/>
      <c r="B238" s="87"/>
      <c r="C238" s="88"/>
      <c r="D238" s="89"/>
      <c r="E238" s="88"/>
      <c r="F238" s="68"/>
    </row>
    <row r="239" ht="18.75" spans="1:6">
      <c r="A239" s="86"/>
      <c r="B239" s="87"/>
      <c r="C239" s="88"/>
      <c r="D239" s="89"/>
      <c r="E239" s="88"/>
      <c r="F239" s="68"/>
    </row>
    <row r="240" ht="18.75" spans="1:6">
      <c r="A240" s="86"/>
      <c r="B240" s="87"/>
      <c r="C240" s="88"/>
      <c r="D240" s="89"/>
      <c r="E240" s="88"/>
      <c r="F240" s="68"/>
    </row>
    <row r="241" ht="18.75" spans="1:6">
      <c r="A241" s="86"/>
      <c r="B241" s="87"/>
      <c r="C241" s="88"/>
      <c r="D241" s="89"/>
      <c r="E241" s="88"/>
      <c r="F241" s="68"/>
    </row>
    <row r="242" ht="18.75" spans="1:6">
      <c r="A242" s="86"/>
      <c r="B242" s="87"/>
      <c r="C242" s="88"/>
      <c r="D242" s="89"/>
      <c r="E242" s="88"/>
      <c r="F242" s="68"/>
    </row>
    <row r="243" ht="18.75" spans="1:6">
      <c r="A243" s="86"/>
      <c r="B243" s="87"/>
      <c r="C243" s="88"/>
      <c r="D243" s="89"/>
      <c r="E243" s="88"/>
      <c r="F243" s="68"/>
    </row>
    <row r="244" ht="18.75" spans="1:6">
      <c r="A244" s="86"/>
      <c r="B244" s="87"/>
      <c r="C244" s="88"/>
      <c r="D244" s="89"/>
      <c r="E244" s="88"/>
      <c r="F244" s="68"/>
    </row>
    <row r="245" ht="18.75" spans="1:6">
      <c r="A245" s="86"/>
      <c r="B245" s="87"/>
      <c r="C245" s="88"/>
      <c r="D245" s="89"/>
      <c r="E245" s="88"/>
      <c r="F245" s="68"/>
    </row>
    <row r="246" ht="18.75" spans="1:6">
      <c r="A246" s="86"/>
      <c r="B246" s="87"/>
      <c r="C246" s="88"/>
      <c r="D246" s="89"/>
      <c r="E246" s="88"/>
      <c r="F246" s="68"/>
    </row>
    <row r="247" ht="18.75" spans="1:6">
      <c r="A247" s="86"/>
      <c r="B247" s="87"/>
      <c r="C247" s="88"/>
      <c r="D247" s="89"/>
      <c r="E247" s="88"/>
      <c r="F247" s="68"/>
    </row>
    <row r="248" ht="18.75" spans="1:6">
      <c r="A248" s="86"/>
      <c r="B248" s="87"/>
      <c r="C248" s="88"/>
      <c r="D248" s="89"/>
      <c r="E248" s="88"/>
      <c r="F248" s="68"/>
    </row>
    <row r="249" ht="18.75" spans="1:6">
      <c r="A249" s="86"/>
      <c r="B249" s="87"/>
      <c r="C249" s="88"/>
      <c r="D249" s="89"/>
      <c r="E249" s="88"/>
      <c r="F249" s="68"/>
    </row>
    <row r="250" ht="18.75" spans="1:6">
      <c r="A250" s="86"/>
      <c r="B250" s="87"/>
      <c r="C250" s="88"/>
      <c r="D250" s="89"/>
      <c r="E250" s="88"/>
      <c r="F250" s="68"/>
    </row>
    <row r="251" ht="18.75" spans="1:6">
      <c r="A251" s="86"/>
      <c r="B251" s="87"/>
      <c r="C251" s="88"/>
      <c r="D251" s="89"/>
      <c r="E251" s="88"/>
      <c r="F251" s="68"/>
    </row>
    <row r="252" ht="18.75" spans="1:6">
      <c r="A252" s="86"/>
      <c r="B252" s="87"/>
      <c r="C252" s="88"/>
      <c r="D252" s="89"/>
      <c r="E252" s="88"/>
      <c r="F252" s="68"/>
    </row>
    <row r="253" ht="18.75" spans="1:6">
      <c r="A253" s="86"/>
      <c r="B253" s="87"/>
      <c r="C253" s="88"/>
      <c r="D253" s="89"/>
      <c r="E253" s="88"/>
      <c r="F253" s="68"/>
    </row>
    <row r="254" ht="18.75" spans="1:6">
      <c r="A254" s="86"/>
      <c r="B254" s="87"/>
      <c r="C254" s="88"/>
      <c r="D254" s="89"/>
      <c r="E254" s="88"/>
      <c r="F254" s="68"/>
    </row>
    <row r="255" ht="18.75" spans="1:6">
      <c r="A255" s="86"/>
      <c r="B255" s="87"/>
      <c r="C255" s="88"/>
      <c r="D255" s="89"/>
      <c r="E255" s="88"/>
      <c r="F255" s="68"/>
    </row>
    <row r="256" ht="18.75" spans="1:6">
      <c r="A256" s="86"/>
      <c r="B256" s="87"/>
      <c r="C256" s="88"/>
      <c r="D256" s="89"/>
      <c r="E256" s="88"/>
      <c r="F256" s="68"/>
    </row>
    <row r="257" ht="18.75" spans="1:6">
      <c r="A257" s="86"/>
      <c r="B257" s="87"/>
      <c r="C257" s="88"/>
      <c r="D257" s="89"/>
      <c r="E257" s="88"/>
      <c r="F257" s="68"/>
    </row>
    <row r="258" ht="18.75" spans="1:6">
      <c r="A258" s="86"/>
      <c r="B258" s="87"/>
      <c r="C258" s="88"/>
      <c r="D258" s="89"/>
      <c r="E258" s="88"/>
      <c r="F258" s="68"/>
    </row>
    <row r="259" ht="18.75" spans="1:6">
      <c r="A259" s="86"/>
      <c r="B259" s="87"/>
      <c r="C259" s="88"/>
      <c r="D259" s="89"/>
      <c r="E259" s="88"/>
      <c r="F259" s="68"/>
    </row>
    <row r="260" ht="18.75" spans="1:6">
      <c r="A260" s="86"/>
      <c r="B260" s="87"/>
      <c r="C260" s="88"/>
      <c r="D260" s="89"/>
      <c r="E260" s="88"/>
      <c r="F260" s="68"/>
    </row>
    <row r="261" ht="18.75" spans="1:6">
      <c r="A261" s="86"/>
      <c r="B261" s="87"/>
      <c r="C261" s="88"/>
      <c r="D261" s="89"/>
      <c r="E261" s="88"/>
      <c r="F261" s="68"/>
    </row>
    <row r="262" ht="18.75" spans="1:6">
      <c r="A262" s="86"/>
      <c r="B262" s="87"/>
      <c r="C262" s="88"/>
      <c r="D262" s="89"/>
      <c r="E262" s="88"/>
      <c r="F262" s="68"/>
    </row>
    <row r="263" ht="18.75" spans="1:6">
      <c r="A263" s="86"/>
      <c r="B263" s="87"/>
      <c r="C263" s="88"/>
      <c r="D263" s="89"/>
      <c r="E263" s="88"/>
      <c r="F263" s="68"/>
    </row>
    <row r="264" ht="18.75" spans="1:6">
      <c r="A264" s="86"/>
      <c r="B264" s="87"/>
      <c r="C264" s="88"/>
      <c r="D264" s="89"/>
      <c r="E264" s="88"/>
      <c r="F264" s="68"/>
    </row>
    <row r="265" ht="18.75" spans="1:6">
      <c r="A265" s="86"/>
      <c r="B265" s="87"/>
      <c r="C265" s="88"/>
      <c r="D265" s="89"/>
      <c r="E265" s="88"/>
      <c r="F265" s="68"/>
    </row>
    <row r="266" ht="18.75" spans="1:6">
      <c r="A266" s="86"/>
      <c r="B266" s="87"/>
      <c r="C266" s="88"/>
      <c r="D266" s="89"/>
      <c r="E266" s="88"/>
      <c r="F266" s="68"/>
    </row>
    <row r="267" ht="18.75" spans="1:6">
      <c r="A267" s="86"/>
      <c r="B267" s="87"/>
      <c r="C267" s="88"/>
      <c r="D267" s="89"/>
      <c r="E267" s="88"/>
      <c r="F267" s="68"/>
    </row>
    <row r="268" ht="18.75" spans="1:6">
      <c r="A268" s="86"/>
      <c r="B268" s="87"/>
      <c r="C268" s="88"/>
      <c r="D268" s="89"/>
      <c r="E268" s="88"/>
      <c r="F268" s="68"/>
    </row>
    <row r="269" ht="18.75" spans="1:6">
      <c r="A269" s="86"/>
      <c r="B269" s="87"/>
      <c r="C269" s="88"/>
      <c r="D269" s="89"/>
      <c r="E269" s="88"/>
      <c r="F269" s="68"/>
    </row>
    <row r="270" ht="18.75" spans="1:6">
      <c r="A270" s="86"/>
      <c r="B270" s="87"/>
      <c r="C270" s="88"/>
      <c r="D270" s="89"/>
      <c r="E270" s="88"/>
      <c r="F270" s="68"/>
    </row>
    <row r="271" ht="18.75" spans="1:6">
      <c r="A271" s="86"/>
      <c r="B271" s="87"/>
      <c r="C271" s="88"/>
      <c r="D271" s="89"/>
      <c r="E271" s="88"/>
      <c r="F271" s="68"/>
    </row>
    <row r="272" ht="18.75" spans="1:6">
      <c r="A272" s="86"/>
      <c r="B272" s="87"/>
      <c r="C272" s="88"/>
      <c r="D272" s="89"/>
      <c r="E272" s="88"/>
      <c r="F272" s="68"/>
    </row>
    <row r="273" ht="18.75" spans="1:6">
      <c r="A273" s="86"/>
      <c r="B273" s="87"/>
      <c r="C273" s="88"/>
      <c r="D273" s="89"/>
      <c r="E273" s="88"/>
      <c r="F273" s="68"/>
    </row>
    <row r="274" ht="18.75" spans="1:6">
      <c r="A274" s="86"/>
      <c r="B274" s="87"/>
      <c r="C274" s="88"/>
      <c r="D274" s="89"/>
      <c r="E274" s="88"/>
      <c r="F274" s="68"/>
    </row>
    <row r="275" ht="18.75" spans="1:6">
      <c r="A275" s="86"/>
      <c r="B275" s="87"/>
      <c r="C275" s="88"/>
      <c r="D275" s="89"/>
      <c r="E275" s="88"/>
      <c r="F275" s="68"/>
    </row>
    <row r="276" ht="18.75" spans="1:6">
      <c r="A276" s="86"/>
      <c r="B276" s="87"/>
      <c r="C276" s="88"/>
      <c r="D276" s="89"/>
      <c r="E276" s="88"/>
      <c r="F276" s="68"/>
    </row>
    <row r="277" ht="18.75" spans="1:6">
      <c r="A277" s="86"/>
      <c r="B277" s="87"/>
      <c r="C277" s="88"/>
      <c r="D277" s="89"/>
      <c r="E277" s="88"/>
      <c r="F277" s="68"/>
    </row>
    <row r="278" ht="18.75" spans="1:6">
      <c r="A278" s="86"/>
      <c r="B278" s="87"/>
      <c r="C278" s="88"/>
      <c r="D278" s="89"/>
      <c r="E278" s="88"/>
      <c r="F278" s="68"/>
    </row>
    <row r="279" ht="18.75" spans="1:6">
      <c r="A279" s="86"/>
      <c r="B279" s="87"/>
      <c r="C279" s="88"/>
      <c r="D279" s="89"/>
      <c r="E279" s="88"/>
      <c r="F279" s="68"/>
    </row>
    <row r="280" ht="18.75" spans="1:6">
      <c r="A280" s="86"/>
      <c r="B280" s="87"/>
      <c r="C280" s="88"/>
      <c r="D280" s="89"/>
      <c r="E280" s="88"/>
      <c r="F280" s="68"/>
    </row>
    <row r="281" ht="18.75" spans="1:6">
      <c r="A281" s="86"/>
      <c r="B281" s="87"/>
      <c r="C281" s="88"/>
      <c r="D281" s="89"/>
      <c r="E281" s="88"/>
      <c r="F281" s="68"/>
    </row>
    <row r="282" ht="18.75" spans="1:6">
      <c r="A282" s="86"/>
      <c r="B282" s="87"/>
      <c r="C282" s="88"/>
      <c r="D282" s="89"/>
      <c r="E282" s="88"/>
      <c r="F282" s="68"/>
    </row>
    <row r="283" ht="18.75" spans="1:6">
      <c r="A283" s="86"/>
      <c r="B283" s="87"/>
      <c r="C283" s="88"/>
      <c r="D283" s="89"/>
      <c r="E283" s="88"/>
      <c r="F283" s="68"/>
    </row>
    <row r="284" ht="18.75" spans="1:6">
      <c r="A284" s="86"/>
      <c r="B284" s="87"/>
      <c r="C284" s="88"/>
      <c r="D284" s="89"/>
      <c r="E284" s="88"/>
      <c r="F284" s="68"/>
    </row>
    <row r="285" ht="18.75" spans="1:6">
      <c r="A285" s="86"/>
      <c r="B285" s="87"/>
      <c r="C285" s="88"/>
      <c r="D285" s="89"/>
      <c r="E285" s="88"/>
      <c r="F285" s="68"/>
    </row>
    <row r="286" ht="18.75" spans="1:6">
      <c r="A286" s="86"/>
      <c r="B286" s="87"/>
      <c r="C286" s="88"/>
      <c r="D286" s="89"/>
      <c r="E286" s="88"/>
      <c r="F286" s="68"/>
    </row>
    <row r="287" ht="18.75" spans="1:6">
      <c r="A287" s="86"/>
      <c r="B287" s="87"/>
      <c r="C287" s="88"/>
      <c r="D287" s="89"/>
      <c r="E287" s="88"/>
      <c r="F287" s="68"/>
    </row>
    <row r="288" ht="18.75" spans="1:6">
      <c r="A288" s="86"/>
      <c r="B288" s="87"/>
      <c r="C288" s="88"/>
      <c r="D288" s="89"/>
      <c r="E288" s="88"/>
      <c r="F288" s="68"/>
    </row>
    <row r="289" ht="18.75" spans="1:6">
      <c r="A289" s="86"/>
      <c r="B289" s="87"/>
      <c r="C289" s="88"/>
      <c r="D289" s="89"/>
      <c r="E289" s="88"/>
      <c r="F289" s="68"/>
    </row>
    <row r="290" ht="18.75" spans="1:6">
      <c r="A290" s="86"/>
      <c r="B290" s="87"/>
      <c r="C290" s="88"/>
      <c r="D290" s="89"/>
      <c r="E290" s="88"/>
      <c r="F290" s="68"/>
    </row>
    <row r="291" ht="18.75" spans="1:6">
      <c r="A291" s="86"/>
      <c r="B291" s="87"/>
      <c r="C291" s="88"/>
      <c r="D291" s="89"/>
      <c r="E291" s="88"/>
      <c r="F291" s="68"/>
    </row>
    <row r="292" ht="18.75" spans="1:6">
      <c r="A292" s="86"/>
      <c r="B292" s="87"/>
      <c r="C292" s="88"/>
      <c r="D292" s="89"/>
      <c r="E292" s="88"/>
      <c r="F292" s="68"/>
    </row>
    <row r="293" ht="18.75" spans="1:6">
      <c r="A293" s="86"/>
      <c r="B293" s="87"/>
      <c r="C293" s="88"/>
      <c r="D293" s="89"/>
      <c r="E293" s="88"/>
      <c r="F293" s="68"/>
    </row>
    <row r="294" ht="18.75" spans="1:6">
      <c r="A294" s="86"/>
      <c r="B294" s="87"/>
      <c r="C294" s="88"/>
      <c r="D294" s="89"/>
      <c r="E294" s="88"/>
      <c r="F294" s="68"/>
    </row>
    <row r="295" ht="18.75" spans="1:6">
      <c r="A295" s="86"/>
      <c r="B295" s="87"/>
      <c r="C295" s="88"/>
      <c r="D295" s="89"/>
      <c r="E295" s="88"/>
      <c r="F295" s="68"/>
    </row>
    <row r="296" ht="18.75" spans="1:6">
      <c r="A296" s="86"/>
      <c r="B296" s="87"/>
      <c r="C296" s="88"/>
      <c r="D296" s="89"/>
      <c r="E296" s="88"/>
      <c r="F296" s="68"/>
    </row>
    <row r="297" ht="18.75" spans="1:6">
      <c r="A297" s="86"/>
      <c r="B297" s="87"/>
      <c r="C297" s="88"/>
      <c r="D297" s="89"/>
      <c r="E297" s="88"/>
      <c r="F297" s="68"/>
    </row>
    <row r="298" ht="18.75" spans="1:6">
      <c r="A298" s="86"/>
      <c r="B298" s="87"/>
      <c r="C298" s="88"/>
      <c r="D298" s="89"/>
      <c r="E298" s="88"/>
      <c r="F298" s="68"/>
    </row>
    <row r="299" ht="18.75" spans="1:6">
      <c r="A299" s="86"/>
      <c r="B299" s="87"/>
      <c r="C299" s="88"/>
      <c r="D299" s="89"/>
      <c r="E299" s="88"/>
      <c r="F299" s="68"/>
    </row>
    <row r="300" ht="18.75" spans="1:6">
      <c r="A300" s="86"/>
      <c r="B300" s="87"/>
      <c r="C300" s="88"/>
      <c r="D300" s="89"/>
      <c r="E300" s="88"/>
      <c r="F300" s="68"/>
    </row>
    <row r="301" ht="18.75" spans="1:6">
      <c r="A301" s="86"/>
      <c r="B301" s="87"/>
      <c r="C301" s="88"/>
      <c r="D301" s="89"/>
      <c r="E301" s="88"/>
      <c r="F301" s="68"/>
    </row>
    <row r="302" ht="18.75" spans="1:6">
      <c r="A302" s="86"/>
      <c r="B302" s="90"/>
      <c r="C302" s="88"/>
      <c r="D302" s="89"/>
      <c r="E302" s="88"/>
      <c r="F302" s="68"/>
    </row>
    <row r="303" ht="18.75" spans="1:6">
      <c r="A303" s="86"/>
      <c r="B303" s="90"/>
      <c r="C303" s="91"/>
      <c r="D303" s="89"/>
      <c r="E303" s="88"/>
      <c r="F303" s="68"/>
    </row>
    <row r="304" ht="18.75" spans="1:6">
      <c r="A304" s="86"/>
      <c r="B304" s="90"/>
      <c r="C304" s="88"/>
      <c r="D304" s="89"/>
      <c r="E304" s="88"/>
      <c r="F304" s="68"/>
    </row>
    <row r="305" ht="18.75" spans="1:6">
      <c r="A305" s="86"/>
      <c r="B305" s="90"/>
      <c r="C305" s="91"/>
      <c r="D305" s="89"/>
      <c r="E305" s="88"/>
      <c r="F305" s="68"/>
    </row>
    <row r="306" ht="18.75" spans="1:6">
      <c r="A306" s="86"/>
      <c r="B306" s="90"/>
      <c r="C306" s="91"/>
      <c r="D306" s="89"/>
      <c r="E306" s="88"/>
      <c r="F306" s="68"/>
    </row>
    <row r="307" ht="18.75" spans="1:6">
      <c r="A307" s="86"/>
      <c r="B307" s="90"/>
      <c r="C307" s="91"/>
      <c r="D307" s="89"/>
      <c r="E307" s="88"/>
      <c r="F307" s="68"/>
    </row>
    <row r="308" ht="18.75" spans="1:6">
      <c r="A308" s="86"/>
      <c r="B308" s="90"/>
      <c r="C308" s="88"/>
      <c r="D308" s="89"/>
      <c r="E308" s="88"/>
      <c r="F308" s="68"/>
    </row>
    <row r="309" ht="18.75" spans="1:6">
      <c r="A309" s="86"/>
      <c r="B309" s="90"/>
      <c r="C309" s="91"/>
      <c r="D309" s="89"/>
      <c r="E309" s="88"/>
      <c r="F309" s="68"/>
    </row>
    <row r="310" ht="18.75" spans="1:6">
      <c r="A310" s="86"/>
      <c r="B310" s="90"/>
      <c r="C310" s="91"/>
      <c r="D310" s="89"/>
      <c r="E310" s="88"/>
      <c r="F310" s="68"/>
    </row>
    <row r="311" ht="18.75" spans="1:6">
      <c r="A311" s="86"/>
      <c r="B311" s="90"/>
      <c r="C311" s="91"/>
      <c r="D311" s="89"/>
      <c r="E311" s="88"/>
      <c r="F311" s="68"/>
    </row>
    <row r="312" ht="18.75" spans="1:6">
      <c r="A312" s="86"/>
      <c r="B312" s="90"/>
      <c r="C312" s="91"/>
      <c r="D312" s="89"/>
      <c r="E312" s="88"/>
      <c r="F312" s="68"/>
    </row>
    <row r="313" ht="18.75" spans="1:6">
      <c r="A313" s="86"/>
      <c r="B313" s="90"/>
      <c r="C313" s="88"/>
      <c r="D313" s="89"/>
      <c r="E313" s="88"/>
      <c r="F313" s="68"/>
    </row>
    <row r="314" ht="18.75" spans="1:6">
      <c r="A314" s="86"/>
      <c r="B314" s="90"/>
      <c r="C314" s="88"/>
      <c r="D314" s="89"/>
      <c r="E314" s="88"/>
      <c r="F314" s="68"/>
    </row>
    <row r="315" ht="18.75" spans="1:6">
      <c r="A315" s="86"/>
      <c r="B315" s="90"/>
      <c r="C315" s="88"/>
      <c r="D315" s="89"/>
      <c r="E315" s="88"/>
      <c r="F315" s="68"/>
    </row>
    <row r="316" ht="18.75" spans="1:6">
      <c r="A316" s="86"/>
      <c r="B316" s="90"/>
      <c r="C316" s="88"/>
      <c r="D316" s="89"/>
      <c r="E316" s="88"/>
      <c r="F316" s="68"/>
    </row>
    <row r="317" ht="18.75" spans="1:6">
      <c r="A317" s="86"/>
      <c r="B317" s="90"/>
      <c r="C317" s="88"/>
      <c r="D317" s="89"/>
      <c r="E317" s="88"/>
      <c r="F317" s="68"/>
    </row>
    <row r="318" ht="18.75" spans="1:6">
      <c r="A318" s="86"/>
      <c r="B318" s="90"/>
      <c r="C318" s="91"/>
      <c r="D318" s="89"/>
      <c r="E318" s="88"/>
      <c r="F318" s="68"/>
    </row>
    <row r="319" ht="18.75" spans="1:6">
      <c r="A319" s="86"/>
      <c r="B319" s="90"/>
      <c r="C319" s="88"/>
      <c r="D319" s="89"/>
      <c r="E319" s="88"/>
      <c r="F319" s="68"/>
    </row>
    <row r="320" ht="18.75" spans="1:6">
      <c r="A320" s="86"/>
      <c r="B320" s="90"/>
      <c r="C320" s="91"/>
      <c r="D320" s="89"/>
      <c r="E320" s="88"/>
      <c r="F320" s="68"/>
    </row>
    <row r="321" ht="18.75" spans="1:6">
      <c r="A321" s="86"/>
      <c r="B321" s="90"/>
      <c r="C321" s="91"/>
      <c r="D321" s="89"/>
      <c r="E321" s="88"/>
      <c r="F321" s="68"/>
    </row>
    <row r="322" ht="18.75" spans="1:6">
      <c r="A322" s="86"/>
      <c r="B322" s="90"/>
      <c r="C322" s="91"/>
      <c r="D322" s="89"/>
      <c r="E322" s="88"/>
      <c r="F322" s="68"/>
    </row>
    <row r="323" ht="18.75" spans="1:6">
      <c r="A323" s="86"/>
      <c r="B323" s="90"/>
      <c r="C323" s="91"/>
      <c r="D323" s="89"/>
      <c r="E323" s="88"/>
      <c r="F323" s="68"/>
    </row>
    <row r="324" ht="18.75" spans="1:6">
      <c r="A324" s="86"/>
      <c r="B324" s="90"/>
      <c r="C324" s="91"/>
      <c r="D324" s="89"/>
      <c r="E324" s="88"/>
      <c r="F324" s="68"/>
    </row>
    <row r="325" ht="18.75" spans="1:6">
      <c r="A325" s="86"/>
      <c r="B325" s="90"/>
      <c r="C325" s="91"/>
      <c r="D325" s="89"/>
      <c r="E325" s="88"/>
      <c r="F325" s="68"/>
    </row>
    <row r="326" ht="18.75" spans="1:6">
      <c r="A326" s="86"/>
      <c r="B326" s="90"/>
      <c r="C326" s="88"/>
      <c r="D326" s="89"/>
      <c r="E326" s="88"/>
      <c r="F326" s="68"/>
    </row>
    <row r="327" ht="18.75" spans="1:6">
      <c r="A327" s="86"/>
      <c r="B327" s="90"/>
      <c r="C327" s="91"/>
      <c r="D327" s="89"/>
      <c r="E327" s="88"/>
      <c r="F327" s="68"/>
    </row>
    <row r="328" ht="18.75" spans="1:6">
      <c r="A328" s="86"/>
      <c r="B328" s="90"/>
      <c r="C328" s="91"/>
      <c r="D328" s="89"/>
      <c r="E328" s="88"/>
      <c r="F328" s="68"/>
    </row>
    <row r="329" ht="18.75" spans="1:6">
      <c r="A329" s="86"/>
      <c r="B329" s="90"/>
      <c r="C329" s="91"/>
      <c r="D329" s="89"/>
      <c r="E329" s="88"/>
      <c r="F329" s="68"/>
    </row>
    <row r="330" ht="18.75" spans="1:6">
      <c r="A330" s="86"/>
      <c r="B330" s="90"/>
      <c r="C330" s="88"/>
      <c r="D330" s="89"/>
      <c r="E330" s="88"/>
      <c r="F330" s="68"/>
    </row>
    <row r="331" ht="18.75" spans="1:6">
      <c r="A331" s="86"/>
      <c r="B331" s="90"/>
      <c r="C331" s="88"/>
      <c r="D331" s="89"/>
      <c r="E331" s="88"/>
      <c r="F331" s="68"/>
    </row>
    <row r="332" ht="18.75" spans="1:6">
      <c r="A332" s="86"/>
      <c r="B332" s="90"/>
      <c r="C332" s="88"/>
      <c r="D332" s="89"/>
      <c r="E332" s="88"/>
      <c r="F332" s="68"/>
    </row>
    <row r="333" ht="18.75" spans="1:6">
      <c r="A333" s="86"/>
      <c r="B333" s="90"/>
      <c r="C333" s="88"/>
      <c r="D333" s="89"/>
      <c r="E333" s="88"/>
      <c r="F333" s="68"/>
    </row>
    <row r="334" ht="18.75" spans="1:6">
      <c r="A334" s="86"/>
      <c r="B334" s="90"/>
      <c r="C334" s="88"/>
      <c r="D334" s="89"/>
      <c r="E334" s="88"/>
      <c r="F334" s="68"/>
    </row>
    <row r="335" ht="18.75" spans="1:6">
      <c r="A335" s="86"/>
      <c r="B335" s="90"/>
      <c r="C335" s="88"/>
      <c r="D335" s="89"/>
      <c r="E335" s="88"/>
      <c r="F335" s="68"/>
    </row>
    <row r="336" ht="18.75" spans="1:6">
      <c r="A336" s="86"/>
      <c r="B336" s="90"/>
      <c r="C336" s="88"/>
      <c r="D336" s="89"/>
      <c r="E336" s="88"/>
      <c r="F336" s="68"/>
    </row>
    <row r="337" ht="18.75" spans="1:6">
      <c r="A337" s="86"/>
      <c r="B337" s="90"/>
      <c r="C337" s="91"/>
      <c r="D337" s="89"/>
      <c r="E337" s="88"/>
      <c r="F337" s="68"/>
    </row>
    <row r="338" ht="18.75" spans="1:6">
      <c r="A338" s="86"/>
      <c r="B338" s="90"/>
      <c r="C338" s="91"/>
      <c r="D338" s="89"/>
      <c r="E338" s="88"/>
      <c r="F338" s="68"/>
    </row>
    <row r="339" ht="18.75" spans="1:6">
      <c r="A339" s="86"/>
      <c r="B339" s="90"/>
      <c r="C339" s="91"/>
      <c r="D339" s="89"/>
      <c r="E339" s="88"/>
      <c r="F339" s="68"/>
    </row>
    <row r="340" ht="18.75" spans="1:6">
      <c r="A340" s="86"/>
      <c r="B340" s="90"/>
      <c r="C340" s="88"/>
      <c r="D340" s="89"/>
      <c r="E340" s="88"/>
      <c r="F340" s="68"/>
    </row>
    <row r="341" ht="18.75" spans="1:6">
      <c r="A341" s="86"/>
      <c r="B341" s="90"/>
      <c r="C341" s="91"/>
      <c r="D341" s="89"/>
      <c r="E341" s="88"/>
      <c r="F341" s="68"/>
    </row>
    <row r="342" ht="18.75" spans="1:6">
      <c r="A342" s="86"/>
      <c r="B342" s="90"/>
      <c r="C342" s="91"/>
      <c r="D342" s="89"/>
      <c r="E342" s="88"/>
      <c r="F342" s="68"/>
    </row>
    <row r="343" ht="18.75" spans="1:6">
      <c r="A343" s="86"/>
      <c r="B343" s="90"/>
      <c r="C343" s="91"/>
      <c r="D343" s="89"/>
      <c r="E343" s="88"/>
      <c r="F343" s="68"/>
    </row>
    <row r="344" ht="18.75" spans="1:6">
      <c r="A344" s="86"/>
      <c r="B344" s="90"/>
      <c r="C344" s="91"/>
      <c r="D344" s="92"/>
      <c r="E344" s="88"/>
      <c r="F344" s="68"/>
    </row>
    <row r="345" ht="18.75" spans="1:6">
      <c r="A345" s="86"/>
      <c r="B345" s="90"/>
      <c r="C345" s="91"/>
      <c r="D345" s="89"/>
      <c r="E345" s="88"/>
      <c r="F345" s="68"/>
    </row>
    <row r="346" ht="18.75" spans="1:6">
      <c r="A346" s="86"/>
      <c r="B346" s="90"/>
      <c r="C346" s="88"/>
      <c r="D346" s="89"/>
      <c r="E346" s="88"/>
      <c r="F346" s="68"/>
    </row>
    <row r="347" ht="18.75" spans="1:6">
      <c r="A347" s="86"/>
      <c r="B347" s="90"/>
      <c r="C347" s="91"/>
      <c r="D347" s="92"/>
      <c r="E347" s="88"/>
      <c r="F347" s="68"/>
    </row>
    <row r="348" ht="18.75" spans="1:6">
      <c r="A348" s="86"/>
      <c r="B348" s="90"/>
      <c r="C348" s="91"/>
      <c r="D348" s="89"/>
      <c r="E348" s="88"/>
      <c r="F348" s="68"/>
    </row>
    <row r="349" ht="18.75" spans="1:6">
      <c r="A349" s="86"/>
      <c r="B349" s="90"/>
      <c r="C349" s="88"/>
      <c r="D349" s="89"/>
      <c r="E349" s="88"/>
      <c r="F349" s="68"/>
    </row>
    <row r="350" ht="18.75" spans="1:6">
      <c r="A350" s="86"/>
      <c r="B350" s="90"/>
      <c r="C350" s="88"/>
      <c r="D350" s="89"/>
      <c r="E350" s="88"/>
      <c r="F350" s="68"/>
    </row>
    <row r="351" ht="18.75" spans="1:6">
      <c r="A351" s="86"/>
      <c r="B351" s="90"/>
      <c r="C351" s="91"/>
      <c r="D351" s="89"/>
      <c r="E351" s="88"/>
      <c r="F351" s="68"/>
    </row>
    <row r="352" ht="18.75" spans="1:6">
      <c r="A352" s="86"/>
      <c r="B352" s="90"/>
      <c r="C352" s="88"/>
      <c r="D352" s="89"/>
      <c r="E352" s="88"/>
      <c r="F352" s="68"/>
    </row>
    <row r="353" ht="18.75" spans="1:6">
      <c r="A353" s="86"/>
      <c r="B353" s="90"/>
      <c r="C353" s="91"/>
      <c r="D353" s="89"/>
      <c r="E353" s="88"/>
      <c r="F353" s="68"/>
    </row>
    <row r="354" ht="18.75" spans="1:6">
      <c r="A354" s="86"/>
      <c r="B354" s="90"/>
      <c r="C354" s="88"/>
      <c r="D354" s="89"/>
      <c r="E354" s="88"/>
      <c r="F354" s="68"/>
    </row>
    <row r="355" ht="18.75" spans="1:6">
      <c r="A355" s="86"/>
      <c r="B355" s="90"/>
      <c r="C355" s="88"/>
      <c r="D355" s="89"/>
      <c r="E355" s="88"/>
      <c r="F355" s="68"/>
    </row>
    <row r="356" ht="18.75" spans="1:6">
      <c r="A356" s="86"/>
      <c r="B356" s="90"/>
      <c r="C356" s="88"/>
      <c r="D356" s="89"/>
      <c r="E356" s="88"/>
      <c r="F356" s="68"/>
    </row>
    <row r="357" ht="18.75" spans="1:6">
      <c r="A357" s="86"/>
      <c r="B357" s="90"/>
      <c r="C357" s="88"/>
      <c r="D357" s="89"/>
      <c r="E357" s="88"/>
      <c r="F357" s="68"/>
    </row>
    <row r="358" ht="18.75" spans="1:6">
      <c r="A358" s="86"/>
      <c r="B358" s="90"/>
      <c r="C358" s="88"/>
      <c r="D358" s="89"/>
      <c r="E358" s="88"/>
      <c r="F358" s="68"/>
    </row>
    <row r="359" ht="18.75" spans="1:6">
      <c r="A359" s="86"/>
      <c r="B359" s="90"/>
      <c r="C359" s="88"/>
      <c r="D359" s="89"/>
      <c r="E359" s="88"/>
      <c r="F359" s="68"/>
    </row>
    <row r="360" ht="18.75" spans="1:6">
      <c r="A360" s="86"/>
      <c r="B360" s="90"/>
      <c r="C360" s="88"/>
      <c r="D360" s="89"/>
      <c r="E360" s="88"/>
      <c r="F360" s="68"/>
    </row>
    <row r="361" ht="18.75" spans="1:6">
      <c r="A361" s="86"/>
      <c r="B361" s="90"/>
      <c r="C361" s="88"/>
      <c r="D361" s="89"/>
      <c r="E361" s="88"/>
      <c r="F361" s="68"/>
    </row>
    <row r="362" ht="18.75" spans="1:6">
      <c r="A362" s="86"/>
      <c r="B362" s="90"/>
      <c r="C362" s="88"/>
      <c r="D362" s="89"/>
      <c r="E362" s="88"/>
      <c r="F362" s="68"/>
    </row>
    <row r="363" ht="18.75" spans="1:6">
      <c r="A363" s="86"/>
      <c r="B363" s="90"/>
      <c r="C363" s="88"/>
      <c r="D363" s="89"/>
      <c r="E363" s="88"/>
      <c r="F363" s="68"/>
    </row>
    <row r="364" ht="18.75" spans="1:6">
      <c r="A364" s="86"/>
      <c r="B364" s="90"/>
      <c r="C364" s="88"/>
      <c r="D364" s="89"/>
      <c r="E364" s="88"/>
      <c r="F364" s="68"/>
    </row>
    <row r="365" ht="18.75" spans="1:6">
      <c r="A365" s="86"/>
      <c r="B365" s="90"/>
      <c r="C365" s="88"/>
      <c r="D365" s="89"/>
      <c r="E365" s="88"/>
      <c r="F365" s="68"/>
    </row>
    <row r="366" s="65" customFormat="1" ht="18.75" spans="1:7">
      <c r="A366" s="93"/>
      <c r="B366" s="91"/>
      <c r="C366" s="91"/>
      <c r="D366" s="92"/>
      <c r="E366" s="91"/>
      <c r="F366" s="79"/>
      <c r="G366" s="79"/>
    </row>
    <row r="367" s="66" customFormat="1" ht="18.75" spans="1:7">
      <c r="A367" s="94"/>
      <c r="B367" s="91"/>
      <c r="C367" s="91"/>
      <c r="D367" s="92"/>
      <c r="E367" s="91"/>
      <c r="F367" s="65"/>
      <c r="G367" s="65"/>
    </row>
    <row r="368" s="66" customFormat="1" ht="18.75" spans="1:7">
      <c r="A368" s="94"/>
      <c r="B368" s="91"/>
      <c r="C368" s="91"/>
      <c r="D368" s="92"/>
      <c r="E368" s="91"/>
      <c r="F368" s="65"/>
      <c r="G368" s="65"/>
    </row>
    <row r="369" s="66" customFormat="1" ht="18.75" spans="1:7">
      <c r="A369" s="94"/>
      <c r="B369" s="91"/>
      <c r="C369" s="95"/>
      <c r="D369" s="89"/>
      <c r="E369" s="88"/>
      <c r="F369" s="65"/>
      <c r="G369" s="65"/>
    </row>
    <row r="370" s="66" customFormat="1" ht="18.75" spans="1:7">
      <c r="A370" s="94"/>
      <c r="B370" s="91"/>
      <c r="C370" s="95"/>
      <c r="D370" s="89"/>
      <c r="E370" s="88"/>
      <c r="F370" s="65"/>
      <c r="G370" s="65"/>
    </row>
    <row r="371" s="66" customFormat="1" ht="18.75" spans="1:7">
      <c r="A371" s="94"/>
      <c r="B371" s="91"/>
      <c r="C371" s="95"/>
      <c r="D371" s="92"/>
      <c r="E371" s="91"/>
      <c r="F371" s="65"/>
      <c r="G371" s="65"/>
    </row>
    <row r="372" s="66" customFormat="1" ht="18.75" spans="1:7">
      <c r="A372" s="94"/>
      <c r="B372" s="91"/>
      <c r="C372" s="95"/>
      <c r="D372" s="89"/>
      <c r="E372" s="88"/>
      <c r="F372" s="65"/>
      <c r="G372" s="65"/>
    </row>
    <row r="373" s="66" customFormat="1" ht="18.75" spans="1:7">
      <c r="A373" s="94"/>
      <c r="B373" s="91"/>
      <c r="C373" s="91"/>
      <c r="D373" s="92"/>
      <c r="E373" s="91"/>
      <c r="F373" s="65"/>
      <c r="G373" s="65"/>
    </row>
    <row r="374" s="66" customFormat="1" ht="18.75" spans="1:7">
      <c r="A374" s="94"/>
      <c r="B374" s="95"/>
      <c r="C374" s="95"/>
      <c r="D374" s="96"/>
      <c r="E374" s="88"/>
      <c r="F374" s="65"/>
      <c r="G374" s="65"/>
    </row>
    <row r="375" ht="18.75" spans="1:6">
      <c r="A375" s="97"/>
      <c r="B375" s="22"/>
      <c r="C375" s="23"/>
      <c r="D375" s="98"/>
      <c r="E375" s="23"/>
      <c r="F375" s="22"/>
    </row>
    <row r="376" spans="1:6">
      <c r="A376" s="31"/>
      <c r="B376" s="31"/>
      <c r="C376" s="31"/>
      <c r="D376" s="98"/>
      <c r="E376" s="31"/>
      <c r="F376" s="31"/>
    </row>
  </sheetData>
  <autoFilter ref="A1:E206">
    <extLst/>
  </autoFilter>
  <mergeCells count="88">
    <mergeCell ref="A1:E1"/>
    <mergeCell ref="A3:A45"/>
    <mergeCell ref="A46:A57"/>
    <mergeCell ref="A58:A155"/>
    <mergeCell ref="A156:A189"/>
    <mergeCell ref="A190:A206"/>
    <mergeCell ref="B3:B14"/>
    <mergeCell ref="B16:B21"/>
    <mergeCell ref="B23:B31"/>
    <mergeCell ref="B32:B34"/>
    <mergeCell ref="B35:B45"/>
    <mergeCell ref="B46:B50"/>
    <mergeCell ref="B51:B54"/>
    <mergeCell ref="B55:B57"/>
    <mergeCell ref="B58:B64"/>
    <mergeCell ref="B65:B80"/>
    <mergeCell ref="B81:B97"/>
    <mergeCell ref="B98:B110"/>
    <mergeCell ref="B111:B137"/>
    <mergeCell ref="B138:B155"/>
    <mergeCell ref="B156:B161"/>
    <mergeCell ref="B162:B170"/>
    <mergeCell ref="B171:B178"/>
    <mergeCell ref="B179:B183"/>
    <mergeCell ref="B185:B186"/>
    <mergeCell ref="B187:B189"/>
    <mergeCell ref="B191:B194"/>
    <mergeCell ref="B196:B204"/>
    <mergeCell ref="B205:B206"/>
    <mergeCell ref="C3:C6"/>
    <mergeCell ref="C7:C8"/>
    <mergeCell ref="C9:C10"/>
    <mergeCell ref="C16:C17"/>
    <mergeCell ref="C18:C21"/>
    <mergeCell ref="C23:C25"/>
    <mergeCell ref="C30:C31"/>
    <mergeCell ref="C32:C34"/>
    <mergeCell ref="C40:C43"/>
    <mergeCell ref="C61:C62"/>
    <mergeCell ref="C65:C67"/>
    <mergeCell ref="C69:C70"/>
    <mergeCell ref="C71:C72"/>
    <mergeCell ref="C73:C76"/>
    <mergeCell ref="C82:C83"/>
    <mergeCell ref="C84:C85"/>
    <mergeCell ref="C86:C87"/>
    <mergeCell ref="C88:C89"/>
    <mergeCell ref="C98:C99"/>
    <mergeCell ref="C100:C101"/>
    <mergeCell ref="C111:C114"/>
    <mergeCell ref="C115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8:C141"/>
    <mergeCell ref="C142:C145"/>
    <mergeCell ref="C146:C149"/>
    <mergeCell ref="E61:E62"/>
    <mergeCell ref="E65:E67"/>
    <mergeCell ref="E69:E70"/>
    <mergeCell ref="E71:E72"/>
    <mergeCell ref="E73:E76"/>
    <mergeCell ref="E82:E83"/>
    <mergeCell ref="E84:E85"/>
    <mergeCell ref="E86:E87"/>
    <mergeCell ref="E88:E89"/>
    <mergeCell ref="E98:E99"/>
    <mergeCell ref="E100:E101"/>
    <mergeCell ref="E111:E114"/>
    <mergeCell ref="E115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138:E141"/>
    <mergeCell ref="E142:E145"/>
    <mergeCell ref="E146:E149"/>
  </mergeCells>
  <pageMargins left="0.75" right="0.75" top="1" bottom="1" header="0.5" footer="0.5"/>
  <pageSetup paperSize="9" orientation="portrait"/>
  <headerFooter/>
  <ignoredErrors>
    <ignoredError sqref="D63:D64 B3 B15:B137 D189 D185:D18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tabSelected="1" workbookViewId="0">
      <selection activeCell="E22" sqref="E22"/>
    </sheetView>
  </sheetViews>
  <sheetFormatPr defaultColWidth="9" defaultRowHeight="13.5"/>
  <cols>
    <col min="1" max="1" width="21.6666666666667" customWidth="1"/>
    <col min="2" max="2" width="12.5583333333333" customWidth="1"/>
    <col min="3" max="3" width="9.66666666666667" customWidth="1"/>
    <col min="4" max="4" width="26" style="13" customWidth="1"/>
    <col min="5" max="7" width="14.5583333333333" customWidth="1"/>
  </cols>
  <sheetData>
    <row r="1" s="10" customFormat="1" ht="22.5" spans="1:9">
      <c r="A1" s="35" t="s">
        <v>656</v>
      </c>
      <c r="B1" s="36"/>
      <c r="C1" s="36"/>
      <c r="D1" s="37"/>
      <c r="E1" s="36"/>
      <c r="F1" s="36"/>
      <c r="G1" s="36"/>
      <c r="H1" s="36"/>
      <c r="I1" s="58"/>
    </row>
    <row r="2" s="32" customFormat="1" ht="20.25" spans="1:9">
      <c r="A2" s="16" t="s">
        <v>22</v>
      </c>
      <c r="B2" s="38" t="s">
        <v>534</v>
      </c>
      <c r="C2" s="38" t="s">
        <v>35</v>
      </c>
      <c r="D2" s="39" t="s">
        <v>36</v>
      </c>
      <c r="E2" s="40" t="s">
        <v>37</v>
      </c>
      <c r="F2" s="38" t="s">
        <v>38</v>
      </c>
      <c r="G2" s="38" t="s">
        <v>39</v>
      </c>
      <c r="H2" s="41" t="s">
        <v>29</v>
      </c>
      <c r="I2" s="59"/>
    </row>
    <row r="3" s="33" customFormat="1" ht="18.75" spans="1:9">
      <c r="A3" s="7" t="s">
        <v>2</v>
      </c>
      <c r="B3" s="42" t="s">
        <v>56</v>
      </c>
      <c r="C3" s="43"/>
      <c r="D3" s="44"/>
      <c r="E3" s="43"/>
      <c r="F3" s="43"/>
      <c r="G3" s="43"/>
      <c r="H3" s="43"/>
      <c r="I3" s="60"/>
    </row>
    <row r="4" s="33" customFormat="1" ht="18.75" spans="1:9">
      <c r="A4" s="7" t="s">
        <v>3</v>
      </c>
      <c r="B4" s="45"/>
      <c r="C4" s="46"/>
      <c r="D4" s="47"/>
      <c r="E4" s="46"/>
      <c r="F4" s="46"/>
      <c r="G4" s="46"/>
      <c r="H4" s="46"/>
      <c r="I4" s="61"/>
    </row>
    <row r="5" s="34" customFormat="1" ht="18.75" spans="1:256">
      <c r="A5" s="7" t="s">
        <v>4</v>
      </c>
      <c r="B5" s="45"/>
      <c r="C5" s="46"/>
      <c r="D5" s="47"/>
      <c r="E5" s="46"/>
      <c r="F5" s="46"/>
      <c r="G5" s="46"/>
      <c r="H5" s="46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</row>
    <row r="6" s="33" customFormat="1" ht="18.75" spans="1:9">
      <c r="A6" s="7" t="s">
        <v>5</v>
      </c>
      <c r="B6" s="45"/>
      <c r="C6" s="46"/>
      <c r="D6" s="47"/>
      <c r="E6" s="46"/>
      <c r="F6" s="46"/>
      <c r="G6" s="46"/>
      <c r="H6" s="46"/>
      <c r="I6" s="61"/>
    </row>
    <row r="7" ht="18.75" spans="1:9">
      <c r="A7" s="9" t="s">
        <v>6</v>
      </c>
      <c r="B7" s="48"/>
      <c r="C7" s="49"/>
      <c r="D7" s="50"/>
      <c r="E7" s="49"/>
      <c r="F7" s="49"/>
      <c r="G7" s="49"/>
      <c r="H7" s="49"/>
      <c r="I7" s="63"/>
    </row>
    <row r="8" ht="20.25" spans="1:9">
      <c r="A8" s="51" t="s">
        <v>7</v>
      </c>
      <c r="B8" s="8">
        <v>20222632</v>
      </c>
      <c r="C8" s="8" t="s">
        <v>657</v>
      </c>
      <c r="D8" s="52" t="s">
        <v>46</v>
      </c>
      <c r="E8" s="8">
        <v>2</v>
      </c>
      <c r="F8" s="8" t="s">
        <v>30</v>
      </c>
      <c r="G8" s="8" t="s">
        <v>43</v>
      </c>
      <c r="H8" s="8"/>
      <c r="I8" s="8"/>
    </row>
    <row r="9" ht="20.25" spans="1:9">
      <c r="A9" s="53"/>
      <c r="B9" s="8">
        <v>20222632</v>
      </c>
      <c r="C9" s="8" t="s">
        <v>658</v>
      </c>
      <c r="D9" s="52" t="s">
        <v>46</v>
      </c>
      <c r="E9" s="8">
        <v>2</v>
      </c>
      <c r="F9" s="8" t="s">
        <v>30</v>
      </c>
      <c r="G9" s="8" t="s">
        <v>43</v>
      </c>
      <c r="H9" s="8"/>
      <c r="I9" s="8"/>
    </row>
    <row r="10" ht="20.25" spans="1:9">
      <c r="A10" s="53"/>
      <c r="B10" s="8">
        <v>20222632</v>
      </c>
      <c r="C10" s="8" t="s">
        <v>659</v>
      </c>
      <c r="D10" s="52" t="s">
        <v>46</v>
      </c>
      <c r="E10" s="8">
        <v>2</v>
      </c>
      <c r="F10" s="8" t="s">
        <v>30</v>
      </c>
      <c r="G10" s="8" t="s">
        <v>43</v>
      </c>
      <c r="H10" s="8"/>
      <c r="I10" s="8"/>
    </row>
    <row r="11" ht="20.25" spans="1:9">
      <c r="A11" s="53"/>
      <c r="B11" s="8">
        <v>20222635</v>
      </c>
      <c r="C11" s="8" t="s">
        <v>660</v>
      </c>
      <c r="D11" s="52" t="s">
        <v>46</v>
      </c>
      <c r="E11" s="8">
        <v>2</v>
      </c>
      <c r="F11" s="8" t="s">
        <v>30</v>
      </c>
      <c r="G11" s="8" t="s">
        <v>43</v>
      </c>
      <c r="H11" s="8"/>
      <c r="I11" s="8"/>
    </row>
    <row r="12" ht="20.25" spans="1:9">
      <c r="A12" s="54"/>
      <c r="B12" s="8">
        <v>20222635</v>
      </c>
      <c r="C12" s="8" t="s">
        <v>661</v>
      </c>
      <c r="D12" s="52" t="s">
        <v>46</v>
      </c>
      <c r="E12" s="8">
        <v>2</v>
      </c>
      <c r="F12" s="8" t="s">
        <v>30</v>
      </c>
      <c r="G12" s="8" t="s">
        <v>43</v>
      </c>
      <c r="H12" s="8"/>
      <c r="I12" s="8"/>
    </row>
    <row r="13" ht="18.75" spans="1:9">
      <c r="A13" s="9" t="s">
        <v>8</v>
      </c>
      <c r="B13" s="55" t="s">
        <v>56</v>
      </c>
      <c r="C13" s="56"/>
      <c r="D13" s="57"/>
      <c r="E13" s="56"/>
      <c r="F13" s="56"/>
      <c r="G13" s="56"/>
      <c r="H13" s="56"/>
      <c r="I13" s="64"/>
    </row>
  </sheetData>
  <mergeCells count="5">
    <mergeCell ref="A1:I1"/>
    <mergeCell ref="H2:I2"/>
    <mergeCell ref="B13:I13"/>
    <mergeCell ref="A8:A12"/>
    <mergeCell ref="B3:I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sally</cp:lastModifiedBy>
  <dcterms:created xsi:type="dcterms:W3CDTF">2021-04-04T12:18:00Z</dcterms:created>
  <dcterms:modified xsi:type="dcterms:W3CDTF">2022-11-17T06:07:46Z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