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717F92C-1AB9-45A9-B86F-F9C83C137E6E}" xr6:coauthVersionLast="47" xr6:coauthVersionMax="47" xr10:uidLastSave="{00000000-0000-0000-0000-000000000000}"/>
  <bookViews>
    <workbookView xWindow="-110" yWindow="-110" windowWidth="25820" windowHeight="13900" tabRatio="947" xr2:uid="{00000000-000D-0000-FFFF-FFFF00000000}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8" i="6" l="1"/>
  <c r="O22" i="8"/>
  <c r="N4" i="8"/>
  <c r="O4" i="8" s="1"/>
  <c r="N5" i="8"/>
  <c r="O5" i="8" s="1"/>
  <c r="N6" i="8"/>
  <c r="O6" i="8" s="1"/>
  <c r="N7" i="8"/>
  <c r="O7" i="8" s="1"/>
  <c r="N8" i="8"/>
  <c r="O8" i="8" s="1"/>
  <c r="N9" i="8"/>
  <c r="O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19" i="8"/>
  <c r="O19" i="8" s="1"/>
  <c r="N20" i="8"/>
  <c r="O20" i="8" s="1"/>
  <c r="N21" i="8"/>
  <c r="O21" i="8" s="1"/>
  <c r="N22" i="8"/>
  <c r="N23" i="8"/>
  <c r="O23" i="8" s="1"/>
  <c r="N24" i="8"/>
  <c r="O24" i="8" s="1"/>
  <c r="N25" i="8"/>
  <c r="O25" i="8" s="1"/>
  <c r="N26" i="8"/>
  <c r="O26" i="8" s="1"/>
  <c r="N28" i="8"/>
  <c r="O28" i="8" s="1"/>
  <c r="N29" i="8"/>
  <c r="O29" i="8" s="1"/>
  <c r="N30" i="8"/>
  <c r="O30" i="8" s="1"/>
  <c r="N31" i="8"/>
  <c r="O31" i="8" s="1"/>
  <c r="N32" i="8"/>
  <c r="O32" i="8" s="1"/>
  <c r="N33" i="8"/>
  <c r="O33" i="8" s="1"/>
  <c r="N34" i="8"/>
  <c r="O34" i="8" s="1"/>
  <c r="N35" i="8"/>
  <c r="O35" i="8" s="1"/>
  <c r="N36" i="8"/>
  <c r="O36" i="8" s="1"/>
  <c r="P36" i="8" s="1"/>
  <c r="N37" i="8"/>
  <c r="O37" i="8" s="1"/>
  <c r="N38" i="8"/>
  <c r="O38" i="8" s="1"/>
  <c r="N3" i="8"/>
  <c r="O3" i="8" s="1"/>
  <c r="G207" i="6"/>
  <c r="G206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183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40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99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83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42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3" i="6"/>
  <c r="G50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8" i="4"/>
  <c r="G209" i="4"/>
  <c r="G207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41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00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43" i="4"/>
  <c r="G44" i="4"/>
  <c r="G45" i="4"/>
  <c r="G46" i="4"/>
  <c r="G47" i="4"/>
  <c r="G48" i="4"/>
  <c r="G49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42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P34" i="8" l="1"/>
  <c r="P37" i="8"/>
  <c r="P35" i="8"/>
  <c r="P18" i="8"/>
  <c r="P17" i="8"/>
  <c r="P16" i="8"/>
  <c r="P13" i="8"/>
  <c r="P32" i="8"/>
  <c r="P33" i="8"/>
  <c r="P38" i="8"/>
  <c r="P22" i="8"/>
  <c r="P21" i="8"/>
  <c r="P15" i="8"/>
  <c r="P11" i="8"/>
  <c r="P20" i="8"/>
  <c r="P23" i="8"/>
  <c r="P28" i="8"/>
  <c r="P19" i="8"/>
  <c r="P7" i="8"/>
  <c r="P6" i="8"/>
  <c r="P5" i="8"/>
  <c r="P3" i="8"/>
  <c r="P8" i="8"/>
  <c r="P10" i="8"/>
  <c r="P9" i="8"/>
  <c r="P4" i="8"/>
  <c r="P12" i="8"/>
  <c r="P14" i="8"/>
  <c r="P26" i="8"/>
  <c r="P31" i="8"/>
  <c r="P25" i="8"/>
  <c r="P30" i="8"/>
  <c r="P24" i="8"/>
  <c r="P29" i="8"/>
  <c r="K40" i="8"/>
  <c r="N40" i="8" s="1"/>
  <c r="O40" i="8" s="1"/>
  <c r="P40" i="8" s="1"/>
  <c r="F209" i="4"/>
  <c r="F208" i="4"/>
  <c r="F207" i="4"/>
  <c r="F208" i="6"/>
  <c r="F207" i="6"/>
  <c r="F206" i="6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B120" i="1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B100" i="6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F99" i="6"/>
  <c r="F140" i="4" l="1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B101" i="4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F100" i="4"/>
  <c r="Q26" i="8" l="1"/>
  <c r="Q25" i="8"/>
  <c r="Q24" i="8"/>
  <c r="Q23" i="8"/>
  <c r="Q22" i="8"/>
  <c r="Q21" i="8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B5" i="1"/>
  <c r="F205" i="6" l="1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H5" i="1"/>
  <c r="G5" i="1"/>
  <c r="F5" i="1"/>
  <c r="E5" i="1"/>
  <c r="D5" i="1"/>
  <c r="C5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<sst xmlns="http://schemas.openxmlformats.org/spreadsheetml/2006/main" count="3039" uniqueCount="924">
  <si>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</si>
  <si>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</si>
  <si>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</si>
  <si>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</si>
  <si>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</si>
  <si>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</si>
  <si>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</si>
  <si>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</si>
  <si>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</si>
  <si>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</si>
  <si>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</si>
  <si>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</si>
  <si>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</si>
  <si>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</si>
  <si>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</si>
  <si>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</si>
  <si>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</si>
  <si>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</si>
  <si>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</si>
  <si>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</si>
  <si>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</si>
  <si>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</si>
  <si>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</si>
  <si>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</si>
  <si>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</si>
  <si>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</si>
  <si>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</si>
  <si>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</si>
  <si>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</si>
  <si>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软件工程2202</t>
  </si>
  <si>
    <t>湖州学院智能制造学院日常请假统计表</t>
  </si>
  <si>
    <t>班 级</t>
  </si>
  <si>
    <t>详细节数（日期）</t>
  </si>
  <si>
    <t>累计节数</t>
  </si>
  <si>
    <t>新能源材料2202</t>
  </si>
  <si>
    <t>光电信息2101</t>
  </si>
  <si>
    <t>电子信息2101</t>
  </si>
  <si>
    <t>光电信息2201</t>
  </si>
  <si>
    <t>电子信息2201</t>
  </si>
  <si>
    <t>电子信息2202</t>
  </si>
  <si>
    <t>光电信息2301</t>
  </si>
  <si>
    <t>光电信息2302</t>
  </si>
  <si>
    <t>计算机2201</t>
  </si>
  <si>
    <t>计算机2202</t>
  </si>
  <si>
    <t>计算机2311</t>
  </si>
  <si>
    <t>电子信息2311</t>
  </si>
  <si>
    <t>软件工程2301</t>
  </si>
  <si>
    <t>软件工程2302</t>
  </si>
  <si>
    <t>电子信息2312</t>
  </si>
  <si>
    <t>电子信息2303</t>
  </si>
  <si>
    <t>计算机2301</t>
  </si>
  <si>
    <t>计算机2313</t>
  </si>
  <si>
    <t>社体2302</t>
  </si>
  <si>
    <t>护理2221</t>
  </si>
  <si>
    <t>社体2301</t>
  </si>
  <si>
    <t>制药2221</t>
  </si>
  <si>
    <t>护理2201</t>
  </si>
  <si>
    <t>生物2301</t>
  </si>
  <si>
    <t>制药2101</t>
  </si>
  <si>
    <t>制药2201</t>
  </si>
  <si>
    <t>制药2321</t>
  </si>
  <si>
    <t>国贸2312</t>
  </si>
  <si>
    <t>行管2101</t>
  </si>
  <si>
    <t>汉语言2102</t>
  </si>
  <si>
    <t>汉语言2104</t>
  </si>
  <si>
    <t>广告2101</t>
  </si>
  <si>
    <t>日语2101</t>
  </si>
  <si>
    <t>汉语言2302</t>
  </si>
  <si>
    <t>汉语言2304</t>
  </si>
  <si>
    <t>广告2301</t>
  </si>
  <si>
    <t>网媒2301</t>
  </si>
  <si>
    <t>汉语言2311</t>
  </si>
  <si>
    <t>英语2303</t>
  </si>
  <si>
    <t>视传2301</t>
  </si>
  <si>
    <t>视传2302</t>
  </si>
  <si>
    <t>产品2301</t>
  </si>
  <si>
    <t>思政2301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</si>
  <si>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</si>
  <si>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</si>
  <si>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</si>
  <si>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</si>
  <si>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</si>
  <si>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</si>
  <si>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</si>
  <si>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</si>
  <si>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</si>
  <si>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</si>
  <si>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</si>
  <si>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</si>
  <si>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</si>
  <si>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</si>
  <si>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</si>
  <si>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</si>
  <si>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</si>
  <si>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</si>
  <si>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</si>
  <si>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</si>
  <si>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</si>
  <si>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</si>
  <si>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</si>
  <si>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</si>
  <si>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</si>
  <si>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</si>
  <si>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</si>
  <si>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</si>
  <si>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</si>
  <si>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</si>
  <si>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</si>
  <si>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</si>
  <si>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</si>
  <si>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</si>
  <si>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</si>
  <si>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</si>
  <si>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</si>
  <si>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</si>
  <si>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</si>
  <si>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</si>
  <si>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机械2411</t>
  </si>
  <si>
    <t>电气2411</t>
  </si>
  <si>
    <t>材化2411</t>
  </si>
  <si>
    <t>计算机2101</t>
  </si>
  <si>
    <t>光电信息2202</t>
  </si>
  <si>
    <t>电子信息2203</t>
  </si>
  <si>
    <t>软件工程2201</t>
  </si>
  <si>
    <t>计算机2302</t>
  </si>
  <si>
    <t>电子信息2301</t>
  </si>
  <si>
    <t>电子信息2302</t>
  </si>
  <si>
    <t>计算机2312</t>
  </si>
  <si>
    <t>计算机2314</t>
  </si>
  <si>
    <t>计算机2315</t>
  </si>
  <si>
    <t>生命健康</t>
  </si>
  <si>
    <t>生物2101</t>
  </si>
  <si>
    <t>社体2201</t>
  </si>
  <si>
    <t>制药2301</t>
  </si>
  <si>
    <t>护理2322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</si>
  <si>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</si>
  <si>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</si>
  <si>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</si>
  <si>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</si>
  <si>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</si>
  <si>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</si>
  <si>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</si>
  <si>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</si>
  <si>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</si>
  <si>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</si>
  <si>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</si>
  <si>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</si>
  <si>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</si>
  <si>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</si>
  <si>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</si>
  <si>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</si>
  <si>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</si>
  <si>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</si>
  <si>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</si>
  <si>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</si>
  <si>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</si>
  <si>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</si>
  <si>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</si>
  <si>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</si>
  <si>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</si>
  <si>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</si>
  <si>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</si>
  <si>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</si>
  <si>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国贸2313</t>
  </si>
  <si>
    <t>汉语言2101</t>
  </si>
  <si>
    <t>汉语言2103</t>
  </si>
  <si>
    <t>英语2101</t>
  </si>
  <si>
    <t>英语2102</t>
  </si>
  <si>
    <t>英语2103</t>
  </si>
  <si>
    <t>商英2101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</si>
  <si>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</si>
  <si>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</si>
  <si>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</si>
  <si>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</si>
  <si>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</si>
  <si>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</si>
  <si>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</si>
  <si>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</si>
  <si>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</si>
  <si>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</si>
  <si>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汉语言2303</t>
  </si>
  <si>
    <t>网媒2302</t>
  </si>
  <si>
    <t>网媒2303</t>
  </si>
  <si>
    <t>英语2301</t>
  </si>
  <si>
    <t>英语2302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</si>
  <si>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</si>
  <si>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</si>
  <si>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</si>
  <si>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</si>
  <si>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</si>
  <si>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</si>
  <si>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</si>
  <si>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</si>
  <si>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</si>
  <si>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</si>
  <si>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</si>
  <si>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</si>
  <si>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</si>
  <si>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</si>
  <si>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</si>
  <si>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</si>
  <si>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</si>
  <si>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</si>
  <si>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</si>
  <si>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</si>
  <si>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</si>
  <si>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</si>
  <si>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</si>
  <si>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视传2303</t>
  </si>
  <si>
    <t>环设2301</t>
  </si>
  <si>
    <t>环设2302</t>
  </si>
  <si>
    <t>思政2201</t>
  </si>
  <si>
    <t>湖州学院智能制造学院日常旷课统计表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</si>
  <si>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</si>
  <si>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</si>
  <si>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</si>
  <si>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</si>
  <si>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</si>
  <si>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</si>
  <si>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</si>
  <si>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湖州学院晚自修请假统计表</t>
  </si>
  <si>
    <t>请假日期</t>
  </si>
  <si>
    <t>湖州学院晚自修迟到早退统计表</t>
  </si>
  <si>
    <t>湖州学院晚自修风气统计表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</si>
  <si>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</si>
  <si>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</si>
  <si>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</si>
  <si>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</si>
  <si>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</si>
  <si>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</si>
  <si>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</si>
  <si>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</si>
  <si>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总分</t>
  </si>
  <si>
    <t>平均分</t>
  </si>
  <si>
    <t>平均分排名</t>
  </si>
  <si>
    <t>低分原因</t>
  </si>
  <si>
    <t>护理2301</t>
  </si>
  <si>
    <t>护理2321</t>
  </si>
  <si>
    <t>湖州学院晚自修旷课统计表</t>
  </si>
  <si>
    <t>系部</t>
  </si>
  <si>
    <t>上交情况</t>
  </si>
  <si>
    <t>齐全</t>
  </si>
  <si>
    <t>制药2311</t>
  </si>
  <si>
    <t>实习</t>
  </si>
  <si>
    <t>社体2202</t>
  </si>
  <si>
    <t>社体2203</t>
  </si>
  <si>
    <t>生物2201</t>
  </si>
  <si>
    <t>生物2202</t>
  </si>
  <si>
    <t>制药2211</t>
  </si>
  <si>
    <t>护理2222</t>
  </si>
  <si>
    <t>社体2101</t>
  </si>
  <si>
    <t>社体2102</t>
  </si>
  <si>
    <t>社体2103</t>
  </si>
  <si>
    <t>制药2121</t>
  </si>
  <si>
    <t>制药2111</t>
  </si>
  <si>
    <t>护理2101</t>
  </si>
  <si>
    <t>护理2121</t>
  </si>
  <si>
    <t>护理2122</t>
  </si>
  <si>
    <t>材料科学基础</t>
  </si>
  <si>
    <t>李家乐</t>
  </si>
  <si>
    <t>线性代数</t>
  </si>
  <si>
    <t>大学英语</t>
  </si>
  <si>
    <t>理论力学</t>
  </si>
  <si>
    <t>生命健康学院</t>
    <phoneticPr fontId="19" type="noConversion"/>
  </si>
  <si>
    <t>制药2301</t>
    <phoneticPr fontId="19" type="noConversion"/>
  </si>
  <si>
    <t>中国共产党史</t>
    <phoneticPr fontId="19" type="noConversion"/>
  </si>
  <si>
    <t>张艳晴</t>
    <phoneticPr fontId="19" type="noConversion"/>
  </si>
  <si>
    <t>3（9.14）</t>
    <phoneticPr fontId="19" type="noConversion"/>
  </si>
  <si>
    <t>睡过头</t>
    <phoneticPr fontId="19" type="noConversion"/>
  </si>
  <si>
    <t>上报辅导员</t>
    <phoneticPr fontId="19" type="noConversion"/>
  </si>
  <si>
    <t>许增祎</t>
  </si>
  <si>
    <t>产设2301</t>
    <phoneticPr fontId="18" type="noConversion"/>
  </si>
  <si>
    <t>视传2401</t>
  </si>
  <si>
    <t>视传2402</t>
  </si>
  <si>
    <t>视传2403</t>
  </si>
  <si>
    <t>环设2401</t>
  </si>
  <si>
    <t>环设2402</t>
  </si>
  <si>
    <t>产设2401</t>
  </si>
  <si>
    <t>创新创业基础</t>
  </si>
  <si>
    <t>马克思主义基本原理</t>
  </si>
  <si>
    <t>体育与健康</t>
  </si>
  <si>
    <t>国防教育</t>
  </si>
  <si>
    <t>设计学院</t>
    <phoneticPr fontId="17" type="noConversion"/>
  </si>
  <si>
    <t>思政2401</t>
  </si>
  <si>
    <t>马克思主义学院</t>
    <phoneticPr fontId="17" type="noConversion"/>
  </si>
  <si>
    <t>大学生心理健康教育</t>
  </si>
  <si>
    <t>人文学院</t>
    <phoneticPr fontId="17" type="noConversion"/>
  </si>
  <si>
    <t>大学英语（3）</t>
  </si>
  <si>
    <t>无迟到早退</t>
    <phoneticPr fontId="17" type="noConversion"/>
  </si>
  <si>
    <t>经济管理学院</t>
    <phoneticPr fontId="17" type="noConversion"/>
  </si>
  <si>
    <t>迟到</t>
  </si>
  <si>
    <t>单片机原理与应用</t>
  </si>
  <si>
    <t>复变函数与积分变换</t>
  </si>
  <si>
    <t>模拟电子电路</t>
  </si>
  <si>
    <t>大学英语(3)</t>
  </si>
  <si>
    <t>唐越</t>
  </si>
  <si>
    <t>汪春弟</t>
  </si>
  <si>
    <t>离散数学</t>
  </si>
  <si>
    <t>数据科学导论</t>
  </si>
  <si>
    <t>数字电路与逻辑设计</t>
  </si>
  <si>
    <t>习近平新时代中国特色社会主义思想概论</t>
  </si>
  <si>
    <t>概率论与数理统计</t>
  </si>
  <si>
    <t>杜飞鸿</t>
  </si>
  <si>
    <t>计算机2411</t>
  </si>
  <si>
    <t>陈祎钱</t>
  </si>
  <si>
    <t>计算机2412</t>
  </si>
  <si>
    <t>高级语言程序设计</t>
  </si>
  <si>
    <t>软件工程2402</t>
  </si>
  <si>
    <t>大学语文</t>
  </si>
  <si>
    <t>计算机2413</t>
  </si>
  <si>
    <t>电子测量技术</t>
  </si>
  <si>
    <t>专业英语</t>
  </si>
  <si>
    <t>操作系统</t>
  </si>
  <si>
    <t>软件工程</t>
  </si>
  <si>
    <t>电子信息2401</t>
  </si>
  <si>
    <t>软件工程2401</t>
  </si>
  <si>
    <t>数字信号处理</t>
  </si>
  <si>
    <t>智能信息处理</t>
  </si>
  <si>
    <t>光电子学</t>
  </si>
  <si>
    <t>光伏技术与应用</t>
  </si>
  <si>
    <t>吴静</t>
  </si>
  <si>
    <t>半导体照明技术</t>
  </si>
  <si>
    <t>光谱技术与应用</t>
  </si>
  <si>
    <t>汇编语言</t>
  </si>
  <si>
    <t>数字图像处理</t>
  </si>
  <si>
    <t>毛泽东思想和中国特色社会主义理论体系概论</t>
  </si>
  <si>
    <t>光电信息2402</t>
  </si>
  <si>
    <t>编译原理</t>
  </si>
  <si>
    <t>赵正威</t>
  </si>
  <si>
    <t>无故旷课</t>
  </si>
  <si>
    <t>睡过头</t>
  </si>
  <si>
    <t>光电信息2401</t>
  </si>
  <si>
    <t>计算机2401</t>
  </si>
  <si>
    <t>电子信息2402</t>
  </si>
  <si>
    <t>计算机2414</t>
  </si>
  <si>
    <t>电子信息2411</t>
  </si>
  <si>
    <t>电子信息2412</t>
  </si>
  <si>
    <t>智能制造学院</t>
    <phoneticPr fontId="24" type="noConversion"/>
  </si>
  <si>
    <t>洪依娴</t>
  </si>
  <si>
    <t>计算机网络与通讯</t>
  </si>
  <si>
    <t>2（9.24）</t>
  </si>
  <si>
    <t>2（9.26）</t>
  </si>
  <si>
    <t>工业控制组态</t>
  </si>
  <si>
    <t>梁京卓</t>
  </si>
  <si>
    <t>环境化学</t>
  </si>
  <si>
    <t>2（9.23）</t>
  </si>
  <si>
    <t>高分子实验</t>
  </si>
  <si>
    <t>材料化学设计性实验</t>
  </si>
  <si>
    <t>5（9.24）</t>
  </si>
  <si>
    <t>金粲翔</t>
  </si>
  <si>
    <t>刘广</t>
  </si>
  <si>
    <t>3（9.23）</t>
  </si>
  <si>
    <t>俞锦成</t>
  </si>
  <si>
    <t>严鑫</t>
  </si>
  <si>
    <t>豆琦</t>
  </si>
  <si>
    <t>物理化学</t>
  </si>
  <si>
    <t>2（9.27）</t>
  </si>
  <si>
    <t>普通物理学</t>
  </si>
  <si>
    <t>3（9.27）</t>
  </si>
  <si>
    <t>蒋迪</t>
  </si>
  <si>
    <t>液压与气压传动</t>
  </si>
  <si>
    <t>机械设计导论</t>
  </si>
  <si>
    <t>测试技术</t>
  </si>
  <si>
    <t>2（9.25）</t>
  </si>
  <si>
    <t>PCL与电气控制</t>
  </si>
  <si>
    <t>测试机术</t>
  </si>
  <si>
    <t>李雅鹏</t>
  </si>
  <si>
    <t>杨超</t>
  </si>
  <si>
    <t>张铭</t>
  </si>
  <si>
    <t>大学生职业发展与就业指导</t>
  </si>
  <si>
    <t>刘凯旋</t>
  </si>
  <si>
    <t>沈晟宇</t>
  </si>
  <si>
    <t>学科导论与就业指导</t>
  </si>
  <si>
    <t>大学英语（1）</t>
  </si>
  <si>
    <t>王婧</t>
  </si>
  <si>
    <t>高等数学B（1）</t>
  </si>
  <si>
    <t>大学生就业发展与就业指导</t>
  </si>
  <si>
    <t>2(9.24)</t>
  </si>
  <si>
    <t>无机化学实验</t>
  </si>
  <si>
    <t>3（9.25）</t>
  </si>
  <si>
    <t>高等数学B（2）</t>
  </si>
  <si>
    <t>材料化学专业导论</t>
  </si>
  <si>
    <t>思想道德与法治</t>
  </si>
  <si>
    <t>无机化学</t>
  </si>
  <si>
    <t>邓晨辉</t>
  </si>
  <si>
    <t>新能源材料与器件导论</t>
  </si>
  <si>
    <t>陈博文</t>
  </si>
  <si>
    <t>化工原理</t>
  </si>
  <si>
    <t>文献检索与毕业设计</t>
  </si>
  <si>
    <t>宋红斌</t>
  </si>
  <si>
    <t>高分子2401</t>
  </si>
  <si>
    <t>姜泽煜</t>
  </si>
  <si>
    <t>通报批评</t>
  </si>
  <si>
    <t>光电材料器件</t>
  </si>
  <si>
    <t>1（9.26）</t>
  </si>
  <si>
    <t>\</t>
  </si>
  <si>
    <t>张雨帆</t>
  </si>
  <si>
    <t>赵本雨</t>
  </si>
  <si>
    <t>黄峥</t>
  </si>
  <si>
    <t>未交</t>
  </si>
  <si>
    <t>徐嘉男</t>
  </si>
  <si>
    <t>习近平中国特色社会主义思想概论</t>
  </si>
  <si>
    <t>撞车</t>
  </si>
  <si>
    <t>甄子龙</t>
  </si>
  <si>
    <t>3（9.24）</t>
  </si>
  <si>
    <t>袁少豪</t>
  </si>
  <si>
    <t>3（9.26）</t>
  </si>
  <si>
    <t>创新创业</t>
  </si>
  <si>
    <t>杨帅</t>
  </si>
  <si>
    <t>资菲燕</t>
  </si>
  <si>
    <t>大学生职业生涯规划与就业指导</t>
  </si>
  <si>
    <t>段泓利</t>
  </si>
  <si>
    <t>张宇珠</t>
  </si>
  <si>
    <t>刘妍霖</t>
  </si>
  <si>
    <t>廖菁婷</t>
  </si>
  <si>
    <t>柏湘漪</t>
  </si>
  <si>
    <t>董雪琴</t>
  </si>
  <si>
    <t>1（9.23）</t>
  </si>
  <si>
    <t>林辰寅</t>
  </si>
  <si>
    <t>孙林超</t>
  </si>
  <si>
    <t>蒋智祺</t>
  </si>
  <si>
    <t>陈晓倩</t>
  </si>
  <si>
    <t>舒雨欣</t>
  </si>
  <si>
    <t>高等数学A（1）</t>
  </si>
  <si>
    <t>体育与健康（1）</t>
  </si>
  <si>
    <t>激光技术及应用</t>
  </si>
  <si>
    <t>光学薄膜技术</t>
  </si>
  <si>
    <t>光电检测技术与应用</t>
  </si>
  <si>
    <t>钟祖玥</t>
  </si>
  <si>
    <t>何腾</t>
  </si>
  <si>
    <t>刘明康</t>
  </si>
  <si>
    <t>伍耀华</t>
  </si>
  <si>
    <t>冯俊杰</t>
  </si>
  <si>
    <t>匡炜晔</t>
  </si>
  <si>
    <t>李佳乐</t>
  </si>
  <si>
    <t>张璐</t>
  </si>
  <si>
    <t>翻译原理</t>
  </si>
  <si>
    <t>李粤</t>
  </si>
  <si>
    <t>仲雨轩</t>
  </si>
  <si>
    <t>胡家晴</t>
  </si>
  <si>
    <t>袁伟健</t>
  </si>
  <si>
    <t>算法统计与分析</t>
  </si>
  <si>
    <t>李尧</t>
  </si>
  <si>
    <t>数字电路</t>
  </si>
  <si>
    <t>共产党历史</t>
  </si>
  <si>
    <t xml:space="preserve">毛泽东思想和中国特色社会主义理论体系概论
</t>
  </si>
  <si>
    <t>刘巍</t>
  </si>
  <si>
    <t>谢斌</t>
  </si>
  <si>
    <t>信息论与编码</t>
  </si>
  <si>
    <t>刘付城</t>
  </si>
  <si>
    <t>通信原理</t>
  </si>
  <si>
    <t>何清</t>
  </si>
  <si>
    <t>ZDA技术及应用</t>
  </si>
  <si>
    <t>徐振皓</t>
  </si>
  <si>
    <t>TracePro光学设计</t>
  </si>
  <si>
    <t>章旭涛</t>
  </si>
  <si>
    <t>林定康</t>
  </si>
  <si>
    <t>高健</t>
  </si>
  <si>
    <t>软件安全</t>
  </si>
  <si>
    <t>周仁柱</t>
  </si>
  <si>
    <t>李贵</t>
  </si>
  <si>
    <t>1（9.24）</t>
  </si>
  <si>
    <t>陈航</t>
  </si>
  <si>
    <t>事假</t>
  </si>
  <si>
    <t>张欣蕊</t>
  </si>
  <si>
    <t>/</t>
  </si>
  <si>
    <t>邹佳正2024283435玩手机（周四）</t>
  </si>
  <si>
    <t>刘健豪2024283536不交手机（周三）李峥彦2024283524玩手机（周四）</t>
  </si>
  <si>
    <t>制药2421</t>
  </si>
  <si>
    <t>邱博闻</t>
  </si>
  <si>
    <t>微积分</t>
  </si>
  <si>
    <t>无</t>
  </si>
  <si>
    <t>社体2401</t>
  </si>
  <si>
    <t>李子恒</t>
  </si>
  <si>
    <t>小球类课程（网球）</t>
  </si>
  <si>
    <t>陈浩</t>
  </si>
  <si>
    <t>周睿</t>
  </si>
  <si>
    <t>叶赐成</t>
  </si>
  <si>
    <t>陈酒香</t>
  </si>
  <si>
    <t>乒乓球</t>
  </si>
  <si>
    <t>足球</t>
  </si>
  <si>
    <t>刘陈安</t>
  </si>
  <si>
    <t>体育保健学</t>
  </si>
  <si>
    <t>蒋哲豪</t>
  </si>
  <si>
    <t>徐拓程</t>
  </si>
  <si>
    <t>丁玮怡</t>
  </si>
  <si>
    <t>动物生物学</t>
  </si>
  <si>
    <t>生物化学</t>
  </si>
  <si>
    <t>陈雨梦</t>
  </si>
  <si>
    <t>制药设备设计</t>
  </si>
  <si>
    <t>药物分析</t>
  </si>
  <si>
    <t>郑金</t>
  </si>
  <si>
    <t>孟渝凯</t>
  </si>
  <si>
    <t>轮滑</t>
  </si>
  <si>
    <t>近代史</t>
  </si>
  <si>
    <t>社会体育学</t>
  </si>
  <si>
    <t>体育心理学</t>
  </si>
  <si>
    <t>陈浩轩</t>
  </si>
  <si>
    <t>蔡雅悦</t>
  </si>
  <si>
    <t>郎欣怡</t>
  </si>
  <si>
    <t>中国共产党史</t>
  </si>
  <si>
    <t>公假</t>
  </si>
  <si>
    <t>病理学与病理生理学</t>
  </si>
  <si>
    <t>王思懿</t>
  </si>
  <si>
    <t>张诺诺</t>
  </si>
  <si>
    <t>药物化学</t>
  </si>
  <si>
    <t>刘畅</t>
  </si>
  <si>
    <t>祝维香</t>
  </si>
  <si>
    <t>普通生物学</t>
  </si>
  <si>
    <t>傅垚杰</t>
  </si>
  <si>
    <t>药物化学实验</t>
  </si>
  <si>
    <t>张宁</t>
  </si>
  <si>
    <t>护理学基础</t>
  </si>
  <si>
    <t>社体2402</t>
  </si>
  <si>
    <t>李鑫</t>
  </si>
  <si>
    <t>田径与体能训练</t>
  </si>
  <si>
    <t>病假</t>
  </si>
  <si>
    <t>生物2401</t>
  </si>
  <si>
    <t>杨思琪</t>
  </si>
  <si>
    <t>高等数学B</t>
  </si>
  <si>
    <t>徐清博</t>
  </si>
  <si>
    <t>护理2401</t>
  </si>
  <si>
    <t>姚航涛</t>
  </si>
  <si>
    <t>郑鑫</t>
  </si>
  <si>
    <t>陈靖轲</t>
  </si>
  <si>
    <t>董志成</t>
  </si>
  <si>
    <t>制药2401</t>
  </si>
  <si>
    <t>王耀华</t>
  </si>
  <si>
    <t>洪紫怡</t>
  </si>
  <si>
    <t>大学生职业发展</t>
  </si>
  <si>
    <t>胡捷妤</t>
  </si>
  <si>
    <t>骆佳敏</t>
  </si>
  <si>
    <t>护理心理学</t>
  </si>
  <si>
    <t>2（9.18）</t>
  </si>
  <si>
    <t>外科护理学</t>
  </si>
  <si>
    <t>临床营养学</t>
  </si>
  <si>
    <t>2（9.19）</t>
  </si>
  <si>
    <t>产科护理学</t>
  </si>
  <si>
    <t>内科护理学</t>
  </si>
  <si>
    <t>儿科护理学</t>
  </si>
  <si>
    <t>2（9.20)</t>
  </si>
  <si>
    <t>精神科护理学</t>
  </si>
  <si>
    <t>社区护理学</t>
  </si>
  <si>
    <t>循证护理学</t>
  </si>
  <si>
    <t>护理教育学</t>
  </si>
  <si>
    <t>林温瀛</t>
  </si>
  <si>
    <t>鲍佳梦</t>
  </si>
  <si>
    <t>叶丽琪</t>
  </si>
  <si>
    <t>郑玉玲</t>
  </si>
  <si>
    <t>吴欣彤</t>
  </si>
  <si>
    <t>李资瑶</t>
  </si>
  <si>
    <t>周洁灵</t>
  </si>
  <si>
    <t>妇科护理学</t>
  </si>
  <si>
    <t>魏源</t>
  </si>
  <si>
    <t>王瑶</t>
  </si>
  <si>
    <t>工业发酵分析</t>
  </si>
  <si>
    <t>分子生物学与基因工程</t>
  </si>
  <si>
    <t>陈今</t>
  </si>
  <si>
    <t>黄可欣</t>
  </si>
  <si>
    <t>遗传学</t>
  </si>
  <si>
    <t>曾敏</t>
  </si>
  <si>
    <t>上报辅导员</t>
  </si>
  <si>
    <t>何世杰</t>
  </si>
  <si>
    <t>管智祥</t>
  </si>
  <si>
    <t>毛泽东思想和中国特色社会主义理论</t>
  </si>
  <si>
    <t>殷桃</t>
  </si>
  <si>
    <t>生病忘请假</t>
  </si>
  <si>
    <t>生物化学实验</t>
  </si>
  <si>
    <t>护理2421</t>
  </si>
  <si>
    <t>护理2422</t>
  </si>
  <si>
    <t>郑玉捷</t>
  </si>
  <si>
    <t>吕洋洋</t>
  </si>
  <si>
    <t>琚梓琪</t>
  </si>
  <si>
    <t>姜贝贝</t>
  </si>
  <si>
    <t>胡高洁</t>
  </si>
  <si>
    <t>方孙雯</t>
  </si>
  <si>
    <t>孙子淇</t>
  </si>
  <si>
    <t>陈若雨</t>
  </si>
  <si>
    <t>张悦</t>
  </si>
  <si>
    <t>滕依洋</t>
  </si>
  <si>
    <t>王丹妮</t>
  </si>
  <si>
    <t>章伊</t>
  </si>
  <si>
    <t>倪羽奕</t>
  </si>
  <si>
    <t>黄雨洁</t>
  </si>
  <si>
    <t>陈宇轩</t>
  </si>
  <si>
    <t>闫家妹</t>
  </si>
  <si>
    <t>叶家缘</t>
  </si>
  <si>
    <t>叶安迪</t>
  </si>
  <si>
    <t>王歆越</t>
  </si>
  <si>
    <t>吴羽欣</t>
  </si>
  <si>
    <t>杨晨曦</t>
  </si>
  <si>
    <t>赵如云</t>
  </si>
  <si>
    <t>曹雨诺</t>
  </si>
  <si>
    <t>陈柯颖</t>
  </si>
  <si>
    <t>王语轩</t>
  </si>
  <si>
    <t>方艳妍</t>
  </si>
  <si>
    <t>张涵</t>
  </si>
  <si>
    <t>金想想</t>
  </si>
  <si>
    <t>周陈烨</t>
  </si>
  <si>
    <t>楼飞阳</t>
  </si>
  <si>
    <t>方飞翔</t>
  </si>
  <si>
    <t>鲍婧怡</t>
  </si>
  <si>
    <t>胡立彤</t>
  </si>
  <si>
    <t>王妍</t>
  </si>
  <si>
    <t>余清雅</t>
  </si>
  <si>
    <t>徐尹颖</t>
  </si>
  <si>
    <t>刘晨依</t>
  </si>
  <si>
    <t>吴邦圆</t>
  </si>
  <si>
    <t>严冉</t>
  </si>
  <si>
    <t>王思璐</t>
  </si>
  <si>
    <t>李郭颖</t>
  </si>
  <si>
    <t>王立娃</t>
  </si>
  <si>
    <t>刘可欣</t>
  </si>
  <si>
    <t>张壹壹</t>
  </si>
  <si>
    <t>徐奕</t>
  </si>
  <si>
    <t>张晨茜</t>
  </si>
  <si>
    <t>尹俐月</t>
  </si>
  <si>
    <t>陈晨</t>
  </si>
  <si>
    <t>周紫彤</t>
  </si>
  <si>
    <t>吴乔柯</t>
  </si>
  <si>
    <t>陈诺</t>
  </si>
  <si>
    <t>沈浩</t>
  </si>
  <si>
    <t>王佳</t>
  </si>
  <si>
    <t>潘罗贝尔</t>
  </si>
  <si>
    <t>王周宇</t>
  </si>
  <si>
    <t>李闪闪</t>
  </si>
  <si>
    <t>张毅</t>
  </si>
  <si>
    <t>朱鹏垲</t>
  </si>
  <si>
    <t>陈鸿培</t>
  </si>
  <si>
    <t>孙思绮</t>
  </si>
  <si>
    <t>陈强</t>
  </si>
  <si>
    <t>刘晨雨</t>
  </si>
  <si>
    <t>胡怡然</t>
  </si>
  <si>
    <t>章家路</t>
  </si>
  <si>
    <t>吴昊煜</t>
  </si>
  <si>
    <t>祝娅昕</t>
  </si>
  <si>
    <t>谢宇航</t>
  </si>
  <si>
    <t>李婷婷</t>
  </si>
  <si>
    <t>谢航宇</t>
  </si>
  <si>
    <t>训练</t>
  </si>
  <si>
    <t>国防课</t>
  </si>
  <si>
    <t>国防课    讲座</t>
  </si>
  <si>
    <t xml:space="preserve">国防课 </t>
  </si>
  <si>
    <t>经济与金融2401</t>
    <phoneticPr fontId="17" type="noConversion"/>
  </si>
  <si>
    <t>2024213225</t>
  </si>
  <si>
    <t>刘权</t>
    <phoneticPr fontId="17" type="noConversion"/>
  </si>
  <si>
    <t>国防教育</t>
    <phoneticPr fontId="17" type="noConversion"/>
  </si>
  <si>
    <t>2024213214</t>
  </si>
  <si>
    <t>叶子蓁蓁</t>
  </si>
  <si>
    <t>2024213209</t>
  </si>
  <si>
    <t>黄婕</t>
  </si>
  <si>
    <t>2024213223</t>
  </si>
  <si>
    <t>杨君清</t>
  </si>
  <si>
    <t>国贸2413</t>
    <phoneticPr fontId="17" type="noConversion"/>
  </si>
  <si>
    <t>2024214302</t>
  </si>
  <si>
    <t>陈可凡</t>
  </si>
  <si>
    <t>世界经济概论</t>
    <phoneticPr fontId="17" type="noConversion"/>
  </si>
  <si>
    <t>数据分析与处理</t>
    <phoneticPr fontId="17" type="noConversion"/>
  </si>
  <si>
    <t>2024214336</t>
  </si>
  <si>
    <t>张胜远</t>
  </si>
  <si>
    <t>2024214327</t>
  </si>
  <si>
    <t>周金星</t>
    <phoneticPr fontId="17" type="noConversion"/>
  </si>
  <si>
    <t>2024214334</t>
  </si>
  <si>
    <t>金敏豪</t>
  </si>
  <si>
    <t>大学英语</t>
    <phoneticPr fontId="17" type="noConversion"/>
  </si>
  <si>
    <t>钱钟晖</t>
  </si>
  <si>
    <t>国际市场营销</t>
    <phoneticPr fontId="17" type="noConversion"/>
  </si>
  <si>
    <t>2024214310</t>
  </si>
  <si>
    <t>罗云飞</t>
  </si>
  <si>
    <t>赵铭磊</t>
  </si>
  <si>
    <t>国贸2401</t>
    <phoneticPr fontId="17" type="noConversion"/>
  </si>
  <si>
    <t>2024213129</t>
  </si>
  <si>
    <t>彭雨莹</t>
  </si>
  <si>
    <t>大学生职业发展与就业指导</t>
    <phoneticPr fontId="17" type="noConversion"/>
  </si>
  <si>
    <t>2024213128</t>
  </si>
  <si>
    <t>吕佳怡</t>
  </si>
  <si>
    <t>2024213127</t>
  </si>
  <si>
    <t>求一诺</t>
  </si>
  <si>
    <t>供应链2401</t>
    <phoneticPr fontId="17" type="noConversion"/>
  </si>
  <si>
    <t>2024213610</t>
  </si>
  <si>
    <t>崔媛媛</t>
  </si>
  <si>
    <t>体育课</t>
    <phoneticPr fontId="17" type="noConversion"/>
  </si>
  <si>
    <t>2024213609</t>
  </si>
  <si>
    <t>甘怡娜</t>
  </si>
  <si>
    <t>经济与金融2402</t>
    <phoneticPr fontId="17" type="noConversion"/>
  </si>
  <si>
    <t>2024213317</t>
  </si>
  <si>
    <t>李怡青</t>
  </si>
  <si>
    <t>2024213325</t>
  </si>
  <si>
    <t>刘宇凡</t>
  </si>
  <si>
    <t>西方经济学</t>
    <phoneticPr fontId="17" type="noConversion"/>
  </si>
  <si>
    <t>国贸2302</t>
    <phoneticPr fontId="17" type="noConversion"/>
  </si>
  <si>
    <t>王惠婷</t>
    <phoneticPr fontId="17" type="noConversion"/>
  </si>
  <si>
    <t>金融学</t>
    <phoneticPr fontId="17" type="noConversion"/>
  </si>
  <si>
    <t>旅管2301</t>
    <phoneticPr fontId="17" type="noConversion"/>
  </si>
  <si>
    <t>覃子灏</t>
    <phoneticPr fontId="17" type="noConversion"/>
  </si>
  <si>
    <t>新媒体营销</t>
    <phoneticPr fontId="17" type="noConversion"/>
  </si>
  <si>
    <t>旅游学概论</t>
    <phoneticPr fontId="17" type="noConversion"/>
  </si>
  <si>
    <t>国贸2313</t>
    <phoneticPr fontId="17" type="noConversion"/>
  </si>
  <si>
    <t>陈旭</t>
  </si>
  <si>
    <t>浙江经贸专题</t>
    <phoneticPr fontId="17" type="noConversion"/>
  </si>
  <si>
    <t>国际投资</t>
    <phoneticPr fontId="17" type="noConversion"/>
  </si>
  <si>
    <t>2023214319</t>
  </si>
  <si>
    <t>吴泽健</t>
  </si>
  <si>
    <t>外贸函电</t>
    <phoneticPr fontId="17" type="noConversion"/>
  </si>
  <si>
    <t>进出口报关实务</t>
    <phoneticPr fontId="17" type="noConversion"/>
  </si>
  <si>
    <t>统计学</t>
    <phoneticPr fontId="17" type="noConversion"/>
  </si>
  <si>
    <t>潘文俊</t>
  </si>
  <si>
    <t>国际商务英语</t>
    <phoneticPr fontId="17" type="noConversion"/>
  </si>
  <si>
    <t>国贸单证</t>
    <phoneticPr fontId="17" type="noConversion"/>
  </si>
  <si>
    <t>国贸实务模拟实验</t>
    <phoneticPr fontId="17" type="noConversion"/>
  </si>
  <si>
    <t>国际结算</t>
    <phoneticPr fontId="17" type="noConversion"/>
  </si>
  <si>
    <t>跨境电商2401</t>
    <phoneticPr fontId="17" type="noConversion"/>
  </si>
  <si>
    <t>旅管2401</t>
    <phoneticPr fontId="17" type="noConversion"/>
  </si>
  <si>
    <t>供应链2402</t>
    <phoneticPr fontId="17" type="noConversion"/>
  </si>
  <si>
    <t>国贸2411</t>
    <phoneticPr fontId="17" type="noConversion"/>
  </si>
  <si>
    <t>国贸2412</t>
    <phoneticPr fontId="17" type="noConversion"/>
  </si>
  <si>
    <t>秘书文档管理</t>
  </si>
  <si>
    <t>王新茗</t>
  </si>
  <si>
    <t>想去食堂早点吃饭</t>
  </si>
  <si>
    <t>口头思想教育，写检讨</t>
  </si>
  <si>
    <t>微课训练</t>
  </si>
  <si>
    <t>湖州文献与文化</t>
  </si>
  <si>
    <t>2（9.29）</t>
  </si>
  <si>
    <t>经典电影赏析</t>
  </si>
  <si>
    <t>李婧</t>
  </si>
  <si>
    <t>西方美学史</t>
  </si>
  <si>
    <t>汪琪</t>
  </si>
  <si>
    <t>牟佳敏</t>
  </si>
  <si>
    <t>刘佳</t>
  </si>
  <si>
    <t>倪菠</t>
  </si>
  <si>
    <t>宁思雨</t>
  </si>
  <si>
    <t>钱舒怡</t>
  </si>
  <si>
    <t>刘梦露</t>
  </si>
  <si>
    <t>隆玉凤</t>
  </si>
  <si>
    <t>祝秋萍</t>
  </si>
  <si>
    <t>路玉呈</t>
  </si>
  <si>
    <t>胡鑫</t>
  </si>
  <si>
    <t>孙佳钕</t>
  </si>
  <si>
    <t>嵇慧安</t>
  </si>
  <si>
    <t>徐菁晗</t>
  </si>
  <si>
    <t>2（9.23)</t>
  </si>
  <si>
    <t>陈瑶瑶</t>
  </si>
  <si>
    <t>英语诗歌鉴赏</t>
  </si>
  <si>
    <t>2(9.25)</t>
  </si>
  <si>
    <t>魏诗晴</t>
  </si>
  <si>
    <t>赵妍彦</t>
  </si>
  <si>
    <t>大学日语（二）</t>
  </si>
  <si>
    <t>郭蕊</t>
  </si>
  <si>
    <t>蒋子文</t>
  </si>
  <si>
    <t>黄殿殿</t>
  </si>
  <si>
    <t>卢怡杭</t>
  </si>
  <si>
    <t>德语</t>
  </si>
  <si>
    <t>吴悦</t>
  </si>
  <si>
    <t>日语翻译理论与实践（2）</t>
  </si>
  <si>
    <t>日本影视文学鉴赏</t>
  </si>
  <si>
    <t>樊振宇</t>
  </si>
  <si>
    <t>商务日语</t>
  </si>
  <si>
    <t>卿玉洁</t>
  </si>
  <si>
    <t>日语写作（2）</t>
  </si>
  <si>
    <t>谢玉莹</t>
  </si>
  <si>
    <t>颜嘉诚</t>
  </si>
  <si>
    <t>邢玉锋</t>
  </si>
  <si>
    <t>郑心豪</t>
  </si>
  <si>
    <t>孔虞唯佳</t>
  </si>
  <si>
    <t>殷睿</t>
  </si>
  <si>
    <t>语言学概论</t>
  </si>
  <si>
    <t>现当代小说研究</t>
  </si>
  <si>
    <t>中国文学批评史</t>
  </si>
  <si>
    <t>汉语词汇研究</t>
  </si>
  <si>
    <t>外国文学</t>
  </si>
  <si>
    <t>多媒体设计与制作</t>
  </si>
  <si>
    <t>孙玉阳</t>
  </si>
  <si>
    <t>周露怡</t>
  </si>
  <si>
    <t>多媒体课件设计与制作</t>
  </si>
  <si>
    <t>余晓雨</t>
  </si>
  <si>
    <t>朱姿敏</t>
  </si>
  <si>
    <t>廖飞龙</t>
  </si>
  <si>
    <t>张乐</t>
  </si>
  <si>
    <t>学术论文写作</t>
  </si>
  <si>
    <t>唐诗研究</t>
  </si>
  <si>
    <t>陈熠添</t>
  </si>
  <si>
    <t>金佳逸</t>
  </si>
  <si>
    <t>新闻采写</t>
  </si>
  <si>
    <t>ui设计</t>
  </si>
  <si>
    <t>周诗婷</t>
  </si>
  <si>
    <t>楼佳丽</t>
  </si>
  <si>
    <t>王思盈</t>
  </si>
  <si>
    <t>赵芝怡</t>
  </si>
  <si>
    <t>肖雅婷</t>
  </si>
  <si>
    <t>袁馨仪</t>
  </si>
  <si>
    <t>整合营销传播</t>
  </si>
  <si>
    <t>伍桐</t>
  </si>
  <si>
    <t>肖子延</t>
  </si>
  <si>
    <t>段琪峰</t>
  </si>
  <si>
    <t>荣嫣然</t>
  </si>
  <si>
    <t>中国古代文学（2）</t>
  </si>
  <si>
    <t>1（9.25）</t>
  </si>
  <si>
    <t>熊凌欢</t>
  </si>
  <si>
    <t>褚莹莹</t>
  </si>
  <si>
    <t>现代汉语</t>
  </si>
  <si>
    <t>蒋安琪</t>
  </si>
  <si>
    <t>吴昕晨</t>
  </si>
  <si>
    <t>创新创业课</t>
  </si>
  <si>
    <t>刘子涵</t>
  </si>
  <si>
    <t>广告策划与创意</t>
  </si>
  <si>
    <t>石睿希</t>
  </si>
  <si>
    <t>秦弘奕</t>
  </si>
  <si>
    <t>数字多媒体作品创作</t>
  </si>
  <si>
    <t>广告学概论</t>
  </si>
  <si>
    <t>陈岩</t>
  </si>
  <si>
    <t>综合英语</t>
  </si>
  <si>
    <t>英汉汉英笔译</t>
  </si>
  <si>
    <t>中外历史纲要</t>
  </si>
  <si>
    <t>薛丽娟</t>
  </si>
  <si>
    <t>李祎</t>
  </si>
  <si>
    <t>梁芊芊</t>
  </si>
  <si>
    <t>经典选读</t>
  </si>
  <si>
    <t>文化概论</t>
  </si>
  <si>
    <t>顾佳怡</t>
  </si>
  <si>
    <t>李松涛</t>
  </si>
  <si>
    <t>蓝宵金</t>
  </si>
  <si>
    <t>经典文学作品选读</t>
  </si>
  <si>
    <t>金语辰</t>
  </si>
  <si>
    <t>陈晓蓓</t>
  </si>
  <si>
    <t>郑怡婷</t>
  </si>
  <si>
    <t>徐悦婷</t>
  </si>
  <si>
    <t>大学计算机基础</t>
  </si>
  <si>
    <t>杨柳</t>
  </si>
  <si>
    <t>刘晨</t>
  </si>
  <si>
    <t>李静雯</t>
  </si>
  <si>
    <t>倪菲扬</t>
  </si>
  <si>
    <t>徐希文</t>
  </si>
  <si>
    <t>吕姿萱</t>
  </si>
  <si>
    <t>肖静楠</t>
  </si>
  <si>
    <t>周宝怡</t>
  </si>
  <si>
    <t>周晶晶</t>
  </si>
  <si>
    <t>沈叶颖</t>
  </si>
  <si>
    <t>吴雨诺</t>
  </si>
  <si>
    <t>徐加瑶</t>
  </si>
  <si>
    <t>袁子涵</t>
  </si>
  <si>
    <t>沈御钱</t>
  </si>
  <si>
    <t>李志雪</t>
  </si>
  <si>
    <t>实用美术与广告设计</t>
  </si>
  <si>
    <t>经典文学作品诵读</t>
  </si>
  <si>
    <t>胡佳</t>
  </si>
  <si>
    <t>姜锐喆</t>
  </si>
  <si>
    <t>周晨伊</t>
  </si>
  <si>
    <t>张雅雯</t>
  </si>
  <si>
    <t>余欣桐</t>
  </si>
  <si>
    <t>实用美术与广告设计（1）</t>
  </si>
  <si>
    <t>项淑涵</t>
  </si>
  <si>
    <t>鲍雨萱</t>
  </si>
  <si>
    <t>郭锐彤</t>
  </si>
  <si>
    <t>范淑佳</t>
  </si>
  <si>
    <t>学术论文指导</t>
  </si>
  <si>
    <t>周日班会，周二职业规划，周四国防教育</t>
  </si>
  <si>
    <t>周一多人手机未交，周一两人迟到40分钟；周三多人手机未交</t>
  </si>
  <si>
    <t>周二职业规划，周四国防教育</t>
  </si>
  <si>
    <t>周日班会，周一班会，周四国防教育</t>
  </si>
  <si>
    <t>周二多人手机未交；周三多人手机未交</t>
  </si>
  <si>
    <t>周二国防教育</t>
  </si>
  <si>
    <t>周一多人讲话</t>
  </si>
  <si>
    <t>周一班会，周二国防教育</t>
  </si>
  <si>
    <t>周四多人讲话</t>
  </si>
  <si>
    <t>周一班会，周二讲座，周四国防教育</t>
  </si>
  <si>
    <t>周一国防教育</t>
  </si>
  <si>
    <t>周三多人手机未交</t>
  </si>
  <si>
    <t>周一国防教育，周四班会</t>
  </si>
  <si>
    <t>周二国防教育，周四口语辅导</t>
  </si>
  <si>
    <t>周一口语辅导，周二国防教育，周四口语辅导</t>
  </si>
  <si>
    <t>鲁宇琼</t>
  </si>
  <si>
    <t>章逸云</t>
  </si>
  <si>
    <t>张乐妍</t>
  </si>
  <si>
    <t>卢沁萱</t>
  </si>
  <si>
    <t>林丝雨</t>
  </si>
  <si>
    <t>迟到40分钟</t>
  </si>
  <si>
    <t>赵泰菊</t>
  </si>
  <si>
    <t>郑培涵</t>
  </si>
  <si>
    <t>人力资源管理</t>
  </si>
  <si>
    <t>中国政治思想史</t>
  </si>
  <si>
    <t>当代中国政治制度</t>
  </si>
  <si>
    <t>习近平法治思想概论</t>
  </si>
  <si>
    <t>学术论文撰写与科研规范</t>
  </si>
  <si>
    <t>中学思想政治教学论</t>
  </si>
  <si>
    <t>姚晨露</t>
  </si>
  <si>
    <t>张佳瑶</t>
  </si>
  <si>
    <t>宋漫蝶</t>
  </si>
  <si>
    <t>西方经济学</t>
  </si>
  <si>
    <t>教育学原理</t>
  </si>
  <si>
    <t xml:space="preserve"> 马克思主义学院</t>
  </si>
  <si>
    <t>金喜悦</t>
  </si>
  <si>
    <t>向春雨</t>
  </si>
  <si>
    <t>章紫峰</t>
  </si>
  <si>
    <t>徐蓓莉</t>
  </si>
  <si>
    <t>张左右</t>
  </si>
  <si>
    <t>书籍设计</t>
  </si>
  <si>
    <t>8（9.24）</t>
  </si>
  <si>
    <t>沈韩玥</t>
  </si>
  <si>
    <t>交互设计</t>
  </si>
  <si>
    <t>9（9.24）</t>
  </si>
  <si>
    <t>章由之</t>
  </si>
  <si>
    <t>工业设计心理学</t>
  </si>
  <si>
    <t>朱雅彤</t>
  </si>
  <si>
    <t>图形创意</t>
  </si>
  <si>
    <t>9（9.23）</t>
  </si>
  <si>
    <t>5（9.26）</t>
  </si>
  <si>
    <t>大学英语</t>
    <phoneticPr fontId="24" type="noConversion"/>
  </si>
  <si>
    <t>戴梦露</t>
  </si>
  <si>
    <t>图形创意</t>
    <phoneticPr fontId="17" type="noConversion"/>
  </si>
  <si>
    <t>5（9.27）</t>
    <phoneticPr fontId="17" type="noConversion"/>
  </si>
  <si>
    <t>环艺2302</t>
  </si>
  <si>
    <t>吴沁怡</t>
  </si>
  <si>
    <t>2（9.25）</t>
    <phoneticPr fontId="17" type="noConversion"/>
  </si>
  <si>
    <t>朱俊宇</t>
  </si>
  <si>
    <t>设计素描</t>
  </si>
  <si>
    <t>大学生就业指导</t>
  </si>
  <si>
    <t>大学生计算机基础</t>
  </si>
  <si>
    <t>中外设计历史</t>
  </si>
  <si>
    <t>中外设计史</t>
  </si>
  <si>
    <t>无</t>
    <phoneticPr fontId="17" type="noConversion"/>
  </si>
  <si>
    <t>没上晚自习</t>
    <phoneticPr fontId="17" type="noConversion"/>
  </si>
  <si>
    <t>周四纪律分</t>
    <phoneticPr fontId="17" type="noConversion"/>
  </si>
  <si>
    <t>周日考勤分</t>
    <phoneticPr fontId="17" type="noConversion"/>
  </si>
  <si>
    <t>湖州学院2024-2025学年第二学期学风建设情况通报（第4周 9月22日-9月28日 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</si>
</sst>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30" x14ac:knownFonts="1">
    <font>
      <sz val="11"/>
      <color theme="1"/>
      <name val="等线"/>
      <charset val="134"/>
      <scheme val="minor"/>
    </font>
    <font>
      <sz val="16"/>
      <name val="黑体"/>
      <family val="3"/>
      <charset val="134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0"/>
      <color rgb="FF175CEB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4"/>
      <name val="仿宋_GB2312"/>
      <family val="3"/>
      <charset val="134"/>
    </font>
    <font>
      <sz val="9"/>
      <name val="等线"/>
      <family val="3"/>
      <charset val="134"/>
    </font>
    <font>
      <b/>
      <sz val="14"/>
      <name val="仿宋_GB2312"/>
      <family val="3"/>
      <charset val="134"/>
    </font>
    <font>
      <sz val="14"/>
      <name val="仿宋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i/>
      <sz val="12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Border="0">
      <protection locked="0"/>
    </xf>
    <xf numFmtId="0" fontId="16" fillId="0" borderId="0">
      <alignment vertical="center"/>
    </xf>
    <xf numFmtId="0" fontId="16" fillId="0" borderId="0"/>
  </cellStyleXfs>
  <cellXfs count="1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0" fontId="23" fillId="0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3" fillId="0" borderId="1" xfId="2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3" fillId="0" borderId="1" xfId="2" applyNumberFormat="1" applyFont="1" applyBorder="1" applyAlignment="1">
      <alignment horizontal="center" vertical="center"/>
    </xf>
    <xf numFmtId="10" fontId="23" fillId="0" borderId="1" xfId="2" applyNumberFormat="1" applyFont="1" applyBorder="1" applyAlignment="1">
      <alignment horizontal="center"/>
    </xf>
    <xf numFmtId="0" fontId="23" fillId="0" borderId="0" xfId="2" applyFont="1" applyAlignment="1">
      <alignment horizontal="center"/>
    </xf>
  </cellXfs>
  <cellStyles count="6">
    <cellStyle name="百分比" xfId="1" builtinId="5"/>
    <cellStyle name="常规" xfId="0" builtinId="0"/>
    <cellStyle name="常规 2" xfId="3" xr:uid="{00000000-0005-0000-0000-000031000000}"/>
    <cellStyle name="常规 3" xfId="4" xr:uid="{00000000-0005-0000-0000-000032000000}"/>
    <cellStyle name="常规 4" xfId="5" xr:uid="{E804CD21-8C39-4DB4-8E2A-4179BC4189A3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C22" sqref="C22"/>
    </sheetView>
  </sheetViews>
  <sheetFormatPr defaultColWidth="8.58203125" defaultRowHeight="17.5" x14ac:dyDescent="0.3"/>
  <cols>
    <col min="1" max="1" width="28.5" style="7" bestFit="1" customWidth="1"/>
    <col min="2" max="8" width="20.5" style="7" customWidth="1"/>
    <col min="9" max="16384" width="8.58203125" style="7"/>
  </cols>
  <sheetData>
    <row r="1" spans="1:8" s="35" customFormat="1" ht="23" x14ac:dyDescent="0.3">
      <c r="A1" s="56" t="s">
        <v>923</v>
      </c>
      <c r="B1" s="56"/>
      <c r="C1" s="56"/>
      <c r="D1" s="56"/>
      <c r="E1" s="56"/>
      <c r="F1" s="56"/>
      <c r="G1" s="56"/>
      <c r="H1" s="56"/>
    </row>
    <row r="2" spans="1:8" s="6" customFormat="1" ht="21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x14ac:dyDescent="0.3">
      <c r="A3" s="4" t="s">
        <v>8</v>
      </c>
      <c r="B3" s="107">
        <f>B4/1636</f>
        <v>1.2224938875305623E-3</v>
      </c>
      <c r="C3" s="108">
        <f>C4/1444</f>
        <v>4.1551246537396124E-3</v>
      </c>
      <c r="D3" s="108">
        <f>D4/1579</f>
        <v>6.9664344521849272E-3</v>
      </c>
      <c r="E3" s="108">
        <f>E4/1445</f>
        <v>6.9204152249134946E-4</v>
      </c>
      <c r="F3" s="108">
        <f>F4/1692</f>
        <v>5.9101654846335696E-4</v>
      </c>
      <c r="G3" s="48">
        <f>G4/775</f>
        <v>0</v>
      </c>
      <c r="H3" s="48">
        <f>H4/97</f>
        <v>0</v>
      </c>
    </row>
    <row r="4" spans="1:8" x14ac:dyDescent="0.3">
      <c r="A4" s="4" t="s">
        <v>9</v>
      </c>
      <c r="B4" s="43">
        <v>2</v>
      </c>
      <c r="C4" s="43">
        <v>6</v>
      </c>
      <c r="D4" s="43">
        <v>11</v>
      </c>
      <c r="E4" s="43">
        <v>1</v>
      </c>
      <c r="F4" s="43">
        <v>1</v>
      </c>
      <c r="G4" s="4">
        <v>0</v>
      </c>
      <c r="H4" s="4">
        <v>0</v>
      </c>
    </row>
    <row r="5" spans="1:8" x14ac:dyDescent="0.3">
      <c r="A5" s="4" t="s">
        <v>10</v>
      </c>
      <c r="B5" s="41">
        <f>B6/1636</f>
        <v>3.1173594132029341E-2</v>
      </c>
      <c r="C5" s="41">
        <f>C6/655</f>
        <v>0.11297709923664122</v>
      </c>
      <c r="D5" s="41">
        <f>D6/512</f>
        <v>0.16796875</v>
      </c>
      <c r="E5" s="41">
        <f>E6/1093</f>
        <v>3.6596523330283626E-2</v>
      </c>
      <c r="F5" s="41">
        <f>F6/1529</f>
        <v>9.1563113145846961E-2</v>
      </c>
      <c r="G5" s="41">
        <f>G6/618</f>
        <v>3.0744336569579287E-2</v>
      </c>
      <c r="H5" s="41">
        <f>H6/97</f>
        <v>0.14432989690721648</v>
      </c>
    </row>
    <row r="6" spans="1:8" x14ac:dyDescent="0.3">
      <c r="A6" s="4" t="s">
        <v>11</v>
      </c>
      <c r="B6" s="42">
        <v>51</v>
      </c>
      <c r="C6" s="52">
        <v>74</v>
      </c>
      <c r="D6" s="52">
        <v>86</v>
      </c>
      <c r="E6" s="42">
        <v>40</v>
      </c>
      <c r="F6" s="42">
        <v>140</v>
      </c>
      <c r="G6" s="42">
        <v>19</v>
      </c>
      <c r="H6" s="42">
        <v>14</v>
      </c>
    </row>
    <row r="7" spans="1:8" ht="17.149999999999999" customHeight="1" x14ac:dyDescent="0.3">
      <c r="A7" s="4" t="s">
        <v>12</v>
      </c>
      <c r="B7" s="43">
        <v>1</v>
      </c>
      <c r="C7" s="43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3">
      <c r="A8" s="4" t="s">
        <v>13</v>
      </c>
      <c r="B8" s="43" t="s">
        <v>14</v>
      </c>
      <c r="C8" s="43" t="s">
        <v>14</v>
      </c>
      <c r="D8" s="43" t="s">
        <v>14</v>
      </c>
      <c r="E8" s="43" t="s">
        <v>14</v>
      </c>
      <c r="F8" s="43" t="s">
        <v>14</v>
      </c>
      <c r="G8" s="43" t="s">
        <v>14</v>
      </c>
      <c r="H8" s="43" t="s">
        <v>14</v>
      </c>
    </row>
    <row r="9" spans="1:8" x14ac:dyDescent="0.3">
      <c r="A9" s="4" t="s">
        <v>15</v>
      </c>
      <c r="B9" s="43">
        <v>4</v>
      </c>
      <c r="C9" s="42">
        <v>1</v>
      </c>
      <c r="D9" s="109">
        <v>96</v>
      </c>
      <c r="E9" s="43">
        <v>7</v>
      </c>
      <c r="F9" s="49">
        <v>0</v>
      </c>
      <c r="G9" s="51">
        <v>0</v>
      </c>
      <c r="H9" s="43">
        <v>4</v>
      </c>
    </row>
    <row r="10" spans="1:8" x14ac:dyDescent="0.3">
      <c r="A10" s="4" t="s">
        <v>16</v>
      </c>
      <c r="B10" s="49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3">
      <c r="A11" s="4" t="s">
        <v>17</v>
      </c>
      <c r="B11" s="49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3">
      <c r="A12" s="4" t="s">
        <v>18</v>
      </c>
      <c r="B12" s="42" t="s">
        <v>19</v>
      </c>
      <c r="C12" s="43" t="s">
        <v>19</v>
      </c>
      <c r="D12" s="42" t="s">
        <v>19</v>
      </c>
      <c r="E12" s="43" t="s">
        <v>19</v>
      </c>
      <c r="F12" s="43" t="s">
        <v>19</v>
      </c>
      <c r="G12" s="43" t="s">
        <v>19</v>
      </c>
      <c r="H12" s="43" t="s">
        <v>19</v>
      </c>
    </row>
  </sheetData>
  <mergeCells count="1">
    <mergeCell ref="A1:H1"/>
  </mergeCells>
  <phoneticPr fontId="17" type="noConversion"/>
  <hyperlinks>
    <hyperlink ref="D5" location="日常请假率!A70" display="日常请假率!A70" xr:uid="{00000000-0004-0000-0000-000001000000}"/>
    <hyperlink ref="G5" location="日常请假率!A167" display="日常请假率!A167" xr:uid="{00000000-0004-0000-0000-000002000000}"/>
    <hyperlink ref="E5" location="日常请假率!A99" display="=E6/1093" xr:uid="{00000000-0004-0000-0000-000003000000}"/>
    <hyperlink ref="G8" location="晚自修风气统计表!A39" display="班级明细" xr:uid="{00000000-0004-0000-0000-000006000000}"/>
    <hyperlink ref="E8" location="晚自修风气统计表!A27" display="班级明细" xr:uid="{00000000-0004-0000-0000-000007000000}"/>
    <hyperlink ref="D8" location="晚自修风气统计表!A23" display="班级明细" xr:uid="{00000000-0004-0000-0000-000008000000}"/>
    <hyperlink ref="G12" location="统计表!A207" display="交齐且规范" xr:uid="{00000000-0004-0000-0000-000009000000}"/>
    <hyperlink ref="E12" location="统计表!A132" display="交齐且规范" xr:uid="{00000000-0004-0000-0000-00000A000000}"/>
    <hyperlink ref="D12" location="统计表!A108" display="交齐且规范" xr:uid="{00000000-0004-0000-0000-00000B000000}"/>
    <hyperlink ref="F5" location="日常请假率!A125" display="=F6/1529" xr:uid="{00000000-0004-0000-0000-00000D000000}"/>
    <hyperlink ref="C5" location="日常请假率!A42" display="日常请假率!A42" xr:uid="{00000000-0004-0000-0000-00000E000000}"/>
    <hyperlink ref="F8" location="晚自修风气统计表!A34" display="班级明细" xr:uid="{00000000-0004-0000-0000-00000F000000}"/>
    <hyperlink ref="C8" location="晚自修风气统计表!A12" display="班级明细" xr:uid="{00000000-0004-0000-0000-000010000000}"/>
    <hyperlink ref="F12" location="统计表!A173" display="交齐且规范" xr:uid="{00000000-0004-0000-0000-000011000000}"/>
    <hyperlink ref="H12" location="统计表!A226" display="交齐且规范" xr:uid="{00000000-0004-0000-0000-000012000000}"/>
    <hyperlink ref="C12" location="统计表!A42" display="交齐且规范" xr:uid="{00000000-0004-0000-0000-000013000000}"/>
    <hyperlink ref="H5" location="日常请假率!A190" display="日常请假率!A190" xr:uid="{00000000-0004-0000-0000-000018000000}"/>
    <hyperlink ref="H8" location="晚自修风气统计表!A40" display="班级明细" xr:uid="{00000000-0004-0000-0000-00001A000000}"/>
    <hyperlink ref="C7" location="日常迟到早退名单!A7" display="日常迟到早退名单!A7" xr:uid="{00000000-0004-0000-0000-00001B000000}"/>
    <hyperlink ref="E6" location="日常请假名单!A240" display="日常请假名单!A240" xr:uid="{00000000-0004-0000-0000-00001C000000}"/>
    <hyperlink ref="F6" location="日常请假名单!A400" display="日常请假名单!A400" xr:uid="{00000000-0004-0000-0000-00001D000000}"/>
    <hyperlink ref="G6" location="日常请假名单!A420" display="日常请假名单!A420" xr:uid="{00000000-0004-0000-0000-00001E000000}"/>
    <hyperlink ref="H6" location="日常请假名单!A430" display="日常请假名单!A430" xr:uid="{00000000-0004-0000-0000-00001F000000}"/>
    <hyperlink ref="B12" location="统计表!A10" display="交齐且规范" xr:uid="{00000000-0004-0000-0000-000020000000}"/>
    <hyperlink ref="B6" location="日常请假名单!A5" display="5" xr:uid="{00000000-0004-0000-0000-000021000000}"/>
    <hyperlink ref="B5" location="日常请假率!A4" display="日常请假率!A4" xr:uid="{A6BFDCF8-2369-4190-AAA9-EC9545A636C2}"/>
    <hyperlink ref="C6" location="日常请假名单!A93" display="日常请假名单!A93" xr:uid="{BDEBD5C9-F2BF-4429-9CD6-D0FC54DE3ABC}"/>
    <hyperlink ref="B8" location="晚自修风气统计表!A3" display="班级明细" xr:uid="{0C27E9B4-6B5F-4830-8D0C-C335DB722966}"/>
    <hyperlink ref="B3" location="日常旷课率!A3" display="日常旷课率!A3" xr:uid="{F997AFFC-09E5-4271-928C-907A8A4A7658}"/>
    <hyperlink ref="C3" location="日常请假率!A65" display="日常请假率!A65" xr:uid="{06BEBEC9-1095-4BB6-8DD9-4A82B023E1CD}"/>
    <hyperlink ref="B4" location="日常旷课名单!A3" display="日常旷课名单!A3" xr:uid="{77FD07F2-81FD-498A-918A-DE99EE8151AF}"/>
    <hyperlink ref="C4" location="日常旷课名单!A5" display="日常旷课名单!A5" xr:uid="{7CD96C11-3AD1-44AC-8C08-F7AA9D35F239}"/>
    <hyperlink ref="D4" location="日常旷课名单!A12" display="日常旷课名单!A12" xr:uid="{57291E08-5AFC-491F-8E24-CD507457E729}"/>
    <hyperlink ref="E4" location="日常旷课名单!A17" display="日常旷课名单!A17" xr:uid="{F29B436C-10E6-483F-B88C-B20E38B48FF8}"/>
    <hyperlink ref="F4" location="日常旷课名单!A18" display="日常旷课名单!A18" xr:uid="{CC47D5B9-B23A-4E88-A7CA-7F28F977D1E8}"/>
    <hyperlink ref="D3" location="日常旷课率!A91" display="日常旷课率!A91" xr:uid="{EF8E7566-1E33-4BE5-AB17-33C436F93951}"/>
    <hyperlink ref="E3" location="日常旷课率!A101" display="日常旷课率!A101" xr:uid="{635A07FB-899F-4A17-B2AE-4CD04B608DDA}"/>
    <hyperlink ref="F3" location="日常旷课率!A141" display="日常旷课率!A141" xr:uid="{E61E8C06-266C-4FFE-84C3-B530A7B1B6DE}"/>
    <hyperlink ref="D6" location="日常请假名单!A243" display="日常请假名单!A243" xr:uid="{C77998E0-9BC6-4B4F-B278-AE362C0FAD7E}"/>
    <hyperlink ref="B7" location="日常迟到早退名单!A4" display="日常迟到早退名单!A4" xr:uid="{0DDAEA93-9C13-438B-B040-44AF2345B26B}"/>
    <hyperlink ref="B9" location="晚自习请假名单!A3" display="晚自习请假名单!A3" xr:uid="{DFA20C3F-995D-4345-BA0E-02877B2370AA}"/>
    <hyperlink ref="C9" location="晚自习请假名单!A7" display="晚自习请假名单!A7" xr:uid="{263CC2B0-1EBA-449B-9B47-0680C9FFB8F9}"/>
    <hyperlink ref="D9" location="晚自习请假名单!A55" display="晚自习请假名单!A55" xr:uid="{7B0AA921-4A8A-4383-B85A-058BF4A9991E}"/>
    <hyperlink ref="E9" location="晚自习请假名单!A107" display="晚自习请假名单!A107" xr:uid="{19AF4F7D-C808-41F9-9ED7-76C87972045B}"/>
    <hyperlink ref="H9" location="学院学风反馈表!A111" display="学院学风反馈表!A111" xr:uid="{9E8933D6-C2E1-4C18-A6EC-D675515D8B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6"/>
  <sheetViews>
    <sheetView workbookViewId="0">
      <selection activeCell="F14" sqref="F14"/>
    </sheetView>
  </sheetViews>
  <sheetFormatPr defaultColWidth="8.58203125" defaultRowHeight="17.5" x14ac:dyDescent="0.3"/>
  <cols>
    <col min="1" max="1" width="18.25" style="7" customWidth="1"/>
    <col min="2" max="2" width="8" style="7" customWidth="1"/>
    <col min="3" max="4" width="6.58203125" style="7" customWidth="1"/>
    <col min="5" max="5" width="23.58203125" style="7" customWidth="1"/>
    <col min="6" max="8" width="12.08203125" style="7" customWidth="1"/>
    <col min="9" max="16384" width="8.58203125" style="7"/>
  </cols>
  <sheetData>
    <row r="1" spans="1:8" ht="23" x14ac:dyDescent="0.3">
      <c r="A1" s="56" t="s">
        <v>238</v>
      </c>
      <c r="B1" s="56"/>
      <c r="C1" s="56"/>
      <c r="D1" s="56"/>
      <c r="E1" s="56"/>
      <c r="F1" s="56"/>
      <c r="G1" s="56"/>
      <c r="H1" s="56"/>
    </row>
    <row r="2" spans="1:8" s="6" customFormat="1" ht="21" x14ac:dyDescent="0.3">
      <c r="A2" s="8" t="s">
        <v>239</v>
      </c>
      <c r="B2" s="9" t="s">
        <v>31</v>
      </c>
      <c r="C2" s="9" t="s">
        <v>23</v>
      </c>
      <c r="D2" s="9" t="s">
        <v>24</v>
      </c>
      <c r="E2" s="10" t="s">
        <v>32</v>
      </c>
      <c r="F2" s="8" t="s">
        <v>33</v>
      </c>
      <c r="G2" s="9" t="s">
        <v>214</v>
      </c>
      <c r="H2" s="9" t="s">
        <v>215</v>
      </c>
    </row>
    <row r="3" spans="1:8" x14ac:dyDescent="0.3">
      <c r="A3" s="4" t="s">
        <v>1</v>
      </c>
      <c r="B3" s="65" t="s">
        <v>919</v>
      </c>
      <c r="C3" s="65"/>
      <c r="D3" s="65"/>
      <c r="E3" s="65"/>
      <c r="F3" s="65"/>
      <c r="G3" s="65"/>
      <c r="H3" s="65"/>
    </row>
    <row r="4" spans="1:8" x14ac:dyDescent="0.3">
      <c r="A4" s="4" t="s">
        <v>2</v>
      </c>
      <c r="B4" s="65"/>
      <c r="C4" s="65"/>
      <c r="D4" s="65"/>
      <c r="E4" s="65"/>
      <c r="F4" s="65"/>
      <c r="G4" s="65"/>
      <c r="H4" s="65"/>
    </row>
    <row r="5" spans="1:8" ht="15" customHeight="1" x14ac:dyDescent="0.3">
      <c r="A5" s="4" t="s">
        <v>3</v>
      </c>
      <c r="B5" s="65"/>
      <c r="C5" s="65"/>
      <c r="D5" s="65"/>
      <c r="E5" s="65"/>
      <c r="F5" s="65"/>
      <c r="G5" s="65"/>
      <c r="H5" s="65"/>
    </row>
    <row r="6" spans="1:8" x14ac:dyDescent="0.3">
      <c r="A6" s="4" t="s">
        <v>5</v>
      </c>
      <c r="B6" s="65"/>
      <c r="C6" s="65"/>
      <c r="D6" s="65"/>
      <c r="E6" s="65"/>
      <c r="F6" s="65"/>
      <c r="G6" s="65"/>
      <c r="H6" s="65"/>
    </row>
    <row r="7" spans="1:8" x14ac:dyDescent="0.3">
      <c r="A7" s="4" t="s">
        <v>7</v>
      </c>
      <c r="B7" s="65"/>
      <c r="C7" s="65"/>
      <c r="D7" s="65"/>
      <c r="E7" s="65"/>
      <c r="F7" s="65"/>
      <c r="G7" s="65"/>
      <c r="H7" s="65"/>
    </row>
    <row r="64" spans="5:5" x14ac:dyDescent="0.3">
      <c r="E64" s="11"/>
    </row>
    <row r="65" spans="5:5" x14ac:dyDescent="0.3">
      <c r="E65" s="11"/>
    </row>
    <row r="66" spans="5:5" x14ac:dyDescent="0.3">
      <c r="E66" s="11"/>
    </row>
  </sheetData>
  <mergeCells count="2">
    <mergeCell ref="A1:H1"/>
    <mergeCell ref="B3:H7"/>
  </mergeCells>
  <phoneticPr fontId="1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28"/>
  <sheetViews>
    <sheetView topLeftCell="A196" zoomScale="55" zoomScaleNormal="55" workbookViewId="0">
      <selection activeCell="A203" sqref="A203:A225"/>
    </sheetView>
  </sheetViews>
  <sheetFormatPr defaultColWidth="8.58203125" defaultRowHeight="17.5" x14ac:dyDescent="0.3"/>
  <cols>
    <col min="1" max="1" width="17.08203125" style="2" customWidth="1"/>
    <col min="2" max="2" width="20.08203125" style="2" customWidth="1"/>
    <col min="3" max="3" width="22.83203125" style="2" customWidth="1"/>
    <col min="4" max="4" width="29.83203125" style="2" customWidth="1"/>
    <col min="5" max="5" width="20" style="2" customWidth="1"/>
    <col min="6" max="16384" width="8.58203125" style="2"/>
  </cols>
  <sheetData>
    <row r="1" spans="1:5" ht="23" x14ac:dyDescent="0.3">
      <c r="A1" s="66" t="s">
        <v>240</v>
      </c>
      <c r="B1" s="66"/>
      <c r="C1" s="66"/>
      <c r="D1" s="66"/>
      <c r="E1" s="66"/>
    </row>
    <row r="2" spans="1:5" s="1" customFormat="1" ht="21" x14ac:dyDescent="0.3">
      <c r="A2" s="3" t="s">
        <v>21</v>
      </c>
      <c r="B2" s="3" t="s">
        <v>78</v>
      </c>
      <c r="C2" s="3" t="s">
        <v>22</v>
      </c>
      <c r="D2" s="3" t="s">
        <v>240</v>
      </c>
      <c r="E2" s="3" t="s">
        <v>28</v>
      </c>
    </row>
    <row r="3" spans="1:5" x14ac:dyDescent="0.3">
      <c r="A3" s="65" t="s">
        <v>1</v>
      </c>
      <c r="B3" s="4">
        <v>1</v>
      </c>
      <c r="C3" s="4" t="s">
        <v>83</v>
      </c>
      <c r="D3" s="4" t="s">
        <v>399</v>
      </c>
      <c r="E3" s="53"/>
    </row>
    <row r="4" spans="1:5" x14ac:dyDescent="0.3">
      <c r="A4" s="65"/>
      <c r="B4" s="4">
        <v>2</v>
      </c>
      <c r="C4" s="4" t="s">
        <v>84</v>
      </c>
      <c r="D4" s="4" t="s">
        <v>399</v>
      </c>
      <c r="E4" s="53"/>
    </row>
    <row r="5" spans="1:5" x14ac:dyDescent="0.3">
      <c r="A5" s="65"/>
      <c r="B5" s="4">
        <v>3</v>
      </c>
      <c r="C5" s="4" t="s">
        <v>85</v>
      </c>
      <c r="D5" s="4" t="s">
        <v>241</v>
      </c>
      <c r="E5" s="53"/>
    </row>
    <row r="6" spans="1:5" x14ac:dyDescent="0.3">
      <c r="A6" s="65"/>
      <c r="B6" s="4">
        <v>4</v>
      </c>
      <c r="C6" s="4" t="s">
        <v>86</v>
      </c>
      <c r="D6" s="4" t="s">
        <v>399</v>
      </c>
      <c r="E6" s="53"/>
    </row>
    <row r="7" spans="1:5" x14ac:dyDescent="0.3">
      <c r="A7" s="65"/>
      <c r="B7" s="4">
        <v>5</v>
      </c>
      <c r="C7" s="4" t="s">
        <v>87</v>
      </c>
      <c r="D7" s="4" t="s">
        <v>399</v>
      </c>
      <c r="E7" s="53"/>
    </row>
    <row r="8" spans="1:5" x14ac:dyDescent="0.3">
      <c r="A8" s="65"/>
      <c r="B8" s="4">
        <v>6</v>
      </c>
      <c r="C8" s="4" t="s">
        <v>88</v>
      </c>
      <c r="D8" s="4" t="s">
        <v>241</v>
      </c>
      <c r="E8" s="53"/>
    </row>
    <row r="9" spans="1:5" x14ac:dyDescent="0.3">
      <c r="A9" s="65"/>
      <c r="B9" s="4">
        <v>7</v>
      </c>
      <c r="C9" s="4" t="s">
        <v>89</v>
      </c>
      <c r="D9" s="4" t="s">
        <v>399</v>
      </c>
      <c r="E9" s="53"/>
    </row>
    <row r="10" spans="1:5" x14ac:dyDescent="0.3">
      <c r="A10" s="65"/>
      <c r="B10" s="4">
        <v>8</v>
      </c>
      <c r="C10" s="4" t="s">
        <v>90</v>
      </c>
      <c r="D10" s="4" t="s">
        <v>399</v>
      </c>
      <c r="E10" s="53"/>
    </row>
    <row r="11" spans="1:5" x14ac:dyDescent="0.3">
      <c r="A11" s="65"/>
      <c r="B11" s="4">
        <v>9</v>
      </c>
      <c r="C11" s="4" t="s">
        <v>91</v>
      </c>
      <c r="D11" s="4" t="s">
        <v>241</v>
      </c>
      <c r="E11" s="53"/>
    </row>
    <row r="12" spans="1:5" x14ac:dyDescent="0.3">
      <c r="A12" s="65"/>
      <c r="B12" s="4">
        <v>10</v>
      </c>
      <c r="C12" s="4" t="s">
        <v>92</v>
      </c>
      <c r="D12" s="4" t="s">
        <v>241</v>
      </c>
      <c r="E12" s="53"/>
    </row>
    <row r="13" spans="1:5" x14ac:dyDescent="0.3">
      <c r="A13" s="65"/>
      <c r="B13" s="4">
        <v>11</v>
      </c>
      <c r="C13" s="4" t="s">
        <v>93</v>
      </c>
      <c r="D13" s="4" t="s">
        <v>241</v>
      </c>
      <c r="E13" s="53"/>
    </row>
    <row r="14" spans="1:5" x14ac:dyDescent="0.3">
      <c r="A14" s="65"/>
      <c r="B14" s="4">
        <v>12</v>
      </c>
      <c r="C14" s="4" t="s">
        <v>34</v>
      </c>
      <c r="D14" s="4" t="s">
        <v>241</v>
      </c>
      <c r="E14" s="53"/>
    </row>
    <row r="15" spans="1:5" x14ac:dyDescent="0.3">
      <c r="A15" s="65"/>
      <c r="B15" s="4">
        <v>13</v>
      </c>
      <c r="C15" s="4" t="s">
        <v>94</v>
      </c>
      <c r="D15" s="4" t="s">
        <v>399</v>
      </c>
      <c r="E15" s="53"/>
    </row>
    <row r="16" spans="1:5" x14ac:dyDescent="0.3">
      <c r="A16" s="65"/>
      <c r="B16" s="4">
        <v>14</v>
      </c>
      <c r="C16" s="4" t="s">
        <v>95</v>
      </c>
      <c r="D16" s="4" t="s">
        <v>399</v>
      </c>
      <c r="E16" s="53"/>
    </row>
    <row r="17" spans="1:5" x14ac:dyDescent="0.3">
      <c r="A17" s="65"/>
      <c r="B17" s="4">
        <v>15</v>
      </c>
      <c r="C17" s="4" t="s">
        <v>96</v>
      </c>
      <c r="D17" s="4" t="s">
        <v>399</v>
      </c>
      <c r="E17" s="53"/>
    </row>
    <row r="18" spans="1:5" x14ac:dyDescent="0.3">
      <c r="A18" s="65"/>
      <c r="B18" s="4">
        <v>16</v>
      </c>
      <c r="C18" s="4" t="s">
        <v>97</v>
      </c>
      <c r="D18" s="4" t="s">
        <v>241</v>
      </c>
      <c r="E18" s="53"/>
    </row>
    <row r="19" spans="1:5" x14ac:dyDescent="0.3">
      <c r="A19" s="65"/>
      <c r="B19" s="4">
        <v>17</v>
      </c>
      <c r="C19" s="4" t="s">
        <v>98</v>
      </c>
      <c r="D19" s="4" t="s">
        <v>399</v>
      </c>
      <c r="E19" s="53"/>
    </row>
    <row r="20" spans="1:5" x14ac:dyDescent="0.3">
      <c r="A20" s="65"/>
      <c r="B20" s="4">
        <v>18</v>
      </c>
      <c r="C20" s="4" t="s">
        <v>99</v>
      </c>
      <c r="D20" s="4" t="s">
        <v>399</v>
      </c>
      <c r="E20" s="53"/>
    </row>
    <row r="21" spans="1:5" x14ac:dyDescent="0.3">
      <c r="A21" s="65"/>
      <c r="B21" s="4">
        <v>19</v>
      </c>
      <c r="C21" s="4" t="s">
        <v>100</v>
      </c>
      <c r="D21" s="4" t="s">
        <v>399</v>
      </c>
      <c r="E21" s="53"/>
    </row>
    <row r="22" spans="1:5" x14ac:dyDescent="0.3">
      <c r="A22" s="65"/>
      <c r="B22" s="4">
        <v>20</v>
      </c>
      <c r="C22" s="4" t="s">
        <v>101</v>
      </c>
      <c r="D22" s="4" t="s">
        <v>399</v>
      </c>
      <c r="E22" s="53"/>
    </row>
    <row r="23" spans="1:5" x14ac:dyDescent="0.3">
      <c r="A23" s="65"/>
      <c r="B23" s="4">
        <v>21</v>
      </c>
      <c r="C23" s="4" t="s">
        <v>102</v>
      </c>
      <c r="D23" s="4" t="s">
        <v>399</v>
      </c>
      <c r="E23" s="53"/>
    </row>
    <row r="24" spans="1:5" x14ac:dyDescent="0.3">
      <c r="A24" s="65"/>
      <c r="B24" s="4">
        <v>22</v>
      </c>
      <c r="C24" s="4" t="s">
        <v>103</v>
      </c>
      <c r="D24" s="4" t="s">
        <v>241</v>
      </c>
      <c r="E24" s="53"/>
    </row>
    <row r="25" spans="1:5" x14ac:dyDescent="0.3">
      <c r="A25" s="65"/>
      <c r="B25" s="4">
        <v>23</v>
      </c>
      <c r="C25" s="4" t="s">
        <v>104</v>
      </c>
      <c r="D25" s="4" t="s">
        <v>241</v>
      </c>
      <c r="E25" s="53"/>
    </row>
    <row r="26" spans="1:5" x14ac:dyDescent="0.3">
      <c r="A26" s="65"/>
      <c r="B26" s="4">
        <v>24</v>
      </c>
      <c r="C26" s="4" t="s">
        <v>105</v>
      </c>
      <c r="D26" s="4" t="s">
        <v>241</v>
      </c>
      <c r="E26" s="53"/>
    </row>
    <row r="27" spans="1:5" x14ac:dyDescent="0.3">
      <c r="A27" s="65"/>
      <c r="B27" s="4">
        <v>25</v>
      </c>
      <c r="C27" s="4" t="s">
        <v>106</v>
      </c>
      <c r="D27" s="4" t="s">
        <v>399</v>
      </c>
      <c r="E27" s="53"/>
    </row>
    <row r="28" spans="1:5" x14ac:dyDescent="0.3">
      <c r="A28" s="65"/>
      <c r="B28" s="4">
        <v>26</v>
      </c>
      <c r="C28" s="4" t="s">
        <v>107</v>
      </c>
      <c r="D28" s="4" t="s">
        <v>399</v>
      </c>
      <c r="E28" s="53"/>
    </row>
    <row r="29" spans="1:5" x14ac:dyDescent="0.3">
      <c r="A29" s="65"/>
      <c r="B29" s="4">
        <v>27</v>
      </c>
      <c r="C29" s="4" t="s">
        <v>108</v>
      </c>
      <c r="D29" s="4" t="s">
        <v>399</v>
      </c>
      <c r="E29" s="53"/>
    </row>
    <row r="30" spans="1:5" x14ac:dyDescent="0.3">
      <c r="A30" s="65"/>
      <c r="B30" s="4">
        <v>28</v>
      </c>
      <c r="C30" s="4" t="s">
        <v>109</v>
      </c>
      <c r="D30" s="4" t="s">
        <v>399</v>
      </c>
      <c r="E30" s="53"/>
    </row>
    <row r="31" spans="1:5" x14ac:dyDescent="0.3">
      <c r="A31" s="65"/>
      <c r="B31" s="4">
        <v>29</v>
      </c>
      <c r="C31" s="4" t="s">
        <v>110</v>
      </c>
      <c r="D31" s="4" t="s">
        <v>241</v>
      </c>
      <c r="E31" s="53"/>
    </row>
    <row r="32" spans="1:5" x14ac:dyDescent="0.3">
      <c r="A32" s="65"/>
      <c r="B32" s="4">
        <v>30</v>
      </c>
      <c r="C32" s="4" t="s">
        <v>111</v>
      </c>
      <c r="D32" s="4" t="s">
        <v>399</v>
      </c>
      <c r="E32" s="53"/>
    </row>
    <row r="33" spans="1:5" x14ac:dyDescent="0.3">
      <c r="A33" s="65"/>
      <c r="B33" s="4">
        <v>31</v>
      </c>
      <c r="C33" s="4" t="s">
        <v>112</v>
      </c>
      <c r="D33" s="4" t="s">
        <v>241</v>
      </c>
      <c r="E33" s="53"/>
    </row>
    <row r="34" spans="1:5" x14ac:dyDescent="0.3">
      <c r="A34" s="65"/>
      <c r="B34" s="4">
        <v>32</v>
      </c>
      <c r="C34" s="4" t="s">
        <v>113</v>
      </c>
      <c r="D34" s="4" t="s">
        <v>241</v>
      </c>
      <c r="E34" s="53"/>
    </row>
    <row r="35" spans="1:5" x14ac:dyDescent="0.3">
      <c r="A35" s="65"/>
      <c r="B35" s="4">
        <v>33</v>
      </c>
      <c r="C35" s="4" t="s">
        <v>114</v>
      </c>
      <c r="D35" s="4" t="s">
        <v>241</v>
      </c>
      <c r="E35" s="53"/>
    </row>
    <row r="36" spans="1:5" x14ac:dyDescent="0.3">
      <c r="A36" s="65"/>
      <c r="B36" s="4">
        <v>34</v>
      </c>
      <c r="C36" s="4" t="s">
        <v>115</v>
      </c>
      <c r="D36" s="4" t="s">
        <v>241</v>
      </c>
      <c r="E36" s="53"/>
    </row>
    <row r="37" spans="1:5" x14ac:dyDescent="0.3">
      <c r="A37" s="65"/>
      <c r="B37" s="4">
        <v>35</v>
      </c>
      <c r="C37" s="4" t="s">
        <v>116</v>
      </c>
      <c r="D37" s="4" t="s">
        <v>241</v>
      </c>
      <c r="E37" s="53"/>
    </row>
    <row r="38" spans="1:5" x14ac:dyDescent="0.3">
      <c r="A38" s="65"/>
      <c r="B38" s="4">
        <v>36</v>
      </c>
      <c r="C38" s="4" t="s">
        <v>390</v>
      </c>
      <c r="D38" s="4" t="s">
        <v>241</v>
      </c>
      <c r="E38" s="53"/>
    </row>
    <row r="39" spans="1:5" x14ac:dyDescent="0.3">
      <c r="A39" s="65"/>
      <c r="B39" s="4">
        <v>37</v>
      </c>
      <c r="C39" s="4" t="s">
        <v>117</v>
      </c>
      <c r="D39" s="4" t="s">
        <v>399</v>
      </c>
      <c r="E39" s="86"/>
    </row>
    <row r="40" spans="1:5" x14ac:dyDescent="0.3">
      <c r="A40" s="65"/>
      <c r="B40" s="4">
        <v>38</v>
      </c>
      <c r="C40" s="4" t="s">
        <v>118</v>
      </c>
      <c r="D40" s="4" t="s">
        <v>399</v>
      </c>
      <c r="E40" s="86"/>
    </row>
    <row r="41" spans="1:5" x14ac:dyDescent="0.3">
      <c r="A41" s="65"/>
      <c r="B41" s="4">
        <v>39</v>
      </c>
      <c r="C41" s="4" t="s">
        <v>119</v>
      </c>
      <c r="D41" s="4" t="s">
        <v>241</v>
      </c>
      <c r="E41" s="86"/>
    </row>
    <row r="42" spans="1:5" x14ac:dyDescent="0.3">
      <c r="A42" s="65" t="s">
        <v>2</v>
      </c>
      <c r="B42" s="4">
        <v>1</v>
      </c>
      <c r="C42" s="4" t="s">
        <v>35</v>
      </c>
      <c r="D42" s="4" t="s">
        <v>241</v>
      </c>
      <c r="E42" s="4"/>
    </row>
    <row r="43" spans="1:5" x14ac:dyDescent="0.3">
      <c r="A43" s="65"/>
      <c r="B43" s="4">
        <v>2</v>
      </c>
      <c r="C43" s="4" t="s">
        <v>120</v>
      </c>
      <c r="D43" s="4" t="s">
        <v>241</v>
      </c>
      <c r="E43" s="4"/>
    </row>
    <row r="44" spans="1:5" x14ac:dyDescent="0.3">
      <c r="A44" s="65"/>
      <c r="B44" s="4">
        <v>3</v>
      </c>
      <c r="C44" s="4" t="s">
        <v>36</v>
      </c>
      <c r="D44" s="4" t="s">
        <v>241</v>
      </c>
      <c r="E44" s="4"/>
    </row>
    <row r="45" spans="1:5" x14ac:dyDescent="0.3">
      <c r="A45" s="65"/>
      <c r="B45" s="4">
        <v>4</v>
      </c>
      <c r="C45" s="4" t="s">
        <v>37</v>
      </c>
      <c r="D45" s="4" t="s">
        <v>241</v>
      </c>
      <c r="E45" s="4"/>
    </row>
    <row r="46" spans="1:5" x14ac:dyDescent="0.3">
      <c r="A46" s="65"/>
      <c r="B46" s="4">
        <v>5</v>
      </c>
      <c r="C46" s="4" t="s">
        <v>121</v>
      </c>
      <c r="D46" s="4" t="s">
        <v>241</v>
      </c>
      <c r="E46" s="4"/>
    </row>
    <row r="47" spans="1:5" x14ac:dyDescent="0.3">
      <c r="A47" s="65"/>
      <c r="B47" s="4">
        <v>6</v>
      </c>
      <c r="C47" s="4" t="s">
        <v>42</v>
      </c>
      <c r="D47" s="4" t="s">
        <v>241</v>
      </c>
      <c r="E47" s="4"/>
    </row>
    <row r="48" spans="1:5" x14ac:dyDescent="0.3">
      <c r="A48" s="65"/>
      <c r="B48" s="4">
        <v>7</v>
      </c>
      <c r="C48" s="4" t="s">
        <v>43</v>
      </c>
      <c r="D48" s="4" t="s">
        <v>241</v>
      </c>
      <c r="E48" s="4"/>
    </row>
    <row r="49" spans="1:5" x14ac:dyDescent="0.3">
      <c r="A49" s="65"/>
      <c r="B49" s="4">
        <v>8</v>
      </c>
      <c r="C49" s="4" t="s">
        <v>38</v>
      </c>
      <c r="D49" s="4" t="s">
        <v>241</v>
      </c>
      <c r="E49" s="4"/>
    </row>
    <row r="50" spans="1:5" x14ac:dyDescent="0.3">
      <c r="A50" s="65"/>
      <c r="B50" s="4">
        <v>9</v>
      </c>
      <c r="C50" s="4" t="s">
        <v>39</v>
      </c>
      <c r="D50" s="4" t="s">
        <v>241</v>
      </c>
      <c r="E50" s="4"/>
    </row>
    <row r="51" spans="1:5" x14ac:dyDescent="0.3">
      <c r="A51" s="65"/>
      <c r="B51" s="4">
        <v>10</v>
      </c>
      <c r="C51" s="4" t="s">
        <v>122</v>
      </c>
      <c r="D51" s="4" t="s">
        <v>241</v>
      </c>
      <c r="E51" s="4"/>
    </row>
    <row r="52" spans="1:5" x14ac:dyDescent="0.3">
      <c r="A52" s="65"/>
      <c r="B52" s="4">
        <v>11</v>
      </c>
      <c r="C52" s="4" t="s">
        <v>123</v>
      </c>
      <c r="D52" s="4" t="s">
        <v>241</v>
      </c>
      <c r="E52" s="4"/>
    </row>
    <row r="53" spans="1:5" x14ac:dyDescent="0.3">
      <c r="A53" s="65"/>
      <c r="B53" s="4">
        <v>12</v>
      </c>
      <c r="C53" s="4" t="s">
        <v>29</v>
      </c>
      <c r="D53" s="4" t="s">
        <v>241</v>
      </c>
      <c r="E53" s="4"/>
    </row>
    <row r="54" spans="1:5" x14ac:dyDescent="0.3">
      <c r="A54" s="65"/>
      <c r="B54" s="4">
        <v>13</v>
      </c>
      <c r="C54" s="4" t="s">
        <v>40</v>
      </c>
      <c r="D54" s="4" t="s">
        <v>241</v>
      </c>
      <c r="E54" s="4"/>
    </row>
    <row r="55" spans="1:5" x14ac:dyDescent="0.3">
      <c r="A55" s="65"/>
      <c r="B55" s="4">
        <v>14</v>
      </c>
      <c r="C55" s="4" t="s">
        <v>41</v>
      </c>
      <c r="D55" s="4" t="s">
        <v>241</v>
      </c>
      <c r="E55" s="4"/>
    </row>
    <row r="56" spans="1:5" x14ac:dyDescent="0.3">
      <c r="A56" s="65"/>
      <c r="B56" s="4">
        <v>15</v>
      </c>
      <c r="C56" s="4" t="s">
        <v>50</v>
      </c>
      <c r="D56" s="4" t="s">
        <v>241</v>
      </c>
      <c r="E56" s="4"/>
    </row>
    <row r="57" spans="1:5" x14ac:dyDescent="0.3">
      <c r="A57" s="65"/>
      <c r="B57" s="4">
        <v>16</v>
      </c>
      <c r="C57" s="4" t="s">
        <v>124</v>
      </c>
      <c r="D57" s="4" t="s">
        <v>241</v>
      </c>
      <c r="E57" s="4"/>
    </row>
    <row r="58" spans="1:5" x14ac:dyDescent="0.3">
      <c r="A58" s="65"/>
      <c r="B58" s="4">
        <v>17</v>
      </c>
      <c r="C58" s="4" t="s">
        <v>125</v>
      </c>
      <c r="D58" s="4" t="s">
        <v>241</v>
      </c>
      <c r="E58" s="4"/>
    </row>
    <row r="59" spans="1:5" x14ac:dyDescent="0.3">
      <c r="A59" s="65"/>
      <c r="B59" s="4">
        <v>18</v>
      </c>
      <c r="C59" s="4" t="s">
        <v>126</v>
      </c>
      <c r="D59" s="4" t="s">
        <v>241</v>
      </c>
      <c r="E59" s="4"/>
    </row>
    <row r="60" spans="1:5" x14ac:dyDescent="0.3">
      <c r="A60" s="65"/>
      <c r="B60" s="4">
        <v>19</v>
      </c>
      <c r="C60" s="4" t="s">
        <v>49</v>
      </c>
      <c r="D60" s="4" t="s">
        <v>241</v>
      </c>
      <c r="E60" s="4"/>
    </row>
    <row r="61" spans="1:5" x14ac:dyDescent="0.3">
      <c r="A61" s="65"/>
      <c r="B61" s="4">
        <v>20</v>
      </c>
      <c r="C61" s="4" t="s">
        <v>46</v>
      </c>
      <c r="D61" s="4" t="s">
        <v>241</v>
      </c>
      <c r="E61" s="4"/>
    </row>
    <row r="62" spans="1:5" x14ac:dyDescent="0.3">
      <c r="A62" s="65"/>
      <c r="B62" s="4">
        <v>21</v>
      </c>
      <c r="C62" s="4" t="s">
        <v>47</v>
      </c>
      <c r="D62" s="4" t="s">
        <v>241</v>
      </c>
      <c r="E62" s="4"/>
    </row>
    <row r="63" spans="1:5" x14ac:dyDescent="0.3">
      <c r="A63" s="65"/>
      <c r="B63" s="4">
        <v>22</v>
      </c>
      <c r="C63" s="4" t="s">
        <v>44</v>
      </c>
      <c r="D63" s="4" t="s">
        <v>241</v>
      </c>
      <c r="E63" s="4"/>
    </row>
    <row r="64" spans="1:5" x14ac:dyDescent="0.3">
      <c r="A64" s="65"/>
      <c r="B64" s="4">
        <v>23</v>
      </c>
      <c r="C64" s="4" t="s">
        <v>127</v>
      </c>
      <c r="D64" s="4" t="s">
        <v>241</v>
      </c>
      <c r="E64" s="4"/>
    </row>
    <row r="65" spans="1:5" x14ac:dyDescent="0.3">
      <c r="A65" s="65"/>
      <c r="B65" s="4">
        <v>24</v>
      </c>
      <c r="C65" s="4" t="s">
        <v>51</v>
      </c>
      <c r="D65" s="4" t="s">
        <v>241</v>
      </c>
      <c r="E65" s="4"/>
    </row>
    <row r="66" spans="1:5" x14ac:dyDescent="0.3">
      <c r="A66" s="65"/>
      <c r="B66" s="4">
        <v>25</v>
      </c>
      <c r="C66" s="4" t="s">
        <v>128</v>
      </c>
      <c r="D66" s="4" t="s">
        <v>241</v>
      </c>
      <c r="E66" s="4"/>
    </row>
    <row r="67" spans="1:5" x14ac:dyDescent="0.3">
      <c r="A67" s="65"/>
      <c r="B67" s="4">
        <v>26</v>
      </c>
      <c r="C67" s="4" t="s">
        <v>129</v>
      </c>
      <c r="D67" s="4" t="s">
        <v>241</v>
      </c>
      <c r="E67" s="4"/>
    </row>
    <row r="68" spans="1:5" x14ac:dyDescent="0.3">
      <c r="A68" s="65"/>
      <c r="B68" s="4">
        <v>27</v>
      </c>
      <c r="C68" s="4" t="s">
        <v>45</v>
      </c>
      <c r="D68" s="4" t="s">
        <v>241</v>
      </c>
      <c r="E68" s="4"/>
    </row>
    <row r="69" spans="1:5" x14ac:dyDescent="0.3">
      <c r="A69" s="65"/>
      <c r="B69" s="4">
        <v>28</v>
      </c>
      <c r="C69" s="4" t="s">
        <v>48</v>
      </c>
      <c r="D69" s="4" t="s">
        <v>241</v>
      </c>
      <c r="E69" s="4"/>
    </row>
    <row r="70" spans="1:5" x14ac:dyDescent="0.3">
      <c r="A70" s="65"/>
      <c r="B70" s="4">
        <v>29</v>
      </c>
      <c r="C70" s="4" t="s">
        <v>331</v>
      </c>
      <c r="D70" s="4" t="s">
        <v>241</v>
      </c>
      <c r="E70" s="4"/>
    </row>
    <row r="71" spans="1:5" x14ac:dyDescent="0.3">
      <c r="A71" s="65"/>
      <c r="B71" s="4">
        <v>30</v>
      </c>
      <c r="C71" s="4" t="s">
        <v>326</v>
      </c>
      <c r="D71" s="4" t="s">
        <v>241</v>
      </c>
      <c r="E71" s="4"/>
    </row>
    <row r="72" spans="1:5" x14ac:dyDescent="0.3">
      <c r="A72" s="65"/>
      <c r="B72" s="4">
        <v>31</v>
      </c>
      <c r="C72" s="4" t="s">
        <v>332</v>
      </c>
      <c r="D72" s="4" t="s">
        <v>241</v>
      </c>
      <c r="E72" s="4"/>
    </row>
    <row r="73" spans="1:5" x14ac:dyDescent="0.3">
      <c r="A73" s="65"/>
      <c r="B73" s="4">
        <v>32</v>
      </c>
      <c r="C73" s="4" t="s">
        <v>314</v>
      </c>
      <c r="D73" s="4" t="s">
        <v>241</v>
      </c>
      <c r="E73" s="4"/>
    </row>
    <row r="74" spans="1:5" x14ac:dyDescent="0.3">
      <c r="A74" s="65"/>
      <c r="B74" s="4">
        <v>33</v>
      </c>
      <c r="C74" s="4" t="s">
        <v>333</v>
      </c>
      <c r="D74" s="4" t="s">
        <v>241</v>
      </c>
      <c r="E74" s="4"/>
    </row>
    <row r="75" spans="1:5" x14ac:dyDescent="0.3">
      <c r="A75" s="65"/>
      <c r="B75" s="4">
        <v>34</v>
      </c>
      <c r="C75" s="4" t="s">
        <v>315</v>
      </c>
      <c r="D75" s="4" t="s">
        <v>241</v>
      </c>
      <c r="E75" s="4"/>
    </row>
    <row r="76" spans="1:5" x14ac:dyDescent="0.3">
      <c r="A76" s="65"/>
      <c r="B76" s="4">
        <v>35</v>
      </c>
      <c r="C76" s="4" t="s">
        <v>307</v>
      </c>
      <c r="D76" s="4" t="s">
        <v>241</v>
      </c>
      <c r="E76" s="4"/>
    </row>
    <row r="77" spans="1:5" x14ac:dyDescent="0.3">
      <c r="A77" s="65"/>
      <c r="B77" s="4">
        <v>36</v>
      </c>
      <c r="C77" s="4" t="s">
        <v>303</v>
      </c>
      <c r="D77" s="4" t="s">
        <v>241</v>
      </c>
      <c r="E77" s="4"/>
    </row>
    <row r="78" spans="1:5" x14ac:dyDescent="0.3">
      <c r="A78" s="65"/>
      <c r="B78" s="4">
        <v>37</v>
      </c>
      <c r="C78" s="4" t="s">
        <v>305</v>
      </c>
      <c r="D78" s="4" t="s">
        <v>241</v>
      </c>
      <c r="E78" s="4"/>
    </row>
    <row r="79" spans="1:5" x14ac:dyDescent="0.3">
      <c r="A79" s="65"/>
      <c r="B79" s="4">
        <v>38</v>
      </c>
      <c r="C79" s="4" t="s">
        <v>309</v>
      </c>
      <c r="D79" s="4" t="s">
        <v>241</v>
      </c>
      <c r="E79" s="4"/>
    </row>
    <row r="80" spans="1:5" x14ac:dyDescent="0.3">
      <c r="A80" s="65"/>
      <c r="B80" s="4">
        <v>39</v>
      </c>
      <c r="C80" s="4" t="s">
        <v>334</v>
      </c>
      <c r="D80" s="4" t="s">
        <v>241</v>
      </c>
      <c r="E80" s="4"/>
    </row>
    <row r="81" spans="1:5" x14ac:dyDescent="0.3">
      <c r="A81" s="65"/>
      <c r="B81" s="4">
        <v>40</v>
      </c>
      <c r="C81" s="4" t="s">
        <v>335</v>
      </c>
      <c r="D81" s="4" t="s">
        <v>241</v>
      </c>
      <c r="E81" s="4"/>
    </row>
    <row r="82" spans="1:5" x14ac:dyDescent="0.3">
      <c r="A82" s="65"/>
      <c r="B82" s="4">
        <v>41</v>
      </c>
      <c r="C82" s="4" t="s">
        <v>336</v>
      </c>
      <c r="D82" s="4" t="s">
        <v>241</v>
      </c>
      <c r="E82" s="4"/>
    </row>
    <row r="83" spans="1:5" x14ac:dyDescent="0.3">
      <c r="A83" s="65" t="s">
        <v>3</v>
      </c>
      <c r="B83" s="4">
        <v>1</v>
      </c>
      <c r="C83" s="5" t="s">
        <v>472</v>
      </c>
      <c r="D83" s="4" t="s">
        <v>241</v>
      </c>
      <c r="E83" s="4"/>
    </row>
    <row r="84" spans="1:5" x14ac:dyDescent="0.3">
      <c r="A84" s="65"/>
      <c r="B84" s="4">
        <v>2</v>
      </c>
      <c r="C84" s="4" t="s">
        <v>513</v>
      </c>
      <c r="D84" s="4" t="s">
        <v>241</v>
      </c>
      <c r="E84" s="4"/>
    </row>
    <row r="85" spans="1:5" x14ac:dyDescent="0.3">
      <c r="A85" s="65"/>
      <c r="B85" s="4">
        <v>3</v>
      </c>
      <c r="C85" s="4" t="s">
        <v>517</v>
      </c>
      <c r="D85" s="4" t="s">
        <v>241</v>
      </c>
      <c r="E85" s="4"/>
    </row>
    <row r="86" spans="1:5" x14ac:dyDescent="0.3">
      <c r="A86" s="65"/>
      <c r="B86" s="4">
        <v>4</v>
      </c>
      <c r="C86" s="4" t="s">
        <v>526</v>
      </c>
      <c r="D86" s="4" t="s">
        <v>241</v>
      </c>
      <c r="E86" s="4"/>
    </row>
    <row r="87" spans="1:5" x14ac:dyDescent="0.3">
      <c r="A87" s="65"/>
      <c r="B87" s="4">
        <v>5</v>
      </c>
      <c r="C87" s="4" t="s">
        <v>468</v>
      </c>
      <c r="D87" s="4" t="s">
        <v>241</v>
      </c>
      <c r="E87" s="4"/>
    </row>
    <row r="88" spans="1:5" x14ac:dyDescent="0.3">
      <c r="A88" s="65"/>
      <c r="B88" s="4">
        <v>6</v>
      </c>
      <c r="C88" s="4" t="s">
        <v>521</v>
      </c>
      <c r="D88" s="4" t="s">
        <v>241</v>
      </c>
      <c r="E88" s="4"/>
    </row>
    <row r="89" spans="1:5" x14ac:dyDescent="0.3">
      <c r="A89" s="65"/>
      <c r="B89" s="4">
        <v>7</v>
      </c>
      <c r="C89" s="4" t="s">
        <v>568</v>
      </c>
      <c r="D89" s="4" t="s">
        <v>241</v>
      </c>
      <c r="E89" s="4"/>
    </row>
    <row r="90" spans="1:5" x14ac:dyDescent="0.3">
      <c r="A90" s="65"/>
      <c r="B90" s="4">
        <v>8</v>
      </c>
      <c r="C90" s="4" t="s">
        <v>569</v>
      </c>
      <c r="D90" s="4" t="s">
        <v>241</v>
      </c>
      <c r="E90" s="4"/>
    </row>
    <row r="91" spans="1:5" x14ac:dyDescent="0.3">
      <c r="A91" s="65"/>
      <c r="B91" s="4">
        <v>9</v>
      </c>
      <c r="C91" s="4" t="s">
        <v>52</v>
      </c>
      <c r="D91" s="4" t="s">
        <v>241</v>
      </c>
      <c r="E91" s="4"/>
    </row>
    <row r="92" spans="1:5" x14ac:dyDescent="0.3">
      <c r="A92" s="65"/>
      <c r="B92" s="4">
        <v>10</v>
      </c>
      <c r="C92" s="4" t="s">
        <v>54</v>
      </c>
      <c r="D92" s="4" t="s">
        <v>241</v>
      </c>
      <c r="E92" s="4"/>
    </row>
    <row r="93" spans="1:5" x14ac:dyDescent="0.3">
      <c r="A93" s="65"/>
      <c r="B93" s="4">
        <v>11</v>
      </c>
      <c r="C93" s="4" t="s">
        <v>133</v>
      </c>
      <c r="D93" s="4" t="s">
        <v>241</v>
      </c>
      <c r="E93" s="4"/>
    </row>
    <row r="94" spans="1:5" x14ac:dyDescent="0.3">
      <c r="A94" s="65"/>
      <c r="B94" s="4">
        <v>12</v>
      </c>
      <c r="C94" s="4" t="s">
        <v>60</v>
      </c>
      <c r="D94" s="4" t="s">
        <v>241</v>
      </c>
      <c r="E94" s="4"/>
    </row>
    <row r="95" spans="1:5" x14ac:dyDescent="0.3">
      <c r="A95" s="65"/>
      <c r="B95" s="4">
        <v>13</v>
      </c>
      <c r="C95" s="4" t="s">
        <v>242</v>
      </c>
      <c r="D95" s="4" t="s">
        <v>241</v>
      </c>
      <c r="E95" s="4"/>
    </row>
    <row r="96" spans="1:5" x14ac:dyDescent="0.3">
      <c r="A96" s="65"/>
      <c r="B96" s="4">
        <v>14</v>
      </c>
      <c r="C96" s="4" t="s">
        <v>57</v>
      </c>
      <c r="D96" s="4" t="s">
        <v>241</v>
      </c>
      <c r="E96" s="4"/>
    </row>
    <row r="97" spans="1:5" x14ac:dyDescent="0.3">
      <c r="A97" s="65"/>
      <c r="B97" s="4">
        <v>15</v>
      </c>
      <c r="C97" s="4" t="s">
        <v>236</v>
      </c>
      <c r="D97" s="4" t="s">
        <v>241</v>
      </c>
      <c r="E97" s="4"/>
    </row>
    <row r="98" spans="1:5" x14ac:dyDescent="0.3">
      <c r="A98" s="65"/>
      <c r="B98" s="4">
        <v>16</v>
      </c>
      <c r="C98" s="4" t="s">
        <v>237</v>
      </c>
      <c r="D98" s="4" t="s">
        <v>241</v>
      </c>
      <c r="E98" s="4"/>
    </row>
    <row r="99" spans="1:5" x14ac:dyDescent="0.3">
      <c r="A99" s="65"/>
      <c r="B99" s="4">
        <v>17</v>
      </c>
      <c r="C99" s="4" t="s">
        <v>134</v>
      </c>
      <c r="D99" s="4" t="s">
        <v>241</v>
      </c>
      <c r="E99" s="4"/>
    </row>
    <row r="100" spans="1:5" x14ac:dyDescent="0.3">
      <c r="A100" s="65"/>
      <c r="B100" s="4">
        <v>20</v>
      </c>
      <c r="C100" s="4" t="s">
        <v>132</v>
      </c>
      <c r="D100" s="4" t="s">
        <v>241</v>
      </c>
      <c r="E100" s="4"/>
    </row>
    <row r="101" spans="1:5" x14ac:dyDescent="0.3">
      <c r="A101" s="65"/>
      <c r="B101" s="4">
        <v>21</v>
      </c>
      <c r="C101" s="4" t="s">
        <v>244</v>
      </c>
      <c r="D101" s="4" t="s">
        <v>241</v>
      </c>
      <c r="E101" s="4"/>
    </row>
    <row r="102" spans="1:5" x14ac:dyDescent="0.3">
      <c r="A102" s="65"/>
      <c r="B102" s="4">
        <v>22</v>
      </c>
      <c r="C102" s="4" t="s">
        <v>245</v>
      </c>
      <c r="D102" s="4" t="s">
        <v>241</v>
      </c>
      <c r="E102" s="4"/>
    </row>
    <row r="103" spans="1:5" x14ac:dyDescent="0.3">
      <c r="A103" s="65"/>
      <c r="B103" s="4">
        <v>23</v>
      </c>
      <c r="C103" s="4" t="s">
        <v>246</v>
      </c>
      <c r="D103" s="4" t="s">
        <v>241</v>
      </c>
      <c r="E103" s="4"/>
    </row>
    <row r="104" spans="1:5" x14ac:dyDescent="0.3">
      <c r="A104" s="65"/>
      <c r="B104" s="4">
        <v>24</v>
      </c>
      <c r="C104" s="4" t="s">
        <v>247</v>
      </c>
      <c r="D104" s="4" t="s">
        <v>241</v>
      </c>
      <c r="E104" s="4"/>
    </row>
    <row r="105" spans="1:5" x14ac:dyDescent="0.3">
      <c r="A105" s="65"/>
      <c r="B105" s="4">
        <v>25</v>
      </c>
      <c r="C105" s="4" t="s">
        <v>59</v>
      </c>
      <c r="D105" s="4" t="s">
        <v>241</v>
      </c>
      <c r="E105" s="4"/>
    </row>
    <row r="106" spans="1:5" x14ac:dyDescent="0.3">
      <c r="A106" s="65"/>
      <c r="B106" s="4">
        <v>26</v>
      </c>
      <c r="C106" s="4" t="s">
        <v>55</v>
      </c>
      <c r="D106" s="4" t="s">
        <v>241</v>
      </c>
      <c r="E106" s="4"/>
    </row>
    <row r="107" spans="1:5" x14ac:dyDescent="0.3">
      <c r="A107" s="65"/>
      <c r="B107" s="4">
        <v>27</v>
      </c>
      <c r="C107" s="4" t="s">
        <v>248</v>
      </c>
      <c r="D107" s="4" t="s">
        <v>241</v>
      </c>
      <c r="E107" s="4"/>
    </row>
    <row r="108" spans="1:5" x14ac:dyDescent="0.3">
      <c r="A108" s="65"/>
      <c r="B108" s="4">
        <v>28</v>
      </c>
      <c r="C108" s="4" t="s">
        <v>249</v>
      </c>
      <c r="D108" s="4" t="s">
        <v>241</v>
      </c>
      <c r="E108" s="4"/>
    </row>
    <row r="109" spans="1:5" x14ac:dyDescent="0.3">
      <c r="A109" s="65"/>
      <c r="B109" s="4">
        <v>29</v>
      </c>
      <c r="C109" s="4" t="s">
        <v>131</v>
      </c>
      <c r="D109" s="4"/>
      <c r="E109" s="4" t="s">
        <v>243</v>
      </c>
    </row>
    <row r="110" spans="1:5" x14ac:dyDescent="0.3">
      <c r="A110" s="65"/>
      <c r="B110" s="4">
        <v>30</v>
      </c>
      <c r="C110" s="4" t="s">
        <v>250</v>
      </c>
      <c r="D110" s="4"/>
      <c r="E110" s="4" t="s">
        <v>243</v>
      </c>
    </row>
    <row r="111" spans="1:5" x14ac:dyDescent="0.3">
      <c r="A111" s="65"/>
      <c r="B111" s="4">
        <v>31</v>
      </c>
      <c r="C111" s="4" t="s">
        <v>251</v>
      </c>
      <c r="D111" s="4"/>
      <c r="E111" s="4" t="s">
        <v>243</v>
      </c>
    </row>
    <row r="112" spans="1:5" x14ac:dyDescent="0.3">
      <c r="A112" s="65"/>
      <c r="B112" s="4">
        <v>32</v>
      </c>
      <c r="C112" s="4" t="s">
        <v>252</v>
      </c>
      <c r="D112" s="4"/>
      <c r="E112" s="4" t="s">
        <v>243</v>
      </c>
    </row>
    <row r="113" spans="1:5" x14ac:dyDescent="0.3">
      <c r="A113" s="65"/>
      <c r="B113" s="4">
        <v>33</v>
      </c>
      <c r="C113" s="4" t="s">
        <v>58</v>
      </c>
      <c r="D113" s="4" t="s">
        <v>241</v>
      </c>
      <c r="E113" s="4"/>
    </row>
    <row r="114" spans="1:5" x14ac:dyDescent="0.3">
      <c r="A114" s="65"/>
      <c r="B114" s="4">
        <v>34</v>
      </c>
      <c r="C114" s="4" t="s">
        <v>253</v>
      </c>
      <c r="D114" s="4"/>
      <c r="E114" s="4" t="s">
        <v>243</v>
      </c>
    </row>
    <row r="115" spans="1:5" x14ac:dyDescent="0.3">
      <c r="A115" s="65"/>
      <c r="B115" s="4">
        <v>35</v>
      </c>
      <c r="C115" s="4" t="s">
        <v>254</v>
      </c>
      <c r="D115" s="4"/>
      <c r="E115" s="4" t="s">
        <v>243</v>
      </c>
    </row>
    <row r="116" spans="1:5" x14ac:dyDescent="0.3">
      <c r="A116" s="65"/>
      <c r="B116" s="4">
        <v>36</v>
      </c>
      <c r="C116" s="4" t="s">
        <v>255</v>
      </c>
      <c r="D116" s="4"/>
      <c r="E116" s="4" t="s">
        <v>243</v>
      </c>
    </row>
    <row r="117" spans="1:5" x14ac:dyDescent="0.3">
      <c r="A117" s="65"/>
      <c r="B117" s="4">
        <v>37</v>
      </c>
      <c r="C117" s="4" t="s">
        <v>256</v>
      </c>
      <c r="D117" s="4"/>
      <c r="E117" s="4" t="s">
        <v>243</v>
      </c>
    </row>
    <row r="118" spans="1:5" x14ac:dyDescent="0.3">
      <c r="A118" s="65"/>
      <c r="B118" s="4">
        <v>38</v>
      </c>
      <c r="C118" s="4" t="s">
        <v>257</v>
      </c>
      <c r="D118" s="4"/>
      <c r="E118" s="4" t="s">
        <v>243</v>
      </c>
    </row>
    <row r="119" spans="1:5" x14ac:dyDescent="0.3">
      <c r="A119" s="65" t="s">
        <v>4</v>
      </c>
      <c r="B119" s="4">
        <v>1</v>
      </c>
      <c r="C119" s="4" t="s">
        <v>135</v>
      </c>
      <c r="D119" s="4" t="s">
        <v>241</v>
      </c>
      <c r="E119" s="4"/>
    </row>
    <row r="120" spans="1:5" x14ac:dyDescent="0.3">
      <c r="A120" s="65"/>
      <c r="B120" s="4">
        <f>B119+1</f>
        <v>2</v>
      </c>
      <c r="C120" s="4" t="s">
        <v>136</v>
      </c>
      <c r="D120" s="4" t="s">
        <v>241</v>
      </c>
      <c r="E120" s="4"/>
    </row>
    <row r="121" spans="1:5" x14ac:dyDescent="0.3">
      <c r="A121" s="65"/>
      <c r="B121" s="4">
        <f t="shared" ref="B121:B149" si="0">B120+1</f>
        <v>3</v>
      </c>
      <c r="C121" s="4" t="s">
        <v>137</v>
      </c>
      <c r="D121" s="4" t="s">
        <v>241</v>
      </c>
      <c r="E121" s="4"/>
    </row>
    <row r="122" spans="1:5" x14ac:dyDescent="0.3">
      <c r="A122" s="65"/>
      <c r="B122" s="4">
        <f t="shared" si="0"/>
        <v>4</v>
      </c>
      <c r="C122" s="4" t="s">
        <v>138</v>
      </c>
      <c r="D122" s="4" t="s">
        <v>241</v>
      </c>
      <c r="E122" s="4"/>
    </row>
    <row r="123" spans="1:5" x14ac:dyDescent="0.3">
      <c r="A123" s="65"/>
      <c r="B123" s="4">
        <f t="shared" si="0"/>
        <v>5</v>
      </c>
      <c r="C123" s="4" t="s">
        <v>139</v>
      </c>
      <c r="D123" s="4" t="s">
        <v>241</v>
      </c>
      <c r="E123" s="4"/>
    </row>
    <row r="124" spans="1:5" x14ac:dyDescent="0.3">
      <c r="A124" s="65"/>
      <c r="B124" s="4">
        <f t="shared" si="0"/>
        <v>6</v>
      </c>
      <c r="C124" s="4" t="s">
        <v>140</v>
      </c>
      <c r="D124" s="4" t="s">
        <v>241</v>
      </c>
      <c r="E124" s="4"/>
    </row>
    <row r="125" spans="1:5" x14ac:dyDescent="0.3">
      <c r="A125" s="65"/>
      <c r="B125" s="4">
        <f t="shared" si="0"/>
        <v>7</v>
      </c>
      <c r="C125" s="4" t="s">
        <v>141</v>
      </c>
      <c r="D125" s="4" t="s">
        <v>241</v>
      </c>
      <c r="E125" s="4"/>
    </row>
    <row r="126" spans="1:5" x14ac:dyDescent="0.3">
      <c r="A126" s="65"/>
      <c r="B126" s="4">
        <f t="shared" si="0"/>
        <v>8</v>
      </c>
      <c r="C126" s="4" t="s">
        <v>142</v>
      </c>
      <c r="D126" s="4" t="s">
        <v>241</v>
      </c>
      <c r="E126" s="4"/>
    </row>
    <row r="127" spans="1:5" x14ac:dyDescent="0.3">
      <c r="A127" s="65"/>
      <c r="B127" s="4">
        <f t="shared" si="0"/>
        <v>9</v>
      </c>
      <c r="C127" s="4" t="s">
        <v>143</v>
      </c>
      <c r="D127" s="4" t="s">
        <v>241</v>
      </c>
      <c r="E127" s="4"/>
    </row>
    <row r="128" spans="1:5" x14ac:dyDescent="0.3">
      <c r="A128" s="65"/>
      <c r="B128" s="4">
        <f t="shared" si="0"/>
        <v>10</v>
      </c>
      <c r="C128" s="4" t="s">
        <v>144</v>
      </c>
      <c r="D128" s="4" t="s">
        <v>241</v>
      </c>
      <c r="E128" s="4"/>
    </row>
    <row r="129" spans="1:5" x14ac:dyDescent="0.3">
      <c r="A129" s="65"/>
      <c r="B129" s="4">
        <f t="shared" si="0"/>
        <v>11</v>
      </c>
      <c r="C129" s="4" t="s">
        <v>145</v>
      </c>
      <c r="D129" s="4" t="s">
        <v>241</v>
      </c>
      <c r="E129" s="4"/>
    </row>
    <row r="130" spans="1:5" x14ac:dyDescent="0.3">
      <c r="A130" s="65"/>
      <c r="B130" s="4">
        <f t="shared" si="0"/>
        <v>12</v>
      </c>
      <c r="C130" s="4" t="s">
        <v>62</v>
      </c>
      <c r="D130" s="4" t="s">
        <v>241</v>
      </c>
      <c r="E130" s="4"/>
    </row>
    <row r="131" spans="1:5" x14ac:dyDescent="0.3">
      <c r="A131" s="65"/>
      <c r="B131" s="4">
        <f t="shared" si="0"/>
        <v>13</v>
      </c>
      <c r="C131" s="4" t="s">
        <v>146</v>
      </c>
      <c r="D131" s="4" t="s">
        <v>241</v>
      </c>
      <c r="E131" s="4"/>
    </row>
    <row r="132" spans="1:5" x14ac:dyDescent="0.3">
      <c r="A132" s="65"/>
      <c r="B132" s="4">
        <f t="shared" si="0"/>
        <v>14</v>
      </c>
      <c r="C132" s="4" t="s">
        <v>147</v>
      </c>
      <c r="D132" s="4" t="s">
        <v>241</v>
      </c>
      <c r="E132" s="4"/>
    </row>
    <row r="133" spans="1:5" x14ac:dyDescent="0.3">
      <c r="A133" s="65"/>
      <c r="B133" s="4">
        <f t="shared" si="0"/>
        <v>15</v>
      </c>
      <c r="C133" s="4" t="s">
        <v>148</v>
      </c>
      <c r="D133" s="4" t="s">
        <v>241</v>
      </c>
      <c r="E133" s="4"/>
    </row>
    <row r="134" spans="1:5" x14ac:dyDescent="0.3">
      <c r="A134" s="65"/>
      <c r="B134" s="4">
        <f t="shared" si="0"/>
        <v>16</v>
      </c>
      <c r="C134" s="4" t="s">
        <v>149</v>
      </c>
      <c r="D134" s="4" t="s">
        <v>241</v>
      </c>
      <c r="E134" s="4"/>
    </row>
    <row r="135" spans="1:5" x14ac:dyDescent="0.3">
      <c r="A135" s="65"/>
      <c r="B135" s="4">
        <f t="shared" si="0"/>
        <v>17</v>
      </c>
      <c r="C135" s="4" t="s">
        <v>150</v>
      </c>
      <c r="D135" s="4" t="s">
        <v>241</v>
      </c>
      <c r="E135" s="4"/>
    </row>
    <row r="136" spans="1:5" x14ac:dyDescent="0.3">
      <c r="A136" s="65"/>
      <c r="B136" s="4">
        <f t="shared" si="0"/>
        <v>18</v>
      </c>
      <c r="C136" s="4" t="s">
        <v>151</v>
      </c>
      <c r="D136" s="4" t="s">
        <v>241</v>
      </c>
      <c r="E136" s="4"/>
    </row>
    <row r="137" spans="1:5" x14ac:dyDescent="0.3">
      <c r="A137" s="65"/>
      <c r="B137" s="4">
        <f t="shared" si="0"/>
        <v>19</v>
      </c>
      <c r="C137" s="4" t="s">
        <v>152</v>
      </c>
      <c r="D137" s="4" t="s">
        <v>241</v>
      </c>
      <c r="E137" s="4"/>
    </row>
    <row r="138" spans="1:5" x14ac:dyDescent="0.3">
      <c r="A138" s="65"/>
      <c r="B138" s="4">
        <f t="shared" si="0"/>
        <v>20</v>
      </c>
      <c r="C138" s="4" t="s">
        <v>153</v>
      </c>
      <c r="D138" s="4" t="s">
        <v>241</v>
      </c>
      <c r="E138" s="4"/>
    </row>
    <row r="139" spans="1:5" x14ac:dyDescent="0.3">
      <c r="A139" s="65"/>
      <c r="B139" s="4">
        <f t="shared" si="0"/>
        <v>21</v>
      </c>
      <c r="C139" s="4" t="s">
        <v>154</v>
      </c>
      <c r="D139" s="4" t="s">
        <v>241</v>
      </c>
      <c r="E139" s="4"/>
    </row>
    <row r="140" spans="1:5" x14ac:dyDescent="0.3">
      <c r="A140" s="65"/>
      <c r="B140" s="4">
        <f t="shared" si="0"/>
        <v>22</v>
      </c>
      <c r="C140" s="4" t="s">
        <v>155</v>
      </c>
      <c r="D140" s="4" t="s">
        <v>241</v>
      </c>
      <c r="E140" s="4"/>
    </row>
    <row r="141" spans="1:5" x14ac:dyDescent="0.3">
      <c r="A141" s="65"/>
      <c r="B141" s="4">
        <f t="shared" si="0"/>
        <v>23</v>
      </c>
      <c r="C141" s="4" t="s">
        <v>156</v>
      </c>
      <c r="D141" s="4" t="s">
        <v>241</v>
      </c>
      <c r="E141" s="4"/>
    </row>
    <row r="142" spans="1:5" x14ac:dyDescent="0.3">
      <c r="A142" s="65"/>
      <c r="B142" s="4">
        <f t="shared" si="0"/>
        <v>24</v>
      </c>
      <c r="C142" s="4" t="s">
        <v>157</v>
      </c>
      <c r="D142" s="4" t="s">
        <v>241</v>
      </c>
      <c r="E142" s="4"/>
    </row>
    <row r="143" spans="1:5" x14ac:dyDescent="0.3">
      <c r="A143" s="65"/>
      <c r="B143" s="4">
        <f t="shared" si="0"/>
        <v>25</v>
      </c>
      <c r="C143" s="4" t="s">
        <v>158</v>
      </c>
      <c r="D143" s="4" t="s">
        <v>241</v>
      </c>
      <c r="E143" s="4"/>
    </row>
    <row r="144" spans="1:5" x14ac:dyDescent="0.3">
      <c r="A144" s="65"/>
      <c r="B144" s="4">
        <f t="shared" si="0"/>
        <v>26</v>
      </c>
      <c r="C144" s="4" t="s">
        <v>159</v>
      </c>
      <c r="D144" s="4" t="s">
        <v>241</v>
      </c>
      <c r="E144" s="4"/>
    </row>
    <row r="145" spans="1:5" x14ac:dyDescent="0.3">
      <c r="A145" s="65"/>
      <c r="B145" s="4">
        <f t="shared" si="0"/>
        <v>27</v>
      </c>
      <c r="C145" s="4" t="s">
        <v>160</v>
      </c>
      <c r="D145" s="4" t="s">
        <v>241</v>
      </c>
      <c r="E145" s="4"/>
    </row>
    <row r="146" spans="1:5" x14ac:dyDescent="0.3">
      <c r="A146" s="65"/>
      <c r="B146" s="4">
        <f t="shared" si="0"/>
        <v>28</v>
      </c>
      <c r="C146" s="4" t="s">
        <v>161</v>
      </c>
      <c r="D146" s="4" t="s">
        <v>241</v>
      </c>
      <c r="E146" s="4"/>
    </row>
    <row r="147" spans="1:5" x14ac:dyDescent="0.3">
      <c r="A147" s="65"/>
      <c r="B147" s="4">
        <f t="shared" si="0"/>
        <v>29</v>
      </c>
      <c r="C147" s="4" t="s">
        <v>162</v>
      </c>
      <c r="D147" s="4" t="s">
        <v>241</v>
      </c>
      <c r="E147" s="4"/>
    </row>
    <row r="148" spans="1:5" x14ac:dyDescent="0.3">
      <c r="A148" s="65"/>
      <c r="B148" s="4">
        <f t="shared" si="0"/>
        <v>30</v>
      </c>
      <c r="C148" s="4" t="s">
        <v>61</v>
      </c>
      <c r="D148" s="4" t="s">
        <v>241</v>
      </c>
      <c r="E148" s="4"/>
    </row>
    <row r="149" spans="1:5" x14ac:dyDescent="0.3">
      <c r="A149" s="65"/>
      <c r="B149" s="4">
        <f t="shared" si="0"/>
        <v>31</v>
      </c>
      <c r="C149" s="4" t="s">
        <v>163</v>
      </c>
      <c r="D149" s="4" t="s">
        <v>241</v>
      </c>
      <c r="E149" s="4"/>
    </row>
    <row r="150" spans="1:5" x14ac:dyDescent="0.3">
      <c r="A150" s="65"/>
      <c r="B150" s="4">
        <v>32</v>
      </c>
      <c r="C150" s="4" t="s">
        <v>670</v>
      </c>
      <c r="D150" s="4" t="s">
        <v>241</v>
      </c>
      <c r="E150" s="4"/>
    </row>
    <row r="151" spans="1:5" x14ac:dyDescent="0.3">
      <c r="A151" s="65"/>
      <c r="B151" s="4">
        <v>33</v>
      </c>
      <c r="C151" s="4" t="s">
        <v>643</v>
      </c>
      <c r="D151" s="4" t="s">
        <v>241</v>
      </c>
      <c r="E151" s="4"/>
    </row>
    <row r="152" spans="1:5" x14ac:dyDescent="0.3">
      <c r="A152" s="65"/>
      <c r="B152" s="4">
        <v>34</v>
      </c>
      <c r="C152" s="4" t="s">
        <v>684</v>
      </c>
      <c r="D152" s="4" t="s">
        <v>241</v>
      </c>
      <c r="E152" s="4"/>
    </row>
    <row r="153" spans="1:5" x14ac:dyDescent="0.3">
      <c r="A153" s="65"/>
      <c r="B153" s="4">
        <v>35</v>
      </c>
      <c r="C153" s="4" t="s">
        <v>711</v>
      </c>
      <c r="D153" s="4" t="s">
        <v>241</v>
      </c>
      <c r="E153" s="4"/>
    </row>
    <row r="154" spans="1:5" x14ac:dyDescent="0.3">
      <c r="A154" s="65"/>
      <c r="B154" s="4">
        <v>36</v>
      </c>
      <c r="C154" s="4" t="s">
        <v>712</v>
      </c>
      <c r="D154" s="4" t="s">
        <v>241</v>
      </c>
      <c r="E154" s="4"/>
    </row>
    <row r="155" spans="1:5" x14ac:dyDescent="0.3">
      <c r="A155" s="65"/>
      <c r="B155" s="4">
        <v>37</v>
      </c>
      <c r="C155" s="4" t="s">
        <v>678</v>
      </c>
      <c r="D155" s="4" t="s">
        <v>241</v>
      </c>
      <c r="E155" s="4"/>
    </row>
    <row r="156" spans="1:5" x14ac:dyDescent="0.3">
      <c r="A156" s="65"/>
      <c r="B156" s="4">
        <v>38</v>
      </c>
      <c r="C156" s="4" t="s">
        <v>713</v>
      </c>
      <c r="D156" s="4" t="s">
        <v>241</v>
      </c>
      <c r="E156" s="4"/>
    </row>
    <row r="157" spans="1:5" ht="20.149999999999999" customHeight="1" x14ac:dyDescent="0.3">
      <c r="A157" s="65"/>
      <c r="B157" s="4">
        <v>39</v>
      </c>
      <c r="C157" s="4" t="s">
        <v>714</v>
      </c>
      <c r="D157" s="4" t="s">
        <v>241</v>
      </c>
      <c r="E157" s="4"/>
    </row>
    <row r="158" spans="1:5" ht="19" customHeight="1" x14ac:dyDescent="0.3">
      <c r="A158" s="65"/>
      <c r="B158" s="4">
        <v>40</v>
      </c>
      <c r="C158" s="4" t="s">
        <v>715</v>
      </c>
      <c r="D158" s="4" t="s">
        <v>241</v>
      </c>
      <c r="E158" s="4"/>
    </row>
    <row r="159" spans="1:5" ht="19" customHeight="1" x14ac:dyDescent="0.3">
      <c r="A159" s="65"/>
      <c r="B159" s="4">
        <v>41</v>
      </c>
      <c r="C159" s="4" t="s">
        <v>653</v>
      </c>
      <c r="D159" s="4" t="s">
        <v>241</v>
      </c>
      <c r="E159" s="4"/>
    </row>
    <row r="160" spans="1:5" ht="19" customHeight="1" x14ac:dyDescent="0.3">
      <c r="A160" s="65" t="s">
        <v>5</v>
      </c>
      <c r="B160" s="4">
        <v>1</v>
      </c>
      <c r="C160" s="5" t="s">
        <v>164</v>
      </c>
      <c r="D160" s="4" t="s">
        <v>241</v>
      </c>
      <c r="E160" s="4"/>
    </row>
    <row r="161" spans="1:5" ht="19" customHeight="1" x14ac:dyDescent="0.3">
      <c r="A161" s="65"/>
      <c r="B161" s="4">
        <v>2</v>
      </c>
      <c r="C161" s="5" t="s">
        <v>63</v>
      </c>
      <c r="D161" s="4" t="s">
        <v>241</v>
      </c>
      <c r="E161" s="4"/>
    </row>
    <row r="162" spans="1:5" ht="19" customHeight="1" x14ac:dyDescent="0.3">
      <c r="A162" s="65"/>
      <c r="B162" s="4">
        <v>3</v>
      </c>
      <c r="C162" s="5" t="s">
        <v>165</v>
      </c>
      <c r="D162" s="4" t="s">
        <v>241</v>
      </c>
      <c r="E162" s="4"/>
    </row>
    <row r="163" spans="1:5" ht="19" customHeight="1" x14ac:dyDescent="0.3">
      <c r="A163" s="65"/>
      <c r="B163" s="4">
        <v>4</v>
      </c>
      <c r="C163" s="5" t="s">
        <v>64</v>
      </c>
      <c r="D163" s="4" t="s">
        <v>241</v>
      </c>
      <c r="E163" s="4"/>
    </row>
    <row r="164" spans="1:5" ht="19" customHeight="1" x14ac:dyDescent="0.3">
      <c r="A164" s="65"/>
      <c r="B164" s="4">
        <v>5</v>
      </c>
      <c r="C164" s="5" t="s">
        <v>65</v>
      </c>
      <c r="D164" s="4" t="s">
        <v>241</v>
      </c>
      <c r="E164" s="4"/>
    </row>
    <row r="165" spans="1:5" ht="19" customHeight="1" x14ac:dyDescent="0.3">
      <c r="A165" s="65"/>
      <c r="B165" s="4">
        <v>6</v>
      </c>
      <c r="C165" s="5" t="s">
        <v>166</v>
      </c>
      <c r="D165" s="4" t="s">
        <v>241</v>
      </c>
      <c r="E165" s="4"/>
    </row>
    <row r="166" spans="1:5" ht="19" customHeight="1" x14ac:dyDescent="0.3">
      <c r="A166" s="65"/>
      <c r="B166" s="4">
        <v>7</v>
      </c>
      <c r="C166" s="5" t="s">
        <v>167</v>
      </c>
      <c r="D166" s="4" t="s">
        <v>241</v>
      </c>
      <c r="E166" s="4"/>
    </row>
    <row r="167" spans="1:5" ht="19" customHeight="1" x14ac:dyDescent="0.3">
      <c r="A167" s="65"/>
      <c r="B167" s="4">
        <v>8</v>
      </c>
      <c r="C167" s="5" t="s">
        <v>168</v>
      </c>
      <c r="D167" s="4" t="s">
        <v>241</v>
      </c>
      <c r="E167" s="4"/>
    </row>
    <row r="168" spans="1:5" ht="19" customHeight="1" x14ac:dyDescent="0.3">
      <c r="A168" s="65"/>
      <c r="B168" s="4">
        <v>9</v>
      </c>
      <c r="C168" s="5" t="s">
        <v>169</v>
      </c>
      <c r="D168" s="4" t="s">
        <v>241</v>
      </c>
      <c r="E168" s="4"/>
    </row>
    <row r="169" spans="1:5" ht="19" customHeight="1" x14ac:dyDescent="0.3">
      <c r="A169" s="65"/>
      <c r="B169" s="4">
        <v>10</v>
      </c>
      <c r="C169" s="5" t="s">
        <v>66</v>
      </c>
      <c r="D169" s="4" t="s">
        <v>241</v>
      </c>
      <c r="E169" s="4"/>
    </row>
    <row r="170" spans="1:5" ht="19" customHeight="1" x14ac:dyDescent="0.3">
      <c r="A170" s="65"/>
      <c r="B170" s="4">
        <v>11</v>
      </c>
      <c r="C170" s="5" t="s">
        <v>170</v>
      </c>
      <c r="D170" s="4" t="s">
        <v>241</v>
      </c>
      <c r="E170" s="4"/>
    </row>
    <row r="171" spans="1:5" ht="19" customHeight="1" x14ac:dyDescent="0.3">
      <c r="A171" s="65"/>
      <c r="B171" s="4">
        <v>12</v>
      </c>
      <c r="C171" s="5" t="s">
        <v>171</v>
      </c>
      <c r="D171" s="4" t="s">
        <v>241</v>
      </c>
      <c r="E171" s="4"/>
    </row>
    <row r="172" spans="1:5" ht="19" customHeight="1" x14ac:dyDescent="0.3">
      <c r="A172" s="65"/>
      <c r="B172" s="4">
        <v>13</v>
      </c>
      <c r="C172" s="5" t="s">
        <v>172</v>
      </c>
      <c r="D172" s="4" t="s">
        <v>241</v>
      </c>
      <c r="E172" s="4"/>
    </row>
    <row r="173" spans="1:5" ht="19" customHeight="1" x14ac:dyDescent="0.3">
      <c r="A173" s="65"/>
      <c r="B173" s="4">
        <v>14</v>
      </c>
      <c r="C173" s="5" t="s">
        <v>173</v>
      </c>
      <c r="D173" s="4" t="s">
        <v>241</v>
      </c>
      <c r="E173" s="4"/>
    </row>
    <row r="174" spans="1:5" ht="19" customHeight="1" x14ac:dyDescent="0.3">
      <c r="A174" s="65"/>
      <c r="B174" s="4">
        <v>15</v>
      </c>
      <c r="C174" s="5" t="s">
        <v>174</v>
      </c>
      <c r="D174" s="4" t="s">
        <v>241</v>
      </c>
      <c r="E174" s="4"/>
    </row>
    <row r="175" spans="1:5" ht="19" customHeight="1" x14ac:dyDescent="0.3">
      <c r="A175" s="65"/>
      <c r="B175" s="4">
        <v>16</v>
      </c>
      <c r="C175" s="5" t="s">
        <v>175</v>
      </c>
      <c r="D175" s="4" t="s">
        <v>241</v>
      </c>
      <c r="E175" s="4"/>
    </row>
    <row r="176" spans="1:5" ht="19" customHeight="1" x14ac:dyDescent="0.3">
      <c r="A176" s="65"/>
      <c r="B176" s="4">
        <v>17</v>
      </c>
      <c r="C176" s="5" t="s">
        <v>176</v>
      </c>
      <c r="D176" s="4" t="s">
        <v>241</v>
      </c>
      <c r="E176" s="4"/>
    </row>
    <row r="177" spans="1:5" ht="19" customHeight="1" x14ac:dyDescent="0.3">
      <c r="A177" s="65"/>
      <c r="B177" s="4">
        <v>18</v>
      </c>
      <c r="C177" s="5" t="s">
        <v>177</v>
      </c>
      <c r="D177" s="4" t="s">
        <v>241</v>
      </c>
      <c r="E177" s="4"/>
    </row>
    <row r="178" spans="1:5" ht="19" customHeight="1" x14ac:dyDescent="0.3">
      <c r="A178" s="65"/>
      <c r="B178" s="4">
        <v>19</v>
      </c>
      <c r="C178" s="5" t="s">
        <v>178</v>
      </c>
      <c r="D178" s="4" t="s">
        <v>241</v>
      </c>
      <c r="E178" s="4"/>
    </row>
    <row r="179" spans="1:5" ht="19" customHeight="1" x14ac:dyDescent="0.3">
      <c r="A179" s="65"/>
      <c r="B179" s="4">
        <v>20</v>
      </c>
      <c r="C179" s="5" t="s">
        <v>179</v>
      </c>
      <c r="D179" s="4" t="s">
        <v>241</v>
      </c>
      <c r="E179" s="4"/>
    </row>
    <row r="180" spans="1:5" ht="19" customHeight="1" x14ac:dyDescent="0.3">
      <c r="A180" s="65"/>
      <c r="B180" s="4">
        <v>21</v>
      </c>
      <c r="C180" s="5" t="s">
        <v>67</v>
      </c>
      <c r="D180" s="4" t="s">
        <v>241</v>
      </c>
      <c r="E180" s="4"/>
    </row>
    <row r="181" spans="1:5" ht="19" customHeight="1" x14ac:dyDescent="0.3">
      <c r="A181" s="65"/>
      <c r="B181" s="4">
        <v>22</v>
      </c>
      <c r="C181" s="5" t="s">
        <v>180</v>
      </c>
      <c r="D181" s="4" t="s">
        <v>241</v>
      </c>
      <c r="E181" s="4"/>
    </row>
    <row r="182" spans="1:5" ht="19" customHeight="1" x14ac:dyDescent="0.3">
      <c r="A182" s="65"/>
      <c r="B182" s="4">
        <v>23</v>
      </c>
      <c r="C182" s="5" t="s">
        <v>68</v>
      </c>
      <c r="D182" s="4" t="s">
        <v>241</v>
      </c>
      <c r="E182" s="4"/>
    </row>
    <row r="183" spans="1:5" ht="19" customHeight="1" x14ac:dyDescent="0.3">
      <c r="A183" s="65"/>
      <c r="B183" s="4">
        <v>24</v>
      </c>
      <c r="C183" s="5" t="s">
        <v>69</v>
      </c>
      <c r="D183" s="4" t="s">
        <v>241</v>
      </c>
      <c r="E183" s="4"/>
    </row>
    <row r="184" spans="1:5" ht="19" customHeight="1" x14ac:dyDescent="0.3">
      <c r="A184" s="65"/>
      <c r="B184" s="4">
        <v>25</v>
      </c>
      <c r="C184" s="5" t="s">
        <v>70</v>
      </c>
      <c r="D184" s="4" t="s">
        <v>241</v>
      </c>
      <c r="E184" s="4"/>
    </row>
    <row r="185" spans="1:5" ht="19" customHeight="1" x14ac:dyDescent="0.3">
      <c r="A185" s="65"/>
      <c r="B185" s="4">
        <v>26</v>
      </c>
      <c r="C185" s="5" t="s">
        <v>181</v>
      </c>
      <c r="D185" s="4" t="s">
        <v>241</v>
      </c>
      <c r="E185" s="4"/>
    </row>
    <row r="186" spans="1:5" ht="19" customHeight="1" x14ac:dyDescent="0.3">
      <c r="A186" s="65"/>
      <c r="B186" s="4">
        <v>27</v>
      </c>
      <c r="C186" s="5" t="s">
        <v>182</v>
      </c>
      <c r="D186" s="4" t="s">
        <v>241</v>
      </c>
      <c r="E186" s="4"/>
    </row>
    <row r="187" spans="1:5" x14ac:dyDescent="0.3">
      <c r="A187" s="65"/>
      <c r="B187" s="4">
        <v>28</v>
      </c>
      <c r="C187" s="4" t="s">
        <v>71</v>
      </c>
      <c r="D187" s="4" t="s">
        <v>241</v>
      </c>
      <c r="E187" s="4"/>
    </row>
    <row r="188" spans="1:5" x14ac:dyDescent="0.3">
      <c r="A188" s="65"/>
      <c r="B188" s="4">
        <v>29</v>
      </c>
      <c r="C188" s="5" t="s">
        <v>183</v>
      </c>
      <c r="D188" s="4" t="s">
        <v>241</v>
      </c>
      <c r="E188" s="4"/>
    </row>
    <row r="189" spans="1:5" x14ac:dyDescent="0.3">
      <c r="A189" s="65"/>
      <c r="B189" s="4">
        <v>30</v>
      </c>
      <c r="C189" s="5" t="s">
        <v>184</v>
      </c>
      <c r="D189" s="4" t="s">
        <v>241</v>
      </c>
      <c r="E189" s="4"/>
    </row>
    <row r="190" spans="1:5" x14ac:dyDescent="0.3">
      <c r="A190" s="65"/>
      <c r="B190" s="4">
        <v>31</v>
      </c>
      <c r="C190" s="5" t="s">
        <v>72</v>
      </c>
      <c r="D190" s="4" t="s">
        <v>241</v>
      </c>
      <c r="E190" s="4"/>
    </row>
    <row r="191" spans="1:5" x14ac:dyDescent="0.3">
      <c r="A191" s="65"/>
      <c r="B191" s="4">
        <v>32</v>
      </c>
      <c r="C191" s="4" t="s">
        <v>185</v>
      </c>
      <c r="D191" s="4" t="s">
        <v>241</v>
      </c>
      <c r="E191" s="4"/>
    </row>
    <row r="192" spans="1:5" x14ac:dyDescent="0.3">
      <c r="A192" s="65"/>
      <c r="B192" s="4">
        <v>33</v>
      </c>
      <c r="C192" s="4" t="s">
        <v>186</v>
      </c>
      <c r="D192" s="4" t="s">
        <v>241</v>
      </c>
      <c r="E192" s="4"/>
    </row>
    <row r="193" spans="1:5" x14ac:dyDescent="0.3">
      <c r="A193" s="65"/>
      <c r="B193" s="4">
        <v>34</v>
      </c>
      <c r="C193" s="4" t="s">
        <v>187</v>
      </c>
      <c r="D193" s="4" t="s">
        <v>241</v>
      </c>
      <c r="E193" s="4"/>
    </row>
    <row r="194" spans="1:5" x14ac:dyDescent="0.3">
      <c r="A194" s="65"/>
      <c r="B194" s="4">
        <v>35</v>
      </c>
      <c r="C194" s="4" t="s">
        <v>188</v>
      </c>
      <c r="D194" s="4" t="s">
        <v>241</v>
      </c>
      <c r="E194" s="4"/>
    </row>
    <row r="195" spans="1:5" x14ac:dyDescent="0.3">
      <c r="A195" s="65"/>
      <c r="B195" s="4">
        <v>36</v>
      </c>
      <c r="C195" s="4" t="s">
        <v>189</v>
      </c>
      <c r="D195" s="4" t="s">
        <v>241</v>
      </c>
      <c r="E195" s="4"/>
    </row>
    <row r="196" spans="1:5" x14ac:dyDescent="0.3">
      <c r="A196" s="65"/>
      <c r="B196" s="4">
        <v>37</v>
      </c>
      <c r="C196" s="4" t="s">
        <v>190</v>
      </c>
      <c r="D196" s="4" t="s">
        <v>241</v>
      </c>
      <c r="E196" s="4"/>
    </row>
    <row r="197" spans="1:5" x14ac:dyDescent="0.3">
      <c r="A197" s="65"/>
      <c r="B197" s="4">
        <v>38</v>
      </c>
      <c r="C197" s="4" t="s">
        <v>191</v>
      </c>
      <c r="D197" s="4" t="s">
        <v>241</v>
      </c>
      <c r="E197" s="4"/>
    </row>
    <row r="198" spans="1:5" x14ac:dyDescent="0.3">
      <c r="A198" s="65"/>
      <c r="B198" s="4">
        <v>39</v>
      </c>
      <c r="C198" s="4" t="s">
        <v>192</v>
      </c>
      <c r="D198" s="4" t="s">
        <v>241</v>
      </c>
      <c r="E198" s="4"/>
    </row>
    <row r="199" spans="1:5" x14ac:dyDescent="0.3">
      <c r="A199" s="65"/>
      <c r="B199" s="4">
        <v>40</v>
      </c>
      <c r="C199" s="4" t="s">
        <v>193</v>
      </c>
      <c r="D199" s="4" t="s">
        <v>241</v>
      </c>
      <c r="E199" s="4"/>
    </row>
    <row r="200" spans="1:5" x14ac:dyDescent="0.3">
      <c r="A200" s="65"/>
      <c r="B200" s="4">
        <v>41</v>
      </c>
      <c r="C200" s="4" t="s">
        <v>194</v>
      </c>
      <c r="D200" s="4" t="s">
        <v>241</v>
      </c>
      <c r="E200" s="4"/>
    </row>
    <row r="201" spans="1:5" x14ac:dyDescent="0.3">
      <c r="A201" s="65"/>
      <c r="B201" s="4">
        <v>42</v>
      </c>
      <c r="C201" s="4" t="s">
        <v>195</v>
      </c>
      <c r="D201" s="4" t="s">
        <v>241</v>
      </c>
      <c r="E201" s="4"/>
    </row>
    <row r="202" spans="1:5" x14ac:dyDescent="0.3">
      <c r="A202" s="65"/>
      <c r="B202" s="4">
        <v>43</v>
      </c>
      <c r="C202" s="4" t="s">
        <v>196</v>
      </c>
      <c r="D202" s="4" t="s">
        <v>241</v>
      </c>
      <c r="E202" s="4"/>
    </row>
    <row r="203" spans="1:5" x14ac:dyDescent="0.3">
      <c r="A203" s="69" t="s">
        <v>6</v>
      </c>
      <c r="B203" s="5">
        <v>1</v>
      </c>
      <c r="C203" s="5" t="s">
        <v>197</v>
      </c>
      <c r="D203" s="5" t="s">
        <v>241</v>
      </c>
      <c r="E203" s="5"/>
    </row>
    <row r="204" spans="1:5" x14ac:dyDescent="0.3">
      <c r="A204" s="69"/>
      <c r="B204" s="5">
        <v>2</v>
      </c>
      <c r="C204" s="5" t="s">
        <v>198</v>
      </c>
      <c r="D204" s="5" t="s">
        <v>241</v>
      </c>
      <c r="E204" s="5"/>
    </row>
    <row r="205" spans="1:5" x14ac:dyDescent="0.3">
      <c r="A205" s="69"/>
      <c r="B205" s="5">
        <v>3</v>
      </c>
      <c r="C205" s="5" t="s">
        <v>199</v>
      </c>
      <c r="D205" s="5" t="s">
        <v>241</v>
      </c>
      <c r="E205" s="5"/>
    </row>
    <row r="206" spans="1:5" x14ac:dyDescent="0.3">
      <c r="A206" s="69"/>
      <c r="B206" s="5">
        <v>4</v>
      </c>
      <c r="C206" s="5" t="s">
        <v>200</v>
      </c>
      <c r="D206" s="5" t="s">
        <v>241</v>
      </c>
      <c r="E206" s="5"/>
    </row>
    <row r="207" spans="1:5" x14ac:dyDescent="0.3">
      <c r="A207" s="69"/>
      <c r="B207" s="5">
        <v>5</v>
      </c>
      <c r="C207" s="5" t="s">
        <v>201</v>
      </c>
      <c r="D207" s="5" t="s">
        <v>241</v>
      </c>
      <c r="E207" s="5"/>
    </row>
    <row r="208" spans="1:5" x14ac:dyDescent="0.3">
      <c r="A208" s="69"/>
      <c r="B208" s="5">
        <v>6</v>
      </c>
      <c r="C208" s="5" t="s">
        <v>202</v>
      </c>
      <c r="D208" s="5" t="s">
        <v>241</v>
      </c>
      <c r="E208" s="5"/>
    </row>
    <row r="209" spans="1:5" x14ac:dyDescent="0.3">
      <c r="A209" s="69"/>
      <c r="B209" s="5">
        <v>7</v>
      </c>
      <c r="C209" s="5" t="s">
        <v>203</v>
      </c>
      <c r="D209" s="5" t="s">
        <v>241</v>
      </c>
      <c r="E209" s="5"/>
    </row>
    <row r="210" spans="1:5" x14ac:dyDescent="0.3">
      <c r="A210" s="69"/>
      <c r="B210" s="5">
        <v>8</v>
      </c>
      <c r="C210" s="5" t="s">
        <v>204</v>
      </c>
      <c r="D210" s="5" t="s">
        <v>241</v>
      </c>
      <c r="E210" s="5"/>
    </row>
    <row r="211" spans="1:5" x14ac:dyDescent="0.3">
      <c r="A211" s="69"/>
      <c r="B211" s="5">
        <v>9</v>
      </c>
      <c r="C211" s="5" t="s">
        <v>205</v>
      </c>
      <c r="D211" s="5" t="s">
        <v>241</v>
      </c>
      <c r="E211" s="5"/>
    </row>
    <row r="212" spans="1:5" x14ac:dyDescent="0.3">
      <c r="A212" s="69"/>
      <c r="B212" s="5">
        <v>10</v>
      </c>
      <c r="C212" s="5" t="s">
        <v>206</v>
      </c>
      <c r="D212" s="5" t="s">
        <v>241</v>
      </c>
      <c r="E212" s="5"/>
    </row>
    <row r="213" spans="1:5" x14ac:dyDescent="0.3">
      <c r="A213" s="69"/>
      <c r="B213" s="5">
        <v>11</v>
      </c>
      <c r="C213" s="5" t="s">
        <v>207</v>
      </c>
      <c r="D213" s="5" t="s">
        <v>241</v>
      </c>
      <c r="E213" s="5"/>
    </row>
    <row r="214" spans="1:5" x14ac:dyDescent="0.3">
      <c r="A214" s="69"/>
      <c r="B214" s="5">
        <v>12</v>
      </c>
      <c r="C214" s="5" t="s">
        <v>73</v>
      </c>
      <c r="D214" s="5" t="s">
        <v>241</v>
      </c>
      <c r="E214" s="5"/>
    </row>
    <row r="215" spans="1:5" x14ac:dyDescent="0.3">
      <c r="A215" s="69"/>
      <c r="B215" s="5">
        <v>13</v>
      </c>
      <c r="C215" s="5" t="s">
        <v>74</v>
      </c>
      <c r="D215" s="5" t="s">
        <v>241</v>
      </c>
      <c r="E215" s="5"/>
    </row>
    <row r="216" spans="1:5" x14ac:dyDescent="0.3">
      <c r="A216" s="69"/>
      <c r="B216" s="5">
        <v>14</v>
      </c>
      <c r="C216" s="5" t="s">
        <v>208</v>
      </c>
      <c r="D216" s="5" t="s">
        <v>241</v>
      </c>
      <c r="E216" s="5"/>
    </row>
    <row r="217" spans="1:5" x14ac:dyDescent="0.3">
      <c r="A217" s="69"/>
      <c r="B217" s="5">
        <v>15</v>
      </c>
      <c r="C217" s="5" t="s">
        <v>209</v>
      </c>
      <c r="D217" s="5" t="s">
        <v>241</v>
      </c>
      <c r="E217" s="5"/>
    </row>
    <row r="218" spans="1:5" x14ac:dyDescent="0.3">
      <c r="A218" s="69"/>
      <c r="B218" s="5">
        <v>16</v>
      </c>
      <c r="C218" s="5" t="s">
        <v>210</v>
      </c>
      <c r="D218" s="5" t="s">
        <v>241</v>
      </c>
      <c r="E218" s="5"/>
    </row>
    <row r="219" spans="1:5" x14ac:dyDescent="0.3">
      <c r="A219" s="69"/>
      <c r="B219" s="5">
        <v>17</v>
      </c>
      <c r="C219" s="5" t="s">
        <v>75</v>
      </c>
      <c r="D219" s="5" t="s">
        <v>241</v>
      </c>
      <c r="E219" s="5"/>
    </row>
    <row r="220" spans="1:5" x14ac:dyDescent="0.3">
      <c r="A220" s="69"/>
      <c r="B220" s="5">
        <v>18</v>
      </c>
      <c r="C220" s="5" t="s">
        <v>272</v>
      </c>
      <c r="D220" s="5" t="s">
        <v>241</v>
      </c>
      <c r="E220" s="5"/>
    </row>
    <row r="221" spans="1:5" x14ac:dyDescent="0.3">
      <c r="A221" s="69"/>
      <c r="B221" s="5">
        <v>19</v>
      </c>
      <c r="C221" s="5" t="s">
        <v>273</v>
      </c>
      <c r="D221" s="5" t="s">
        <v>241</v>
      </c>
      <c r="E221" s="5"/>
    </row>
    <row r="222" spans="1:5" x14ac:dyDescent="0.3">
      <c r="A222" s="69"/>
      <c r="B222" s="5">
        <v>20</v>
      </c>
      <c r="C222" s="5" t="s">
        <v>274</v>
      </c>
      <c r="D222" s="5" t="s">
        <v>241</v>
      </c>
      <c r="E222" s="5"/>
    </row>
    <row r="223" spans="1:5" x14ac:dyDescent="0.3">
      <c r="A223" s="69"/>
      <c r="B223" s="5">
        <v>21</v>
      </c>
      <c r="C223" s="5" t="s">
        <v>275</v>
      </c>
      <c r="D223" s="5" t="s">
        <v>241</v>
      </c>
      <c r="E223" s="5"/>
    </row>
    <row r="224" spans="1:5" x14ac:dyDescent="0.3">
      <c r="A224" s="69"/>
      <c r="B224" s="5">
        <v>22</v>
      </c>
      <c r="C224" s="5" t="s">
        <v>276</v>
      </c>
      <c r="D224" s="5" t="s">
        <v>241</v>
      </c>
      <c r="E224" s="5"/>
    </row>
    <row r="225" spans="1:5" x14ac:dyDescent="0.3">
      <c r="A225" s="69"/>
      <c r="B225" s="5">
        <v>23</v>
      </c>
      <c r="C225" s="5" t="s">
        <v>277</v>
      </c>
      <c r="D225" s="5" t="s">
        <v>241</v>
      </c>
      <c r="E225" s="5"/>
    </row>
    <row r="226" spans="1:5" x14ac:dyDescent="0.3">
      <c r="A226" s="65" t="s">
        <v>7</v>
      </c>
      <c r="B226" s="4">
        <v>1</v>
      </c>
      <c r="C226" s="4" t="s">
        <v>211</v>
      </c>
      <c r="D226" s="4" t="s">
        <v>241</v>
      </c>
      <c r="E226" s="4"/>
    </row>
    <row r="227" spans="1:5" x14ac:dyDescent="0.3">
      <c r="A227" s="65"/>
      <c r="B227" s="4">
        <v>2</v>
      </c>
      <c r="C227" s="4" t="s">
        <v>76</v>
      </c>
      <c r="D227" s="4" t="s">
        <v>241</v>
      </c>
      <c r="E227" s="4"/>
    </row>
    <row r="228" spans="1:5" x14ac:dyDescent="0.3">
      <c r="A228" s="65"/>
      <c r="B228" s="4">
        <v>3</v>
      </c>
      <c r="C228" s="4" t="s">
        <v>283</v>
      </c>
      <c r="D228" s="4" t="s">
        <v>241</v>
      </c>
      <c r="E228" s="4"/>
    </row>
  </sheetData>
  <mergeCells count="8">
    <mergeCell ref="A226:A228"/>
    <mergeCell ref="A160:A202"/>
    <mergeCell ref="A1:E1"/>
    <mergeCell ref="A203:A225"/>
    <mergeCell ref="A119:A159"/>
    <mergeCell ref="A42:A82"/>
    <mergeCell ref="A3:A41"/>
    <mergeCell ref="A83:A118"/>
  </mergeCells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="85" zoomScaleNormal="85" workbookViewId="0">
      <selection activeCell="D28" sqref="D28"/>
    </sheetView>
  </sheetViews>
  <sheetFormatPr defaultColWidth="9" defaultRowHeight="14" x14ac:dyDescent="0.3"/>
  <cols>
    <col min="1" max="1" width="18.75" customWidth="1"/>
    <col min="2" max="2" width="19.75" customWidth="1"/>
    <col min="3" max="3" width="15.5" customWidth="1"/>
    <col min="4" max="4" width="8.83203125" bestFit="1" customWidth="1"/>
    <col min="5" max="5" width="41.08203125" bestFit="1" customWidth="1"/>
    <col min="6" max="6" width="21.58203125" customWidth="1"/>
    <col min="7" max="7" width="21.83203125" customWidth="1"/>
    <col min="8" max="8" width="19.75" customWidth="1"/>
  </cols>
  <sheetData>
    <row r="1" spans="1:8" s="19" customFormat="1" ht="23" x14ac:dyDescent="0.25">
      <c r="A1" s="56" t="s">
        <v>20</v>
      </c>
      <c r="B1" s="56"/>
      <c r="C1" s="56"/>
      <c r="D1" s="56"/>
      <c r="E1" s="56"/>
      <c r="F1" s="56"/>
      <c r="G1" s="56"/>
      <c r="H1" s="56"/>
    </row>
    <row r="2" spans="1:8" s="33" customFormat="1" ht="21" x14ac:dyDescent="0.4">
      <c r="A2" s="29" t="s">
        <v>21</v>
      </c>
      <c r="B2" s="29" t="s">
        <v>22</v>
      </c>
      <c r="C2" s="29" t="s">
        <v>23</v>
      </c>
      <c r="D2" s="29" t="s">
        <v>24</v>
      </c>
      <c r="E2" s="29" t="s">
        <v>25</v>
      </c>
      <c r="F2" s="29" t="s">
        <v>26</v>
      </c>
      <c r="G2" s="34" t="s">
        <v>27</v>
      </c>
      <c r="H2" s="29" t="s">
        <v>28</v>
      </c>
    </row>
    <row r="3" spans="1:8" ht="18.75" customHeight="1" x14ac:dyDescent="0.3">
      <c r="A3" s="4" t="s">
        <v>1</v>
      </c>
      <c r="B3" s="57" t="s">
        <v>288</v>
      </c>
      <c r="C3" s="58"/>
      <c r="D3" s="58"/>
      <c r="E3" s="58"/>
      <c r="F3" s="58"/>
      <c r="G3" s="58"/>
      <c r="H3" s="59"/>
    </row>
    <row r="4" spans="1:8" ht="18.75" customHeight="1" x14ac:dyDescent="0.3">
      <c r="A4" s="4" t="s">
        <v>2</v>
      </c>
      <c r="B4" s="79" t="s">
        <v>124</v>
      </c>
      <c r="C4" s="79">
        <v>2023283210</v>
      </c>
      <c r="D4" s="79" t="s">
        <v>400</v>
      </c>
      <c r="E4" s="4" t="s">
        <v>401</v>
      </c>
      <c r="F4" s="4" t="s">
        <v>290</v>
      </c>
      <c r="G4" s="4">
        <v>9.26</v>
      </c>
      <c r="H4" s="4" t="s">
        <v>402</v>
      </c>
    </row>
    <row r="5" spans="1:8" ht="18.75" customHeight="1" x14ac:dyDescent="0.3">
      <c r="A5" s="61" t="s">
        <v>3</v>
      </c>
      <c r="B5" s="4" t="s">
        <v>468</v>
      </c>
      <c r="C5" s="4">
        <v>2024293340</v>
      </c>
      <c r="D5" s="4" t="s">
        <v>469</v>
      </c>
      <c r="E5" s="4" t="s">
        <v>470</v>
      </c>
      <c r="F5" s="4" t="s">
        <v>290</v>
      </c>
      <c r="G5" s="4">
        <v>9.24</v>
      </c>
      <c r="H5" s="4" t="s">
        <v>471</v>
      </c>
    </row>
    <row r="6" spans="1:8" ht="18.75" customHeight="1" x14ac:dyDescent="0.3">
      <c r="A6" s="62"/>
      <c r="B6" s="4" t="s">
        <v>472</v>
      </c>
      <c r="C6" s="4">
        <v>2024233108</v>
      </c>
      <c r="D6" s="4" t="s">
        <v>473</v>
      </c>
      <c r="E6" s="4" t="s">
        <v>474</v>
      </c>
      <c r="F6" s="4" t="s">
        <v>290</v>
      </c>
      <c r="G6" s="4">
        <v>9.27</v>
      </c>
      <c r="H6" s="80"/>
    </row>
    <row r="7" spans="1:8" ht="18.75" customHeight="1" x14ac:dyDescent="0.3">
      <c r="A7" s="62"/>
      <c r="B7" s="4" t="s">
        <v>472</v>
      </c>
      <c r="C7" s="4">
        <v>2024233114</v>
      </c>
      <c r="D7" s="4" t="s">
        <v>475</v>
      </c>
      <c r="E7" s="4" t="s">
        <v>474</v>
      </c>
      <c r="F7" s="4" t="s">
        <v>290</v>
      </c>
      <c r="G7" s="4">
        <v>9.27</v>
      </c>
      <c r="H7" s="80"/>
    </row>
    <row r="8" spans="1:8" ht="17.5" customHeight="1" x14ac:dyDescent="0.3">
      <c r="A8" s="62"/>
      <c r="B8" s="4" t="s">
        <v>472</v>
      </c>
      <c r="C8" s="4">
        <v>2024233109</v>
      </c>
      <c r="D8" s="4" t="s">
        <v>476</v>
      </c>
      <c r="E8" s="4" t="s">
        <v>474</v>
      </c>
      <c r="F8" s="4" t="s">
        <v>290</v>
      </c>
      <c r="G8" s="4">
        <v>9.27</v>
      </c>
      <c r="H8" s="80"/>
    </row>
    <row r="9" spans="1:8" ht="17.5" customHeight="1" x14ac:dyDescent="0.3">
      <c r="A9" s="63"/>
      <c r="B9" s="4" t="s">
        <v>472</v>
      </c>
      <c r="C9" s="4">
        <v>2024233112</v>
      </c>
      <c r="D9" s="4" t="s">
        <v>477</v>
      </c>
      <c r="E9" s="4" t="s">
        <v>474</v>
      </c>
      <c r="F9" s="4" t="s">
        <v>290</v>
      </c>
      <c r="G9" s="4">
        <v>9.27</v>
      </c>
      <c r="H9" s="80"/>
    </row>
    <row r="10" spans="1:8" ht="17.5" customHeight="1" x14ac:dyDescent="0.3">
      <c r="A10" s="4" t="s">
        <v>4</v>
      </c>
      <c r="B10" s="74" t="s">
        <v>288</v>
      </c>
      <c r="C10" s="70"/>
      <c r="D10" s="70"/>
      <c r="E10" s="70"/>
      <c r="F10" s="70"/>
      <c r="G10" s="70"/>
      <c r="H10" s="75"/>
    </row>
    <row r="11" spans="1:8" ht="17.5" customHeight="1" x14ac:dyDescent="0.3">
      <c r="A11" s="4" t="s">
        <v>5</v>
      </c>
      <c r="B11" s="76"/>
      <c r="C11" s="77"/>
      <c r="D11" s="77"/>
      <c r="E11" s="77"/>
      <c r="F11" s="77"/>
      <c r="G11" s="77"/>
      <c r="H11" s="78"/>
    </row>
    <row r="12" spans="1:8" ht="17.5" customHeight="1" x14ac:dyDescent="0.3">
      <c r="A12" s="4" t="s">
        <v>6</v>
      </c>
      <c r="B12" s="76"/>
      <c r="C12" s="77"/>
      <c r="D12" s="77"/>
      <c r="E12" s="77"/>
      <c r="F12" s="77"/>
      <c r="G12" s="77"/>
      <c r="H12" s="78"/>
    </row>
    <row r="13" spans="1:8" ht="17.5" customHeight="1" x14ac:dyDescent="0.3">
      <c r="A13" s="4" t="s">
        <v>7</v>
      </c>
      <c r="B13" s="71"/>
      <c r="C13" s="72"/>
      <c r="D13" s="72"/>
      <c r="E13" s="72"/>
      <c r="F13" s="72"/>
      <c r="G13" s="72"/>
      <c r="H13" s="73"/>
    </row>
  </sheetData>
  <mergeCells count="4">
    <mergeCell ref="A1:H1"/>
    <mergeCell ref="B3:H3"/>
    <mergeCell ref="A5:A9"/>
    <mergeCell ref="B10:H13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8"/>
  <sheetViews>
    <sheetView topLeftCell="A407" zoomScale="55" zoomScaleNormal="55" workbookViewId="0">
      <selection activeCell="E425" sqref="E425:E438"/>
    </sheetView>
  </sheetViews>
  <sheetFormatPr defaultColWidth="8.25" defaultRowHeight="17.5" x14ac:dyDescent="0.3"/>
  <cols>
    <col min="1" max="2" width="18.25" style="28" customWidth="1"/>
    <col min="3" max="3" width="13.25" style="28" customWidth="1"/>
    <col min="4" max="4" width="28.25" style="28" customWidth="1"/>
    <col min="5" max="5" width="50.75" style="28" customWidth="1"/>
    <col min="6" max="6" width="23.58203125" style="28" customWidth="1"/>
    <col min="7" max="7" width="12.08203125" style="28" customWidth="1"/>
    <col min="8" max="16384" width="8.25" style="28"/>
  </cols>
  <sheetData>
    <row r="1" spans="1:7" ht="23.15" customHeight="1" x14ac:dyDescent="0.3">
      <c r="A1" s="60" t="s">
        <v>30</v>
      </c>
      <c r="B1" s="60"/>
      <c r="C1" s="60"/>
      <c r="D1" s="60"/>
      <c r="E1" s="60"/>
      <c r="F1" s="60"/>
      <c r="G1" s="60"/>
    </row>
    <row r="2" spans="1:7" s="27" customFormat="1" ht="21" x14ac:dyDescent="0.3">
      <c r="A2" s="31" t="s">
        <v>21</v>
      </c>
      <c r="B2" s="31" t="s">
        <v>31</v>
      </c>
      <c r="C2" s="31" t="s">
        <v>23</v>
      </c>
      <c r="D2" s="31" t="s">
        <v>25</v>
      </c>
      <c r="E2" s="31" t="s">
        <v>24</v>
      </c>
      <c r="F2" s="32" t="s">
        <v>32</v>
      </c>
      <c r="G2" s="31" t="s">
        <v>33</v>
      </c>
    </row>
    <row r="3" spans="1:7" x14ac:dyDescent="0.3">
      <c r="A3" s="69" t="s">
        <v>337</v>
      </c>
      <c r="B3" s="65" t="s">
        <v>85</v>
      </c>
      <c r="C3" s="65">
        <v>2021363310</v>
      </c>
      <c r="D3" s="65" t="s">
        <v>338</v>
      </c>
      <c r="E3" s="4" t="s">
        <v>339</v>
      </c>
      <c r="F3" s="4" t="s">
        <v>340</v>
      </c>
      <c r="G3" s="65">
        <v>6</v>
      </c>
    </row>
    <row r="4" spans="1:7" x14ac:dyDescent="0.3">
      <c r="A4" s="69"/>
      <c r="B4" s="65"/>
      <c r="C4" s="65"/>
      <c r="D4" s="65"/>
      <c r="E4" s="4" t="s">
        <v>339</v>
      </c>
      <c r="F4" s="4" t="s">
        <v>341</v>
      </c>
      <c r="G4" s="65"/>
    </row>
    <row r="5" spans="1:7" x14ac:dyDescent="0.3">
      <c r="A5" s="69"/>
      <c r="B5" s="65"/>
      <c r="C5" s="65"/>
      <c r="D5" s="65"/>
      <c r="E5" s="4" t="s">
        <v>342</v>
      </c>
      <c r="F5" s="4" t="s">
        <v>341</v>
      </c>
      <c r="G5" s="65"/>
    </row>
    <row r="6" spans="1:7" x14ac:dyDescent="0.3">
      <c r="A6" s="69"/>
      <c r="B6" s="65" t="s">
        <v>92</v>
      </c>
      <c r="C6" s="65">
        <v>2022363521</v>
      </c>
      <c r="D6" s="65" t="s">
        <v>343</v>
      </c>
      <c r="E6" s="4" t="s">
        <v>344</v>
      </c>
      <c r="F6" s="4" t="s">
        <v>345</v>
      </c>
      <c r="G6" s="65">
        <v>6</v>
      </c>
    </row>
    <row r="7" spans="1:7" x14ac:dyDescent="0.3">
      <c r="A7" s="69"/>
      <c r="B7" s="65"/>
      <c r="C7" s="65"/>
      <c r="D7" s="65"/>
      <c r="E7" s="4" t="s">
        <v>346</v>
      </c>
      <c r="F7" s="4" t="s">
        <v>345</v>
      </c>
      <c r="G7" s="65"/>
    </row>
    <row r="8" spans="1:7" x14ac:dyDescent="0.3">
      <c r="A8" s="69"/>
      <c r="B8" s="65"/>
      <c r="C8" s="65"/>
      <c r="D8" s="65"/>
      <c r="E8" s="4" t="s">
        <v>347</v>
      </c>
      <c r="F8" s="4" t="s">
        <v>348</v>
      </c>
      <c r="G8" s="65"/>
    </row>
    <row r="9" spans="1:7" x14ac:dyDescent="0.3">
      <c r="A9" s="69"/>
      <c r="B9" s="4" t="s">
        <v>97</v>
      </c>
      <c r="C9" s="4">
        <v>2023363141</v>
      </c>
      <c r="D9" s="4" t="s">
        <v>349</v>
      </c>
      <c r="E9" s="4" t="s">
        <v>262</v>
      </c>
      <c r="F9" s="4" t="s">
        <v>345</v>
      </c>
      <c r="G9" s="4">
        <v>2</v>
      </c>
    </row>
    <row r="10" spans="1:7" x14ac:dyDescent="0.3">
      <c r="A10" s="69"/>
      <c r="B10" s="65" t="s">
        <v>103</v>
      </c>
      <c r="C10" s="4">
        <v>2023363715</v>
      </c>
      <c r="D10" s="4" t="s">
        <v>350</v>
      </c>
      <c r="E10" s="4" t="s">
        <v>287</v>
      </c>
      <c r="F10" s="4" t="s">
        <v>351</v>
      </c>
      <c r="G10" s="4">
        <v>3</v>
      </c>
    </row>
    <row r="11" spans="1:7" x14ac:dyDescent="0.3">
      <c r="A11" s="69"/>
      <c r="B11" s="65"/>
      <c r="C11" s="4">
        <v>2023363725</v>
      </c>
      <c r="D11" s="4" t="s">
        <v>352</v>
      </c>
      <c r="E11" s="4" t="s">
        <v>287</v>
      </c>
      <c r="F11" s="4" t="s">
        <v>351</v>
      </c>
      <c r="G11" s="4">
        <v>3</v>
      </c>
    </row>
    <row r="12" spans="1:7" x14ac:dyDescent="0.3">
      <c r="A12" s="69"/>
      <c r="B12" s="65"/>
      <c r="C12" s="4">
        <v>2023363727</v>
      </c>
      <c r="D12" s="4" t="s">
        <v>353</v>
      </c>
      <c r="E12" s="4" t="s">
        <v>287</v>
      </c>
      <c r="F12" s="4" t="s">
        <v>351</v>
      </c>
      <c r="G12" s="4">
        <v>3</v>
      </c>
    </row>
    <row r="13" spans="1:7" x14ac:dyDescent="0.3">
      <c r="A13" s="69"/>
      <c r="B13" s="65"/>
      <c r="C13" s="65">
        <v>2023363742</v>
      </c>
      <c r="D13" s="65" t="s">
        <v>354</v>
      </c>
      <c r="E13" s="4" t="s">
        <v>355</v>
      </c>
      <c r="F13" s="4" t="s">
        <v>341</v>
      </c>
      <c r="G13" s="65">
        <v>11</v>
      </c>
    </row>
    <row r="14" spans="1:7" x14ac:dyDescent="0.3">
      <c r="A14" s="69"/>
      <c r="B14" s="65"/>
      <c r="C14" s="65"/>
      <c r="D14" s="65"/>
      <c r="E14" s="4" t="s">
        <v>258</v>
      </c>
      <c r="F14" s="4" t="s">
        <v>341</v>
      </c>
      <c r="G14" s="65"/>
    </row>
    <row r="15" spans="1:7" ht="17.5" customHeight="1" x14ac:dyDescent="0.3">
      <c r="A15" s="69"/>
      <c r="B15" s="65"/>
      <c r="C15" s="65"/>
      <c r="D15" s="65"/>
      <c r="E15" s="4" t="s">
        <v>301</v>
      </c>
      <c r="F15" s="4" t="s">
        <v>356</v>
      </c>
      <c r="G15" s="65"/>
    </row>
    <row r="16" spans="1:7" x14ac:dyDescent="0.3">
      <c r="A16" s="69"/>
      <c r="B16" s="65"/>
      <c r="C16" s="65"/>
      <c r="D16" s="65"/>
      <c r="E16" s="4" t="s">
        <v>357</v>
      </c>
      <c r="F16" s="4" t="s">
        <v>356</v>
      </c>
      <c r="G16" s="65"/>
    </row>
    <row r="17" spans="1:7" x14ac:dyDescent="0.3">
      <c r="A17" s="69"/>
      <c r="B17" s="65"/>
      <c r="C17" s="65"/>
      <c r="D17" s="65"/>
      <c r="E17" s="4" t="s">
        <v>300</v>
      </c>
      <c r="F17" s="4" t="s">
        <v>358</v>
      </c>
      <c r="G17" s="65"/>
    </row>
    <row r="18" spans="1:7" x14ac:dyDescent="0.3">
      <c r="A18" s="69"/>
      <c r="B18" s="65" t="s">
        <v>105</v>
      </c>
      <c r="C18" s="65">
        <v>2023364120</v>
      </c>
      <c r="D18" s="65" t="s">
        <v>359</v>
      </c>
      <c r="E18" s="4" t="s">
        <v>360</v>
      </c>
      <c r="F18" s="4" t="s">
        <v>351</v>
      </c>
      <c r="G18" s="65">
        <v>14</v>
      </c>
    </row>
    <row r="19" spans="1:7" x14ac:dyDescent="0.3">
      <c r="A19" s="69"/>
      <c r="B19" s="65"/>
      <c r="C19" s="65"/>
      <c r="D19" s="65"/>
      <c r="E19" s="4" t="s">
        <v>361</v>
      </c>
      <c r="F19" s="4" t="s">
        <v>345</v>
      </c>
      <c r="G19" s="65"/>
    </row>
    <row r="20" spans="1:7" x14ac:dyDescent="0.3">
      <c r="A20" s="69"/>
      <c r="B20" s="65"/>
      <c r="C20" s="65"/>
      <c r="D20" s="65"/>
      <c r="E20" s="4" t="s">
        <v>362</v>
      </c>
      <c r="F20" s="4" t="s">
        <v>363</v>
      </c>
      <c r="G20" s="65"/>
    </row>
    <row r="21" spans="1:7" x14ac:dyDescent="0.3">
      <c r="A21" s="69"/>
      <c r="B21" s="65"/>
      <c r="C21" s="65"/>
      <c r="D21" s="65"/>
      <c r="E21" s="4" t="s">
        <v>361</v>
      </c>
      <c r="F21" s="4" t="s">
        <v>363</v>
      </c>
      <c r="G21" s="65"/>
    </row>
    <row r="22" spans="1:7" x14ac:dyDescent="0.3">
      <c r="A22" s="69"/>
      <c r="B22" s="65"/>
      <c r="C22" s="65"/>
      <c r="D22" s="65"/>
      <c r="E22" s="4" t="s">
        <v>364</v>
      </c>
      <c r="F22" s="4" t="s">
        <v>358</v>
      </c>
      <c r="G22" s="65"/>
    </row>
    <row r="23" spans="1:7" x14ac:dyDescent="0.3">
      <c r="A23" s="69"/>
      <c r="B23" s="65"/>
      <c r="C23" s="65"/>
      <c r="D23" s="65"/>
      <c r="E23" s="4" t="s">
        <v>365</v>
      </c>
      <c r="F23" s="4" t="s">
        <v>356</v>
      </c>
      <c r="G23" s="65"/>
    </row>
    <row r="24" spans="1:7" x14ac:dyDescent="0.3">
      <c r="A24" s="69"/>
      <c r="B24" s="65"/>
      <c r="C24" s="65">
        <v>2023364141</v>
      </c>
      <c r="D24" s="65" t="s">
        <v>366</v>
      </c>
      <c r="E24" s="4" t="s">
        <v>360</v>
      </c>
      <c r="F24" s="4" t="s">
        <v>351</v>
      </c>
      <c r="G24" s="65">
        <v>14</v>
      </c>
    </row>
    <row r="25" spans="1:7" x14ac:dyDescent="0.3">
      <c r="A25" s="69"/>
      <c r="B25" s="65"/>
      <c r="C25" s="65"/>
      <c r="D25" s="65"/>
      <c r="E25" s="4" t="s">
        <v>361</v>
      </c>
      <c r="F25" s="4" t="s">
        <v>345</v>
      </c>
      <c r="G25" s="65"/>
    </row>
    <row r="26" spans="1:7" ht="17.5" customHeight="1" x14ac:dyDescent="0.3">
      <c r="A26" s="69"/>
      <c r="B26" s="65"/>
      <c r="C26" s="65"/>
      <c r="D26" s="65"/>
      <c r="E26" s="4" t="s">
        <v>362</v>
      </c>
      <c r="F26" s="4" t="s">
        <v>363</v>
      </c>
      <c r="G26" s="65"/>
    </row>
    <row r="27" spans="1:7" x14ac:dyDescent="0.3">
      <c r="A27" s="69"/>
      <c r="B27" s="65"/>
      <c r="C27" s="65"/>
      <c r="D27" s="65"/>
      <c r="E27" s="4" t="s">
        <v>361</v>
      </c>
      <c r="F27" s="4" t="s">
        <v>363</v>
      </c>
      <c r="G27" s="65"/>
    </row>
    <row r="28" spans="1:7" x14ac:dyDescent="0.3">
      <c r="A28" s="69"/>
      <c r="B28" s="65"/>
      <c r="C28" s="65"/>
      <c r="D28" s="65"/>
      <c r="E28" s="4" t="s">
        <v>364</v>
      </c>
      <c r="F28" s="4" t="s">
        <v>358</v>
      </c>
      <c r="G28" s="65"/>
    </row>
    <row r="29" spans="1:7" x14ac:dyDescent="0.3">
      <c r="A29" s="69"/>
      <c r="B29" s="65"/>
      <c r="C29" s="65"/>
      <c r="D29" s="65"/>
      <c r="E29" s="4" t="s">
        <v>365</v>
      </c>
      <c r="F29" s="4" t="s">
        <v>356</v>
      </c>
      <c r="G29" s="65"/>
    </row>
    <row r="30" spans="1:7" x14ac:dyDescent="0.3">
      <c r="A30" s="69"/>
      <c r="B30" s="65" t="s">
        <v>110</v>
      </c>
      <c r="C30" s="4">
        <v>2024363225</v>
      </c>
      <c r="D30" s="4" t="s">
        <v>367</v>
      </c>
      <c r="E30" s="4" t="s">
        <v>361</v>
      </c>
      <c r="F30" s="4" t="s">
        <v>345</v>
      </c>
      <c r="G30" s="4">
        <v>2</v>
      </c>
    </row>
    <row r="31" spans="1:7" ht="17.5" customHeight="1" x14ac:dyDescent="0.3">
      <c r="A31" s="69"/>
      <c r="B31" s="65"/>
      <c r="C31" s="4">
        <v>2024363227</v>
      </c>
      <c r="D31" s="4" t="s">
        <v>368</v>
      </c>
      <c r="E31" s="4" t="s">
        <v>369</v>
      </c>
      <c r="F31" s="4" t="s">
        <v>341</v>
      </c>
      <c r="G31" s="4">
        <v>2</v>
      </c>
    </row>
    <row r="32" spans="1:7" x14ac:dyDescent="0.3">
      <c r="A32" s="69"/>
      <c r="B32" s="65"/>
      <c r="C32" s="65">
        <v>2024363241</v>
      </c>
      <c r="D32" s="65" t="s">
        <v>370</v>
      </c>
      <c r="E32" s="4" t="s">
        <v>280</v>
      </c>
      <c r="F32" s="4" t="s">
        <v>341</v>
      </c>
      <c r="G32" s="65">
        <v>4</v>
      </c>
    </row>
    <row r="33" spans="1:7" x14ac:dyDescent="0.3">
      <c r="A33" s="69"/>
      <c r="B33" s="65"/>
      <c r="C33" s="65"/>
      <c r="D33" s="65"/>
      <c r="E33" s="4" t="s">
        <v>369</v>
      </c>
      <c r="F33" s="4" t="s">
        <v>341</v>
      </c>
      <c r="G33" s="65"/>
    </row>
    <row r="34" spans="1:7" x14ac:dyDescent="0.3">
      <c r="A34" s="69"/>
      <c r="B34" s="65" t="s">
        <v>112</v>
      </c>
      <c r="C34" s="65">
        <v>2024363405</v>
      </c>
      <c r="D34" s="65" t="s">
        <v>371</v>
      </c>
      <c r="E34" s="4" t="s">
        <v>372</v>
      </c>
      <c r="F34" s="4" t="s">
        <v>356</v>
      </c>
      <c r="G34" s="65">
        <v>4</v>
      </c>
    </row>
    <row r="35" spans="1:7" x14ac:dyDescent="0.3">
      <c r="A35" s="69"/>
      <c r="B35" s="65"/>
      <c r="C35" s="65"/>
      <c r="D35" s="65"/>
      <c r="E35" s="4" t="s">
        <v>373</v>
      </c>
      <c r="F35" s="4" t="s">
        <v>356</v>
      </c>
      <c r="G35" s="65"/>
    </row>
    <row r="36" spans="1:7" x14ac:dyDescent="0.3">
      <c r="A36" s="69"/>
      <c r="B36" s="65" t="s">
        <v>113</v>
      </c>
      <c r="C36" s="65">
        <v>2024363513</v>
      </c>
      <c r="D36" s="65" t="s">
        <v>374</v>
      </c>
      <c r="E36" s="4" t="s">
        <v>281</v>
      </c>
      <c r="F36" s="4" t="s">
        <v>345</v>
      </c>
      <c r="G36" s="65">
        <v>27</v>
      </c>
    </row>
    <row r="37" spans="1:7" x14ac:dyDescent="0.3">
      <c r="A37" s="69"/>
      <c r="B37" s="65"/>
      <c r="C37" s="65"/>
      <c r="D37" s="65"/>
      <c r="E37" s="4" t="s">
        <v>373</v>
      </c>
      <c r="F37" s="4" t="s">
        <v>340</v>
      </c>
      <c r="G37" s="65"/>
    </row>
    <row r="38" spans="1:7" x14ac:dyDescent="0.3">
      <c r="A38" s="69"/>
      <c r="B38" s="65"/>
      <c r="C38" s="65"/>
      <c r="D38" s="65"/>
      <c r="E38" s="4" t="s">
        <v>375</v>
      </c>
      <c r="F38" s="4" t="s">
        <v>340</v>
      </c>
      <c r="G38" s="65"/>
    </row>
    <row r="39" spans="1:7" x14ac:dyDescent="0.3">
      <c r="A39" s="69"/>
      <c r="B39" s="65"/>
      <c r="C39" s="65"/>
      <c r="D39" s="65"/>
      <c r="E39" s="4" t="s">
        <v>376</v>
      </c>
      <c r="F39" s="4" t="s">
        <v>377</v>
      </c>
      <c r="G39" s="65"/>
    </row>
    <row r="40" spans="1:7" x14ac:dyDescent="0.3">
      <c r="A40" s="69"/>
      <c r="B40" s="65"/>
      <c r="C40" s="65"/>
      <c r="D40" s="65"/>
      <c r="E40" s="4" t="s">
        <v>260</v>
      </c>
      <c r="F40" s="4" t="s">
        <v>363</v>
      </c>
      <c r="G40" s="65"/>
    </row>
    <row r="41" spans="1:7" ht="17.5" customHeight="1" x14ac:dyDescent="0.3">
      <c r="A41" s="69"/>
      <c r="B41" s="65"/>
      <c r="C41" s="65"/>
      <c r="D41" s="65"/>
      <c r="E41" s="4" t="s">
        <v>378</v>
      </c>
      <c r="F41" s="4" t="s">
        <v>379</v>
      </c>
      <c r="G41" s="65"/>
    </row>
    <row r="42" spans="1:7" x14ac:dyDescent="0.3">
      <c r="A42" s="69"/>
      <c r="B42" s="65"/>
      <c r="C42" s="65"/>
      <c r="D42" s="65"/>
      <c r="E42" s="4" t="s">
        <v>308</v>
      </c>
      <c r="F42" s="4" t="s">
        <v>363</v>
      </c>
      <c r="G42" s="65"/>
    </row>
    <row r="43" spans="1:7" ht="17.5" customHeight="1" x14ac:dyDescent="0.3">
      <c r="A43" s="69"/>
      <c r="B43" s="65"/>
      <c r="C43" s="65"/>
      <c r="D43" s="65"/>
      <c r="E43" s="4" t="s">
        <v>380</v>
      </c>
      <c r="F43" s="4" t="s">
        <v>341</v>
      </c>
      <c r="G43" s="65"/>
    </row>
    <row r="44" spans="1:7" x14ac:dyDescent="0.3">
      <c r="A44" s="69"/>
      <c r="B44" s="65"/>
      <c r="C44" s="65"/>
      <c r="D44" s="65"/>
      <c r="E44" s="4" t="s">
        <v>381</v>
      </c>
      <c r="F44" s="4" t="s">
        <v>356</v>
      </c>
      <c r="G44" s="65"/>
    </row>
    <row r="45" spans="1:7" x14ac:dyDescent="0.3">
      <c r="A45" s="69"/>
      <c r="B45" s="65"/>
      <c r="C45" s="65"/>
      <c r="D45" s="65"/>
      <c r="E45" s="4" t="s">
        <v>382</v>
      </c>
      <c r="F45" s="4" t="s">
        <v>358</v>
      </c>
      <c r="G45" s="65"/>
    </row>
    <row r="46" spans="1:7" x14ac:dyDescent="0.3">
      <c r="A46" s="69"/>
      <c r="B46" s="65"/>
      <c r="C46" s="65"/>
      <c r="D46" s="65"/>
      <c r="E46" s="4" t="s">
        <v>383</v>
      </c>
      <c r="F46" s="4" t="s">
        <v>356</v>
      </c>
      <c r="G46" s="65"/>
    </row>
    <row r="47" spans="1:7" ht="17.5" customHeight="1" x14ac:dyDescent="0.3">
      <c r="A47" s="69"/>
      <c r="B47" s="65" t="s">
        <v>114</v>
      </c>
      <c r="C47" s="65">
        <v>2024363637</v>
      </c>
      <c r="D47" s="65" t="s">
        <v>384</v>
      </c>
      <c r="E47" s="4" t="s">
        <v>385</v>
      </c>
      <c r="F47" s="4" t="s">
        <v>356</v>
      </c>
      <c r="G47" s="65">
        <v>4</v>
      </c>
    </row>
    <row r="48" spans="1:7" x14ac:dyDescent="0.3">
      <c r="A48" s="69"/>
      <c r="B48" s="65"/>
      <c r="C48" s="65"/>
      <c r="D48" s="65"/>
      <c r="E48" s="4" t="s">
        <v>281</v>
      </c>
      <c r="F48" s="4" t="s">
        <v>340</v>
      </c>
      <c r="G48" s="65"/>
    </row>
    <row r="49" spans="1:7" x14ac:dyDescent="0.3">
      <c r="A49" s="69"/>
      <c r="B49" s="65" t="s">
        <v>119</v>
      </c>
      <c r="C49" s="65">
        <v>2024364325</v>
      </c>
      <c r="D49" s="65" t="s">
        <v>386</v>
      </c>
      <c r="E49" s="4" t="s">
        <v>387</v>
      </c>
      <c r="F49" s="4" t="s">
        <v>345</v>
      </c>
      <c r="G49" s="65">
        <v>6</v>
      </c>
    </row>
    <row r="50" spans="1:7" x14ac:dyDescent="0.3">
      <c r="A50" s="69"/>
      <c r="B50" s="65"/>
      <c r="C50" s="65"/>
      <c r="D50" s="65"/>
      <c r="E50" s="4" t="s">
        <v>258</v>
      </c>
      <c r="F50" s="4" t="s">
        <v>345</v>
      </c>
      <c r="G50" s="65"/>
    </row>
    <row r="51" spans="1:7" x14ac:dyDescent="0.3">
      <c r="A51" s="69"/>
      <c r="B51" s="65"/>
      <c r="C51" s="65"/>
      <c r="D51" s="65"/>
      <c r="E51" s="4" t="s">
        <v>388</v>
      </c>
      <c r="F51" s="4" t="s">
        <v>345</v>
      </c>
      <c r="G51" s="65"/>
    </row>
    <row r="52" spans="1:7" x14ac:dyDescent="0.3">
      <c r="A52" s="69"/>
      <c r="B52" s="65"/>
      <c r="C52" s="4">
        <v>2024364333</v>
      </c>
      <c r="D52" s="4" t="s">
        <v>259</v>
      </c>
      <c r="E52" s="4" t="s">
        <v>388</v>
      </c>
      <c r="F52" s="4" t="s">
        <v>345</v>
      </c>
      <c r="G52" s="4">
        <v>2</v>
      </c>
    </row>
    <row r="53" spans="1:7" x14ac:dyDescent="0.3">
      <c r="A53" s="69"/>
      <c r="B53" s="65"/>
      <c r="C53" s="4">
        <v>2024364328</v>
      </c>
      <c r="D53" s="4" t="s">
        <v>389</v>
      </c>
      <c r="E53" s="4" t="s">
        <v>387</v>
      </c>
      <c r="F53" s="4" t="s">
        <v>363</v>
      </c>
      <c r="G53" s="4">
        <v>2</v>
      </c>
    </row>
    <row r="54" spans="1:7" x14ac:dyDescent="0.3">
      <c r="A54" s="65" t="s">
        <v>2</v>
      </c>
      <c r="B54" s="4" t="s">
        <v>41</v>
      </c>
      <c r="C54" s="83">
        <v>2023273213</v>
      </c>
      <c r="D54" s="83" t="s">
        <v>302</v>
      </c>
      <c r="E54" s="5" t="s">
        <v>325</v>
      </c>
      <c r="F54" s="4" t="s">
        <v>356</v>
      </c>
      <c r="G54" s="4">
        <v>2</v>
      </c>
    </row>
    <row r="55" spans="1:7" x14ac:dyDescent="0.3">
      <c r="A55" s="65"/>
      <c r="B55" s="65" t="s">
        <v>46</v>
      </c>
      <c r="C55" s="4">
        <v>2023283624</v>
      </c>
      <c r="D55" s="4" t="s">
        <v>403</v>
      </c>
      <c r="E55" s="4" t="s">
        <v>261</v>
      </c>
      <c r="F55" s="4" t="s">
        <v>404</v>
      </c>
      <c r="G55" s="4">
        <v>3</v>
      </c>
    </row>
    <row r="56" spans="1:7" ht="17.5" customHeight="1" x14ac:dyDescent="0.3">
      <c r="A56" s="65"/>
      <c r="B56" s="65"/>
      <c r="C56" s="4">
        <v>2023283627</v>
      </c>
      <c r="D56" s="4" t="s">
        <v>405</v>
      </c>
      <c r="E56" s="4" t="s">
        <v>301</v>
      </c>
      <c r="F56" s="4" t="s">
        <v>406</v>
      </c>
      <c r="G56" s="4">
        <v>3</v>
      </c>
    </row>
    <row r="57" spans="1:7" x14ac:dyDescent="0.3">
      <c r="A57" s="65"/>
      <c r="B57" s="65"/>
      <c r="C57" s="4">
        <v>2023283627</v>
      </c>
      <c r="D57" s="4" t="s">
        <v>405</v>
      </c>
      <c r="E57" s="4" t="s">
        <v>407</v>
      </c>
      <c r="F57" s="4" t="s">
        <v>341</v>
      </c>
      <c r="G57" s="4">
        <v>2</v>
      </c>
    </row>
    <row r="58" spans="1:7" x14ac:dyDescent="0.3">
      <c r="A58" s="65"/>
      <c r="B58" s="65"/>
      <c r="C58" s="4">
        <v>2023283627</v>
      </c>
      <c r="D58" s="4" t="s">
        <v>405</v>
      </c>
      <c r="E58" s="4" t="s">
        <v>300</v>
      </c>
      <c r="F58" s="4" t="s">
        <v>358</v>
      </c>
      <c r="G58" s="4">
        <v>3</v>
      </c>
    </row>
    <row r="59" spans="1:7" x14ac:dyDescent="0.3">
      <c r="A59" s="65"/>
      <c r="B59" s="65"/>
      <c r="C59" s="4">
        <v>2023283627</v>
      </c>
      <c r="D59" s="4" t="s">
        <v>405</v>
      </c>
      <c r="E59" s="5" t="s">
        <v>325</v>
      </c>
      <c r="F59" s="4" t="s">
        <v>356</v>
      </c>
      <c r="G59" s="4">
        <v>2</v>
      </c>
    </row>
    <row r="60" spans="1:7" ht="17.5" customHeight="1" x14ac:dyDescent="0.3">
      <c r="A60" s="65"/>
      <c r="B60" s="4" t="s">
        <v>47</v>
      </c>
      <c r="C60" s="4">
        <v>2022293141</v>
      </c>
      <c r="D60" s="4" t="s">
        <v>408</v>
      </c>
      <c r="E60" s="4" t="s">
        <v>301</v>
      </c>
      <c r="F60" s="4" t="s">
        <v>406</v>
      </c>
      <c r="G60" s="4">
        <v>3</v>
      </c>
    </row>
    <row r="61" spans="1:7" x14ac:dyDescent="0.3">
      <c r="A61" s="65"/>
      <c r="B61" s="65" t="s">
        <v>331</v>
      </c>
      <c r="C61" s="4">
        <v>2024273105</v>
      </c>
      <c r="D61" s="4" t="s">
        <v>409</v>
      </c>
      <c r="E61" s="4" t="s">
        <v>410</v>
      </c>
      <c r="F61" s="4" t="s">
        <v>345</v>
      </c>
      <c r="G61" s="4">
        <v>2</v>
      </c>
    </row>
    <row r="62" spans="1:7" x14ac:dyDescent="0.3">
      <c r="A62" s="65"/>
      <c r="B62" s="65"/>
      <c r="C62" s="4">
        <v>2024273104</v>
      </c>
      <c r="D62" s="4" t="s">
        <v>411</v>
      </c>
      <c r="E62" s="4" t="s">
        <v>285</v>
      </c>
      <c r="F62" s="4" t="s">
        <v>340</v>
      </c>
      <c r="G62" s="4">
        <v>2</v>
      </c>
    </row>
    <row r="63" spans="1:7" x14ac:dyDescent="0.3">
      <c r="A63" s="65"/>
      <c r="B63" s="65"/>
      <c r="C63" s="4">
        <v>2024273101</v>
      </c>
      <c r="D63" s="4" t="s">
        <v>412</v>
      </c>
      <c r="E63" s="4" t="s">
        <v>285</v>
      </c>
      <c r="F63" s="4" t="s">
        <v>340</v>
      </c>
      <c r="G63" s="4">
        <v>2</v>
      </c>
    </row>
    <row r="64" spans="1:7" ht="17.5" customHeight="1" x14ac:dyDescent="0.3">
      <c r="A64" s="65"/>
      <c r="B64" s="65"/>
      <c r="C64" s="4">
        <v>2024273102</v>
      </c>
      <c r="D64" s="4" t="s">
        <v>413</v>
      </c>
      <c r="E64" s="4" t="s">
        <v>285</v>
      </c>
      <c r="F64" s="4" t="s">
        <v>340</v>
      </c>
      <c r="G64" s="4">
        <v>2</v>
      </c>
    </row>
    <row r="65" spans="1:7" x14ac:dyDescent="0.3">
      <c r="A65" s="65"/>
      <c r="B65" s="65"/>
      <c r="C65" s="4">
        <v>2024273108</v>
      </c>
      <c r="D65" s="4" t="s">
        <v>414</v>
      </c>
      <c r="E65" s="4" t="s">
        <v>280</v>
      </c>
      <c r="F65" s="4" t="s">
        <v>341</v>
      </c>
      <c r="G65" s="4">
        <v>2</v>
      </c>
    </row>
    <row r="66" spans="1:7" x14ac:dyDescent="0.3">
      <c r="A66" s="65"/>
      <c r="B66" s="4" t="s">
        <v>45</v>
      </c>
      <c r="C66" s="4">
        <v>2023284606</v>
      </c>
      <c r="D66" s="4" t="s">
        <v>415</v>
      </c>
      <c r="E66" s="4" t="s">
        <v>316</v>
      </c>
      <c r="F66" s="4" t="s">
        <v>358</v>
      </c>
      <c r="G66" s="4">
        <v>3</v>
      </c>
    </row>
    <row r="67" spans="1:7" x14ac:dyDescent="0.3">
      <c r="A67" s="65"/>
      <c r="B67" s="65" t="s">
        <v>303</v>
      </c>
      <c r="C67" s="4">
        <v>2024284112</v>
      </c>
      <c r="D67" s="4" t="s">
        <v>416</v>
      </c>
      <c r="E67" s="4" t="s">
        <v>260</v>
      </c>
      <c r="F67" s="4" t="s">
        <v>417</v>
      </c>
      <c r="G67" s="4">
        <v>1</v>
      </c>
    </row>
    <row r="68" spans="1:7" x14ac:dyDescent="0.3">
      <c r="A68" s="65"/>
      <c r="B68" s="65"/>
      <c r="C68" s="4">
        <v>2024284112</v>
      </c>
      <c r="D68" s="4" t="s">
        <v>416</v>
      </c>
      <c r="E68" s="4" t="s">
        <v>306</v>
      </c>
      <c r="F68" s="4" t="s">
        <v>345</v>
      </c>
      <c r="G68" s="4">
        <v>2</v>
      </c>
    </row>
    <row r="69" spans="1:7" x14ac:dyDescent="0.3">
      <c r="A69" s="65"/>
      <c r="B69" s="65"/>
      <c r="C69" s="4">
        <v>2024284122</v>
      </c>
      <c r="D69" s="4" t="s">
        <v>304</v>
      </c>
      <c r="E69" s="4" t="s">
        <v>261</v>
      </c>
      <c r="F69" s="4" t="s">
        <v>406</v>
      </c>
      <c r="G69" s="4">
        <v>3</v>
      </c>
    </row>
    <row r="70" spans="1:7" x14ac:dyDescent="0.3">
      <c r="A70" s="65"/>
      <c r="B70" s="65"/>
      <c r="C70" s="4">
        <v>2024284125</v>
      </c>
      <c r="D70" s="4" t="s">
        <v>418</v>
      </c>
      <c r="E70" s="4" t="s">
        <v>261</v>
      </c>
      <c r="F70" s="4" t="s">
        <v>406</v>
      </c>
      <c r="G70" s="4">
        <v>3</v>
      </c>
    </row>
    <row r="71" spans="1:7" x14ac:dyDescent="0.3">
      <c r="A71" s="65"/>
      <c r="B71" s="65"/>
      <c r="C71" s="4">
        <v>2024284128</v>
      </c>
      <c r="D71" s="4" t="s">
        <v>419</v>
      </c>
      <c r="E71" s="4" t="s">
        <v>261</v>
      </c>
      <c r="F71" s="4" t="s">
        <v>406</v>
      </c>
      <c r="G71" s="4">
        <v>3</v>
      </c>
    </row>
    <row r="72" spans="1:7" x14ac:dyDescent="0.3">
      <c r="A72" s="65"/>
      <c r="B72" s="65" t="s">
        <v>305</v>
      </c>
      <c r="C72" s="4">
        <v>2024284201</v>
      </c>
      <c r="D72" s="4" t="s">
        <v>420</v>
      </c>
      <c r="E72" s="4" t="s">
        <v>306</v>
      </c>
      <c r="F72" s="4" t="s">
        <v>358</v>
      </c>
      <c r="G72" s="4">
        <v>3</v>
      </c>
    </row>
    <row r="73" spans="1:7" x14ac:dyDescent="0.3">
      <c r="A73" s="65"/>
      <c r="B73" s="65"/>
      <c r="C73" s="4">
        <v>2024284201</v>
      </c>
      <c r="D73" s="4" t="s">
        <v>420</v>
      </c>
      <c r="E73" s="4" t="s">
        <v>306</v>
      </c>
      <c r="F73" s="4" t="s">
        <v>345</v>
      </c>
      <c r="G73" s="4">
        <v>2</v>
      </c>
    </row>
    <row r="74" spans="1:7" x14ac:dyDescent="0.3">
      <c r="A74" s="65"/>
      <c r="B74" s="65"/>
      <c r="C74" s="4">
        <v>2024284203</v>
      </c>
      <c r="D74" s="4" t="s">
        <v>421</v>
      </c>
      <c r="E74" s="4" t="s">
        <v>306</v>
      </c>
      <c r="F74" s="4" t="s">
        <v>345</v>
      </c>
      <c r="G74" s="4">
        <v>2</v>
      </c>
    </row>
    <row r="75" spans="1:7" x14ac:dyDescent="0.3">
      <c r="A75" s="65"/>
      <c r="B75" s="65" t="s">
        <v>332</v>
      </c>
      <c r="C75" s="4">
        <v>2024283103</v>
      </c>
      <c r="D75" s="4" t="s">
        <v>422</v>
      </c>
      <c r="E75" s="4" t="s">
        <v>423</v>
      </c>
      <c r="F75" s="4" t="s">
        <v>351</v>
      </c>
      <c r="G75" s="4">
        <v>3</v>
      </c>
    </row>
    <row r="76" spans="1:7" x14ac:dyDescent="0.3">
      <c r="A76" s="65"/>
      <c r="B76" s="65"/>
      <c r="C76" s="4">
        <v>2024283103</v>
      </c>
      <c r="D76" s="4" t="s">
        <v>422</v>
      </c>
      <c r="E76" s="4" t="s">
        <v>424</v>
      </c>
      <c r="F76" s="4" t="s">
        <v>345</v>
      </c>
      <c r="G76" s="4">
        <v>2</v>
      </c>
    </row>
    <row r="77" spans="1:7" x14ac:dyDescent="0.3">
      <c r="A77" s="65"/>
      <c r="B77" s="65"/>
      <c r="C77" s="4">
        <v>2024283103</v>
      </c>
      <c r="D77" s="4" t="s">
        <v>422</v>
      </c>
      <c r="E77" s="4" t="s">
        <v>306</v>
      </c>
      <c r="F77" s="4" t="s">
        <v>351</v>
      </c>
      <c r="G77" s="4">
        <v>3</v>
      </c>
    </row>
    <row r="78" spans="1:7" x14ac:dyDescent="0.3">
      <c r="A78" s="65"/>
      <c r="B78" s="65" t="s">
        <v>121</v>
      </c>
      <c r="C78" s="4">
        <v>2022273202</v>
      </c>
      <c r="D78" s="4" t="s">
        <v>320</v>
      </c>
      <c r="E78" s="4" t="s">
        <v>319</v>
      </c>
      <c r="F78" s="4" t="s">
        <v>345</v>
      </c>
      <c r="G78" s="4">
        <v>2</v>
      </c>
    </row>
    <row r="79" spans="1:7" x14ac:dyDescent="0.3">
      <c r="A79" s="65"/>
      <c r="B79" s="65"/>
      <c r="C79" s="4">
        <v>2022273202</v>
      </c>
      <c r="D79" s="4" t="s">
        <v>320</v>
      </c>
      <c r="E79" s="4" t="s">
        <v>322</v>
      </c>
      <c r="F79" s="4" t="s">
        <v>345</v>
      </c>
      <c r="G79" s="4">
        <v>2</v>
      </c>
    </row>
    <row r="80" spans="1:7" x14ac:dyDescent="0.3">
      <c r="A80" s="65"/>
      <c r="B80" s="65"/>
      <c r="C80" s="4">
        <v>2022273202</v>
      </c>
      <c r="D80" s="4" t="s">
        <v>320</v>
      </c>
      <c r="E80" s="4" t="s">
        <v>318</v>
      </c>
      <c r="F80" s="4" t="s">
        <v>340</v>
      </c>
      <c r="G80" s="4">
        <v>2</v>
      </c>
    </row>
    <row r="81" spans="1:7" x14ac:dyDescent="0.3">
      <c r="A81" s="65"/>
      <c r="B81" s="65"/>
      <c r="C81" s="4">
        <v>2022273202</v>
      </c>
      <c r="D81" s="4" t="s">
        <v>320</v>
      </c>
      <c r="E81" s="4" t="s">
        <v>425</v>
      </c>
      <c r="F81" s="4" t="s">
        <v>340</v>
      </c>
      <c r="G81" s="4">
        <v>2</v>
      </c>
    </row>
    <row r="82" spans="1:7" x14ac:dyDescent="0.3">
      <c r="A82" s="65"/>
      <c r="B82" s="65"/>
      <c r="C82" s="4">
        <v>2022273202</v>
      </c>
      <c r="D82" s="4" t="s">
        <v>320</v>
      </c>
      <c r="E82" s="4" t="s">
        <v>426</v>
      </c>
      <c r="F82" s="4" t="s">
        <v>363</v>
      </c>
      <c r="G82" s="4">
        <v>2</v>
      </c>
    </row>
    <row r="83" spans="1:7" x14ac:dyDescent="0.3">
      <c r="A83" s="65"/>
      <c r="B83" s="65"/>
      <c r="C83" s="4">
        <v>2022273202</v>
      </c>
      <c r="D83" s="4" t="s">
        <v>320</v>
      </c>
      <c r="E83" s="4" t="s">
        <v>321</v>
      </c>
      <c r="F83" s="4" t="s">
        <v>406</v>
      </c>
      <c r="G83" s="4">
        <v>3</v>
      </c>
    </row>
    <row r="84" spans="1:7" x14ac:dyDescent="0.3">
      <c r="A84" s="65"/>
      <c r="B84" s="65"/>
      <c r="C84" s="4">
        <v>2022273202</v>
      </c>
      <c r="D84" s="4" t="s">
        <v>320</v>
      </c>
      <c r="E84" s="4" t="s">
        <v>427</v>
      </c>
      <c r="F84" s="4" t="s">
        <v>358</v>
      </c>
      <c r="G84" s="4">
        <v>3</v>
      </c>
    </row>
    <row r="85" spans="1:7" x14ac:dyDescent="0.3">
      <c r="A85" s="65"/>
      <c r="B85" s="65"/>
      <c r="C85" s="4">
        <v>2022273202</v>
      </c>
      <c r="D85" s="4" t="s">
        <v>320</v>
      </c>
      <c r="E85" s="4" t="s">
        <v>318</v>
      </c>
      <c r="F85" s="4" t="s">
        <v>356</v>
      </c>
      <c r="G85" s="4">
        <v>2</v>
      </c>
    </row>
    <row r="86" spans="1:7" x14ac:dyDescent="0.3">
      <c r="A86" s="65"/>
      <c r="B86" s="65"/>
      <c r="C86" s="4">
        <v>2022273210</v>
      </c>
      <c r="D86" s="4" t="s">
        <v>428</v>
      </c>
      <c r="E86" s="4" t="s">
        <v>426</v>
      </c>
      <c r="F86" s="4" t="s">
        <v>363</v>
      </c>
      <c r="G86" s="4">
        <v>2</v>
      </c>
    </row>
    <row r="87" spans="1:7" x14ac:dyDescent="0.3">
      <c r="A87" s="65"/>
      <c r="B87" s="4" t="s">
        <v>42</v>
      </c>
      <c r="C87" s="4">
        <v>2022283118</v>
      </c>
      <c r="D87" s="4" t="s">
        <v>429</v>
      </c>
      <c r="E87" s="4" t="s">
        <v>324</v>
      </c>
      <c r="F87" s="4" t="s">
        <v>340</v>
      </c>
      <c r="G87" s="4">
        <v>2</v>
      </c>
    </row>
    <row r="88" spans="1:7" x14ac:dyDescent="0.3">
      <c r="A88" s="65"/>
      <c r="B88" s="65" t="s">
        <v>43</v>
      </c>
      <c r="C88" s="4">
        <v>2022293335</v>
      </c>
      <c r="D88" s="4" t="s">
        <v>430</v>
      </c>
      <c r="E88" s="4" t="s">
        <v>324</v>
      </c>
      <c r="F88" s="4" t="s">
        <v>340</v>
      </c>
      <c r="G88" s="4">
        <v>2</v>
      </c>
    </row>
    <row r="89" spans="1:7" x14ac:dyDescent="0.3">
      <c r="A89" s="65"/>
      <c r="B89" s="65"/>
      <c r="C89" s="4">
        <v>2022293335</v>
      </c>
      <c r="D89" s="4" t="s">
        <v>430</v>
      </c>
      <c r="E89" s="4" t="s">
        <v>323</v>
      </c>
      <c r="F89" s="4" t="s">
        <v>340</v>
      </c>
      <c r="G89" s="4">
        <v>2</v>
      </c>
    </row>
    <row r="90" spans="1:7" x14ac:dyDescent="0.3">
      <c r="A90" s="65"/>
      <c r="B90" s="65"/>
      <c r="C90" s="4">
        <v>2022293335</v>
      </c>
      <c r="D90" s="4" t="s">
        <v>430</v>
      </c>
      <c r="E90" s="4" t="s">
        <v>323</v>
      </c>
      <c r="F90" s="4" t="s">
        <v>356</v>
      </c>
      <c r="G90" s="4">
        <v>2</v>
      </c>
    </row>
    <row r="91" spans="1:7" x14ac:dyDescent="0.3">
      <c r="A91" s="65"/>
      <c r="B91" s="65"/>
      <c r="C91" s="4">
        <v>2022293335</v>
      </c>
      <c r="D91" s="4" t="s">
        <v>430</v>
      </c>
      <c r="E91" s="4" t="s">
        <v>312</v>
      </c>
      <c r="F91" s="4" t="s">
        <v>379</v>
      </c>
      <c r="G91" s="4">
        <v>3</v>
      </c>
    </row>
    <row r="92" spans="1:7" x14ac:dyDescent="0.3">
      <c r="A92" s="65"/>
      <c r="B92" s="65"/>
      <c r="C92" s="4">
        <v>2022293335</v>
      </c>
      <c r="D92" s="4" t="s">
        <v>430</v>
      </c>
      <c r="E92" s="4" t="s">
        <v>317</v>
      </c>
      <c r="F92" s="4" t="s">
        <v>345</v>
      </c>
      <c r="G92" s="4">
        <v>2</v>
      </c>
    </row>
    <row r="93" spans="1:7" x14ac:dyDescent="0.3">
      <c r="A93" s="65"/>
      <c r="B93" s="65"/>
      <c r="C93" s="4">
        <v>2022293331</v>
      </c>
      <c r="D93" s="4" t="s">
        <v>431</v>
      </c>
      <c r="E93" s="4" t="s">
        <v>324</v>
      </c>
      <c r="F93" s="4" t="s">
        <v>340</v>
      </c>
      <c r="G93" s="4">
        <v>2</v>
      </c>
    </row>
    <row r="94" spans="1:7" x14ac:dyDescent="0.3">
      <c r="A94" s="65"/>
      <c r="B94" s="65"/>
      <c r="C94" s="4">
        <v>2022282229</v>
      </c>
      <c r="D94" s="4" t="s">
        <v>432</v>
      </c>
      <c r="E94" s="4" t="s">
        <v>324</v>
      </c>
      <c r="F94" s="4" t="s">
        <v>340</v>
      </c>
      <c r="G94" s="4">
        <v>2</v>
      </c>
    </row>
    <row r="95" spans="1:7" x14ac:dyDescent="0.3">
      <c r="A95" s="65"/>
      <c r="B95" s="65"/>
      <c r="C95" s="4">
        <v>2022283223</v>
      </c>
      <c r="D95" s="4" t="s">
        <v>433</v>
      </c>
      <c r="E95" s="4" t="s">
        <v>312</v>
      </c>
      <c r="F95" s="4" t="s">
        <v>379</v>
      </c>
      <c r="G95" s="4">
        <v>3</v>
      </c>
    </row>
    <row r="96" spans="1:7" x14ac:dyDescent="0.3">
      <c r="A96" s="65"/>
      <c r="B96" s="65" t="s">
        <v>128</v>
      </c>
      <c r="C96" s="4">
        <v>2023284406</v>
      </c>
      <c r="D96" s="4" t="s">
        <v>434</v>
      </c>
      <c r="E96" s="4" t="s">
        <v>312</v>
      </c>
      <c r="F96" s="4" t="s">
        <v>351</v>
      </c>
      <c r="G96" s="4">
        <v>3</v>
      </c>
    </row>
    <row r="97" spans="1:7" x14ac:dyDescent="0.3">
      <c r="A97" s="65"/>
      <c r="B97" s="65"/>
      <c r="C97" s="4">
        <v>2023284406</v>
      </c>
      <c r="D97" s="4" t="s">
        <v>434</v>
      </c>
      <c r="E97" s="4" t="s">
        <v>313</v>
      </c>
      <c r="F97" s="4" t="s">
        <v>345</v>
      </c>
      <c r="G97" s="4">
        <v>2</v>
      </c>
    </row>
    <row r="98" spans="1:7" x14ac:dyDescent="0.3">
      <c r="A98" s="65"/>
      <c r="B98" s="65" t="s">
        <v>51</v>
      </c>
      <c r="C98" s="4">
        <v>2023284306</v>
      </c>
      <c r="D98" s="4" t="s">
        <v>435</v>
      </c>
      <c r="E98" s="4" t="s">
        <v>312</v>
      </c>
      <c r="F98" s="4" t="s">
        <v>351</v>
      </c>
      <c r="G98" s="4">
        <v>3</v>
      </c>
    </row>
    <row r="99" spans="1:7" x14ac:dyDescent="0.3">
      <c r="A99" s="65"/>
      <c r="B99" s="65"/>
      <c r="C99" s="4">
        <v>2023284306</v>
      </c>
      <c r="D99" s="4" t="s">
        <v>435</v>
      </c>
      <c r="E99" s="4" t="s">
        <v>436</v>
      </c>
      <c r="F99" s="4" t="s">
        <v>404</v>
      </c>
      <c r="G99" s="4">
        <v>3</v>
      </c>
    </row>
    <row r="100" spans="1:7" x14ac:dyDescent="0.3">
      <c r="A100" s="65"/>
      <c r="B100" s="65" t="s">
        <v>125</v>
      </c>
      <c r="C100" s="4">
        <v>2023283329</v>
      </c>
      <c r="D100" s="4" t="s">
        <v>437</v>
      </c>
      <c r="E100" s="4" t="s">
        <v>260</v>
      </c>
      <c r="F100" s="4" t="s">
        <v>341</v>
      </c>
      <c r="G100" s="4">
        <v>2</v>
      </c>
    </row>
    <row r="101" spans="1:7" x14ac:dyDescent="0.3">
      <c r="A101" s="65"/>
      <c r="B101" s="65"/>
      <c r="C101" s="4">
        <v>2023283329</v>
      </c>
      <c r="D101" s="4" t="s">
        <v>437</v>
      </c>
      <c r="E101" s="4" t="s">
        <v>287</v>
      </c>
      <c r="F101" s="4" t="s">
        <v>406</v>
      </c>
      <c r="G101" s="4">
        <v>3</v>
      </c>
    </row>
    <row r="102" spans="1:7" x14ac:dyDescent="0.3">
      <c r="A102" s="65"/>
      <c r="B102" s="84" t="s">
        <v>126</v>
      </c>
      <c r="C102" s="4">
        <v>2023283414</v>
      </c>
      <c r="D102" s="4" t="s">
        <v>438</v>
      </c>
      <c r="E102" s="4" t="s">
        <v>401</v>
      </c>
      <c r="F102" s="4" t="s">
        <v>341</v>
      </c>
      <c r="G102" s="4">
        <v>2</v>
      </c>
    </row>
    <row r="103" spans="1:7" x14ac:dyDescent="0.3">
      <c r="A103" s="65"/>
      <c r="B103" s="84"/>
      <c r="C103" s="4">
        <v>2023283414</v>
      </c>
      <c r="D103" s="4" t="s">
        <v>438</v>
      </c>
      <c r="E103" s="4" t="s">
        <v>291</v>
      </c>
      <c r="F103" s="4" t="s">
        <v>341</v>
      </c>
      <c r="G103" s="4">
        <v>2</v>
      </c>
    </row>
    <row r="104" spans="1:7" x14ac:dyDescent="0.3">
      <c r="A104" s="65"/>
      <c r="B104" s="84"/>
      <c r="C104" s="5">
        <v>2023283404</v>
      </c>
      <c r="D104" s="5" t="s">
        <v>439</v>
      </c>
      <c r="E104" s="4" t="s">
        <v>401</v>
      </c>
      <c r="F104" s="4" t="s">
        <v>341</v>
      </c>
      <c r="G104" s="4">
        <v>2</v>
      </c>
    </row>
    <row r="105" spans="1:7" x14ac:dyDescent="0.3">
      <c r="A105" s="65"/>
      <c r="B105" s="65" t="s">
        <v>44</v>
      </c>
      <c r="C105" s="4">
        <v>2023284132</v>
      </c>
      <c r="D105" s="4" t="s">
        <v>440</v>
      </c>
      <c r="E105" s="4" t="s">
        <v>327</v>
      </c>
      <c r="F105" s="4" t="s">
        <v>351</v>
      </c>
      <c r="G105" s="4">
        <v>3</v>
      </c>
    </row>
    <row r="106" spans="1:7" x14ac:dyDescent="0.3">
      <c r="A106" s="65"/>
      <c r="B106" s="65"/>
      <c r="C106" s="4">
        <v>2023284132</v>
      </c>
      <c r="D106" s="4" t="s">
        <v>440</v>
      </c>
      <c r="E106" s="4" t="s">
        <v>441</v>
      </c>
      <c r="F106" s="4" t="s">
        <v>345</v>
      </c>
      <c r="G106" s="4">
        <v>2</v>
      </c>
    </row>
    <row r="107" spans="1:7" x14ac:dyDescent="0.3">
      <c r="A107" s="65"/>
      <c r="B107" s="65"/>
      <c r="C107" s="4">
        <v>2023284132</v>
      </c>
      <c r="D107" s="4" t="s">
        <v>440</v>
      </c>
      <c r="E107" s="4" t="s">
        <v>313</v>
      </c>
      <c r="F107" s="4" t="s">
        <v>345</v>
      </c>
      <c r="G107" s="4">
        <v>2</v>
      </c>
    </row>
    <row r="108" spans="1:7" x14ac:dyDescent="0.3">
      <c r="A108" s="65"/>
      <c r="B108" s="4" t="s">
        <v>335</v>
      </c>
      <c r="C108" s="4">
        <v>2024284536</v>
      </c>
      <c r="D108" s="4" t="s">
        <v>442</v>
      </c>
      <c r="E108" s="4" t="s">
        <v>443</v>
      </c>
      <c r="F108" s="4" t="s">
        <v>345</v>
      </c>
      <c r="G108" s="4">
        <v>2</v>
      </c>
    </row>
    <row r="109" spans="1:7" x14ac:dyDescent="0.3">
      <c r="A109" s="65"/>
      <c r="B109" s="65" t="s">
        <v>50</v>
      </c>
      <c r="C109" s="4">
        <v>2023283129</v>
      </c>
      <c r="D109" s="5" t="s">
        <v>296</v>
      </c>
      <c r="E109" s="4" t="s">
        <v>294</v>
      </c>
      <c r="F109" s="4" t="s">
        <v>351</v>
      </c>
      <c r="G109" s="4">
        <v>3</v>
      </c>
    </row>
    <row r="110" spans="1:7" x14ac:dyDescent="0.3">
      <c r="A110" s="65"/>
      <c r="B110" s="65"/>
      <c r="C110" s="4">
        <v>2023283129</v>
      </c>
      <c r="D110" s="5" t="s">
        <v>296</v>
      </c>
      <c r="E110" s="4" t="s">
        <v>444</v>
      </c>
      <c r="F110" s="4" t="s">
        <v>345</v>
      </c>
      <c r="G110" s="4">
        <v>2</v>
      </c>
    </row>
    <row r="111" spans="1:7" x14ac:dyDescent="0.3">
      <c r="A111" s="65"/>
      <c r="B111" s="65"/>
      <c r="C111" s="4">
        <v>2023283129</v>
      </c>
      <c r="D111" s="5" t="s">
        <v>296</v>
      </c>
      <c r="E111" s="4" t="s">
        <v>297</v>
      </c>
      <c r="F111" s="4" t="s">
        <v>404</v>
      </c>
      <c r="G111" s="4">
        <v>3</v>
      </c>
    </row>
    <row r="112" spans="1:7" x14ac:dyDescent="0.3">
      <c r="A112" s="65"/>
      <c r="B112" s="65"/>
      <c r="C112" s="4">
        <v>2023283129</v>
      </c>
      <c r="D112" s="5" t="s">
        <v>296</v>
      </c>
      <c r="E112" s="4" t="s">
        <v>298</v>
      </c>
      <c r="F112" s="4" t="s">
        <v>340</v>
      </c>
      <c r="G112" s="4">
        <v>2</v>
      </c>
    </row>
    <row r="113" spans="1:7" ht="35" x14ac:dyDescent="0.3">
      <c r="A113" s="65"/>
      <c r="B113" s="65"/>
      <c r="C113" s="4">
        <v>2023283129</v>
      </c>
      <c r="D113" s="5" t="s">
        <v>296</v>
      </c>
      <c r="E113" s="5" t="s">
        <v>445</v>
      </c>
      <c r="F113" s="4" t="s">
        <v>363</v>
      </c>
      <c r="G113" s="4">
        <v>2</v>
      </c>
    </row>
    <row r="114" spans="1:7" x14ac:dyDescent="0.3">
      <c r="A114" s="65"/>
      <c r="B114" s="65"/>
      <c r="C114" s="4">
        <v>2023283129</v>
      </c>
      <c r="D114" s="5" t="s">
        <v>296</v>
      </c>
      <c r="E114" s="4" t="s">
        <v>299</v>
      </c>
      <c r="F114" s="4" t="s">
        <v>379</v>
      </c>
      <c r="G114" s="4">
        <v>3</v>
      </c>
    </row>
    <row r="115" spans="1:7" x14ac:dyDescent="0.3">
      <c r="A115" s="65"/>
      <c r="B115" s="65"/>
      <c r="C115" s="4">
        <v>2023283129</v>
      </c>
      <c r="D115" s="5" t="s">
        <v>296</v>
      </c>
      <c r="E115" s="4" t="s">
        <v>401</v>
      </c>
      <c r="F115" s="4" t="s">
        <v>406</v>
      </c>
      <c r="G115" s="4">
        <v>3</v>
      </c>
    </row>
    <row r="116" spans="1:7" x14ac:dyDescent="0.3">
      <c r="A116" s="65"/>
      <c r="B116" s="65"/>
      <c r="C116" s="4">
        <v>2023283129</v>
      </c>
      <c r="D116" s="5" t="s">
        <v>296</v>
      </c>
      <c r="E116" s="4" t="s">
        <v>278</v>
      </c>
      <c r="F116" s="4" t="s">
        <v>341</v>
      </c>
      <c r="G116" s="4">
        <v>2</v>
      </c>
    </row>
    <row r="117" spans="1:7" x14ac:dyDescent="0.3">
      <c r="A117" s="65"/>
      <c r="B117" s="65"/>
      <c r="C117" s="4">
        <v>2023283129</v>
      </c>
      <c r="D117" s="5" t="s">
        <v>296</v>
      </c>
      <c r="E117" s="4" t="s">
        <v>301</v>
      </c>
      <c r="F117" s="4" t="s">
        <v>358</v>
      </c>
      <c r="G117" s="4">
        <v>3</v>
      </c>
    </row>
    <row r="118" spans="1:7" x14ac:dyDescent="0.3">
      <c r="A118" s="65"/>
      <c r="B118" s="65"/>
      <c r="C118" s="5">
        <v>2023283136</v>
      </c>
      <c r="D118" s="5" t="s">
        <v>446</v>
      </c>
      <c r="E118" s="4" t="s">
        <v>401</v>
      </c>
      <c r="F118" s="4" t="s">
        <v>406</v>
      </c>
      <c r="G118" s="4">
        <v>3</v>
      </c>
    </row>
    <row r="119" spans="1:7" x14ac:dyDescent="0.3">
      <c r="A119" s="65"/>
      <c r="B119" s="65" t="s">
        <v>38</v>
      </c>
      <c r="C119" s="4">
        <v>2022283339</v>
      </c>
      <c r="D119" s="4" t="s">
        <v>447</v>
      </c>
      <c r="E119" s="4" t="s">
        <v>448</v>
      </c>
      <c r="F119" s="4" t="s">
        <v>345</v>
      </c>
      <c r="G119" s="4">
        <v>2</v>
      </c>
    </row>
    <row r="120" spans="1:7" x14ac:dyDescent="0.3">
      <c r="A120" s="65"/>
      <c r="B120" s="65"/>
      <c r="C120" s="4">
        <v>2022283341</v>
      </c>
      <c r="D120" s="4" t="s">
        <v>449</v>
      </c>
      <c r="E120" s="4" t="s">
        <v>311</v>
      </c>
      <c r="F120" s="4" t="s">
        <v>341</v>
      </c>
      <c r="G120" s="4">
        <v>2</v>
      </c>
    </row>
    <row r="121" spans="1:7" x14ac:dyDescent="0.3">
      <c r="A121" s="65"/>
      <c r="B121" s="65"/>
      <c r="C121" s="4">
        <v>2022283341</v>
      </c>
      <c r="D121" s="4" t="s">
        <v>449</v>
      </c>
      <c r="E121" s="4" t="s">
        <v>310</v>
      </c>
      <c r="F121" s="4" t="s">
        <v>406</v>
      </c>
      <c r="G121" s="4">
        <v>3</v>
      </c>
    </row>
    <row r="122" spans="1:7" x14ac:dyDescent="0.3">
      <c r="A122" s="65"/>
      <c r="B122" s="65"/>
      <c r="C122" s="4">
        <v>2022283341</v>
      </c>
      <c r="D122" s="4" t="s">
        <v>449</v>
      </c>
      <c r="E122" s="4" t="s">
        <v>450</v>
      </c>
      <c r="F122" s="4" t="s">
        <v>406</v>
      </c>
      <c r="G122" s="4">
        <v>3</v>
      </c>
    </row>
    <row r="123" spans="1:7" x14ac:dyDescent="0.3">
      <c r="A123" s="65"/>
      <c r="B123" s="65"/>
      <c r="C123" s="4">
        <v>2022283343</v>
      </c>
      <c r="D123" s="4" t="s">
        <v>451</v>
      </c>
      <c r="E123" s="4" t="s">
        <v>452</v>
      </c>
      <c r="F123" s="4" t="s">
        <v>356</v>
      </c>
      <c r="G123" s="4">
        <v>2</v>
      </c>
    </row>
    <row r="124" spans="1:7" x14ac:dyDescent="0.3">
      <c r="A124" s="65"/>
      <c r="B124" s="65" t="s">
        <v>35</v>
      </c>
      <c r="C124" s="4">
        <v>2021273116</v>
      </c>
      <c r="D124" s="4" t="s">
        <v>453</v>
      </c>
      <c r="E124" s="4" t="s">
        <v>454</v>
      </c>
      <c r="F124" s="4" t="s">
        <v>351</v>
      </c>
      <c r="G124" s="4">
        <v>3</v>
      </c>
    </row>
    <row r="125" spans="1:7" x14ac:dyDescent="0.3">
      <c r="A125" s="65"/>
      <c r="B125" s="65"/>
      <c r="C125" s="4">
        <v>2021273116</v>
      </c>
      <c r="D125" s="4" t="s">
        <v>453</v>
      </c>
      <c r="E125" s="4" t="s">
        <v>454</v>
      </c>
      <c r="F125" s="4" t="s">
        <v>379</v>
      </c>
      <c r="G125" s="4">
        <v>3</v>
      </c>
    </row>
    <row r="126" spans="1:7" x14ac:dyDescent="0.3">
      <c r="A126" s="65"/>
      <c r="B126" s="65" t="s">
        <v>49</v>
      </c>
      <c r="C126" s="4">
        <v>2023283513</v>
      </c>
      <c r="D126" s="4" t="s">
        <v>455</v>
      </c>
      <c r="E126" s="4" t="s">
        <v>293</v>
      </c>
      <c r="F126" s="4" t="s">
        <v>363</v>
      </c>
      <c r="G126" s="4">
        <v>2</v>
      </c>
    </row>
    <row r="127" spans="1:7" x14ac:dyDescent="0.3">
      <c r="A127" s="65"/>
      <c r="B127" s="65"/>
      <c r="C127" s="4">
        <v>2023283513</v>
      </c>
      <c r="D127" s="4" t="s">
        <v>455</v>
      </c>
      <c r="E127" s="4" t="s">
        <v>291</v>
      </c>
      <c r="F127" s="4" t="s">
        <v>363</v>
      </c>
      <c r="G127" s="4">
        <v>2</v>
      </c>
    </row>
    <row r="128" spans="1:7" x14ac:dyDescent="0.3">
      <c r="A128" s="65" t="s">
        <v>3</v>
      </c>
      <c r="B128" s="65" t="s">
        <v>52</v>
      </c>
      <c r="C128" s="65">
        <v>2023233224</v>
      </c>
      <c r="D128" s="65" t="s">
        <v>478</v>
      </c>
      <c r="E128" s="4" t="s">
        <v>479</v>
      </c>
      <c r="F128" s="4" t="s">
        <v>341</v>
      </c>
      <c r="G128" s="65">
        <v>4</v>
      </c>
    </row>
    <row r="129" spans="1:7" x14ac:dyDescent="0.3">
      <c r="A129" s="65"/>
      <c r="B129" s="65"/>
      <c r="C129" s="65"/>
      <c r="D129" s="65"/>
      <c r="E129" s="4" t="s">
        <v>480</v>
      </c>
      <c r="F129" s="4" t="s">
        <v>341</v>
      </c>
      <c r="G129" s="65"/>
    </row>
    <row r="130" spans="1:7" x14ac:dyDescent="0.3">
      <c r="A130" s="65"/>
      <c r="B130" s="65"/>
      <c r="C130" s="4">
        <v>2023233218</v>
      </c>
      <c r="D130" s="4" t="s">
        <v>481</v>
      </c>
      <c r="E130" s="4" t="s">
        <v>482</v>
      </c>
      <c r="F130" s="4" t="s">
        <v>358</v>
      </c>
      <c r="G130" s="4">
        <v>3</v>
      </c>
    </row>
    <row r="131" spans="1:7" x14ac:dyDescent="0.3">
      <c r="A131" s="65"/>
      <c r="B131" s="65"/>
      <c r="C131" s="4">
        <v>2023233215</v>
      </c>
      <c r="D131" s="4" t="s">
        <v>483</v>
      </c>
      <c r="E131" s="4" t="s">
        <v>482</v>
      </c>
      <c r="F131" s="4" t="s">
        <v>358</v>
      </c>
      <c r="G131" s="4">
        <v>3</v>
      </c>
    </row>
    <row r="132" spans="1:7" x14ac:dyDescent="0.3">
      <c r="A132" s="65"/>
      <c r="B132" s="65"/>
      <c r="C132" s="4">
        <v>2023233227</v>
      </c>
      <c r="D132" s="4" t="s">
        <v>484</v>
      </c>
      <c r="E132" s="4" t="s">
        <v>482</v>
      </c>
      <c r="F132" s="4" t="s">
        <v>358</v>
      </c>
      <c r="G132" s="4">
        <v>3</v>
      </c>
    </row>
    <row r="133" spans="1:7" x14ac:dyDescent="0.3">
      <c r="A133" s="65"/>
      <c r="B133" s="65" t="s">
        <v>57</v>
      </c>
      <c r="C133" s="65">
        <v>2022283110</v>
      </c>
      <c r="D133" s="65" t="s">
        <v>485</v>
      </c>
      <c r="E133" s="4" t="s">
        <v>486</v>
      </c>
      <c r="F133" s="4" t="s">
        <v>406</v>
      </c>
      <c r="G133" s="65">
        <v>5</v>
      </c>
    </row>
    <row r="134" spans="1:7" x14ac:dyDescent="0.3">
      <c r="A134" s="65"/>
      <c r="B134" s="65"/>
      <c r="C134" s="65"/>
      <c r="D134" s="65"/>
      <c r="E134" s="4" t="s">
        <v>487</v>
      </c>
      <c r="F134" s="4" t="s">
        <v>341</v>
      </c>
      <c r="G134" s="65"/>
    </row>
    <row r="135" spans="1:7" x14ac:dyDescent="0.3">
      <c r="A135" s="65"/>
      <c r="B135" s="65" t="s">
        <v>242</v>
      </c>
      <c r="C135" s="65">
        <v>2023294125</v>
      </c>
      <c r="D135" s="65" t="s">
        <v>488</v>
      </c>
      <c r="E135" s="4" t="s">
        <v>489</v>
      </c>
      <c r="F135" s="4" t="s">
        <v>341</v>
      </c>
      <c r="G135" s="65">
        <v>5</v>
      </c>
    </row>
    <row r="136" spans="1:7" x14ac:dyDescent="0.3">
      <c r="A136" s="65"/>
      <c r="B136" s="65"/>
      <c r="C136" s="65"/>
      <c r="D136" s="65"/>
      <c r="E136" s="4" t="s">
        <v>490</v>
      </c>
      <c r="F136" s="4" t="s">
        <v>358</v>
      </c>
      <c r="G136" s="65"/>
    </row>
    <row r="137" spans="1:7" x14ac:dyDescent="0.3">
      <c r="A137" s="65"/>
      <c r="B137" s="65"/>
      <c r="C137" s="4">
        <v>2023294132</v>
      </c>
      <c r="D137" s="4" t="s">
        <v>491</v>
      </c>
      <c r="E137" s="4" t="s">
        <v>490</v>
      </c>
      <c r="F137" s="4" t="s">
        <v>358</v>
      </c>
      <c r="G137" s="4">
        <v>3</v>
      </c>
    </row>
    <row r="138" spans="1:7" x14ac:dyDescent="0.3">
      <c r="A138" s="65"/>
      <c r="B138" s="65" t="s">
        <v>54</v>
      </c>
      <c r="C138" s="65">
        <v>2023233112</v>
      </c>
      <c r="D138" s="65" t="s">
        <v>492</v>
      </c>
      <c r="E138" s="4" t="s">
        <v>287</v>
      </c>
      <c r="F138" s="4" t="s">
        <v>351</v>
      </c>
      <c r="G138" s="65">
        <v>23</v>
      </c>
    </row>
    <row r="139" spans="1:7" x14ac:dyDescent="0.3">
      <c r="A139" s="65"/>
      <c r="B139" s="65"/>
      <c r="C139" s="65"/>
      <c r="D139" s="65"/>
      <c r="E139" s="4" t="s">
        <v>479</v>
      </c>
      <c r="F139" s="4" t="s">
        <v>345</v>
      </c>
      <c r="G139" s="65"/>
    </row>
    <row r="140" spans="1:7" x14ac:dyDescent="0.3">
      <c r="A140" s="65"/>
      <c r="B140" s="65"/>
      <c r="C140" s="65"/>
      <c r="D140" s="65"/>
      <c r="E140" s="4" t="s">
        <v>493</v>
      </c>
      <c r="F140" s="4" t="s">
        <v>345</v>
      </c>
      <c r="G140" s="65"/>
    </row>
    <row r="141" spans="1:7" x14ac:dyDescent="0.3">
      <c r="A141" s="65"/>
      <c r="B141" s="65"/>
      <c r="C141" s="65"/>
      <c r="D141" s="65"/>
      <c r="E141" s="4" t="s">
        <v>494</v>
      </c>
      <c r="F141" s="4" t="s">
        <v>340</v>
      </c>
      <c r="G141" s="65"/>
    </row>
    <row r="142" spans="1:7" x14ac:dyDescent="0.3">
      <c r="A142" s="65"/>
      <c r="B142" s="65"/>
      <c r="C142" s="65"/>
      <c r="D142" s="65"/>
      <c r="E142" s="4" t="s">
        <v>480</v>
      </c>
      <c r="F142" s="4" t="s">
        <v>340</v>
      </c>
      <c r="G142" s="65"/>
    </row>
    <row r="143" spans="1:7" x14ac:dyDescent="0.3">
      <c r="A143" s="65"/>
      <c r="B143" s="65"/>
      <c r="C143" s="65"/>
      <c r="D143" s="65"/>
      <c r="E143" s="4" t="s">
        <v>407</v>
      </c>
      <c r="F143" s="4" t="s">
        <v>363</v>
      </c>
      <c r="G143" s="65"/>
    </row>
    <row r="144" spans="1:7" x14ac:dyDescent="0.3">
      <c r="A144" s="65"/>
      <c r="B144" s="65"/>
      <c r="C144" s="65"/>
      <c r="D144" s="65"/>
      <c r="E144" s="4" t="s">
        <v>495</v>
      </c>
      <c r="F144" s="4" t="s">
        <v>379</v>
      </c>
      <c r="G144" s="65"/>
    </row>
    <row r="145" spans="1:7" x14ac:dyDescent="0.3">
      <c r="A145" s="65"/>
      <c r="B145" s="65"/>
      <c r="C145" s="65"/>
      <c r="D145" s="65"/>
      <c r="E145" s="4" t="s">
        <v>479</v>
      </c>
      <c r="F145" s="4" t="s">
        <v>341</v>
      </c>
      <c r="G145" s="65"/>
    </row>
    <row r="146" spans="1:7" x14ac:dyDescent="0.3">
      <c r="A146" s="65"/>
      <c r="B146" s="65"/>
      <c r="C146" s="65"/>
      <c r="D146" s="65"/>
      <c r="E146" s="4" t="s">
        <v>496</v>
      </c>
      <c r="F146" s="4" t="s">
        <v>406</v>
      </c>
      <c r="G146" s="65"/>
    </row>
    <row r="147" spans="1:7" x14ac:dyDescent="0.3">
      <c r="A147" s="65"/>
      <c r="B147" s="65"/>
      <c r="C147" s="65"/>
      <c r="D147" s="65"/>
      <c r="E147" s="4" t="s">
        <v>480</v>
      </c>
      <c r="F147" s="4" t="s">
        <v>341</v>
      </c>
      <c r="G147" s="65"/>
    </row>
    <row r="148" spans="1:7" x14ac:dyDescent="0.3">
      <c r="A148" s="65"/>
      <c r="B148" s="65"/>
      <c r="C148" s="65">
        <v>2023233128</v>
      </c>
      <c r="D148" s="65" t="s">
        <v>497</v>
      </c>
      <c r="E148" s="4" t="s">
        <v>287</v>
      </c>
      <c r="F148" s="4" t="s">
        <v>351</v>
      </c>
      <c r="G148" s="65">
        <v>26</v>
      </c>
    </row>
    <row r="149" spans="1:7" x14ac:dyDescent="0.3">
      <c r="A149" s="65"/>
      <c r="B149" s="65"/>
      <c r="C149" s="65"/>
      <c r="D149" s="65"/>
      <c r="E149" s="4" t="s">
        <v>479</v>
      </c>
      <c r="F149" s="4" t="s">
        <v>345</v>
      </c>
      <c r="G149" s="65"/>
    </row>
    <row r="150" spans="1:7" x14ac:dyDescent="0.3">
      <c r="A150" s="65"/>
      <c r="B150" s="65"/>
      <c r="C150" s="65"/>
      <c r="D150" s="65"/>
      <c r="E150" s="4" t="s">
        <v>493</v>
      </c>
      <c r="F150" s="4" t="s">
        <v>345</v>
      </c>
      <c r="G150" s="65"/>
    </row>
    <row r="151" spans="1:7" x14ac:dyDescent="0.3">
      <c r="A151" s="65"/>
      <c r="B151" s="65"/>
      <c r="C151" s="65"/>
      <c r="D151" s="65"/>
      <c r="E151" s="4" t="s">
        <v>494</v>
      </c>
      <c r="F151" s="4" t="s">
        <v>340</v>
      </c>
      <c r="G151" s="65"/>
    </row>
    <row r="152" spans="1:7" x14ac:dyDescent="0.3">
      <c r="A152" s="65"/>
      <c r="B152" s="65"/>
      <c r="C152" s="65"/>
      <c r="D152" s="65"/>
      <c r="E152" s="4" t="s">
        <v>480</v>
      </c>
      <c r="F152" s="4" t="s">
        <v>340</v>
      </c>
      <c r="G152" s="65"/>
    </row>
    <row r="153" spans="1:7" x14ac:dyDescent="0.3">
      <c r="A153" s="65"/>
      <c r="B153" s="65"/>
      <c r="C153" s="65"/>
      <c r="D153" s="65"/>
      <c r="E153" s="4" t="s">
        <v>407</v>
      </c>
      <c r="F153" s="4" t="s">
        <v>363</v>
      </c>
      <c r="G153" s="65"/>
    </row>
    <row r="154" spans="1:7" x14ac:dyDescent="0.3">
      <c r="A154" s="65"/>
      <c r="B154" s="65"/>
      <c r="C154" s="65"/>
      <c r="D154" s="65"/>
      <c r="E154" s="4" t="s">
        <v>495</v>
      </c>
      <c r="F154" s="4" t="s">
        <v>379</v>
      </c>
      <c r="G154" s="65"/>
    </row>
    <row r="155" spans="1:7" x14ac:dyDescent="0.3">
      <c r="A155" s="65"/>
      <c r="B155" s="65"/>
      <c r="C155" s="65"/>
      <c r="D155" s="65"/>
      <c r="E155" s="4" t="s">
        <v>479</v>
      </c>
      <c r="F155" s="4" t="s">
        <v>341</v>
      </c>
      <c r="G155" s="65"/>
    </row>
    <row r="156" spans="1:7" x14ac:dyDescent="0.3">
      <c r="A156" s="65"/>
      <c r="B156" s="65"/>
      <c r="C156" s="65"/>
      <c r="D156" s="65"/>
      <c r="E156" s="4" t="s">
        <v>496</v>
      </c>
      <c r="F156" s="4" t="s">
        <v>406</v>
      </c>
      <c r="G156" s="65"/>
    </row>
    <row r="157" spans="1:7" x14ac:dyDescent="0.3">
      <c r="A157" s="65"/>
      <c r="B157" s="65"/>
      <c r="C157" s="65"/>
      <c r="D157" s="65"/>
      <c r="E157" s="4" t="s">
        <v>480</v>
      </c>
      <c r="F157" s="4" t="s">
        <v>341</v>
      </c>
      <c r="G157" s="65"/>
    </row>
    <row r="158" spans="1:7" x14ac:dyDescent="0.3">
      <c r="A158" s="65"/>
      <c r="B158" s="65"/>
      <c r="C158" s="65"/>
      <c r="D158" s="65"/>
      <c r="E158" s="4" t="s">
        <v>482</v>
      </c>
      <c r="F158" s="4" t="s">
        <v>358</v>
      </c>
      <c r="G158" s="65"/>
    </row>
    <row r="159" spans="1:7" x14ac:dyDescent="0.3">
      <c r="A159" s="65"/>
      <c r="B159" s="65" t="s">
        <v>134</v>
      </c>
      <c r="C159" s="4">
        <v>2023303335</v>
      </c>
      <c r="D159" s="4" t="s">
        <v>498</v>
      </c>
      <c r="E159" s="4" t="s">
        <v>278</v>
      </c>
      <c r="F159" s="4" t="s">
        <v>340</v>
      </c>
      <c r="G159" s="4">
        <v>2</v>
      </c>
    </row>
    <row r="160" spans="1:7" x14ac:dyDescent="0.3">
      <c r="A160" s="65"/>
      <c r="B160" s="65"/>
      <c r="C160" s="65">
        <v>2023303323</v>
      </c>
      <c r="D160" s="65" t="s">
        <v>499</v>
      </c>
      <c r="E160" s="4" t="s">
        <v>500</v>
      </c>
      <c r="F160" s="4" t="s">
        <v>340</v>
      </c>
      <c r="G160" s="65">
        <v>4</v>
      </c>
    </row>
    <row r="161" spans="1:7" x14ac:dyDescent="0.3">
      <c r="A161" s="65"/>
      <c r="B161" s="65"/>
      <c r="C161" s="65"/>
      <c r="D161" s="65"/>
      <c r="E161" s="4" t="s">
        <v>502</v>
      </c>
      <c r="F161" s="4" t="s">
        <v>340</v>
      </c>
      <c r="G161" s="65"/>
    </row>
    <row r="162" spans="1:7" x14ac:dyDescent="0.3">
      <c r="A162" s="65"/>
      <c r="B162" s="65"/>
      <c r="C162" s="65">
        <v>2023303324</v>
      </c>
      <c r="D162" s="65" t="s">
        <v>503</v>
      </c>
      <c r="E162" s="4" t="s">
        <v>500</v>
      </c>
      <c r="F162" s="4" t="s">
        <v>340</v>
      </c>
      <c r="G162" s="65">
        <v>4</v>
      </c>
    </row>
    <row r="163" spans="1:7" x14ac:dyDescent="0.3">
      <c r="A163" s="65"/>
      <c r="B163" s="65"/>
      <c r="C163" s="65"/>
      <c r="D163" s="65"/>
      <c r="E163" s="4" t="s">
        <v>502</v>
      </c>
      <c r="F163" s="4" t="s">
        <v>340</v>
      </c>
      <c r="G163" s="65"/>
    </row>
    <row r="164" spans="1:7" x14ac:dyDescent="0.3">
      <c r="A164" s="65"/>
      <c r="B164" s="65" t="s">
        <v>60</v>
      </c>
      <c r="C164" s="65">
        <v>2023293319</v>
      </c>
      <c r="D164" s="65" t="s">
        <v>504</v>
      </c>
      <c r="E164" s="4" t="s">
        <v>505</v>
      </c>
      <c r="F164" s="4" t="s">
        <v>340</v>
      </c>
      <c r="G164" s="65">
        <v>5</v>
      </c>
    </row>
    <row r="165" spans="1:7" x14ac:dyDescent="0.3">
      <c r="A165" s="65"/>
      <c r="B165" s="65"/>
      <c r="C165" s="65"/>
      <c r="D165" s="65"/>
      <c r="E165" s="4" t="s">
        <v>261</v>
      </c>
      <c r="F165" s="4" t="s">
        <v>404</v>
      </c>
      <c r="G165" s="65"/>
    </row>
    <row r="166" spans="1:7" x14ac:dyDescent="0.3">
      <c r="A166" s="65"/>
      <c r="B166" s="65"/>
      <c r="C166" s="65">
        <v>2023293311</v>
      </c>
      <c r="D166" s="65" t="s">
        <v>506</v>
      </c>
      <c r="E166" s="4" t="s">
        <v>505</v>
      </c>
      <c r="F166" s="4" t="s">
        <v>340</v>
      </c>
      <c r="G166" s="65">
        <v>5</v>
      </c>
    </row>
    <row r="167" spans="1:7" x14ac:dyDescent="0.3">
      <c r="A167" s="65"/>
      <c r="B167" s="65"/>
      <c r="C167" s="65"/>
      <c r="D167" s="65"/>
      <c r="E167" s="4" t="s">
        <v>261</v>
      </c>
      <c r="F167" s="4" t="s">
        <v>404</v>
      </c>
      <c r="G167" s="65"/>
    </row>
    <row r="168" spans="1:7" x14ac:dyDescent="0.3">
      <c r="A168" s="65"/>
      <c r="B168" s="65"/>
      <c r="C168" s="4">
        <v>2023293301</v>
      </c>
      <c r="D168" s="4" t="s">
        <v>507</v>
      </c>
      <c r="E168" s="4" t="s">
        <v>508</v>
      </c>
      <c r="F168" s="4" t="s">
        <v>341</v>
      </c>
      <c r="G168" s="4">
        <v>2</v>
      </c>
    </row>
    <row r="169" spans="1:7" x14ac:dyDescent="0.3">
      <c r="A169" s="65"/>
      <c r="B169" s="65"/>
      <c r="C169" s="4">
        <v>2023293322</v>
      </c>
      <c r="D169" s="4" t="s">
        <v>509</v>
      </c>
      <c r="E169" s="4" t="s">
        <v>510</v>
      </c>
      <c r="F169" s="4" t="s">
        <v>358</v>
      </c>
      <c r="G169" s="4">
        <v>3</v>
      </c>
    </row>
    <row r="170" spans="1:7" x14ac:dyDescent="0.3">
      <c r="A170" s="65"/>
      <c r="B170" s="65" t="s">
        <v>237</v>
      </c>
      <c r="C170" s="65">
        <v>2023303206</v>
      </c>
      <c r="D170" s="65" t="s">
        <v>511</v>
      </c>
      <c r="E170" s="4" t="s">
        <v>512</v>
      </c>
      <c r="F170" s="4" t="s">
        <v>345</v>
      </c>
      <c r="G170" s="65">
        <v>7</v>
      </c>
    </row>
    <row r="171" spans="1:7" x14ac:dyDescent="0.3">
      <c r="A171" s="65"/>
      <c r="B171" s="65"/>
      <c r="C171" s="65"/>
      <c r="D171" s="65"/>
      <c r="E171" s="4" t="s">
        <v>407</v>
      </c>
      <c r="F171" s="4" t="s">
        <v>340</v>
      </c>
      <c r="G171" s="65"/>
    </row>
    <row r="172" spans="1:7" x14ac:dyDescent="0.3">
      <c r="A172" s="65"/>
      <c r="B172" s="65"/>
      <c r="C172" s="65"/>
      <c r="D172" s="65"/>
      <c r="E172" s="4" t="s">
        <v>287</v>
      </c>
      <c r="F172" s="4" t="s">
        <v>404</v>
      </c>
      <c r="G172" s="65"/>
    </row>
    <row r="173" spans="1:7" x14ac:dyDescent="0.3">
      <c r="A173" s="65"/>
      <c r="B173" s="4" t="s">
        <v>513</v>
      </c>
      <c r="C173" s="4">
        <v>2024233234</v>
      </c>
      <c r="D173" s="4" t="s">
        <v>514</v>
      </c>
      <c r="E173" s="4" t="s">
        <v>515</v>
      </c>
      <c r="F173" s="4" t="s">
        <v>345</v>
      </c>
      <c r="G173" s="4">
        <v>2</v>
      </c>
    </row>
    <row r="174" spans="1:7" x14ac:dyDescent="0.3">
      <c r="A174" s="65"/>
      <c r="B174" s="65" t="s">
        <v>517</v>
      </c>
      <c r="C174" s="4">
        <v>2024293104</v>
      </c>
      <c r="D174" s="4" t="s">
        <v>518</v>
      </c>
      <c r="E174" s="4" t="s">
        <v>519</v>
      </c>
      <c r="F174" s="4" t="s">
        <v>356</v>
      </c>
      <c r="G174" s="4">
        <v>2</v>
      </c>
    </row>
    <row r="175" spans="1:7" x14ac:dyDescent="0.3">
      <c r="A175" s="65"/>
      <c r="B175" s="65"/>
      <c r="C175" s="4">
        <v>2024293131</v>
      </c>
      <c r="D175" s="4" t="s">
        <v>520</v>
      </c>
      <c r="E175" s="4" t="s">
        <v>261</v>
      </c>
      <c r="F175" s="4" t="s">
        <v>379</v>
      </c>
      <c r="G175" s="4">
        <v>2</v>
      </c>
    </row>
    <row r="176" spans="1:7" x14ac:dyDescent="0.3">
      <c r="A176" s="65"/>
      <c r="B176" s="4" t="s">
        <v>521</v>
      </c>
      <c r="C176" s="4">
        <v>2024303140</v>
      </c>
      <c r="D176" s="4" t="s">
        <v>522</v>
      </c>
      <c r="E176" s="4" t="s">
        <v>261</v>
      </c>
      <c r="F176" s="4" t="s">
        <v>404</v>
      </c>
      <c r="G176" s="4">
        <v>3</v>
      </c>
    </row>
    <row r="177" spans="1:7" x14ac:dyDescent="0.3">
      <c r="A177" s="65"/>
      <c r="B177" s="65" t="s">
        <v>472</v>
      </c>
      <c r="C177" s="4">
        <v>2024233125</v>
      </c>
      <c r="D177" s="4" t="s">
        <v>523</v>
      </c>
      <c r="E177" s="4" t="s">
        <v>279</v>
      </c>
      <c r="F177" s="4" t="s">
        <v>406</v>
      </c>
      <c r="G177" s="4">
        <v>3</v>
      </c>
    </row>
    <row r="178" spans="1:7" ht="18" customHeight="1" x14ac:dyDescent="0.3">
      <c r="A178" s="65"/>
      <c r="B178" s="65"/>
      <c r="C178" s="65">
        <v>2024233133</v>
      </c>
      <c r="D178" s="65" t="s">
        <v>524</v>
      </c>
      <c r="E178" s="4" t="s">
        <v>474</v>
      </c>
      <c r="F178" s="4" t="s">
        <v>356</v>
      </c>
      <c r="G178" s="65">
        <v>7</v>
      </c>
    </row>
    <row r="179" spans="1:7" x14ac:dyDescent="0.3">
      <c r="A179" s="65"/>
      <c r="B179" s="65"/>
      <c r="C179" s="65"/>
      <c r="D179" s="65"/>
      <c r="E179" s="4" t="s">
        <v>261</v>
      </c>
      <c r="F179" s="4" t="s">
        <v>358</v>
      </c>
      <c r="G179" s="65"/>
    </row>
    <row r="180" spans="1:7" x14ac:dyDescent="0.3">
      <c r="A180" s="65"/>
      <c r="B180" s="65"/>
      <c r="C180" s="65"/>
      <c r="D180" s="65"/>
      <c r="E180" s="4" t="s">
        <v>515</v>
      </c>
      <c r="F180" s="4" t="s">
        <v>356</v>
      </c>
      <c r="G180" s="65"/>
    </row>
    <row r="181" spans="1:7" x14ac:dyDescent="0.3">
      <c r="A181" s="65"/>
      <c r="B181" s="65"/>
      <c r="C181" s="4">
        <v>2024233113</v>
      </c>
      <c r="D181" s="4" t="s">
        <v>525</v>
      </c>
      <c r="E181" s="4" t="s">
        <v>474</v>
      </c>
      <c r="F181" s="4" t="s">
        <v>356</v>
      </c>
      <c r="G181" s="4">
        <v>2</v>
      </c>
    </row>
    <row r="182" spans="1:7" x14ac:dyDescent="0.3">
      <c r="A182" s="65"/>
      <c r="B182" s="4" t="s">
        <v>526</v>
      </c>
      <c r="C182" s="4">
        <v>2024293231</v>
      </c>
      <c r="D182" s="4" t="s">
        <v>527</v>
      </c>
      <c r="E182" s="4" t="s">
        <v>285</v>
      </c>
      <c r="F182" s="4" t="s">
        <v>356</v>
      </c>
      <c r="G182" s="4">
        <v>2</v>
      </c>
    </row>
    <row r="183" spans="1:7" x14ac:dyDescent="0.3">
      <c r="A183" s="65"/>
      <c r="B183" s="65" t="s">
        <v>468</v>
      </c>
      <c r="C183" s="65">
        <v>2024293318</v>
      </c>
      <c r="D183" s="65" t="s">
        <v>528</v>
      </c>
      <c r="E183" s="4" t="s">
        <v>529</v>
      </c>
      <c r="F183" s="4" t="s">
        <v>356</v>
      </c>
      <c r="G183" s="65">
        <v>5</v>
      </c>
    </row>
    <row r="184" spans="1:7" x14ac:dyDescent="0.3">
      <c r="A184" s="65"/>
      <c r="B184" s="65"/>
      <c r="C184" s="65"/>
      <c r="D184" s="65"/>
      <c r="E184" s="4" t="s">
        <v>382</v>
      </c>
      <c r="F184" s="4" t="s">
        <v>358</v>
      </c>
      <c r="G184" s="65"/>
    </row>
    <row r="185" spans="1:7" x14ac:dyDescent="0.3">
      <c r="A185" s="65"/>
      <c r="B185" s="65"/>
      <c r="C185" s="65">
        <v>2024293320</v>
      </c>
      <c r="D185" s="65" t="s">
        <v>530</v>
      </c>
      <c r="E185" s="4" t="s">
        <v>529</v>
      </c>
      <c r="F185" s="4" t="s">
        <v>356</v>
      </c>
      <c r="G185" s="65">
        <v>5</v>
      </c>
    </row>
    <row r="186" spans="1:7" x14ac:dyDescent="0.3">
      <c r="A186" s="65"/>
      <c r="B186" s="65"/>
      <c r="C186" s="65"/>
      <c r="D186" s="65"/>
      <c r="E186" s="4" t="s">
        <v>382</v>
      </c>
      <c r="F186" s="4" t="s">
        <v>358</v>
      </c>
      <c r="G186" s="65"/>
    </row>
    <row r="187" spans="1:7" x14ac:dyDescent="0.3">
      <c r="A187" s="65"/>
      <c r="B187" s="65" t="s">
        <v>53</v>
      </c>
      <c r="C187" s="65">
        <v>2022303217</v>
      </c>
      <c r="D187" s="65" t="s">
        <v>531</v>
      </c>
      <c r="E187" s="65" t="s">
        <v>532</v>
      </c>
      <c r="F187" s="4" t="s">
        <v>533</v>
      </c>
      <c r="G187" s="65">
        <v>6</v>
      </c>
    </row>
    <row r="188" spans="1:7" x14ac:dyDescent="0.3">
      <c r="A188" s="65"/>
      <c r="B188" s="65"/>
      <c r="C188" s="65"/>
      <c r="D188" s="65"/>
      <c r="E188" s="65"/>
      <c r="F188" s="4" t="s">
        <v>363</v>
      </c>
      <c r="G188" s="65"/>
    </row>
    <row r="189" spans="1:7" x14ac:dyDescent="0.3">
      <c r="A189" s="65"/>
      <c r="B189" s="65"/>
      <c r="C189" s="65"/>
      <c r="D189" s="65"/>
      <c r="E189" s="65"/>
      <c r="F189" s="4" t="s">
        <v>363</v>
      </c>
      <c r="G189" s="65"/>
    </row>
    <row r="190" spans="1:7" x14ac:dyDescent="0.3">
      <c r="A190" s="65"/>
      <c r="B190" s="65"/>
      <c r="C190" s="65"/>
      <c r="D190" s="65"/>
      <c r="E190" s="4" t="s">
        <v>534</v>
      </c>
      <c r="F190" s="4" t="s">
        <v>533</v>
      </c>
      <c r="G190" s="4">
        <v>2</v>
      </c>
    </row>
    <row r="191" spans="1:7" x14ac:dyDescent="0.3">
      <c r="A191" s="65"/>
      <c r="B191" s="65"/>
      <c r="C191" s="65"/>
      <c r="D191" s="65"/>
      <c r="E191" s="65" t="s">
        <v>535</v>
      </c>
      <c r="F191" s="4" t="s">
        <v>536</v>
      </c>
      <c r="G191" s="65">
        <v>2</v>
      </c>
    </row>
    <row r="192" spans="1:7" x14ac:dyDescent="0.3">
      <c r="A192" s="65"/>
      <c r="B192" s="65"/>
      <c r="C192" s="65"/>
      <c r="D192" s="65"/>
      <c r="E192" s="65"/>
      <c r="F192" s="4" t="s">
        <v>363</v>
      </c>
      <c r="G192" s="65"/>
    </row>
    <row r="193" spans="1:7" x14ac:dyDescent="0.3">
      <c r="A193" s="65"/>
      <c r="B193" s="65"/>
      <c r="C193" s="65"/>
      <c r="D193" s="65"/>
      <c r="E193" s="65" t="s">
        <v>537</v>
      </c>
      <c r="F193" s="4" t="s">
        <v>536</v>
      </c>
      <c r="G193" s="65">
        <v>6</v>
      </c>
    </row>
    <row r="194" spans="1:7" x14ac:dyDescent="0.3">
      <c r="A194" s="65"/>
      <c r="B194" s="65"/>
      <c r="C194" s="65"/>
      <c r="D194" s="65"/>
      <c r="E194" s="65"/>
      <c r="F194" s="4" t="s">
        <v>533</v>
      </c>
      <c r="G194" s="65"/>
    </row>
    <row r="195" spans="1:7" x14ac:dyDescent="0.3">
      <c r="A195" s="65"/>
      <c r="B195" s="65"/>
      <c r="C195" s="65"/>
      <c r="D195" s="65"/>
      <c r="E195" s="65"/>
      <c r="F195" s="4" t="s">
        <v>340</v>
      </c>
      <c r="G195" s="65"/>
    </row>
    <row r="196" spans="1:7" x14ac:dyDescent="0.3">
      <c r="A196" s="65"/>
      <c r="B196" s="65"/>
      <c r="C196" s="65"/>
      <c r="D196" s="65"/>
      <c r="E196" s="65" t="s">
        <v>538</v>
      </c>
      <c r="F196" s="4" t="s">
        <v>351</v>
      </c>
      <c r="G196" s="65">
        <v>7</v>
      </c>
    </row>
    <row r="197" spans="1:7" x14ac:dyDescent="0.3">
      <c r="A197" s="65"/>
      <c r="B197" s="65"/>
      <c r="C197" s="65"/>
      <c r="D197" s="65"/>
      <c r="E197" s="65"/>
      <c r="F197" s="4" t="s">
        <v>533</v>
      </c>
      <c r="G197" s="65"/>
    </row>
    <row r="198" spans="1:7" x14ac:dyDescent="0.3">
      <c r="A198" s="65"/>
      <c r="B198" s="65"/>
      <c r="C198" s="65"/>
      <c r="D198" s="65"/>
      <c r="E198" s="65"/>
      <c r="F198" s="4" t="s">
        <v>340</v>
      </c>
      <c r="G198" s="65"/>
    </row>
    <row r="199" spans="1:7" x14ac:dyDescent="0.3">
      <c r="A199" s="65"/>
      <c r="B199" s="65"/>
      <c r="C199" s="65"/>
      <c r="D199" s="65"/>
      <c r="E199" s="65" t="s">
        <v>539</v>
      </c>
      <c r="F199" s="4" t="s">
        <v>540</v>
      </c>
      <c r="G199" s="4">
        <v>2</v>
      </c>
    </row>
    <row r="200" spans="1:7" x14ac:dyDescent="0.3">
      <c r="A200" s="65"/>
      <c r="B200" s="65"/>
      <c r="C200" s="65"/>
      <c r="D200" s="65"/>
      <c r="E200" s="65"/>
      <c r="F200" s="4" t="s">
        <v>345</v>
      </c>
      <c r="G200" s="65">
        <v>4</v>
      </c>
    </row>
    <row r="201" spans="1:7" x14ac:dyDescent="0.3">
      <c r="A201" s="65"/>
      <c r="B201" s="65"/>
      <c r="C201" s="65"/>
      <c r="D201" s="65"/>
      <c r="E201" s="65"/>
      <c r="F201" s="4" t="s">
        <v>356</v>
      </c>
      <c r="G201" s="65"/>
    </row>
    <row r="202" spans="1:7" x14ac:dyDescent="0.3">
      <c r="A202" s="65"/>
      <c r="B202" s="65"/>
      <c r="C202" s="65"/>
      <c r="D202" s="65"/>
      <c r="E202" s="4" t="s">
        <v>541</v>
      </c>
      <c r="F202" s="4" t="s">
        <v>540</v>
      </c>
      <c r="G202" s="4">
        <v>2</v>
      </c>
    </row>
    <row r="203" spans="1:7" x14ac:dyDescent="0.3">
      <c r="A203" s="65"/>
      <c r="B203" s="65"/>
      <c r="C203" s="65"/>
      <c r="D203" s="65"/>
      <c r="E203" s="4" t="s">
        <v>542</v>
      </c>
      <c r="F203" s="4" t="s">
        <v>540</v>
      </c>
      <c r="G203" s="4">
        <v>2</v>
      </c>
    </row>
    <row r="204" spans="1:7" x14ac:dyDescent="0.3">
      <c r="A204" s="65"/>
      <c r="B204" s="65"/>
      <c r="C204" s="65"/>
      <c r="D204" s="65"/>
      <c r="E204" s="4" t="s">
        <v>543</v>
      </c>
      <c r="F204" s="4" t="s">
        <v>345</v>
      </c>
      <c r="G204" s="4">
        <v>2</v>
      </c>
    </row>
    <row r="205" spans="1:7" x14ac:dyDescent="0.3">
      <c r="A205" s="65"/>
      <c r="B205" s="65"/>
      <c r="C205" s="65"/>
      <c r="D205" s="65"/>
      <c r="E205" s="4" t="s">
        <v>544</v>
      </c>
      <c r="F205" s="4" t="s">
        <v>345</v>
      </c>
      <c r="G205" s="4">
        <v>2</v>
      </c>
    </row>
    <row r="206" spans="1:7" x14ac:dyDescent="0.3">
      <c r="A206" s="65"/>
      <c r="B206" s="65"/>
      <c r="C206" s="4">
        <v>2022303211</v>
      </c>
      <c r="D206" s="4" t="s">
        <v>545</v>
      </c>
      <c r="E206" s="4" t="s">
        <v>538</v>
      </c>
      <c r="F206" s="4" t="s">
        <v>533</v>
      </c>
      <c r="G206" s="4">
        <v>2</v>
      </c>
    </row>
    <row r="207" spans="1:7" x14ac:dyDescent="0.3">
      <c r="A207" s="65"/>
      <c r="B207" s="65"/>
      <c r="C207" s="4">
        <v>2022303213</v>
      </c>
      <c r="D207" s="4" t="s">
        <v>546</v>
      </c>
      <c r="E207" s="4" t="s">
        <v>538</v>
      </c>
      <c r="F207" s="4" t="s">
        <v>533</v>
      </c>
      <c r="G207" s="4">
        <v>2</v>
      </c>
    </row>
    <row r="208" spans="1:7" x14ac:dyDescent="0.3">
      <c r="A208" s="65"/>
      <c r="B208" s="65"/>
      <c r="C208" s="4">
        <v>2022303224</v>
      </c>
      <c r="D208" s="4" t="s">
        <v>547</v>
      </c>
      <c r="E208" s="4" t="s">
        <v>538</v>
      </c>
      <c r="F208" s="4" t="s">
        <v>536</v>
      </c>
      <c r="G208" s="4">
        <v>2</v>
      </c>
    </row>
    <row r="209" spans="1:7" x14ac:dyDescent="0.3">
      <c r="A209" s="65"/>
      <c r="B209" s="65"/>
      <c r="C209" s="65">
        <v>2022303206</v>
      </c>
      <c r="D209" s="65" t="s">
        <v>548</v>
      </c>
      <c r="E209" s="4" t="s">
        <v>543</v>
      </c>
      <c r="F209" s="4" t="s">
        <v>345</v>
      </c>
      <c r="G209" s="65">
        <v>5</v>
      </c>
    </row>
    <row r="210" spans="1:7" x14ac:dyDescent="0.3">
      <c r="A210" s="65"/>
      <c r="B210" s="65"/>
      <c r="C210" s="65"/>
      <c r="D210" s="65"/>
      <c r="E210" s="4" t="s">
        <v>538</v>
      </c>
      <c r="F210" s="4" t="s">
        <v>351</v>
      </c>
      <c r="G210" s="65"/>
    </row>
    <row r="211" spans="1:7" x14ac:dyDescent="0.3">
      <c r="A211" s="65"/>
      <c r="B211" s="65"/>
      <c r="C211" s="65">
        <v>20223032</v>
      </c>
      <c r="D211" s="65" t="s">
        <v>549</v>
      </c>
      <c r="E211" s="4" t="s">
        <v>543</v>
      </c>
      <c r="F211" s="4" t="s">
        <v>345</v>
      </c>
      <c r="G211" s="65">
        <v>5</v>
      </c>
    </row>
    <row r="212" spans="1:7" x14ac:dyDescent="0.3">
      <c r="A212" s="65"/>
      <c r="B212" s="65"/>
      <c r="C212" s="65"/>
      <c r="D212" s="65"/>
      <c r="E212" s="4" t="s">
        <v>538</v>
      </c>
      <c r="F212" s="4" t="s">
        <v>351</v>
      </c>
      <c r="G212" s="65"/>
    </row>
    <row r="213" spans="1:7" x14ac:dyDescent="0.3">
      <c r="A213" s="65"/>
      <c r="B213" s="65"/>
      <c r="C213" s="4">
        <v>2022303226</v>
      </c>
      <c r="D213" s="4" t="s">
        <v>550</v>
      </c>
      <c r="E213" s="4" t="s">
        <v>539</v>
      </c>
      <c r="F213" s="4" t="s">
        <v>356</v>
      </c>
      <c r="G213" s="4">
        <v>2</v>
      </c>
    </row>
    <row r="214" spans="1:7" x14ac:dyDescent="0.3">
      <c r="A214" s="65"/>
      <c r="B214" s="65" t="s">
        <v>56</v>
      </c>
      <c r="C214" s="65">
        <v>2022303115</v>
      </c>
      <c r="D214" s="65" t="s">
        <v>551</v>
      </c>
      <c r="E214" s="4" t="s">
        <v>541</v>
      </c>
      <c r="F214" s="4" t="s">
        <v>345</v>
      </c>
      <c r="G214" s="4">
        <v>2</v>
      </c>
    </row>
    <row r="215" spans="1:7" x14ac:dyDescent="0.3">
      <c r="A215" s="65"/>
      <c r="B215" s="65"/>
      <c r="C215" s="65"/>
      <c r="D215" s="65"/>
      <c r="E215" s="4" t="s">
        <v>552</v>
      </c>
      <c r="F215" s="4" t="s">
        <v>345</v>
      </c>
      <c r="G215" s="4">
        <v>2</v>
      </c>
    </row>
    <row r="216" spans="1:7" x14ac:dyDescent="0.3">
      <c r="A216" s="65"/>
      <c r="B216" s="65"/>
      <c r="C216" s="65">
        <v>20223031</v>
      </c>
      <c r="D216" s="65" t="s">
        <v>553</v>
      </c>
      <c r="E216" s="4" t="s">
        <v>538</v>
      </c>
      <c r="F216" s="4" t="s">
        <v>533</v>
      </c>
      <c r="G216" s="4">
        <v>2</v>
      </c>
    </row>
    <row r="217" spans="1:7" x14ac:dyDescent="0.3">
      <c r="A217" s="65"/>
      <c r="B217" s="65"/>
      <c r="C217" s="65"/>
      <c r="D217" s="65"/>
      <c r="E217" s="4" t="s">
        <v>542</v>
      </c>
      <c r="F217" s="4" t="s">
        <v>533</v>
      </c>
      <c r="G217" s="4">
        <v>2</v>
      </c>
    </row>
    <row r="218" spans="1:7" x14ac:dyDescent="0.3">
      <c r="A218" s="65"/>
      <c r="B218" s="65" t="s">
        <v>247</v>
      </c>
      <c r="C218" s="65">
        <v>2022293211</v>
      </c>
      <c r="D218" s="65" t="s">
        <v>554</v>
      </c>
      <c r="E218" s="4" t="s">
        <v>555</v>
      </c>
      <c r="F218" s="4" t="s">
        <v>341</v>
      </c>
      <c r="G218" s="65">
        <v>4</v>
      </c>
    </row>
    <row r="219" spans="1:7" x14ac:dyDescent="0.3">
      <c r="A219" s="65"/>
      <c r="B219" s="65"/>
      <c r="C219" s="65"/>
      <c r="D219" s="65"/>
      <c r="E219" s="4" t="s">
        <v>556</v>
      </c>
      <c r="F219" s="4" t="s">
        <v>356</v>
      </c>
      <c r="G219" s="65"/>
    </row>
    <row r="220" spans="1:7" x14ac:dyDescent="0.3">
      <c r="A220" s="65"/>
      <c r="B220" s="65"/>
      <c r="C220" s="4">
        <v>2022293217</v>
      </c>
      <c r="D220" s="4" t="s">
        <v>557</v>
      </c>
      <c r="E220" s="4" t="s">
        <v>555</v>
      </c>
      <c r="F220" s="4" t="s">
        <v>341</v>
      </c>
      <c r="G220" s="4">
        <v>2</v>
      </c>
    </row>
    <row r="221" spans="1:7" x14ac:dyDescent="0.3">
      <c r="A221" s="65"/>
      <c r="B221" s="65"/>
      <c r="C221" s="65">
        <v>2202293215</v>
      </c>
      <c r="D221" s="65" t="s">
        <v>558</v>
      </c>
      <c r="E221" s="4" t="s">
        <v>556</v>
      </c>
      <c r="F221" s="4" t="s">
        <v>356</v>
      </c>
      <c r="G221" s="65">
        <v>4</v>
      </c>
    </row>
    <row r="222" spans="1:7" x14ac:dyDescent="0.3">
      <c r="A222" s="65"/>
      <c r="B222" s="65"/>
      <c r="C222" s="65"/>
      <c r="D222" s="65"/>
      <c r="E222" s="4" t="s">
        <v>559</v>
      </c>
      <c r="F222" s="4" t="s">
        <v>356</v>
      </c>
      <c r="G222" s="65"/>
    </row>
    <row r="223" spans="1:7" x14ac:dyDescent="0.3">
      <c r="A223" s="85" t="s">
        <v>4</v>
      </c>
      <c r="B223" s="65" t="s">
        <v>643</v>
      </c>
      <c r="C223" s="4" t="s">
        <v>644</v>
      </c>
      <c r="D223" s="4" t="s">
        <v>645</v>
      </c>
      <c r="E223" s="65" t="s">
        <v>646</v>
      </c>
      <c r="F223" s="4">
        <v>2</v>
      </c>
      <c r="G223" s="65">
        <v>2</v>
      </c>
    </row>
    <row r="224" spans="1:7" x14ac:dyDescent="0.3">
      <c r="A224" s="85"/>
      <c r="B224" s="65"/>
      <c r="C224" s="4" t="s">
        <v>647</v>
      </c>
      <c r="D224" s="4" t="s">
        <v>648</v>
      </c>
      <c r="E224" s="65"/>
      <c r="F224" s="4">
        <v>2</v>
      </c>
      <c r="G224" s="65"/>
    </row>
    <row r="225" spans="1:7" x14ac:dyDescent="0.3">
      <c r="A225" s="85"/>
      <c r="B225" s="65"/>
      <c r="C225" s="4" t="s">
        <v>649</v>
      </c>
      <c r="D225" s="4" t="s">
        <v>650</v>
      </c>
      <c r="E225" s="65"/>
      <c r="F225" s="4">
        <v>2</v>
      </c>
      <c r="G225" s="65"/>
    </row>
    <row r="226" spans="1:7" x14ac:dyDescent="0.3">
      <c r="A226" s="85"/>
      <c r="B226" s="65"/>
      <c r="C226" s="4" t="s">
        <v>651</v>
      </c>
      <c r="D226" s="4" t="s">
        <v>652</v>
      </c>
      <c r="E226" s="65"/>
      <c r="F226" s="4">
        <v>2</v>
      </c>
      <c r="G226" s="65"/>
    </row>
    <row r="227" spans="1:7" x14ac:dyDescent="0.3">
      <c r="A227" s="85"/>
      <c r="B227" s="85" t="s">
        <v>653</v>
      </c>
      <c r="C227" s="65" t="s">
        <v>654</v>
      </c>
      <c r="D227" s="65" t="s">
        <v>655</v>
      </c>
      <c r="E227" s="4" t="s">
        <v>656</v>
      </c>
      <c r="F227" s="4">
        <v>2</v>
      </c>
      <c r="G227" s="65">
        <v>4</v>
      </c>
    </row>
    <row r="228" spans="1:7" x14ac:dyDescent="0.3">
      <c r="A228" s="85"/>
      <c r="B228" s="85"/>
      <c r="C228" s="65"/>
      <c r="D228" s="65"/>
      <c r="E228" s="4" t="s">
        <v>657</v>
      </c>
      <c r="F228" s="4">
        <v>2</v>
      </c>
      <c r="G228" s="65"/>
    </row>
    <row r="229" spans="1:7" x14ac:dyDescent="0.3">
      <c r="A229" s="85"/>
      <c r="B229" s="85"/>
      <c r="C229" s="4" t="s">
        <v>658</v>
      </c>
      <c r="D229" s="4" t="s">
        <v>659</v>
      </c>
      <c r="E229" s="4" t="s">
        <v>657</v>
      </c>
      <c r="F229" s="4">
        <v>2</v>
      </c>
      <c r="G229" s="4">
        <v>2</v>
      </c>
    </row>
    <row r="230" spans="1:7" x14ac:dyDescent="0.3">
      <c r="A230" s="85"/>
      <c r="B230" s="85"/>
      <c r="C230" s="4" t="s">
        <v>660</v>
      </c>
      <c r="D230" s="4" t="s">
        <v>661</v>
      </c>
      <c r="E230" s="4" t="s">
        <v>656</v>
      </c>
      <c r="F230" s="4">
        <v>2</v>
      </c>
      <c r="G230" s="4">
        <v>2</v>
      </c>
    </row>
    <row r="231" spans="1:7" x14ac:dyDescent="0.3">
      <c r="A231" s="85"/>
      <c r="B231" s="85"/>
      <c r="C231" s="4" t="s">
        <v>662</v>
      </c>
      <c r="D231" s="4" t="s">
        <v>663</v>
      </c>
      <c r="E231" s="4" t="s">
        <v>664</v>
      </c>
      <c r="F231" s="4">
        <v>2</v>
      </c>
      <c r="G231" s="4">
        <v>2</v>
      </c>
    </row>
    <row r="232" spans="1:7" x14ac:dyDescent="0.3">
      <c r="A232" s="85"/>
      <c r="B232" s="85"/>
      <c r="C232" s="65">
        <v>2024214311</v>
      </c>
      <c r="D232" s="65" t="s">
        <v>665</v>
      </c>
      <c r="E232" s="4" t="s">
        <v>656</v>
      </c>
      <c r="F232" s="4">
        <v>2</v>
      </c>
      <c r="G232" s="65">
        <v>7</v>
      </c>
    </row>
    <row r="233" spans="1:7" x14ac:dyDescent="0.3">
      <c r="A233" s="85"/>
      <c r="B233" s="85"/>
      <c r="C233" s="65"/>
      <c r="D233" s="65"/>
      <c r="E233" s="4" t="s">
        <v>664</v>
      </c>
      <c r="F233" s="4">
        <v>2</v>
      </c>
      <c r="G233" s="65"/>
    </row>
    <row r="234" spans="1:7" x14ac:dyDescent="0.3">
      <c r="A234" s="85"/>
      <c r="B234" s="85"/>
      <c r="C234" s="65"/>
      <c r="D234" s="65"/>
      <c r="E234" s="4" t="s">
        <v>666</v>
      </c>
      <c r="F234" s="4">
        <v>3</v>
      </c>
      <c r="G234" s="65"/>
    </row>
    <row r="235" spans="1:7" x14ac:dyDescent="0.3">
      <c r="A235" s="85"/>
      <c r="B235" s="85"/>
      <c r="C235" s="65" t="s">
        <v>667</v>
      </c>
      <c r="D235" s="65" t="s">
        <v>668</v>
      </c>
      <c r="E235" s="4" t="s">
        <v>656</v>
      </c>
      <c r="F235" s="4">
        <v>2</v>
      </c>
      <c r="G235" s="65">
        <v>7</v>
      </c>
    </row>
    <row r="236" spans="1:7" x14ac:dyDescent="0.3">
      <c r="A236" s="85"/>
      <c r="B236" s="85"/>
      <c r="C236" s="65"/>
      <c r="D236" s="65"/>
      <c r="E236" s="4" t="s">
        <v>664</v>
      </c>
      <c r="F236" s="4">
        <v>2</v>
      </c>
      <c r="G236" s="65"/>
    </row>
    <row r="237" spans="1:7" x14ac:dyDescent="0.3">
      <c r="A237" s="85"/>
      <c r="B237" s="85"/>
      <c r="C237" s="65"/>
      <c r="D237" s="65"/>
      <c r="E237" s="4" t="s">
        <v>666</v>
      </c>
      <c r="F237" s="4">
        <v>3</v>
      </c>
      <c r="G237" s="65"/>
    </row>
    <row r="238" spans="1:7" x14ac:dyDescent="0.3">
      <c r="A238" s="85"/>
      <c r="B238" s="85"/>
      <c r="C238" s="65">
        <v>2024214312</v>
      </c>
      <c r="D238" s="65" t="s">
        <v>669</v>
      </c>
      <c r="E238" s="4" t="s">
        <v>656</v>
      </c>
      <c r="F238" s="4">
        <v>2</v>
      </c>
      <c r="G238" s="65">
        <v>7</v>
      </c>
    </row>
    <row r="239" spans="1:7" x14ac:dyDescent="0.3">
      <c r="A239" s="85"/>
      <c r="B239" s="85"/>
      <c r="C239" s="65"/>
      <c r="D239" s="65"/>
      <c r="E239" s="4" t="s">
        <v>664</v>
      </c>
      <c r="F239" s="4">
        <v>2</v>
      </c>
      <c r="G239" s="65"/>
    </row>
    <row r="240" spans="1:7" x14ac:dyDescent="0.3">
      <c r="A240" s="85"/>
      <c r="B240" s="85"/>
      <c r="C240" s="65"/>
      <c r="D240" s="65"/>
      <c r="E240" s="4" t="s">
        <v>666</v>
      </c>
      <c r="F240" s="4">
        <v>3</v>
      </c>
      <c r="G240" s="65"/>
    </row>
    <row r="241" spans="1:7" x14ac:dyDescent="0.3">
      <c r="A241" s="85"/>
      <c r="B241" s="65" t="s">
        <v>670</v>
      </c>
      <c r="C241" s="4" t="s">
        <v>671</v>
      </c>
      <c r="D241" s="4" t="s">
        <v>672</v>
      </c>
      <c r="E241" s="4" t="s">
        <v>673</v>
      </c>
      <c r="F241" s="4">
        <v>2</v>
      </c>
      <c r="G241" s="4">
        <v>2</v>
      </c>
    </row>
    <row r="242" spans="1:7" x14ac:dyDescent="0.3">
      <c r="A242" s="85"/>
      <c r="B242" s="65"/>
      <c r="C242" s="4" t="s">
        <v>674</v>
      </c>
      <c r="D242" s="4" t="s">
        <v>675</v>
      </c>
      <c r="E242" s="4" t="s">
        <v>673</v>
      </c>
      <c r="F242" s="4">
        <v>2</v>
      </c>
      <c r="G242" s="4">
        <v>2</v>
      </c>
    </row>
    <row r="243" spans="1:7" x14ac:dyDescent="0.3">
      <c r="A243" s="85"/>
      <c r="B243" s="65"/>
      <c r="C243" s="4" t="s">
        <v>676</v>
      </c>
      <c r="D243" s="4" t="s">
        <v>677</v>
      </c>
      <c r="E243" s="4" t="s">
        <v>673</v>
      </c>
      <c r="F243" s="4">
        <v>2</v>
      </c>
      <c r="G243" s="4">
        <v>2</v>
      </c>
    </row>
    <row r="244" spans="1:7" x14ac:dyDescent="0.3">
      <c r="A244" s="85"/>
      <c r="B244" s="65" t="s">
        <v>678</v>
      </c>
      <c r="C244" s="4" t="s">
        <v>679</v>
      </c>
      <c r="D244" s="4" t="s">
        <v>680</v>
      </c>
      <c r="E244" s="4" t="s">
        <v>681</v>
      </c>
      <c r="F244" s="4">
        <v>2</v>
      </c>
      <c r="G244" s="4">
        <v>2</v>
      </c>
    </row>
    <row r="245" spans="1:7" x14ac:dyDescent="0.3">
      <c r="A245" s="85"/>
      <c r="B245" s="65"/>
      <c r="C245" s="4" t="s">
        <v>682</v>
      </c>
      <c r="D245" s="4" t="s">
        <v>683</v>
      </c>
      <c r="E245" s="4" t="s">
        <v>681</v>
      </c>
      <c r="F245" s="4">
        <v>2</v>
      </c>
      <c r="G245" s="4">
        <v>2</v>
      </c>
    </row>
    <row r="246" spans="1:7" x14ac:dyDescent="0.3">
      <c r="A246" s="85"/>
      <c r="B246" s="65" t="s">
        <v>684</v>
      </c>
      <c r="C246" s="4" t="s">
        <v>685</v>
      </c>
      <c r="D246" s="4" t="s">
        <v>686</v>
      </c>
      <c r="E246" s="4" t="s">
        <v>681</v>
      </c>
      <c r="F246" s="4">
        <v>2</v>
      </c>
      <c r="G246" s="4">
        <v>2</v>
      </c>
    </row>
    <row r="247" spans="1:7" x14ac:dyDescent="0.3">
      <c r="A247" s="85"/>
      <c r="B247" s="65"/>
      <c r="C247" s="4" t="s">
        <v>687</v>
      </c>
      <c r="D247" s="4" t="s">
        <v>688</v>
      </c>
      <c r="E247" s="4" t="s">
        <v>689</v>
      </c>
      <c r="F247" s="4">
        <v>2</v>
      </c>
      <c r="G247" s="4">
        <v>2</v>
      </c>
    </row>
    <row r="248" spans="1:7" x14ac:dyDescent="0.3">
      <c r="A248" s="85"/>
      <c r="B248" s="65" t="s">
        <v>690</v>
      </c>
      <c r="C248" s="65">
        <v>2023213205</v>
      </c>
      <c r="D248" s="65" t="s">
        <v>691</v>
      </c>
      <c r="E248" s="4" t="s">
        <v>657</v>
      </c>
      <c r="F248" s="4">
        <v>3</v>
      </c>
      <c r="G248" s="65">
        <v>5</v>
      </c>
    </row>
    <row r="249" spans="1:7" x14ac:dyDescent="0.3">
      <c r="A249" s="85"/>
      <c r="B249" s="65"/>
      <c r="C249" s="65"/>
      <c r="D249" s="65"/>
      <c r="E249" s="4" t="s">
        <v>692</v>
      </c>
      <c r="F249" s="4">
        <v>2</v>
      </c>
      <c r="G249" s="65"/>
    </row>
    <row r="250" spans="1:7" x14ac:dyDescent="0.3">
      <c r="A250" s="85"/>
      <c r="B250" s="65" t="s">
        <v>693</v>
      </c>
      <c r="C250" s="65">
        <v>2023213645</v>
      </c>
      <c r="D250" s="65" t="s">
        <v>694</v>
      </c>
      <c r="E250" s="4" t="s">
        <v>695</v>
      </c>
      <c r="F250" s="4">
        <v>2</v>
      </c>
      <c r="G250" s="65">
        <v>5</v>
      </c>
    </row>
    <row r="251" spans="1:7" x14ac:dyDescent="0.3">
      <c r="A251" s="85"/>
      <c r="B251" s="65"/>
      <c r="C251" s="65"/>
      <c r="D251" s="65"/>
      <c r="E251" s="4" t="s">
        <v>696</v>
      </c>
      <c r="F251" s="4">
        <v>3</v>
      </c>
      <c r="G251" s="65"/>
    </row>
    <row r="252" spans="1:7" x14ac:dyDescent="0.3">
      <c r="A252" s="85"/>
      <c r="B252" s="65" t="s">
        <v>697</v>
      </c>
      <c r="C252" s="65">
        <v>2023214331</v>
      </c>
      <c r="D252" s="65" t="s">
        <v>698</v>
      </c>
      <c r="E252" s="4" t="s">
        <v>699</v>
      </c>
      <c r="F252" s="4">
        <v>2</v>
      </c>
      <c r="G252" s="65">
        <v>4</v>
      </c>
    </row>
    <row r="253" spans="1:7" x14ac:dyDescent="0.3">
      <c r="A253" s="85"/>
      <c r="B253" s="65"/>
      <c r="C253" s="65"/>
      <c r="D253" s="65"/>
      <c r="E253" s="4" t="s">
        <v>700</v>
      </c>
      <c r="F253" s="4">
        <v>2</v>
      </c>
      <c r="G253" s="65"/>
    </row>
    <row r="254" spans="1:7" x14ac:dyDescent="0.3">
      <c r="A254" s="85"/>
      <c r="B254" s="65"/>
      <c r="C254" s="65" t="s">
        <v>701</v>
      </c>
      <c r="D254" s="65" t="s">
        <v>702</v>
      </c>
      <c r="E254" s="4" t="s">
        <v>699</v>
      </c>
      <c r="F254" s="4">
        <v>2</v>
      </c>
      <c r="G254" s="65">
        <v>11</v>
      </c>
    </row>
    <row r="255" spans="1:7" x14ac:dyDescent="0.3">
      <c r="A255" s="85"/>
      <c r="B255" s="65"/>
      <c r="C255" s="65"/>
      <c r="D255" s="65"/>
      <c r="E255" s="4" t="s">
        <v>700</v>
      </c>
      <c r="F255" s="4">
        <v>2</v>
      </c>
      <c r="G255" s="65"/>
    </row>
    <row r="256" spans="1:7" x14ac:dyDescent="0.3">
      <c r="A256" s="85"/>
      <c r="B256" s="65"/>
      <c r="C256" s="65"/>
      <c r="D256" s="65"/>
      <c r="E256" s="4" t="s">
        <v>703</v>
      </c>
      <c r="F256" s="4">
        <v>2</v>
      </c>
      <c r="G256" s="65"/>
    </row>
    <row r="257" spans="1:7" x14ac:dyDescent="0.3">
      <c r="A257" s="85"/>
      <c r="B257" s="65"/>
      <c r="C257" s="65"/>
      <c r="D257" s="65"/>
      <c r="E257" s="4" t="s">
        <v>704</v>
      </c>
      <c r="F257" s="4">
        <v>3</v>
      </c>
      <c r="G257" s="65"/>
    </row>
    <row r="258" spans="1:7" x14ac:dyDescent="0.3">
      <c r="A258" s="85"/>
      <c r="B258" s="65"/>
      <c r="C258" s="65"/>
      <c r="D258" s="65"/>
      <c r="E258" s="4" t="s">
        <v>705</v>
      </c>
      <c r="F258" s="4">
        <v>2</v>
      </c>
      <c r="G258" s="65"/>
    </row>
    <row r="259" spans="1:7" x14ac:dyDescent="0.3">
      <c r="A259" s="85"/>
      <c r="B259" s="65"/>
      <c r="C259" s="65">
        <v>2023214330</v>
      </c>
      <c r="D259" s="65" t="s">
        <v>706</v>
      </c>
      <c r="E259" s="4" t="s">
        <v>703</v>
      </c>
      <c r="F259" s="4">
        <v>2</v>
      </c>
      <c r="G259" s="65">
        <v>15</v>
      </c>
    </row>
    <row r="260" spans="1:7" x14ac:dyDescent="0.3">
      <c r="A260" s="85"/>
      <c r="B260" s="65"/>
      <c r="C260" s="65"/>
      <c r="D260" s="65"/>
      <c r="E260" s="4" t="s">
        <v>704</v>
      </c>
      <c r="F260" s="4">
        <v>3</v>
      </c>
      <c r="G260" s="65"/>
    </row>
    <row r="261" spans="1:7" x14ac:dyDescent="0.3">
      <c r="A261" s="85"/>
      <c r="B261" s="65"/>
      <c r="C261" s="65"/>
      <c r="D261" s="65"/>
      <c r="E261" s="4" t="s">
        <v>705</v>
      </c>
      <c r="F261" s="4">
        <v>2</v>
      </c>
      <c r="G261" s="65"/>
    </row>
    <row r="262" spans="1:7" x14ac:dyDescent="0.3">
      <c r="A262" s="85"/>
      <c r="B262" s="65"/>
      <c r="C262" s="65"/>
      <c r="D262" s="65"/>
      <c r="E262" s="4" t="s">
        <v>707</v>
      </c>
      <c r="F262" s="4">
        <v>2</v>
      </c>
      <c r="G262" s="65"/>
    </row>
    <row r="263" spans="1:7" x14ac:dyDescent="0.3">
      <c r="A263" s="85"/>
      <c r="B263" s="65"/>
      <c r="C263" s="65"/>
      <c r="D263" s="65"/>
      <c r="E263" s="4" t="s">
        <v>708</v>
      </c>
      <c r="F263" s="4">
        <v>2</v>
      </c>
      <c r="G263" s="65"/>
    </row>
    <row r="264" spans="1:7" x14ac:dyDescent="0.3">
      <c r="A264" s="85"/>
      <c r="B264" s="65"/>
      <c r="C264" s="65"/>
      <c r="D264" s="65"/>
      <c r="E264" s="4" t="s">
        <v>709</v>
      </c>
      <c r="F264" s="4">
        <v>2</v>
      </c>
      <c r="G264" s="65"/>
    </row>
    <row r="265" spans="1:7" x14ac:dyDescent="0.3">
      <c r="A265" s="85"/>
      <c r="B265" s="65"/>
      <c r="C265" s="65"/>
      <c r="D265" s="65"/>
      <c r="E265" s="4" t="s">
        <v>710</v>
      </c>
      <c r="F265" s="4">
        <v>2</v>
      </c>
      <c r="G265" s="65"/>
    </row>
    <row r="266" spans="1:7" x14ac:dyDescent="0.3">
      <c r="A266" s="69" t="s">
        <v>5</v>
      </c>
      <c r="B266" s="86" t="s">
        <v>164</v>
      </c>
      <c r="C266" s="4">
        <v>2021243101</v>
      </c>
      <c r="D266" s="4" t="s">
        <v>603</v>
      </c>
      <c r="E266" s="4" t="s">
        <v>720</v>
      </c>
      <c r="F266" s="4" t="s">
        <v>340</v>
      </c>
      <c r="G266" s="65">
        <v>6</v>
      </c>
    </row>
    <row r="267" spans="1:7" x14ac:dyDescent="0.3">
      <c r="A267" s="69"/>
      <c r="B267" s="4" t="s">
        <v>164</v>
      </c>
      <c r="C267" s="86">
        <v>2021243101</v>
      </c>
      <c r="D267" s="4" t="s">
        <v>603</v>
      </c>
      <c r="E267" s="86" t="s">
        <v>721</v>
      </c>
      <c r="F267" s="86" t="s">
        <v>722</v>
      </c>
      <c r="G267" s="65"/>
    </row>
    <row r="268" spans="1:7" x14ac:dyDescent="0.3">
      <c r="A268" s="69"/>
      <c r="B268" s="86" t="s">
        <v>164</v>
      </c>
      <c r="C268" s="86">
        <v>2021243101</v>
      </c>
      <c r="D268" s="4" t="s">
        <v>603</v>
      </c>
      <c r="E268" s="86" t="s">
        <v>723</v>
      </c>
      <c r="F268" s="86" t="s">
        <v>722</v>
      </c>
      <c r="G268" s="65"/>
    </row>
    <row r="269" spans="1:7" x14ac:dyDescent="0.3">
      <c r="A269" s="69"/>
      <c r="B269" s="86" t="s">
        <v>164</v>
      </c>
      <c r="C269" s="4">
        <v>2021243102</v>
      </c>
      <c r="D269" s="4" t="s">
        <v>724</v>
      </c>
      <c r="E269" s="4" t="s">
        <v>725</v>
      </c>
      <c r="F269" s="4" t="s">
        <v>340</v>
      </c>
      <c r="G269" s="4">
        <v>2</v>
      </c>
    </row>
    <row r="270" spans="1:7" x14ac:dyDescent="0.3">
      <c r="A270" s="69"/>
      <c r="B270" s="4" t="s">
        <v>164</v>
      </c>
      <c r="C270" s="4">
        <v>2021243105</v>
      </c>
      <c r="D270" s="4" t="s">
        <v>726</v>
      </c>
      <c r="E270" s="4" t="s">
        <v>720</v>
      </c>
      <c r="F270" s="4" t="s">
        <v>340</v>
      </c>
      <c r="G270" s="65">
        <v>4</v>
      </c>
    </row>
    <row r="271" spans="1:7" x14ac:dyDescent="0.3">
      <c r="A271" s="69"/>
      <c r="B271" s="4" t="s">
        <v>164</v>
      </c>
      <c r="C271" s="4">
        <v>2021243105</v>
      </c>
      <c r="D271" s="4" t="s">
        <v>726</v>
      </c>
      <c r="E271" s="4" t="s">
        <v>725</v>
      </c>
      <c r="F271" s="4" t="s">
        <v>340</v>
      </c>
      <c r="G271" s="65"/>
    </row>
    <row r="272" spans="1:7" x14ac:dyDescent="0.3">
      <c r="A272" s="69"/>
      <c r="B272" s="4" t="s">
        <v>164</v>
      </c>
      <c r="C272" s="4">
        <v>2021243106</v>
      </c>
      <c r="D272" s="4" t="s">
        <v>727</v>
      </c>
      <c r="E272" s="4" t="s">
        <v>720</v>
      </c>
      <c r="F272" s="4" t="s">
        <v>340</v>
      </c>
      <c r="G272" s="4">
        <v>2</v>
      </c>
    </row>
    <row r="273" spans="1:7" x14ac:dyDescent="0.3">
      <c r="A273" s="69"/>
      <c r="B273" s="4" t="s">
        <v>164</v>
      </c>
      <c r="C273" s="4">
        <v>2021243110</v>
      </c>
      <c r="D273" s="4" t="s">
        <v>728</v>
      </c>
      <c r="E273" s="4" t="s">
        <v>725</v>
      </c>
      <c r="F273" s="4" t="s">
        <v>340</v>
      </c>
      <c r="G273" s="4">
        <v>2</v>
      </c>
    </row>
    <row r="274" spans="1:7" x14ac:dyDescent="0.3">
      <c r="A274" s="69"/>
      <c r="B274" s="4" t="s">
        <v>164</v>
      </c>
      <c r="C274" s="4">
        <v>2021243111</v>
      </c>
      <c r="D274" s="4" t="s">
        <v>617</v>
      </c>
      <c r="E274" s="4" t="s">
        <v>725</v>
      </c>
      <c r="F274" s="4" t="s">
        <v>340</v>
      </c>
      <c r="G274" s="4">
        <v>2</v>
      </c>
    </row>
    <row r="275" spans="1:7" x14ac:dyDescent="0.3">
      <c r="A275" s="69"/>
      <c r="B275" s="4" t="s">
        <v>164</v>
      </c>
      <c r="C275" s="86">
        <v>2021213112</v>
      </c>
      <c r="D275" s="86" t="s">
        <v>729</v>
      </c>
      <c r="E275" s="86" t="s">
        <v>723</v>
      </c>
      <c r="F275" s="86" t="s">
        <v>356</v>
      </c>
      <c r="G275" s="4">
        <v>2</v>
      </c>
    </row>
    <row r="276" spans="1:7" x14ac:dyDescent="0.3">
      <c r="A276" s="69"/>
      <c r="B276" s="4" t="s">
        <v>164</v>
      </c>
      <c r="C276" s="4">
        <v>2021243120</v>
      </c>
      <c r="D276" s="4" t="s">
        <v>730</v>
      </c>
      <c r="E276" s="4" t="s">
        <v>720</v>
      </c>
      <c r="F276" s="4" t="s">
        <v>340</v>
      </c>
      <c r="G276" s="4">
        <v>2</v>
      </c>
    </row>
    <row r="277" spans="1:7" x14ac:dyDescent="0.3">
      <c r="A277" s="69"/>
      <c r="B277" s="4" t="s">
        <v>164</v>
      </c>
      <c r="C277" s="4">
        <v>2021243121</v>
      </c>
      <c r="D277" s="4" t="s">
        <v>731</v>
      </c>
      <c r="E277" s="4" t="s">
        <v>720</v>
      </c>
      <c r="F277" s="4" t="s">
        <v>340</v>
      </c>
      <c r="G277" s="4">
        <v>2</v>
      </c>
    </row>
    <row r="278" spans="1:7" x14ac:dyDescent="0.3">
      <c r="A278" s="69"/>
      <c r="B278" s="4" t="s">
        <v>164</v>
      </c>
      <c r="C278" s="4">
        <v>2021243124</v>
      </c>
      <c r="D278" s="4" t="s">
        <v>732</v>
      </c>
      <c r="E278" s="4" t="s">
        <v>721</v>
      </c>
      <c r="F278" s="4" t="s">
        <v>722</v>
      </c>
      <c r="G278" s="65">
        <v>4</v>
      </c>
    </row>
    <row r="279" spans="1:7" x14ac:dyDescent="0.3">
      <c r="A279" s="69"/>
      <c r="B279" s="4" t="s">
        <v>164</v>
      </c>
      <c r="C279" s="4">
        <v>2021243124</v>
      </c>
      <c r="D279" s="4" t="s">
        <v>732</v>
      </c>
      <c r="E279" s="4" t="s">
        <v>723</v>
      </c>
      <c r="F279" s="4" t="s">
        <v>722</v>
      </c>
      <c r="G279" s="65"/>
    </row>
    <row r="280" spans="1:7" x14ac:dyDescent="0.3">
      <c r="A280" s="69"/>
      <c r="B280" s="4" t="s">
        <v>164</v>
      </c>
      <c r="C280" s="4">
        <v>2021243132</v>
      </c>
      <c r="D280" s="4" t="s">
        <v>733</v>
      </c>
      <c r="E280" s="4" t="s">
        <v>721</v>
      </c>
      <c r="F280" s="4" t="s">
        <v>356</v>
      </c>
      <c r="G280" s="65">
        <v>4</v>
      </c>
    </row>
    <row r="281" spans="1:7" x14ac:dyDescent="0.3">
      <c r="A281" s="69"/>
      <c r="B281" s="4" t="s">
        <v>164</v>
      </c>
      <c r="C281" s="4">
        <v>2021243132</v>
      </c>
      <c r="D281" s="4" t="s">
        <v>733</v>
      </c>
      <c r="E281" s="4" t="s">
        <v>723</v>
      </c>
      <c r="F281" s="4" t="s">
        <v>356</v>
      </c>
      <c r="G281" s="65"/>
    </row>
    <row r="282" spans="1:7" x14ac:dyDescent="0.3">
      <c r="A282" s="69"/>
      <c r="B282" s="4" t="s">
        <v>164</v>
      </c>
      <c r="C282" s="4">
        <v>2021243136</v>
      </c>
      <c r="D282" s="4" t="s">
        <v>734</v>
      </c>
      <c r="E282" s="4" t="s">
        <v>720</v>
      </c>
      <c r="F282" s="4" t="s">
        <v>340</v>
      </c>
      <c r="G282" s="4">
        <v>2</v>
      </c>
    </row>
    <row r="283" spans="1:7" x14ac:dyDescent="0.3">
      <c r="A283" s="69"/>
      <c r="B283" s="86" t="s">
        <v>164</v>
      </c>
      <c r="C283" s="86">
        <v>2021243138</v>
      </c>
      <c r="D283" s="86" t="s">
        <v>735</v>
      </c>
      <c r="E283" s="86" t="s">
        <v>721</v>
      </c>
      <c r="F283" s="86" t="s">
        <v>356</v>
      </c>
      <c r="G283" s="65">
        <v>4</v>
      </c>
    </row>
    <row r="284" spans="1:7" x14ac:dyDescent="0.3">
      <c r="A284" s="69"/>
      <c r="B284" s="86" t="s">
        <v>164</v>
      </c>
      <c r="C284" s="86">
        <v>2021243138</v>
      </c>
      <c r="D284" s="86" t="s">
        <v>735</v>
      </c>
      <c r="E284" s="86" t="s">
        <v>723</v>
      </c>
      <c r="F284" s="86" t="s">
        <v>356</v>
      </c>
      <c r="G284" s="65"/>
    </row>
    <row r="285" spans="1:7" x14ac:dyDescent="0.3">
      <c r="A285" s="69"/>
      <c r="B285" s="4" t="s">
        <v>165</v>
      </c>
      <c r="C285" s="4">
        <v>2021253507</v>
      </c>
      <c r="D285" s="4" t="s">
        <v>736</v>
      </c>
      <c r="E285" s="4" t="s">
        <v>723</v>
      </c>
      <c r="F285" s="87" t="s">
        <v>341</v>
      </c>
      <c r="G285" s="4">
        <v>2</v>
      </c>
    </row>
    <row r="286" spans="1:7" x14ac:dyDescent="0.3">
      <c r="A286" s="69"/>
      <c r="B286" s="86" t="s">
        <v>165</v>
      </c>
      <c r="C286" s="4">
        <v>2021293101</v>
      </c>
      <c r="D286" s="4" t="s">
        <v>737</v>
      </c>
      <c r="E286" s="4" t="s">
        <v>723</v>
      </c>
      <c r="F286" s="4" t="s">
        <v>341</v>
      </c>
      <c r="G286" s="4">
        <v>2</v>
      </c>
    </row>
    <row r="287" spans="1:7" x14ac:dyDescent="0.3">
      <c r="A287" s="69"/>
      <c r="B287" s="86" t="s">
        <v>165</v>
      </c>
      <c r="C287" s="4">
        <v>2021243325</v>
      </c>
      <c r="D287" s="4" t="s">
        <v>738</v>
      </c>
      <c r="E287" s="4" t="s">
        <v>725</v>
      </c>
      <c r="F287" s="4" t="s">
        <v>363</v>
      </c>
      <c r="G287" s="4">
        <v>2</v>
      </c>
    </row>
    <row r="288" spans="1:7" x14ac:dyDescent="0.3">
      <c r="A288" s="69"/>
      <c r="B288" s="4" t="s">
        <v>64</v>
      </c>
      <c r="C288" s="4">
        <v>2021243418</v>
      </c>
      <c r="D288" s="4" t="s">
        <v>739</v>
      </c>
      <c r="E288" s="4" t="s">
        <v>720</v>
      </c>
      <c r="F288" s="4" t="s">
        <v>740</v>
      </c>
      <c r="G288" s="65">
        <v>4</v>
      </c>
    </row>
    <row r="289" spans="1:7" x14ac:dyDescent="0.3">
      <c r="A289" s="69"/>
      <c r="B289" s="4" t="s">
        <v>64</v>
      </c>
      <c r="C289" s="4">
        <v>2021243418</v>
      </c>
      <c r="D289" s="4" t="s">
        <v>739</v>
      </c>
      <c r="E289" s="4" t="s">
        <v>723</v>
      </c>
      <c r="F289" s="4" t="s">
        <v>740</v>
      </c>
      <c r="G289" s="65"/>
    </row>
    <row r="290" spans="1:7" x14ac:dyDescent="0.3">
      <c r="A290" s="69"/>
      <c r="B290" s="4" t="s">
        <v>167</v>
      </c>
      <c r="C290" s="4">
        <v>2021253201</v>
      </c>
      <c r="D290" s="4" t="s">
        <v>741</v>
      </c>
      <c r="E290" s="4" t="s">
        <v>742</v>
      </c>
      <c r="F290" s="4" t="s">
        <v>743</v>
      </c>
      <c r="G290" s="4">
        <v>2</v>
      </c>
    </row>
    <row r="291" spans="1:7" x14ac:dyDescent="0.3">
      <c r="A291" s="69"/>
      <c r="B291" s="4" t="s">
        <v>167</v>
      </c>
      <c r="C291" s="4">
        <v>2021253216</v>
      </c>
      <c r="D291" s="4" t="s">
        <v>744</v>
      </c>
      <c r="E291" s="4" t="s">
        <v>742</v>
      </c>
      <c r="F291" s="4" t="s">
        <v>340</v>
      </c>
      <c r="G291" s="4">
        <v>2</v>
      </c>
    </row>
    <row r="292" spans="1:7" x14ac:dyDescent="0.3">
      <c r="A292" s="69"/>
      <c r="B292" s="4" t="s">
        <v>167</v>
      </c>
      <c r="C292" s="4">
        <v>2021253225</v>
      </c>
      <c r="D292" s="4" t="s">
        <v>745</v>
      </c>
      <c r="E292" s="4" t="s">
        <v>746</v>
      </c>
      <c r="F292" s="4" t="s">
        <v>740</v>
      </c>
      <c r="G292" s="4">
        <v>2</v>
      </c>
    </row>
    <row r="293" spans="1:7" x14ac:dyDescent="0.3">
      <c r="A293" s="69"/>
      <c r="B293" s="4" t="s">
        <v>167</v>
      </c>
      <c r="C293" s="4">
        <v>2021253230</v>
      </c>
      <c r="D293" s="4" t="s">
        <v>747</v>
      </c>
      <c r="E293" s="4" t="s">
        <v>742</v>
      </c>
      <c r="F293" s="4" t="s">
        <v>363</v>
      </c>
      <c r="G293" s="4">
        <v>2</v>
      </c>
    </row>
    <row r="294" spans="1:7" x14ac:dyDescent="0.3">
      <c r="A294" s="69"/>
      <c r="B294" s="4" t="s">
        <v>168</v>
      </c>
      <c r="C294" s="4">
        <v>2021253331</v>
      </c>
      <c r="D294" s="4" t="s">
        <v>748</v>
      </c>
      <c r="E294" s="4" t="s">
        <v>742</v>
      </c>
      <c r="F294" s="4" t="s">
        <v>340</v>
      </c>
      <c r="G294" s="4">
        <v>2</v>
      </c>
    </row>
    <row r="295" spans="1:7" x14ac:dyDescent="0.3">
      <c r="A295" s="69"/>
      <c r="B295" s="4" t="s">
        <v>168</v>
      </c>
      <c r="C295" s="4">
        <v>2021253332</v>
      </c>
      <c r="D295" s="4" t="s">
        <v>749</v>
      </c>
      <c r="E295" s="4" t="s">
        <v>742</v>
      </c>
      <c r="F295" s="4" t="s">
        <v>340</v>
      </c>
      <c r="G295" s="4">
        <v>2</v>
      </c>
    </row>
    <row r="296" spans="1:7" x14ac:dyDescent="0.3">
      <c r="A296" s="69"/>
      <c r="B296" s="4" t="s">
        <v>168</v>
      </c>
      <c r="C296" s="4">
        <v>2021253321</v>
      </c>
      <c r="D296" s="4" t="s">
        <v>750</v>
      </c>
      <c r="E296" s="4" t="s">
        <v>751</v>
      </c>
      <c r="F296" s="4" t="s">
        <v>356</v>
      </c>
      <c r="G296" s="4">
        <v>2</v>
      </c>
    </row>
    <row r="297" spans="1:7" x14ac:dyDescent="0.3">
      <c r="A297" s="69"/>
      <c r="B297" s="4" t="s">
        <v>66</v>
      </c>
      <c r="C297" s="4">
        <v>2021213709</v>
      </c>
      <c r="D297" s="4" t="s">
        <v>752</v>
      </c>
      <c r="E297" s="4" t="s">
        <v>753</v>
      </c>
      <c r="F297" s="4" t="s">
        <v>340</v>
      </c>
      <c r="G297" s="4">
        <v>2</v>
      </c>
    </row>
    <row r="298" spans="1:7" x14ac:dyDescent="0.3">
      <c r="A298" s="69"/>
      <c r="B298" s="4" t="s">
        <v>66</v>
      </c>
      <c r="C298" s="4">
        <v>2021213709</v>
      </c>
      <c r="D298" s="4" t="s">
        <v>752</v>
      </c>
      <c r="E298" s="4" t="s">
        <v>754</v>
      </c>
      <c r="F298" s="4" t="s">
        <v>356</v>
      </c>
      <c r="G298" s="4">
        <v>2</v>
      </c>
    </row>
    <row r="299" spans="1:7" x14ac:dyDescent="0.3">
      <c r="A299" s="69"/>
      <c r="B299" s="4" t="s">
        <v>66</v>
      </c>
      <c r="C299" s="4">
        <v>2021253531</v>
      </c>
      <c r="D299" s="4" t="s">
        <v>755</v>
      </c>
      <c r="E299" s="4" t="s">
        <v>753</v>
      </c>
      <c r="F299" s="4" t="s">
        <v>340</v>
      </c>
      <c r="G299" s="4">
        <v>2</v>
      </c>
    </row>
    <row r="300" spans="1:7" x14ac:dyDescent="0.3">
      <c r="A300" s="69"/>
      <c r="B300" s="4" t="s">
        <v>66</v>
      </c>
      <c r="C300" s="4">
        <v>2021253531</v>
      </c>
      <c r="D300" s="4" t="s">
        <v>755</v>
      </c>
      <c r="E300" s="4" t="s">
        <v>756</v>
      </c>
      <c r="F300" s="4" t="s">
        <v>340</v>
      </c>
      <c r="G300" s="4">
        <v>2</v>
      </c>
    </row>
    <row r="301" spans="1:7" x14ac:dyDescent="0.3">
      <c r="A301" s="69"/>
      <c r="B301" s="4" t="s">
        <v>66</v>
      </c>
      <c r="C301" s="4">
        <v>2021253512</v>
      </c>
      <c r="D301" s="4" t="s">
        <v>757</v>
      </c>
      <c r="E301" s="4" t="s">
        <v>756</v>
      </c>
      <c r="F301" s="4" t="s">
        <v>341</v>
      </c>
      <c r="G301" s="4">
        <v>2</v>
      </c>
    </row>
    <row r="302" spans="1:7" x14ac:dyDescent="0.3">
      <c r="A302" s="69"/>
      <c r="B302" s="4" t="s">
        <v>66</v>
      </c>
      <c r="C302" s="4">
        <v>2021253512</v>
      </c>
      <c r="D302" s="4" t="s">
        <v>757</v>
      </c>
      <c r="E302" s="4" t="s">
        <v>758</v>
      </c>
      <c r="F302" s="4" t="s">
        <v>363</v>
      </c>
      <c r="G302" s="4">
        <v>2</v>
      </c>
    </row>
    <row r="303" spans="1:7" x14ac:dyDescent="0.3">
      <c r="A303" s="69"/>
      <c r="B303" s="4" t="s">
        <v>66</v>
      </c>
      <c r="C303" s="4">
        <v>2021253519</v>
      </c>
      <c r="D303" s="4" t="s">
        <v>759</v>
      </c>
      <c r="E303" s="4" t="s">
        <v>753</v>
      </c>
      <c r="F303" s="4" t="s">
        <v>340</v>
      </c>
      <c r="G303" s="4">
        <v>2</v>
      </c>
    </row>
    <row r="304" spans="1:7" x14ac:dyDescent="0.3">
      <c r="A304" s="69"/>
      <c r="B304" s="4" t="s">
        <v>66</v>
      </c>
      <c r="C304" s="4">
        <v>2021253519</v>
      </c>
      <c r="D304" s="4" t="s">
        <v>759</v>
      </c>
      <c r="E304" s="4" t="s">
        <v>754</v>
      </c>
      <c r="F304" s="4" t="s">
        <v>356</v>
      </c>
      <c r="G304" s="4">
        <v>2</v>
      </c>
    </row>
    <row r="305" spans="1:7" x14ac:dyDescent="0.3">
      <c r="A305" s="69"/>
      <c r="B305" s="4" t="s">
        <v>66</v>
      </c>
      <c r="C305" s="4">
        <v>2021253525</v>
      </c>
      <c r="D305" s="4" t="s">
        <v>760</v>
      </c>
      <c r="E305" s="4" t="s">
        <v>753</v>
      </c>
      <c r="F305" s="4" t="s">
        <v>740</v>
      </c>
      <c r="G305" s="4">
        <v>2</v>
      </c>
    </row>
    <row r="306" spans="1:7" x14ac:dyDescent="0.3">
      <c r="A306" s="69"/>
      <c r="B306" s="4" t="s">
        <v>66</v>
      </c>
      <c r="C306" s="4">
        <v>2021253525</v>
      </c>
      <c r="D306" s="4" t="s">
        <v>760</v>
      </c>
      <c r="E306" s="4" t="s">
        <v>758</v>
      </c>
      <c r="F306" s="4" t="s">
        <v>740</v>
      </c>
      <c r="G306" s="4">
        <v>2</v>
      </c>
    </row>
    <row r="307" spans="1:7" x14ac:dyDescent="0.3">
      <c r="A307" s="69"/>
      <c r="B307" s="4" t="s">
        <v>66</v>
      </c>
      <c r="C307" s="4">
        <v>2021253525</v>
      </c>
      <c r="D307" s="4" t="s">
        <v>760</v>
      </c>
      <c r="E307" s="4" t="s">
        <v>758</v>
      </c>
      <c r="F307" s="4" t="s">
        <v>363</v>
      </c>
      <c r="G307" s="4">
        <v>2</v>
      </c>
    </row>
    <row r="308" spans="1:7" x14ac:dyDescent="0.3">
      <c r="A308" s="69"/>
      <c r="B308" s="4" t="s">
        <v>66</v>
      </c>
      <c r="C308" s="4">
        <v>2021253525</v>
      </c>
      <c r="D308" s="4" t="s">
        <v>760</v>
      </c>
      <c r="E308" s="4" t="s">
        <v>754</v>
      </c>
      <c r="F308" s="4" t="s">
        <v>740</v>
      </c>
      <c r="G308" s="4">
        <v>2</v>
      </c>
    </row>
    <row r="309" spans="1:7" x14ac:dyDescent="0.3">
      <c r="A309" s="69"/>
      <c r="B309" s="4" t="s">
        <v>66</v>
      </c>
      <c r="C309" s="4">
        <v>2021253534</v>
      </c>
      <c r="D309" s="4" t="s">
        <v>761</v>
      </c>
      <c r="E309" s="4" t="s">
        <v>753</v>
      </c>
      <c r="F309" s="4" t="s">
        <v>340</v>
      </c>
      <c r="G309" s="4">
        <v>2</v>
      </c>
    </row>
    <row r="310" spans="1:7" x14ac:dyDescent="0.3">
      <c r="A310" s="69"/>
      <c r="B310" s="4" t="s">
        <v>66</v>
      </c>
      <c r="C310" s="4">
        <v>2021253534</v>
      </c>
      <c r="D310" s="4" t="s">
        <v>761</v>
      </c>
      <c r="E310" s="4" t="s">
        <v>756</v>
      </c>
      <c r="F310" s="4" t="s">
        <v>340</v>
      </c>
      <c r="G310" s="4">
        <v>2</v>
      </c>
    </row>
    <row r="311" spans="1:7" x14ac:dyDescent="0.3">
      <c r="A311" s="69"/>
      <c r="B311" s="4" t="s">
        <v>66</v>
      </c>
      <c r="C311" s="4">
        <v>2021253526</v>
      </c>
      <c r="D311" s="4" t="s">
        <v>762</v>
      </c>
      <c r="E311" s="4" t="s">
        <v>756</v>
      </c>
      <c r="F311" s="4" t="s">
        <v>340</v>
      </c>
      <c r="G311" s="4">
        <v>2</v>
      </c>
    </row>
    <row r="312" spans="1:7" x14ac:dyDescent="0.3">
      <c r="A312" s="69"/>
      <c r="B312" s="4" t="s">
        <v>66</v>
      </c>
      <c r="C312" s="4">
        <v>2021253517</v>
      </c>
      <c r="D312" s="4" t="s">
        <v>763</v>
      </c>
      <c r="E312" s="4" t="s">
        <v>754</v>
      </c>
      <c r="F312" s="4" t="s">
        <v>356</v>
      </c>
      <c r="G312" s="4">
        <v>2</v>
      </c>
    </row>
    <row r="313" spans="1:7" x14ac:dyDescent="0.3">
      <c r="A313" s="69"/>
      <c r="B313" s="4" t="s">
        <v>170</v>
      </c>
      <c r="C313" s="4">
        <v>2022243123</v>
      </c>
      <c r="D313" s="4" t="s">
        <v>764</v>
      </c>
      <c r="E313" s="4" t="s">
        <v>765</v>
      </c>
      <c r="F313" s="4" t="s">
        <v>345</v>
      </c>
      <c r="G313" s="65">
        <v>12</v>
      </c>
    </row>
    <row r="314" spans="1:7" x14ac:dyDescent="0.3">
      <c r="A314" s="69"/>
      <c r="B314" s="4" t="s">
        <v>170</v>
      </c>
      <c r="C314" s="4">
        <v>2022243123</v>
      </c>
      <c r="D314" s="4" t="s">
        <v>764</v>
      </c>
      <c r="E314" s="4" t="s">
        <v>766</v>
      </c>
      <c r="F314" s="4" t="s">
        <v>345</v>
      </c>
      <c r="G314" s="65"/>
    </row>
    <row r="315" spans="1:7" x14ac:dyDescent="0.3">
      <c r="A315" s="69"/>
      <c r="B315" s="4" t="s">
        <v>170</v>
      </c>
      <c r="C315" s="4">
        <v>2022243123</v>
      </c>
      <c r="D315" s="4" t="s">
        <v>764</v>
      </c>
      <c r="E315" s="4" t="s">
        <v>767</v>
      </c>
      <c r="F315" s="4" t="s">
        <v>345</v>
      </c>
      <c r="G315" s="65"/>
    </row>
    <row r="316" spans="1:7" x14ac:dyDescent="0.3">
      <c r="A316" s="69"/>
      <c r="B316" s="4" t="s">
        <v>170</v>
      </c>
      <c r="C316" s="4">
        <v>2022243123</v>
      </c>
      <c r="D316" s="4" t="s">
        <v>764</v>
      </c>
      <c r="E316" s="4" t="s">
        <v>768</v>
      </c>
      <c r="F316" s="4" t="s">
        <v>340</v>
      </c>
      <c r="G316" s="65"/>
    </row>
    <row r="317" spans="1:7" x14ac:dyDescent="0.3">
      <c r="A317" s="69"/>
      <c r="B317" s="4" t="s">
        <v>170</v>
      </c>
      <c r="C317" s="4">
        <v>2022243123</v>
      </c>
      <c r="D317" s="4" t="s">
        <v>764</v>
      </c>
      <c r="E317" s="4" t="s">
        <v>769</v>
      </c>
      <c r="F317" s="4" t="s">
        <v>340</v>
      </c>
      <c r="G317" s="65"/>
    </row>
    <row r="318" spans="1:7" x14ac:dyDescent="0.3">
      <c r="A318" s="69"/>
      <c r="B318" s="4" t="s">
        <v>170</v>
      </c>
      <c r="C318" s="4">
        <v>2022243123</v>
      </c>
      <c r="D318" s="4" t="s">
        <v>764</v>
      </c>
      <c r="E318" s="4" t="s">
        <v>770</v>
      </c>
      <c r="F318" s="4" t="s">
        <v>363</v>
      </c>
      <c r="G318" s="65"/>
    </row>
    <row r="319" spans="1:7" x14ac:dyDescent="0.3">
      <c r="A319" s="69"/>
      <c r="B319" s="4" t="s">
        <v>170</v>
      </c>
      <c r="C319" s="4">
        <v>2022243133</v>
      </c>
      <c r="D319" s="4" t="s">
        <v>771</v>
      </c>
      <c r="E319" s="4" t="s">
        <v>770</v>
      </c>
      <c r="F319" s="4" t="s">
        <v>363</v>
      </c>
      <c r="G319" s="4">
        <v>2</v>
      </c>
    </row>
    <row r="320" spans="1:7" x14ac:dyDescent="0.3">
      <c r="A320" s="69"/>
      <c r="B320" s="4" t="s">
        <v>172</v>
      </c>
      <c r="C320" s="4">
        <v>2022243309</v>
      </c>
      <c r="D320" s="4" t="s">
        <v>772</v>
      </c>
      <c r="E320" s="4" t="s">
        <v>773</v>
      </c>
      <c r="F320" s="4" t="s">
        <v>340</v>
      </c>
      <c r="G320" s="4">
        <v>2</v>
      </c>
    </row>
    <row r="321" spans="1:7" x14ac:dyDescent="0.3">
      <c r="A321" s="69"/>
      <c r="B321" s="4" t="s">
        <v>172</v>
      </c>
      <c r="C321" s="4">
        <v>2022243313</v>
      </c>
      <c r="D321" s="4" t="s">
        <v>774</v>
      </c>
      <c r="E321" s="4" t="s">
        <v>773</v>
      </c>
      <c r="F321" s="4" t="s">
        <v>340</v>
      </c>
      <c r="G321" s="4">
        <v>2</v>
      </c>
    </row>
    <row r="322" spans="1:7" x14ac:dyDescent="0.3">
      <c r="A322" s="69"/>
      <c r="B322" s="4" t="s">
        <v>172</v>
      </c>
      <c r="C322" s="4">
        <v>2022243315</v>
      </c>
      <c r="D322" s="4" t="s">
        <v>775</v>
      </c>
      <c r="E322" s="4" t="s">
        <v>773</v>
      </c>
      <c r="F322" s="4" t="s">
        <v>340</v>
      </c>
      <c r="G322" s="4">
        <v>2</v>
      </c>
    </row>
    <row r="323" spans="1:7" x14ac:dyDescent="0.3">
      <c r="A323" s="69"/>
      <c r="B323" s="4" t="s">
        <v>172</v>
      </c>
      <c r="C323" s="4">
        <v>2022243330</v>
      </c>
      <c r="D323" s="4" t="s">
        <v>776</v>
      </c>
      <c r="E323" s="4" t="s">
        <v>773</v>
      </c>
      <c r="F323" s="4" t="s">
        <v>340</v>
      </c>
      <c r="G323" s="4">
        <v>2</v>
      </c>
    </row>
    <row r="324" spans="1:7" x14ac:dyDescent="0.3">
      <c r="A324" s="69"/>
      <c r="B324" s="4" t="s">
        <v>172</v>
      </c>
      <c r="C324" s="4">
        <v>2022243331</v>
      </c>
      <c r="D324" s="4" t="s">
        <v>777</v>
      </c>
      <c r="E324" s="4" t="s">
        <v>769</v>
      </c>
      <c r="F324" s="4" t="s">
        <v>341</v>
      </c>
      <c r="G324" s="65">
        <v>6</v>
      </c>
    </row>
    <row r="325" spans="1:7" x14ac:dyDescent="0.3">
      <c r="A325" s="69"/>
      <c r="B325" s="4" t="s">
        <v>172</v>
      </c>
      <c r="C325" s="4">
        <v>2022243331</v>
      </c>
      <c r="D325" s="4" t="s">
        <v>777</v>
      </c>
      <c r="E325" s="4" t="s">
        <v>778</v>
      </c>
      <c r="F325" s="4" t="s">
        <v>341</v>
      </c>
      <c r="G325" s="65"/>
    </row>
    <row r="326" spans="1:7" x14ac:dyDescent="0.3">
      <c r="A326" s="69"/>
      <c r="B326" s="4" t="s">
        <v>172</v>
      </c>
      <c r="C326" s="4">
        <v>2022243331</v>
      </c>
      <c r="D326" s="4" t="s">
        <v>777</v>
      </c>
      <c r="E326" s="4" t="s">
        <v>779</v>
      </c>
      <c r="F326" s="4" t="s">
        <v>356</v>
      </c>
      <c r="G326" s="65"/>
    </row>
    <row r="327" spans="1:7" x14ac:dyDescent="0.3">
      <c r="A327" s="69"/>
      <c r="B327" s="4" t="s">
        <v>173</v>
      </c>
      <c r="C327" s="4">
        <v>2022243426</v>
      </c>
      <c r="D327" s="4" t="s">
        <v>780</v>
      </c>
      <c r="E327" s="4" t="s">
        <v>779</v>
      </c>
      <c r="F327" s="4" t="s">
        <v>356</v>
      </c>
      <c r="G327" s="65">
        <v>4</v>
      </c>
    </row>
    <row r="328" spans="1:7" x14ac:dyDescent="0.3">
      <c r="A328" s="69"/>
      <c r="B328" s="4" t="s">
        <v>173</v>
      </c>
      <c r="C328" s="4">
        <v>2022243426</v>
      </c>
      <c r="D328" s="4" t="s">
        <v>780</v>
      </c>
      <c r="E328" s="4" t="s">
        <v>769</v>
      </c>
      <c r="F328" s="4" t="s">
        <v>356</v>
      </c>
      <c r="G328" s="65"/>
    </row>
    <row r="329" spans="1:7" x14ac:dyDescent="0.3">
      <c r="A329" s="69"/>
      <c r="B329" s="4" t="s">
        <v>175</v>
      </c>
      <c r="C329" s="4">
        <v>2022243605</v>
      </c>
      <c r="D329" s="4" t="s">
        <v>781</v>
      </c>
      <c r="E329" s="4" t="s">
        <v>782</v>
      </c>
      <c r="F329" s="4" t="s">
        <v>345</v>
      </c>
      <c r="G329" s="65">
        <v>4</v>
      </c>
    </row>
    <row r="330" spans="1:7" x14ac:dyDescent="0.3">
      <c r="A330" s="69"/>
      <c r="B330" s="4" t="s">
        <v>175</v>
      </c>
      <c r="C330" s="4">
        <v>2022243605</v>
      </c>
      <c r="D330" s="4" t="s">
        <v>781</v>
      </c>
      <c r="E330" s="4" t="s">
        <v>783</v>
      </c>
      <c r="F330" s="4" t="s">
        <v>345</v>
      </c>
      <c r="G330" s="65"/>
    </row>
    <row r="331" spans="1:7" x14ac:dyDescent="0.3">
      <c r="A331" s="69"/>
      <c r="B331" s="4" t="s">
        <v>175</v>
      </c>
      <c r="C331" s="4">
        <v>2022243606</v>
      </c>
      <c r="D331" s="4" t="s">
        <v>784</v>
      </c>
      <c r="E331" s="4" t="s">
        <v>782</v>
      </c>
      <c r="F331" s="4" t="s">
        <v>345</v>
      </c>
      <c r="G331" s="65">
        <v>4</v>
      </c>
    </row>
    <row r="332" spans="1:7" x14ac:dyDescent="0.3">
      <c r="A332" s="69"/>
      <c r="B332" s="4" t="s">
        <v>175</v>
      </c>
      <c r="C332" s="4">
        <v>2022243606</v>
      </c>
      <c r="D332" s="4" t="s">
        <v>784</v>
      </c>
      <c r="E332" s="4" t="s">
        <v>783</v>
      </c>
      <c r="F332" s="4" t="s">
        <v>345</v>
      </c>
      <c r="G332" s="65"/>
    </row>
    <row r="333" spans="1:7" x14ac:dyDescent="0.3">
      <c r="A333" s="69"/>
      <c r="B333" s="4" t="s">
        <v>175</v>
      </c>
      <c r="C333" s="4">
        <v>2022243608</v>
      </c>
      <c r="D333" s="4" t="s">
        <v>785</v>
      </c>
      <c r="E333" s="4" t="s">
        <v>782</v>
      </c>
      <c r="F333" s="4" t="s">
        <v>345</v>
      </c>
      <c r="G333" s="65">
        <v>4</v>
      </c>
    </row>
    <row r="334" spans="1:7" x14ac:dyDescent="0.3">
      <c r="A334" s="69"/>
      <c r="B334" s="4" t="s">
        <v>175</v>
      </c>
      <c r="C334" s="4">
        <v>2022243608</v>
      </c>
      <c r="D334" s="4" t="s">
        <v>785</v>
      </c>
      <c r="E334" s="4" t="s">
        <v>783</v>
      </c>
      <c r="F334" s="4" t="s">
        <v>345</v>
      </c>
      <c r="G334" s="65"/>
    </row>
    <row r="335" spans="1:7" x14ac:dyDescent="0.3">
      <c r="A335" s="69"/>
      <c r="B335" s="4" t="s">
        <v>175</v>
      </c>
      <c r="C335" s="4">
        <v>2022243610</v>
      </c>
      <c r="D335" s="4" t="s">
        <v>786</v>
      </c>
      <c r="E335" s="4" t="s">
        <v>782</v>
      </c>
      <c r="F335" s="4" t="s">
        <v>345</v>
      </c>
      <c r="G335" s="65">
        <v>4</v>
      </c>
    </row>
    <row r="336" spans="1:7" x14ac:dyDescent="0.3">
      <c r="A336" s="69"/>
      <c r="B336" s="4" t="s">
        <v>175</v>
      </c>
      <c r="C336" s="4">
        <v>2022243610</v>
      </c>
      <c r="D336" s="4" t="s">
        <v>786</v>
      </c>
      <c r="E336" s="4" t="s">
        <v>783</v>
      </c>
      <c r="F336" s="4" t="s">
        <v>345</v>
      </c>
      <c r="G336" s="65"/>
    </row>
    <row r="337" spans="1:7" x14ac:dyDescent="0.3">
      <c r="A337" s="69"/>
      <c r="B337" s="4" t="s">
        <v>175</v>
      </c>
      <c r="C337" s="4">
        <v>2022243614</v>
      </c>
      <c r="D337" s="4" t="s">
        <v>787</v>
      </c>
      <c r="E337" s="4" t="s">
        <v>782</v>
      </c>
      <c r="F337" s="4" t="s">
        <v>345</v>
      </c>
      <c r="G337" s="65">
        <v>4</v>
      </c>
    </row>
    <row r="338" spans="1:7" x14ac:dyDescent="0.3">
      <c r="A338" s="69"/>
      <c r="B338" s="4" t="s">
        <v>175</v>
      </c>
      <c r="C338" s="4">
        <v>2022243614</v>
      </c>
      <c r="D338" s="4" t="s">
        <v>787</v>
      </c>
      <c r="E338" s="4" t="s">
        <v>783</v>
      </c>
      <c r="F338" s="4" t="s">
        <v>345</v>
      </c>
      <c r="G338" s="65"/>
    </row>
    <row r="339" spans="1:7" x14ac:dyDescent="0.3">
      <c r="A339" s="69"/>
      <c r="B339" s="4" t="s">
        <v>175</v>
      </c>
      <c r="C339" s="5">
        <v>2022243615</v>
      </c>
      <c r="D339" s="4" t="s">
        <v>788</v>
      </c>
      <c r="E339" s="4" t="s">
        <v>782</v>
      </c>
      <c r="F339" s="4" t="s">
        <v>345</v>
      </c>
      <c r="G339" s="65">
        <v>4</v>
      </c>
    </row>
    <row r="340" spans="1:7" x14ac:dyDescent="0.3">
      <c r="A340" s="69"/>
      <c r="B340" s="4" t="s">
        <v>175</v>
      </c>
      <c r="C340" s="5">
        <v>2022243615</v>
      </c>
      <c r="D340" s="4" t="s">
        <v>788</v>
      </c>
      <c r="E340" s="4" t="s">
        <v>783</v>
      </c>
      <c r="F340" s="4" t="s">
        <v>345</v>
      </c>
      <c r="G340" s="65"/>
    </row>
    <row r="341" spans="1:7" x14ac:dyDescent="0.3">
      <c r="A341" s="69"/>
      <c r="B341" s="4" t="s">
        <v>175</v>
      </c>
      <c r="C341" s="4">
        <v>2022243634</v>
      </c>
      <c r="D341" s="4" t="s">
        <v>789</v>
      </c>
      <c r="E341" s="4" t="s">
        <v>790</v>
      </c>
      <c r="F341" s="4" t="s">
        <v>341</v>
      </c>
      <c r="G341" s="4">
        <v>2</v>
      </c>
    </row>
    <row r="342" spans="1:7" x14ac:dyDescent="0.3">
      <c r="A342" s="69"/>
      <c r="B342" s="4" t="s">
        <v>175</v>
      </c>
      <c r="C342" s="4">
        <v>2022243640</v>
      </c>
      <c r="D342" s="4" t="s">
        <v>791</v>
      </c>
      <c r="E342" s="4" t="s">
        <v>790</v>
      </c>
      <c r="F342" s="4" t="s">
        <v>341</v>
      </c>
      <c r="G342" s="4">
        <v>2</v>
      </c>
    </row>
    <row r="343" spans="1:7" x14ac:dyDescent="0.3">
      <c r="A343" s="69"/>
      <c r="B343" s="4" t="s">
        <v>175</v>
      </c>
      <c r="C343" s="4">
        <v>2022243642</v>
      </c>
      <c r="D343" s="4" t="s">
        <v>792</v>
      </c>
      <c r="E343" s="4" t="s">
        <v>782</v>
      </c>
      <c r="F343" s="4" t="s">
        <v>345</v>
      </c>
      <c r="G343" s="65">
        <v>4</v>
      </c>
    </row>
    <row r="344" spans="1:7" x14ac:dyDescent="0.3">
      <c r="A344" s="69"/>
      <c r="B344" s="4" t="s">
        <v>175</v>
      </c>
      <c r="C344" s="4">
        <v>2022243642</v>
      </c>
      <c r="D344" s="4" t="s">
        <v>792</v>
      </c>
      <c r="E344" s="4" t="s">
        <v>783</v>
      </c>
      <c r="F344" s="4" t="s">
        <v>345</v>
      </c>
      <c r="G344" s="65"/>
    </row>
    <row r="345" spans="1:7" x14ac:dyDescent="0.3">
      <c r="A345" s="69"/>
      <c r="B345" s="4" t="s">
        <v>175</v>
      </c>
      <c r="C345" s="4">
        <v>2022243644</v>
      </c>
      <c r="D345" s="4" t="s">
        <v>793</v>
      </c>
      <c r="E345" s="4" t="s">
        <v>782</v>
      </c>
      <c r="F345" s="4" t="s">
        <v>345</v>
      </c>
      <c r="G345" s="65">
        <v>4</v>
      </c>
    </row>
    <row r="346" spans="1:7" x14ac:dyDescent="0.3">
      <c r="A346" s="69"/>
      <c r="B346" s="4" t="s">
        <v>175</v>
      </c>
      <c r="C346" s="4">
        <v>2022243644</v>
      </c>
      <c r="D346" s="4" t="s">
        <v>793</v>
      </c>
      <c r="E346" s="4" t="s">
        <v>783</v>
      </c>
      <c r="F346" s="4" t="s">
        <v>345</v>
      </c>
      <c r="G346" s="65"/>
    </row>
    <row r="347" spans="1:7" x14ac:dyDescent="0.3">
      <c r="A347" s="69"/>
      <c r="B347" s="4" t="s">
        <v>179</v>
      </c>
      <c r="C347" s="4">
        <v>2023243117</v>
      </c>
      <c r="D347" s="4" t="s">
        <v>794</v>
      </c>
      <c r="E347" s="4" t="s">
        <v>795</v>
      </c>
      <c r="F347" s="4" t="s">
        <v>796</v>
      </c>
      <c r="G347" s="4">
        <v>1</v>
      </c>
    </row>
    <row r="348" spans="1:7" x14ac:dyDescent="0.3">
      <c r="A348" s="69"/>
      <c r="B348" s="4" t="s">
        <v>179</v>
      </c>
      <c r="C348" s="4">
        <v>2023243120</v>
      </c>
      <c r="D348" s="4" t="s">
        <v>797</v>
      </c>
      <c r="E348" s="4" t="s">
        <v>795</v>
      </c>
      <c r="F348" s="4" t="s">
        <v>363</v>
      </c>
      <c r="G348" s="4">
        <v>2</v>
      </c>
    </row>
    <row r="349" spans="1:7" x14ac:dyDescent="0.3">
      <c r="A349" s="69"/>
      <c r="B349" s="4" t="s">
        <v>180</v>
      </c>
      <c r="C349" s="4">
        <v>2023243306</v>
      </c>
      <c r="D349" s="4" t="s">
        <v>798</v>
      </c>
      <c r="E349" s="4" t="s">
        <v>799</v>
      </c>
      <c r="F349" s="4" t="s">
        <v>363</v>
      </c>
      <c r="G349" s="4">
        <v>2</v>
      </c>
    </row>
    <row r="350" spans="1:7" x14ac:dyDescent="0.3">
      <c r="A350" s="69"/>
      <c r="B350" s="4" t="s">
        <v>180</v>
      </c>
      <c r="C350" s="4">
        <v>2023243308</v>
      </c>
      <c r="D350" s="4" t="s">
        <v>800</v>
      </c>
      <c r="E350" s="4" t="s">
        <v>287</v>
      </c>
      <c r="F350" s="4" t="s">
        <v>379</v>
      </c>
      <c r="G350" s="65">
        <v>5</v>
      </c>
    </row>
    <row r="351" spans="1:7" x14ac:dyDescent="0.3">
      <c r="A351" s="69"/>
      <c r="B351" s="4" t="s">
        <v>180</v>
      </c>
      <c r="C351" s="4">
        <v>2023243308</v>
      </c>
      <c r="D351" s="4" t="s">
        <v>800</v>
      </c>
      <c r="E351" s="4" t="s">
        <v>799</v>
      </c>
      <c r="F351" s="4" t="s">
        <v>363</v>
      </c>
      <c r="G351" s="65"/>
    </row>
    <row r="352" spans="1:7" x14ac:dyDescent="0.3">
      <c r="A352" s="69"/>
      <c r="B352" s="4" t="s">
        <v>180</v>
      </c>
      <c r="C352" s="4">
        <v>2023243320</v>
      </c>
      <c r="D352" s="4" t="s">
        <v>801</v>
      </c>
      <c r="E352" s="4" t="s">
        <v>802</v>
      </c>
      <c r="F352" s="4" t="s">
        <v>363</v>
      </c>
      <c r="G352" s="4">
        <v>2</v>
      </c>
    </row>
    <row r="353" spans="1:7" x14ac:dyDescent="0.3">
      <c r="A353" s="69"/>
      <c r="B353" s="4" t="s">
        <v>68</v>
      </c>
      <c r="C353" s="4">
        <v>2023283605</v>
      </c>
      <c r="D353" s="4" t="s">
        <v>803</v>
      </c>
      <c r="E353" s="4" t="s">
        <v>804</v>
      </c>
      <c r="F353" s="4" t="s">
        <v>363</v>
      </c>
      <c r="G353" s="4">
        <v>2</v>
      </c>
    </row>
    <row r="354" spans="1:7" x14ac:dyDescent="0.3">
      <c r="A354" s="69"/>
      <c r="B354" s="4" t="s">
        <v>68</v>
      </c>
      <c r="C354" s="4">
        <v>2023243415</v>
      </c>
      <c r="D354" s="4" t="s">
        <v>805</v>
      </c>
      <c r="E354" s="4" t="s">
        <v>804</v>
      </c>
      <c r="F354" s="4" t="s">
        <v>356</v>
      </c>
      <c r="G354" s="4">
        <v>2</v>
      </c>
    </row>
    <row r="355" spans="1:7" x14ac:dyDescent="0.3">
      <c r="A355" s="69"/>
      <c r="B355" s="4" t="s">
        <v>70</v>
      </c>
      <c r="C355" s="4">
        <v>2023243627</v>
      </c>
      <c r="D355" s="4" t="s">
        <v>806</v>
      </c>
      <c r="E355" s="4" t="s">
        <v>807</v>
      </c>
      <c r="F355" s="4" t="s">
        <v>406</v>
      </c>
      <c r="G355" s="4">
        <v>3</v>
      </c>
    </row>
    <row r="356" spans="1:7" x14ac:dyDescent="0.3">
      <c r="A356" s="69"/>
      <c r="B356" s="4" t="s">
        <v>70</v>
      </c>
      <c r="C356" s="4">
        <v>2023243627</v>
      </c>
      <c r="D356" s="4" t="s">
        <v>806</v>
      </c>
      <c r="E356" s="4" t="s">
        <v>808</v>
      </c>
      <c r="F356" s="4" t="s">
        <v>356</v>
      </c>
      <c r="G356" s="4">
        <v>2</v>
      </c>
    </row>
    <row r="357" spans="1:7" x14ac:dyDescent="0.3">
      <c r="A357" s="69"/>
      <c r="B357" s="4" t="s">
        <v>183</v>
      </c>
      <c r="C357" s="4">
        <v>2023253124</v>
      </c>
      <c r="D357" s="4" t="s">
        <v>809</v>
      </c>
      <c r="E357" s="4" t="s">
        <v>810</v>
      </c>
      <c r="F357" s="4" t="s">
        <v>351</v>
      </c>
      <c r="G357" s="65">
        <v>7</v>
      </c>
    </row>
    <row r="358" spans="1:7" x14ac:dyDescent="0.3">
      <c r="A358" s="69"/>
      <c r="B358" s="4" t="s">
        <v>183</v>
      </c>
      <c r="C358" s="4">
        <v>2023253124</v>
      </c>
      <c r="D358" s="4" t="s">
        <v>809</v>
      </c>
      <c r="E358" s="4" t="s">
        <v>811</v>
      </c>
      <c r="F358" s="4" t="s">
        <v>340</v>
      </c>
      <c r="G358" s="65"/>
    </row>
    <row r="359" spans="1:7" x14ac:dyDescent="0.3">
      <c r="A359" s="69"/>
      <c r="B359" s="4" t="s">
        <v>183</v>
      </c>
      <c r="C359" s="4">
        <v>2023253124</v>
      </c>
      <c r="D359" s="4" t="s">
        <v>809</v>
      </c>
      <c r="E359" s="4" t="s">
        <v>812</v>
      </c>
      <c r="F359" s="4" t="s">
        <v>340</v>
      </c>
      <c r="G359" s="65"/>
    </row>
    <row r="360" spans="1:7" x14ac:dyDescent="0.3">
      <c r="A360" s="69"/>
      <c r="B360" s="4" t="s">
        <v>184</v>
      </c>
      <c r="C360" s="4">
        <v>2023253221</v>
      </c>
      <c r="D360" s="4" t="s">
        <v>813</v>
      </c>
      <c r="E360" s="4" t="s">
        <v>810</v>
      </c>
      <c r="F360" s="4" t="s">
        <v>406</v>
      </c>
      <c r="G360" s="4">
        <v>3</v>
      </c>
    </row>
    <row r="361" spans="1:7" x14ac:dyDescent="0.3">
      <c r="A361" s="69"/>
      <c r="B361" s="4" t="s">
        <v>184</v>
      </c>
      <c r="C361" s="4">
        <v>2023253222</v>
      </c>
      <c r="D361" s="4" t="s">
        <v>814</v>
      </c>
      <c r="E361" s="4" t="s">
        <v>810</v>
      </c>
      <c r="F361" s="4" t="s">
        <v>406</v>
      </c>
      <c r="G361" s="4">
        <v>3</v>
      </c>
    </row>
    <row r="362" spans="1:7" x14ac:dyDescent="0.3">
      <c r="A362" s="69"/>
      <c r="B362" s="4" t="s">
        <v>187</v>
      </c>
      <c r="C362" s="4">
        <v>2024243320</v>
      </c>
      <c r="D362" s="4" t="s">
        <v>815</v>
      </c>
      <c r="E362" s="4" t="s">
        <v>816</v>
      </c>
      <c r="F362" s="4" t="s">
        <v>356</v>
      </c>
      <c r="G362" s="65">
        <v>4</v>
      </c>
    </row>
    <row r="363" spans="1:7" x14ac:dyDescent="0.3">
      <c r="A363" s="69"/>
      <c r="B363" s="4" t="s">
        <v>187</v>
      </c>
      <c r="C363" s="4">
        <v>2024243320</v>
      </c>
      <c r="D363" s="4" t="s">
        <v>815</v>
      </c>
      <c r="E363" s="4" t="s">
        <v>817</v>
      </c>
      <c r="F363" s="4" t="s">
        <v>356</v>
      </c>
      <c r="G363" s="65"/>
    </row>
    <row r="364" spans="1:7" x14ac:dyDescent="0.3">
      <c r="A364" s="69"/>
      <c r="B364" s="4" t="s">
        <v>187</v>
      </c>
      <c r="C364" s="4">
        <v>2024243323</v>
      </c>
      <c r="D364" s="4" t="s">
        <v>818</v>
      </c>
      <c r="E364" s="4" t="s">
        <v>816</v>
      </c>
      <c r="F364" s="4" t="s">
        <v>356</v>
      </c>
      <c r="G364" s="65">
        <v>4</v>
      </c>
    </row>
    <row r="365" spans="1:7" x14ac:dyDescent="0.3">
      <c r="A365" s="69"/>
      <c r="B365" s="4" t="s">
        <v>187</v>
      </c>
      <c r="C365" s="4">
        <v>2024243323</v>
      </c>
      <c r="D365" s="4" t="s">
        <v>818</v>
      </c>
      <c r="E365" s="4" t="s">
        <v>817</v>
      </c>
      <c r="F365" s="4" t="s">
        <v>356</v>
      </c>
      <c r="G365" s="65"/>
    </row>
    <row r="366" spans="1:7" x14ac:dyDescent="0.3">
      <c r="A366" s="69"/>
      <c r="B366" s="4" t="s">
        <v>187</v>
      </c>
      <c r="C366" s="4">
        <v>2024243332</v>
      </c>
      <c r="D366" s="4" t="s">
        <v>819</v>
      </c>
      <c r="E366" s="4" t="s">
        <v>816</v>
      </c>
      <c r="F366" s="4" t="s">
        <v>356</v>
      </c>
      <c r="G366" s="65">
        <v>4</v>
      </c>
    </row>
    <row r="367" spans="1:7" x14ac:dyDescent="0.3">
      <c r="A367" s="69"/>
      <c r="B367" s="4" t="s">
        <v>187</v>
      </c>
      <c r="C367" s="4">
        <v>2024243332</v>
      </c>
      <c r="D367" s="4" t="s">
        <v>819</v>
      </c>
      <c r="E367" s="4" t="s">
        <v>817</v>
      </c>
      <c r="F367" s="4" t="s">
        <v>356</v>
      </c>
      <c r="G367" s="65"/>
    </row>
    <row r="368" spans="1:7" x14ac:dyDescent="0.3">
      <c r="A368" s="69"/>
      <c r="B368" s="4" t="s">
        <v>188</v>
      </c>
      <c r="C368" s="4">
        <v>2024243421</v>
      </c>
      <c r="D368" s="4" t="s">
        <v>820</v>
      </c>
      <c r="E368" s="4" t="s">
        <v>821</v>
      </c>
      <c r="F368" s="88" t="s">
        <v>356</v>
      </c>
      <c r="G368" s="4">
        <v>2</v>
      </c>
    </row>
    <row r="369" spans="1:7" x14ac:dyDescent="0.3">
      <c r="A369" s="69"/>
      <c r="B369" s="4" t="s">
        <v>188</v>
      </c>
      <c r="C369" s="4">
        <v>2024243422</v>
      </c>
      <c r="D369" s="4" t="s">
        <v>822</v>
      </c>
      <c r="E369" s="4" t="s">
        <v>821</v>
      </c>
      <c r="F369" s="88" t="s">
        <v>356</v>
      </c>
      <c r="G369" s="4">
        <v>2</v>
      </c>
    </row>
    <row r="370" spans="1:7" x14ac:dyDescent="0.3">
      <c r="A370" s="69"/>
      <c r="B370" s="4" t="s">
        <v>188</v>
      </c>
      <c r="C370" s="4">
        <v>2024243423</v>
      </c>
      <c r="D370" s="4" t="s">
        <v>823</v>
      </c>
      <c r="E370" s="4" t="s">
        <v>821</v>
      </c>
      <c r="F370" s="88" t="s">
        <v>356</v>
      </c>
      <c r="G370" s="4">
        <v>2</v>
      </c>
    </row>
    <row r="371" spans="1:7" x14ac:dyDescent="0.3">
      <c r="A371" s="69"/>
      <c r="B371" s="4" t="s">
        <v>188</v>
      </c>
      <c r="C371" s="4">
        <v>2024243403</v>
      </c>
      <c r="D371" s="4" t="s">
        <v>824</v>
      </c>
      <c r="E371" s="4" t="s">
        <v>281</v>
      </c>
      <c r="F371" s="88" t="s">
        <v>341</v>
      </c>
      <c r="G371" s="4">
        <v>2</v>
      </c>
    </row>
    <row r="372" spans="1:7" x14ac:dyDescent="0.3">
      <c r="A372" s="69"/>
      <c r="B372" s="4" t="s">
        <v>189</v>
      </c>
      <c r="C372" s="4">
        <v>2024243530</v>
      </c>
      <c r="D372" s="4" t="s">
        <v>825</v>
      </c>
      <c r="E372" s="4" t="s">
        <v>826</v>
      </c>
      <c r="F372" s="4" t="s">
        <v>404</v>
      </c>
      <c r="G372" s="65">
        <v>9</v>
      </c>
    </row>
    <row r="373" spans="1:7" x14ac:dyDescent="0.3">
      <c r="A373" s="69"/>
      <c r="B373" s="4" t="s">
        <v>189</v>
      </c>
      <c r="C373" s="4">
        <v>2024243530</v>
      </c>
      <c r="D373" s="4" t="s">
        <v>825</v>
      </c>
      <c r="E373" s="4" t="s">
        <v>808</v>
      </c>
      <c r="F373" s="4" t="s">
        <v>404</v>
      </c>
      <c r="G373" s="65"/>
    </row>
    <row r="374" spans="1:7" x14ac:dyDescent="0.3">
      <c r="A374" s="69"/>
      <c r="B374" s="4" t="s">
        <v>189</v>
      </c>
      <c r="C374" s="4">
        <v>2024243530</v>
      </c>
      <c r="D374" s="4" t="s">
        <v>825</v>
      </c>
      <c r="E374" s="4" t="s">
        <v>281</v>
      </c>
      <c r="F374" s="4" t="s">
        <v>404</v>
      </c>
      <c r="G374" s="65"/>
    </row>
    <row r="375" spans="1:7" x14ac:dyDescent="0.3">
      <c r="A375" s="69"/>
      <c r="B375" s="4" t="s">
        <v>189</v>
      </c>
      <c r="C375" s="89">
        <v>2024243518</v>
      </c>
      <c r="D375" s="89" t="s">
        <v>827</v>
      </c>
      <c r="E375" s="4" t="s">
        <v>281</v>
      </c>
      <c r="F375" s="4" t="s">
        <v>461</v>
      </c>
      <c r="G375" s="4">
        <v>1</v>
      </c>
    </row>
    <row r="376" spans="1:7" x14ac:dyDescent="0.3">
      <c r="A376" s="69"/>
      <c r="B376" s="4" t="s">
        <v>189</v>
      </c>
      <c r="C376" s="89">
        <v>2024243519</v>
      </c>
      <c r="D376" s="89" t="s">
        <v>828</v>
      </c>
      <c r="E376" s="4" t="s">
        <v>281</v>
      </c>
      <c r="F376" s="4" t="s">
        <v>461</v>
      </c>
      <c r="G376" s="4">
        <v>1</v>
      </c>
    </row>
    <row r="377" spans="1:7" x14ac:dyDescent="0.3">
      <c r="A377" s="69"/>
      <c r="B377" s="4" t="s">
        <v>189</v>
      </c>
      <c r="C377" s="89">
        <v>2024243531</v>
      </c>
      <c r="D377" s="89" t="s">
        <v>829</v>
      </c>
      <c r="E377" s="4" t="s">
        <v>281</v>
      </c>
      <c r="F377" s="4" t="s">
        <v>461</v>
      </c>
      <c r="G377" s="4">
        <v>1</v>
      </c>
    </row>
    <row r="378" spans="1:7" x14ac:dyDescent="0.3">
      <c r="A378" s="69"/>
      <c r="B378" s="4" t="s">
        <v>189</v>
      </c>
      <c r="C378" s="89">
        <v>2024243532</v>
      </c>
      <c r="D378" s="89" t="s">
        <v>830</v>
      </c>
      <c r="E378" s="4" t="s">
        <v>281</v>
      </c>
      <c r="F378" s="4" t="s">
        <v>461</v>
      </c>
      <c r="G378" s="4">
        <v>1</v>
      </c>
    </row>
    <row r="379" spans="1:7" x14ac:dyDescent="0.3">
      <c r="A379" s="69"/>
      <c r="B379" s="4" t="s">
        <v>189</v>
      </c>
      <c r="C379" s="89">
        <v>2024243533</v>
      </c>
      <c r="D379" s="89" t="s">
        <v>831</v>
      </c>
      <c r="E379" s="4" t="s">
        <v>281</v>
      </c>
      <c r="F379" s="4" t="s">
        <v>461</v>
      </c>
      <c r="G379" s="4">
        <v>1</v>
      </c>
    </row>
    <row r="380" spans="1:7" x14ac:dyDescent="0.3">
      <c r="A380" s="69"/>
      <c r="B380" s="4" t="s">
        <v>189</v>
      </c>
      <c r="C380" s="89">
        <v>2024243516</v>
      </c>
      <c r="D380" s="89" t="s">
        <v>832</v>
      </c>
      <c r="E380" s="4" t="s">
        <v>281</v>
      </c>
      <c r="F380" s="4" t="s">
        <v>461</v>
      </c>
      <c r="G380" s="4">
        <v>1</v>
      </c>
    </row>
    <row r="381" spans="1:7" x14ac:dyDescent="0.3">
      <c r="A381" s="69"/>
      <c r="B381" s="4" t="s">
        <v>189</v>
      </c>
      <c r="C381" s="89">
        <v>2024243528</v>
      </c>
      <c r="D381" s="89" t="s">
        <v>833</v>
      </c>
      <c r="E381" s="4" t="s">
        <v>281</v>
      </c>
      <c r="F381" s="4" t="s">
        <v>461</v>
      </c>
      <c r="G381" s="4">
        <v>1</v>
      </c>
    </row>
    <row r="382" spans="1:7" x14ac:dyDescent="0.3">
      <c r="A382" s="69"/>
      <c r="B382" s="4" t="s">
        <v>189</v>
      </c>
      <c r="C382" s="89">
        <v>2024243529</v>
      </c>
      <c r="D382" s="89" t="s">
        <v>834</v>
      </c>
      <c r="E382" s="4" t="s">
        <v>281</v>
      </c>
      <c r="F382" s="4" t="s">
        <v>461</v>
      </c>
      <c r="G382" s="4">
        <v>1</v>
      </c>
    </row>
    <row r="383" spans="1:7" x14ac:dyDescent="0.3">
      <c r="A383" s="69"/>
      <c r="B383" s="4" t="s">
        <v>189</v>
      </c>
      <c r="C383" s="89">
        <v>2024243507</v>
      </c>
      <c r="D383" s="89" t="s">
        <v>835</v>
      </c>
      <c r="E383" s="4" t="s">
        <v>281</v>
      </c>
      <c r="F383" s="4" t="s">
        <v>461</v>
      </c>
      <c r="G383" s="4">
        <v>1</v>
      </c>
    </row>
    <row r="384" spans="1:7" x14ac:dyDescent="0.3">
      <c r="A384" s="69"/>
      <c r="B384" s="4" t="s">
        <v>189</v>
      </c>
      <c r="C384" s="89">
        <v>2024243508</v>
      </c>
      <c r="D384" s="89" t="s">
        <v>836</v>
      </c>
      <c r="E384" s="4" t="s">
        <v>281</v>
      </c>
      <c r="F384" s="4" t="s">
        <v>461</v>
      </c>
      <c r="G384" s="4">
        <v>1</v>
      </c>
    </row>
    <row r="385" spans="1:7" x14ac:dyDescent="0.3">
      <c r="A385" s="69"/>
      <c r="B385" s="4" t="s">
        <v>189</v>
      </c>
      <c r="C385" s="89">
        <v>2024243509</v>
      </c>
      <c r="D385" s="89" t="s">
        <v>837</v>
      </c>
      <c r="E385" s="4" t="s">
        <v>281</v>
      </c>
      <c r="F385" s="4" t="s">
        <v>461</v>
      </c>
      <c r="G385" s="4">
        <v>1</v>
      </c>
    </row>
    <row r="386" spans="1:7" x14ac:dyDescent="0.3">
      <c r="A386" s="69"/>
      <c r="B386" s="4" t="s">
        <v>189</v>
      </c>
      <c r="C386" s="89">
        <v>2024243506</v>
      </c>
      <c r="D386" s="89" t="s">
        <v>838</v>
      </c>
      <c r="E386" s="4" t="s">
        <v>281</v>
      </c>
      <c r="F386" s="4" t="s">
        <v>461</v>
      </c>
      <c r="G386" s="4">
        <v>1</v>
      </c>
    </row>
    <row r="387" spans="1:7" x14ac:dyDescent="0.3">
      <c r="A387" s="69"/>
      <c r="B387" s="4" t="s">
        <v>189</v>
      </c>
      <c r="C387" s="89">
        <v>2024243504</v>
      </c>
      <c r="D387" s="89" t="s">
        <v>839</v>
      </c>
      <c r="E387" s="4" t="s">
        <v>281</v>
      </c>
      <c r="F387" s="4" t="s">
        <v>461</v>
      </c>
      <c r="G387" s="4">
        <v>1</v>
      </c>
    </row>
    <row r="388" spans="1:7" x14ac:dyDescent="0.3">
      <c r="A388" s="69"/>
      <c r="B388" s="4" t="s">
        <v>189</v>
      </c>
      <c r="C388" s="89">
        <v>2024243537</v>
      </c>
      <c r="D388" s="89" t="s">
        <v>840</v>
      </c>
      <c r="E388" s="4" t="s">
        <v>281</v>
      </c>
      <c r="F388" s="4" t="s">
        <v>461</v>
      </c>
      <c r="G388" s="4">
        <v>1</v>
      </c>
    </row>
    <row r="389" spans="1:7" x14ac:dyDescent="0.3">
      <c r="A389" s="69"/>
      <c r="B389" s="4" t="s">
        <v>189</v>
      </c>
      <c r="C389" s="89">
        <v>2024243501</v>
      </c>
      <c r="D389" s="89" t="s">
        <v>841</v>
      </c>
      <c r="E389" s="4" t="s">
        <v>842</v>
      </c>
      <c r="F389" s="4" t="s">
        <v>356</v>
      </c>
      <c r="G389" s="65">
        <v>4</v>
      </c>
    </row>
    <row r="390" spans="1:7" x14ac:dyDescent="0.3">
      <c r="A390" s="69"/>
      <c r="B390" s="4" t="s">
        <v>189</v>
      </c>
      <c r="C390" s="89">
        <v>2024243501</v>
      </c>
      <c r="D390" s="89" t="s">
        <v>841</v>
      </c>
      <c r="E390" s="4" t="s">
        <v>843</v>
      </c>
      <c r="F390" s="4" t="s">
        <v>356</v>
      </c>
      <c r="G390" s="65"/>
    </row>
    <row r="391" spans="1:7" x14ac:dyDescent="0.3">
      <c r="A391" s="69"/>
      <c r="B391" s="4" t="s">
        <v>189</v>
      </c>
      <c r="C391" s="89">
        <v>2024243502</v>
      </c>
      <c r="D391" s="89" t="s">
        <v>844</v>
      </c>
      <c r="E391" s="4" t="s">
        <v>842</v>
      </c>
      <c r="F391" s="4" t="s">
        <v>356</v>
      </c>
      <c r="G391" s="65">
        <v>4</v>
      </c>
    </row>
    <row r="392" spans="1:7" x14ac:dyDescent="0.3">
      <c r="A392" s="69"/>
      <c r="B392" s="4" t="s">
        <v>189</v>
      </c>
      <c r="C392" s="89">
        <v>2024243502</v>
      </c>
      <c r="D392" s="89" t="s">
        <v>844</v>
      </c>
      <c r="E392" s="4" t="s">
        <v>843</v>
      </c>
      <c r="F392" s="4" t="s">
        <v>356</v>
      </c>
      <c r="G392" s="65"/>
    </row>
    <row r="393" spans="1:7" x14ac:dyDescent="0.3">
      <c r="A393" s="69"/>
      <c r="B393" s="4" t="s">
        <v>189</v>
      </c>
      <c r="C393" s="89">
        <v>2024243503</v>
      </c>
      <c r="D393" s="89" t="s">
        <v>845</v>
      </c>
      <c r="E393" s="4" t="s">
        <v>842</v>
      </c>
      <c r="F393" s="4" t="s">
        <v>356</v>
      </c>
      <c r="G393" s="65">
        <v>4</v>
      </c>
    </row>
    <row r="394" spans="1:7" x14ac:dyDescent="0.3">
      <c r="A394" s="69"/>
      <c r="B394" s="4" t="s">
        <v>189</v>
      </c>
      <c r="C394" s="89">
        <v>2024243503</v>
      </c>
      <c r="D394" s="89" t="s">
        <v>845</v>
      </c>
      <c r="E394" s="4" t="s">
        <v>843</v>
      </c>
      <c r="F394" s="4" t="s">
        <v>356</v>
      </c>
      <c r="G394" s="65"/>
    </row>
    <row r="395" spans="1:7" x14ac:dyDescent="0.3">
      <c r="A395" s="69"/>
      <c r="B395" s="4" t="s">
        <v>189</v>
      </c>
      <c r="C395" s="90">
        <v>2024243522</v>
      </c>
      <c r="D395" s="89" t="s">
        <v>846</v>
      </c>
      <c r="E395" s="4" t="s">
        <v>842</v>
      </c>
      <c r="F395" s="4" t="s">
        <v>356</v>
      </c>
      <c r="G395" s="65">
        <v>4</v>
      </c>
    </row>
    <row r="396" spans="1:7" x14ac:dyDescent="0.3">
      <c r="A396" s="69"/>
      <c r="B396" s="4" t="s">
        <v>189</v>
      </c>
      <c r="C396" s="90">
        <v>2024243522</v>
      </c>
      <c r="D396" s="89" t="s">
        <v>846</v>
      </c>
      <c r="E396" s="4" t="s">
        <v>843</v>
      </c>
      <c r="F396" s="4" t="s">
        <v>356</v>
      </c>
      <c r="G396" s="65"/>
    </row>
    <row r="397" spans="1:7" x14ac:dyDescent="0.3">
      <c r="A397" s="69"/>
      <c r="B397" s="4" t="s">
        <v>189</v>
      </c>
      <c r="C397" s="89">
        <v>2024243523</v>
      </c>
      <c r="D397" s="89" t="s">
        <v>847</v>
      </c>
      <c r="E397" s="4" t="s">
        <v>842</v>
      </c>
      <c r="F397" s="4" t="s">
        <v>356</v>
      </c>
      <c r="G397" s="65">
        <v>4</v>
      </c>
    </row>
    <row r="398" spans="1:7" x14ac:dyDescent="0.3">
      <c r="A398" s="69"/>
      <c r="B398" s="4" t="s">
        <v>189</v>
      </c>
      <c r="C398" s="89">
        <v>2024243523</v>
      </c>
      <c r="D398" s="89" t="s">
        <v>847</v>
      </c>
      <c r="E398" s="4" t="s">
        <v>843</v>
      </c>
      <c r="F398" s="4" t="s">
        <v>356</v>
      </c>
      <c r="G398" s="65"/>
    </row>
    <row r="399" spans="1:7" x14ac:dyDescent="0.3">
      <c r="A399" s="69"/>
      <c r="B399" s="4" t="s">
        <v>190</v>
      </c>
      <c r="C399" s="4">
        <v>2024243606</v>
      </c>
      <c r="D399" s="4" t="s">
        <v>848</v>
      </c>
      <c r="E399" s="4" t="s">
        <v>849</v>
      </c>
      <c r="F399" s="4" t="s">
        <v>356</v>
      </c>
      <c r="G399" s="65">
        <v>4</v>
      </c>
    </row>
    <row r="400" spans="1:7" x14ac:dyDescent="0.3">
      <c r="A400" s="69"/>
      <c r="B400" s="4" t="s">
        <v>190</v>
      </c>
      <c r="C400" s="4">
        <v>2024243606</v>
      </c>
      <c r="D400" s="4" t="s">
        <v>848</v>
      </c>
      <c r="E400" s="4" t="s">
        <v>424</v>
      </c>
      <c r="F400" s="4" t="s">
        <v>356</v>
      </c>
      <c r="G400" s="65"/>
    </row>
    <row r="401" spans="1:7" x14ac:dyDescent="0.3">
      <c r="A401" s="69"/>
      <c r="B401" s="4" t="s">
        <v>190</v>
      </c>
      <c r="C401" s="4">
        <v>2024243605</v>
      </c>
      <c r="D401" s="4" t="s">
        <v>850</v>
      </c>
      <c r="E401" s="4" t="s">
        <v>849</v>
      </c>
      <c r="F401" s="4" t="s">
        <v>356</v>
      </c>
      <c r="G401" s="65">
        <v>4</v>
      </c>
    </row>
    <row r="402" spans="1:7" x14ac:dyDescent="0.3">
      <c r="A402" s="69"/>
      <c r="B402" s="4" t="s">
        <v>190</v>
      </c>
      <c r="C402" s="4">
        <v>2024243605</v>
      </c>
      <c r="D402" s="4" t="s">
        <v>850</v>
      </c>
      <c r="E402" s="4" t="s">
        <v>424</v>
      </c>
      <c r="F402" s="4" t="s">
        <v>356</v>
      </c>
      <c r="G402" s="65"/>
    </row>
    <row r="403" spans="1:7" x14ac:dyDescent="0.3">
      <c r="A403" s="69"/>
      <c r="B403" s="4" t="s">
        <v>192</v>
      </c>
      <c r="C403" s="4">
        <v>2024243802</v>
      </c>
      <c r="D403" s="4" t="s">
        <v>851</v>
      </c>
      <c r="E403" s="4" t="s">
        <v>281</v>
      </c>
      <c r="F403" s="4" t="s">
        <v>345</v>
      </c>
      <c r="G403" s="4">
        <v>2</v>
      </c>
    </row>
    <row r="404" spans="1:7" x14ac:dyDescent="0.3">
      <c r="A404" s="69"/>
      <c r="B404" s="4" t="s">
        <v>192</v>
      </c>
      <c r="C404" s="4">
        <v>2024243815</v>
      </c>
      <c r="D404" s="4" t="s">
        <v>852</v>
      </c>
      <c r="E404" s="4" t="s">
        <v>281</v>
      </c>
      <c r="F404" s="4" t="s">
        <v>345</v>
      </c>
      <c r="G404" s="4">
        <v>2</v>
      </c>
    </row>
    <row r="405" spans="1:7" x14ac:dyDescent="0.3">
      <c r="A405" s="69"/>
      <c r="B405" s="4" t="s">
        <v>194</v>
      </c>
      <c r="C405" s="4">
        <v>2024244103</v>
      </c>
      <c r="D405" s="4" t="s">
        <v>853</v>
      </c>
      <c r="E405" s="4" t="s">
        <v>854</v>
      </c>
      <c r="F405" s="88" t="s">
        <v>356</v>
      </c>
      <c r="G405" s="4">
        <v>2</v>
      </c>
    </row>
    <row r="406" spans="1:7" x14ac:dyDescent="0.3">
      <c r="A406" s="69" t="s">
        <v>6</v>
      </c>
      <c r="B406" s="65" t="s">
        <v>202</v>
      </c>
      <c r="C406" s="5">
        <v>2022263307</v>
      </c>
      <c r="D406" s="5" t="s">
        <v>894</v>
      </c>
      <c r="E406" s="5" t="s">
        <v>895</v>
      </c>
      <c r="F406" s="91" t="s">
        <v>896</v>
      </c>
      <c r="G406" s="5">
        <v>8</v>
      </c>
    </row>
    <row r="407" spans="1:7" x14ac:dyDescent="0.3">
      <c r="A407" s="69"/>
      <c r="B407" s="65"/>
      <c r="C407" s="5">
        <v>2022263315</v>
      </c>
      <c r="D407" s="5" t="s">
        <v>897</v>
      </c>
      <c r="E407" s="5" t="s">
        <v>895</v>
      </c>
      <c r="F407" s="91" t="s">
        <v>896</v>
      </c>
      <c r="G407" s="5">
        <v>8</v>
      </c>
    </row>
    <row r="408" spans="1:7" x14ac:dyDescent="0.3">
      <c r="A408" s="69"/>
      <c r="B408" s="69" t="s">
        <v>205</v>
      </c>
      <c r="C408" s="5">
        <v>2022263514</v>
      </c>
      <c r="D408" s="5" t="s">
        <v>620</v>
      </c>
      <c r="E408" s="5" t="s">
        <v>898</v>
      </c>
      <c r="F408" s="91" t="s">
        <v>899</v>
      </c>
      <c r="G408" s="5">
        <v>9</v>
      </c>
    </row>
    <row r="409" spans="1:7" x14ac:dyDescent="0.3">
      <c r="A409" s="69"/>
      <c r="B409" s="69"/>
      <c r="C409" s="5">
        <v>2022263426</v>
      </c>
      <c r="D409" s="5" t="s">
        <v>900</v>
      </c>
      <c r="E409" s="5" t="s">
        <v>901</v>
      </c>
      <c r="F409" s="91" t="s">
        <v>341</v>
      </c>
      <c r="G409" s="5">
        <v>2</v>
      </c>
    </row>
    <row r="410" spans="1:7" x14ac:dyDescent="0.3">
      <c r="A410" s="69"/>
      <c r="B410" s="65" t="s">
        <v>73</v>
      </c>
      <c r="C410" s="4">
        <v>2022303109</v>
      </c>
      <c r="D410" s="4" t="s">
        <v>902</v>
      </c>
      <c r="E410" s="4" t="s">
        <v>903</v>
      </c>
      <c r="F410" s="4" t="s">
        <v>904</v>
      </c>
      <c r="G410" s="65">
        <v>17</v>
      </c>
    </row>
    <row r="411" spans="1:7" x14ac:dyDescent="0.3">
      <c r="A411" s="69"/>
      <c r="B411" s="65"/>
      <c r="C411" s="4">
        <v>2022303109</v>
      </c>
      <c r="D411" s="4" t="s">
        <v>902</v>
      </c>
      <c r="E411" s="4" t="s">
        <v>903</v>
      </c>
      <c r="F411" s="4" t="s">
        <v>905</v>
      </c>
      <c r="G411" s="65"/>
    </row>
    <row r="412" spans="1:7" x14ac:dyDescent="0.3">
      <c r="A412" s="69"/>
      <c r="B412" s="65"/>
      <c r="C412" s="4">
        <v>2022303109</v>
      </c>
      <c r="D412" s="4" t="s">
        <v>902</v>
      </c>
      <c r="E412" s="4" t="s">
        <v>906</v>
      </c>
      <c r="F412" s="4" t="s">
        <v>358</v>
      </c>
      <c r="G412" s="65"/>
    </row>
    <row r="413" spans="1:7" x14ac:dyDescent="0.3">
      <c r="A413" s="69"/>
      <c r="B413" s="4" t="s">
        <v>74</v>
      </c>
      <c r="C413" s="4">
        <v>2023263404</v>
      </c>
      <c r="D413" s="4" t="s">
        <v>907</v>
      </c>
      <c r="E413" s="4" t="s">
        <v>908</v>
      </c>
      <c r="F413" s="4" t="s">
        <v>909</v>
      </c>
      <c r="G413" s="4">
        <v>5</v>
      </c>
    </row>
    <row r="414" spans="1:7" x14ac:dyDescent="0.3">
      <c r="A414" s="69"/>
      <c r="B414" s="4" t="s">
        <v>910</v>
      </c>
      <c r="C414" s="4">
        <v>2023263522</v>
      </c>
      <c r="D414" s="4" t="s">
        <v>911</v>
      </c>
      <c r="E414" s="4" t="s">
        <v>278</v>
      </c>
      <c r="F414" s="4" t="s">
        <v>912</v>
      </c>
      <c r="G414" s="4">
        <v>2</v>
      </c>
    </row>
    <row r="415" spans="1:7" x14ac:dyDescent="0.3">
      <c r="A415" s="69"/>
      <c r="B415" s="69" t="s">
        <v>272</v>
      </c>
      <c r="C415" s="69">
        <v>2024263131</v>
      </c>
      <c r="D415" s="69" t="s">
        <v>913</v>
      </c>
      <c r="E415" s="5" t="s">
        <v>914</v>
      </c>
      <c r="F415" s="91" t="s">
        <v>904</v>
      </c>
      <c r="G415" s="69">
        <v>30</v>
      </c>
    </row>
    <row r="416" spans="1:7" x14ac:dyDescent="0.3">
      <c r="A416" s="69"/>
      <c r="B416" s="69"/>
      <c r="C416" s="69"/>
      <c r="D416" s="69"/>
      <c r="E416" s="5" t="s">
        <v>915</v>
      </c>
      <c r="F416" s="91" t="s">
        <v>345</v>
      </c>
      <c r="G416" s="69"/>
    </row>
    <row r="417" spans="1:7" x14ac:dyDescent="0.3">
      <c r="A417" s="69"/>
      <c r="B417" s="69"/>
      <c r="C417" s="69"/>
      <c r="D417" s="69"/>
      <c r="E417" s="4" t="s">
        <v>279</v>
      </c>
      <c r="F417" s="88" t="s">
        <v>404</v>
      </c>
      <c r="G417" s="69"/>
    </row>
    <row r="418" spans="1:7" x14ac:dyDescent="0.3">
      <c r="A418" s="69"/>
      <c r="B418" s="69"/>
      <c r="C418" s="69"/>
      <c r="D418" s="69"/>
      <c r="E418" s="4" t="s">
        <v>916</v>
      </c>
      <c r="F418" s="88" t="s">
        <v>340</v>
      </c>
      <c r="G418" s="69"/>
    </row>
    <row r="419" spans="1:7" x14ac:dyDescent="0.3">
      <c r="A419" s="69"/>
      <c r="B419" s="69"/>
      <c r="C419" s="69"/>
      <c r="D419" s="69"/>
      <c r="E419" s="5" t="s">
        <v>280</v>
      </c>
      <c r="F419" s="91" t="s">
        <v>340</v>
      </c>
      <c r="G419" s="69"/>
    </row>
    <row r="420" spans="1:7" x14ac:dyDescent="0.3">
      <c r="A420" s="69"/>
      <c r="B420" s="69"/>
      <c r="C420" s="69"/>
      <c r="D420" s="69"/>
      <c r="E420" s="5" t="s">
        <v>281</v>
      </c>
      <c r="F420" s="91" t="s">
        <v>340</v>
      </c>
      <c r="G420" s="69"/>
    </row>
    <row r="421" spans="1:7" x14ac:dyDescent="0.3">
      <c r="A421" s="69"/>
      <c r="B421" s="69"/>
      <c r="C421" s="69"/>
      <c r="D421" s="69"/>
      <c r="E421" s="4" t="s">
        <v>914</v>
      </c>
      <c r="F421" s="4" t="s">
        <v>406</v>
      </c>
      <c r="G421" s="69"/>
    </row>
    <row r="422" spans="1:7" x14ac:dyDescent="0.3">
      <c r="A422" s="69"/>
      <c r="B422" s="69"/>
      <c r="C422" s="69"/>
      <c r="D422" s="69"/>
      <c r="E422" s="4" t="s">
        <v>917</v>
      </c>
      <c r="F422" s="4" t="s">
        <v>341</v>
      </c>
      <c r="G422" s="69"/>
    </row>
    <row r="423" spans="1:7" x14ac:dyDescent="0.3">
      <c r="A423" s="69"/>
      <c r="B423" s="69"/>
      <c r="C423" s="69"/>
      <c r="D423" s="69"/>
      <c r="E423" s="4" t="s">
        <v>918</v>
      </c>
      <c r="F423" s="4" t="s">
        <v>356</v>
      </c>
      <c r="G423" s="69"/>
    </row>
    <row r="424" spans="1:7" x14ac:dyDescent="0.3">
      <c r="A424" s="69"/>
      <c r="B424" s="69"/>
      <c r="C424" s="69"/>
      <c r="D424" s="69"/>
      <c r="E424" s="4" t="s">
        <v>261</v>
      </c>
      <c r="F424" s="4" t="s">
        <v>358</v>
      </c>
      <c r="G424" s="69"/>
    </row>
    <row r="425" spans="1:7" x14ac:dyDescent="0.3">
      <c r="A425" s="65" t="s">
        <v>7</v>
      </c>
      <c r="B425" s="92" t="s">
        <v>211</v>
      </c>
      <c r="C425" s="4">
        <v>2022353120</v>
      </c>
      <c r="D425" s="4" t="s">
        <v>877</v>
      </c>
      <c r="E425" s="4" t="s">
        <v>878</v>
      </c>
      <c r="F425" s="88" t="s">
        <v>345</v>
      </c>
      <c r="G425" s="65" t="s">
        <v>516</v>
      </c>
    </row>
    <row r="426" spans="1:7" x14ac:dyDescent="0.3">
      <c r="A426" s="65"/>
      <c r="B426" s="92"/>
      <c r="C426" s="4">
        <v>2022353120</v>
      </c>
      <c r="D426" s="4" t="s">
        <v>877</v>
      </c>
      <c r="E426" s="4" t="s">
        <v>879</v>
      </c>
      <c r="F426" s="88" t="s">
        <v>340</v>
      </c>
      <c r="G426" s="65"/>
    </row>
    <row r="427" spans="1:7" x14ac:dyDescent="0.3">
      <c r="A427" s="65"/>
      <c r="B427" s="92"/>
      <c r="C427" s="4">
        <v>2022353120</v>
      </c>
      <c r="D427" s="4" t="s">
        <v>877</v>
      </c>
      <c r="E427" s="4" t="s">
        <v>880</v>
      </c>
      <c r="F427" s="88" t="s">
        <v>363</v>
      </c>
      <c r="G427" s="65"/>
    </row>
    <row r="428" spans="1:7" x14ac:dyDescent="0.3">
      <c r="A428" s="65"/>
      <c r="B428" s="92"/>
      <c r="C428" s="4">
        <v>2022353120</v>
      </c>
      <c r="D428" s="4" t="s">
        <v>877</v>
      </c>
      <c r="E428" s="4" t="s">
        <v>881</v>
      </c>
      <c r="F428" s="88" t="s">
        <v>363</v>
      </c>
      <c r="G428" s="65"/>
    </row>
    <row r="429" spans="1:7" x14ac:dyDescent="0.3">
      <c r="A429" s="65"/>
      <c r="B429" s="92"/>
      <c r="C429" s="4">
        <v>2022353120</v>
      </c>
      <c r="D429" s="4" t="s">
        <v>877</v>
      </c>
      <c r="E429" s="4" t="s">
        <v>882</v>
      </c>
      <c r="F429" s="88" t="s">
        <v>341</v>
      </c>
      <c r="G429" s="65"/>
    </row>
    <row r="430" spans="1:7" x14ac:dyDescent="0.3">
      <c r="A430" s="65"/>
      <c r="B430" s="92"/>
      <c r="C430" s="4">
        <v>2022353120</v>
      </c>
      <c r="D430" s="4" t="s">
        <v>877</v>
      </c>
      <c r="E430" s="4" t="s">
        <v>883</v>
      </c>
      <c r="F430" s="88" t="s">
        <v>356</v>
      </c>
      <c r="G430" s="65"/>
    </row>
    <row r="431" spans="1:7" x14ac:dyDescent="0.3">
      <c r="A431" s="65"/>
      <c r="B431" s="92"/>
      <c r="C431" s="4">
        <v>2022353126</v>
      </c>
      <c r="D431" s="4" t="s">
        <v>884</v>
      </c>
      <c r="E431" s="4" t="s">
        <v>882</v>
      </c>
      <c r="F431" s="88" t="s">
        <v>341</v>
      </c>
      <c r="G431" s="65"/>
    </row>
    <row r="432" spans="1:7" x14ac:dyDescent="0.3">
      <c r="A432" s="65"/>
      <c r="B432" s="92"/>
      <c r="C432" s="4">
        <v>2022353126</v>
      </c>
      <c r="D432" s="4" t="s">
        <v>884</v>
      </c>
      <c r="E432" s="4" t="s">
        <v>883</v>
      </c>
      <c r="F432" s="88" t="s">
        <v>356</v>
      </c>
      <c r="G432" s="65"/>
    </row>
    <row r="433" spans="1:7" x14ac:dyDescent="0.3">
      <c r="A433" s="65"/>
      <c r="B433" s="92"/>
      <c r="C433" s="4">
        <v>2022353121</v>
      </c>
      <c r="D433" s="4" t="s">
        <v>885</v>
      </c>
      <c r="E433" s="4" t="s">
        <v>879</v>
      </c>
      <c r="F433" s="88" t="s">
        <v>340</v>
      </c>
      <c r="G433" s="65"/>
    </row>
    <row r="434" spans="1:7" x14ac:dyDescent="0.3">
      <c r="A434" s="65"/>
      <c r="B434" s="92"/>
      <c r="C434" s="4">
        <v>2022353121</v>
      </c>
      <c r="D434" s="4" t="s">
        <v>885</v>
      </c>
      <c r="E434" s="4" t="s">
        <v>880</v>
      </c>
      <c r="F434" s="88" t="s">
        <v>363</v>
      </c>
      <c r="G434" s="65"/>
    </row>
    <row r="435" spans="1:7" x14ac:dyDescent="0.3">
      <c r="A435" s="65"/>
      <c r="B435" s="92"/>
      <c r="C435" s="4">
        <v>2022353121</v>
      </c>
      <c r="D435" s="4" t="s">
        <v>885</v>
      </c>
      <c r="E435" s="4" t="s">
        <v>881</v>
      </c>
      <c r="F435" s="4" t="s">
        <v>363</v>
      </c>
      <c r="G435" s="65"/>
    </row>
    <row r="436" spans="1:7" x14ac:dyDescent="0.3">
      <c r="A436" s="65"/>
      <c r="B436" s="92"/>
      <c r="C436" s="4">
        <v>2022353121</v>
      </c>
      <c r="D436" s="4" t="s">
        <v>885</v>
      </c>
      <c r="E436" s="4" t="s">
        <v>882</v>
      </c>
      <c r="F436" s="4" t="s">
        <v>341</v>
      </c>
      <c r="G436" s="65"/>
    </row>
    <row r="437" spans="1:7" x14ac:dyDescent="0.3">
      <c r="A437" s="65"/>
      <c r="B437" s="65" t="s">
        <v>76</v>
      </c>
      <c r="C437" s="4">
        <v>2023353110</v>
      </c>
      <c r="D437" s="4" t="s">
        <v>886</v>
      </c>
      <c r="E437" s="4" t="s">
        <v>887</v>
      </c>
      <c r="F437" s="4" t="s">
        <v>356</v>
      </c>
      <c r="G437" s="4"/>
    </row>
    <row r="438" spans="1:7" x14ac:dyDescent="0.3">
      <c r="A438" s="65"/>
      <c r="B438" s="65"/>
      <c r="C438" s="4">
        <v>2023353110</v>
      </c>
      <c r="D438" s="4" t="s">
        <v>886</v>
      </c>
      <c r="E438" s="4" t="s">
        <v>888</v>
      </c>
      <c r="F438" s="4" t="s">
        <v>356</v>
      </c>
      <c r="G438" s="4"/>
    </row>
  </sheetData>
  <mergeCells count="221">
    <mergeCell ref="A406:A424"/>
    <mergeCell ref="B406:B407"/>
    <mergeCell ref="B408:B409"/>
    <mergeCell ref="B410:B412"/>
    <mergeCell ref="G410:G412"/>
    <mergeCell ref="B415:B424"/>
    <mergeCell ref="C415:C424"/>
    <mergeCell ref="D415:D424"/>
    <mergeCell ref="G415:G424"/>
    <mergeCell ref="G389:G390"/>
    <mergeCell ref="G391:G392"/>
    <mergeCell ref="G393:G394"/>
    <mergeCell ref="G395:G396"/>
    <mergeCell ref="G397:G398"/>
    <mergeCell ref="G399:G400"/>
    <mergeCell ref="G401:G402"/>
    <mergeCell ref="A425:A438"/>
    <mergeCell ref="B425:B436"/>
    <mergeCell ref="G425:G436"/>
    <mergeCell ref="B437:B438"/>
    <mergeCell ref="A266:A405"/>
    <mergeCell ref="G266:G268"/>
    <mergeCell ref="G270:G271"/>
    <mergeCell ref="G278:G279"/>
    <mergeCell ref="G280:G281"/>
    <mergeCell ref="G283:G284"/>
    <mergeCell ref="G288:G289"/>
    <mergeCell ref="G313:G318"/>
    <mergeCell ref="G324:G326"/>
    <mergeCell ref="G327:G328"/>
    <mergeCell ref="G329:G330"/>
    <mergeCell ref="G331:G332"/>
    <mergeCell ref="G333:G334"/>
    <mergeCell ref="G335:G336"/>
    <mergeCell ref="G337:G338"/>
    <mergeCell ref="G339:G340"/>
    <mergeCell ref="G343:G344"/>
    <mergeCell ref="G345:G346"/>
    <mergeCell ref="G350:G351"/>
    <mergeCell ref="G357:G359"/>
    <mergeCell ref="G362:G363"/>
    <mergeCell ref="G364:G365"/>
    <mergeCell ref="G366:G367"/>
    <mergeCell ref="G372:G374"/>
    <mergeCell ref="B250:B251"/>
    <mergeCell ref="C250:C251"/>
    <mergeCell ref="D250:D251"/>
    <mergeCell ref="G250:G251"/>
    <mergeCell ref="B252:B265"/>
    <mergeCell ref="C252:C253"/>
    <mergeCell ref="D252:D253"/>
    <mergeCell ref="G252:G253"/>
    <mergeCell ref="C254:C258"/>
    <mergeCell ref="D254:D258"/>
    <mergeCell ref="G254:G258"/>
    <mergeCell ref="C259:C265"/>
    <mergeCell ref="D259:D265"/>
    <mergeCell ref="G259:G265"/>
    <mergeCell ref="A223:A265"/>
    <mergeCell ref="B223:B226"/>
    <mergeCell ref="E223:E226"/>
    <mergeCell ref="G223:G226"/>
    <mergeCell ref="B227:B240"/>
    <mergeCell ref="C227:C228"/>
    <mergeCell ref="D227:D228"/>
    <mergeCell ref="G227:G228"/>
    <mergeCell ref="C232:C234"/>
    <mergeCell ref="D232:D234"/>
    <mergeCell ref="G232:G234"/>
    <mergeCell ref="C235:C237"/>
    <mergeCell ref="D235:D237"/>
    <mergeCell ref="G235:G237"/>
    <mergeCell ref="C238:C240"/>
    <mergeCell ref="D238:D240"/>
    <mergeCell ref="G238:G240"/>
    <mergeCell ref="B241:B243"/>
    <mergeCell ref="B244:B245"/>
    <mergeCell ref="B246:B247"/>
    <mergeCell ref="B248:B249"/>
    <mergeCell ref="C248:C249"/>
    <mergeCell ref="D248:D249"/>
    <mergeCell ref="G248:G249"/>
    <mergeCell ref="A1:G1"/>
    <mergeCell ref="C32:C33"/>
    <mergeCell ref="D32:D33"/>
    <mergeCell ref="G32:G33"/>
    <mergeCell ref="B159:B163"/>
    <mergeCell ref="C160:C161"/>
    <mergeCell ref="G221:G222"/>
    <mergeCell ref="B126:B127"/>
    <mergeCell ref="B128:B132"/>
    <mergeCell ref="B135:B137"/>
    <mergeCell ref="G18:G23"/>
    <mergeCell ref="C24:C29"/>
    <mergeCell ref="D24:D29"/>
    <mergeCell ref="G24:G29"/>
    <mergeCell ref="B30:B33"/>
    <mergeCell ref="A3:A53"/>
    <mergeCell ref="B3:B5"/>
    <mergeCell ref="C3:C5"/>
    <mergeCell ref="D3:D5"/>
    <mergeCell ref="G3:G5"/>
    <mergeCell ref="B6:B8"/>
    <mergeCell ref="C6:C8"/>
    <mergeCell ref="D6:D8"/>
    <mergeCell ref="G6:G8"/>
    <mergeCell ref="B10:B17"/>
    <mergeCell ref="C13:C17"/>
    <mergeCell ref="D13:D17"/>
    <mergeCell ref="G13:G17"/>
    <mergeCell ref="B18:B29"/>
    <mergeCell ref="C18:C23"/>
    <mergeCell ref="D18:D23"/>
    <mergeCell ref="B47:B48"/>
    <mergeCell ref="C47:C48"/>
    <mergeCell ref="D47:D48"/>
    <mergeCell ref="G47:G48"/>
    <mergeCell ref="B49:B53"/>
    <mergeCell ref="C49:C51"/>
    <mergeCell ref="D49:D51"/>
    <mergeCell ref="G49:G51"/>
    <mergeCell ref="B34:B35"/>
    <mergeCell ref="C34:C35"/>
    <mergeCell ref="D34:D35"/>
    <mergeCell ref="G34:G35"/>
    <mergeCell ref="B36:B46"/>
    <mergeCell ref="C36:C46"/>
    <mergeCell ref="D36:D46"/>
    <mergeCell ref="G36:G46"/>
    <mergeCell ref="A54:A127"/>
    <mergeCell ref="B55:B59"/>
    <mergeCell ref="B61:B65"/>
    <mergeCell ref="B67:B71"/>
    <mergeCell ref="B72:B74"/>
    <mergeCell ref="B75:B77"/>
    <mergeCell ref="B78:B86"/>
    <mergeCell ref="B88:B95"/>
    <mergeCell ref="B96:B97"/>
    <mergeCell ref="B98:B99"/>
    <mergeCell ref="B100:B101"/>
    <mergeCell ref="B102:B104"/>
    <mergeCell ref="B105:B107"/>
    <mergeCell ref="B109:B118"/>
    <mergeCell ref="B119:B123"/>
    <mergeCell ref="B124:B125"/>
    <mergeCell ref="B138:B158"/>
    <mergeCell ref="C138:C147"/>
    <mergeCell ref="D138:D147"/>
    <mergeCell ref="G138:G147"/>
    <mergeCell ref="C148:C158"/>
    <mergeCell ref="D148:D158"/>
    <mergeCell ref="G148:G158"/>
    <mergeCell ref="C128:C129"/>
    <mergeCell ref="D128:D129"/>
    <mergeCell ref="G128:G129"/>
    <mergeCell ref="B133:B134"/>
    <mergeCell ref="C133:C134"/>
    <mergeCell ref="D133:D134"/>
    <mergeCell ref="G133:G134"/>
    <mergeCell ref="D160:D161"/>
    <mergeCell ref="G160:G161"/>
    <mergeCell ref="C162:C163"/>
    <mergeCell ref="D162:D163"/>
    <mergeCell ref="G162:G163"/>
    <mergeCell ref="C135:C136"/>
    <mergeCell ref="D135:D136"/>
    <mergeCell ref="G135:G136"/>
    <mergeCell ref="B170:B172"/>
    <mergeCell ref="C170:C172"/>
    <mergeCell ref="D170:D172"/>
    <mergeCell ref="G170:G172"/>
    <mergeCell ref="B164:B169"/>
    <mergeCell ref="C164:C165"/>
    <mergeCell ref="D164:D165"/>
    <mergeCell ref="G164:G165"/>
    <mergeCell ref="C166:C167"/>
    <mergeCell ref="D166:D167"/>
    <mergeCell ref="G166:G167"/>
    <mergeCell ref="B183:B186"/>
    <mergeCell ref="C183:C184"/>
    <mergeCell ref="D183:D184"/>
    <mergeCell ref="G183:G184"/>
    <mergeCell ref="C185:C186"/>
    <mergeCell ref="D185:D186"/>
    <mergeCell ref="G185:G186"/>
    <mergeCell ref="B174:B175"/>
    <mergeCell ref="B177:B181"/>
    <mergeCell ref="C178:C180"/>
    <mergeCell ref="D178:D180"/>
    <mergeCell ref="G178:G180"/>
    <mergeCell ref="E191:E192"/>
    <mergeCell ref="G191:G192"/>
    <mergeCell ref="E193:E195"/>
    <mergeCell ref="G193:G195"/>
    <mergeCell ref="B187:B213"/>
    <mergeCell ref="C187:C205"/>
    <mergeCell ref="D187:D205"/>
    <mergeCell ref="E187:E189"/>
    <mergeCell ref="G187:G189"/>
    <mergeCell ref="E196:E198"/>
    <mergeCell ref="G196:G198"/>
    <mergeCell ref="C211:C212"/>
    <mergeCell ref="D211:D212"/>
    <mergeCell ref="G211:G212"/>
    <mergeCell ref="A128:A222"/>
    <mergeCell ref="B218:B222"/>
    <mergeCell ref="C218:C219"/>
    <mergeCell ref="D218:D219"/>
    <mergeCell ref="G218:G219"/>
    <mergeCell ref="C221:C222"/>
    <mergeCell ref="D221:D222"/>
    <mergeCell ref="B214:B217"/>
    <mergeCell ref="C214:C215"/>
    <mergeCell ref="D214:D215"/>
    <mergeCell ref="C216:C217"/>
    <mergeCell ref="D216:D217"/>
    <mergeCell ref="E199:E201"/>
    <mergeCell ref="G200:G201"/>
    <mergeCell ref="C209:C210"/>
    <mergeCell ref="D209:D210"/>
    <mergeCell ref="G209:G210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9"/>
  <sheetViews>
    <sheetView topLeftCell="A42" zoomScale="85" zoomScaleNormal="85" workbookViewId="0">
      <selection activeCell="A42" sqref="A42:A82"/>
    </sheetView>
  </sheetViews>
  <sheetFormatPr defaultColWidth="8.58203125" defaultRowHeight="17.5" x14ac:dyDescent="0.3"/>
  <cols>
    <col min="1" max="1" width="20.25" style="28" bestFit="1" customWidth="1"/>
    <col min="2" max="2" width="7.58203125" style="28" bestFit="1" customWidth="1"/>
    <col min="3" max="3" width="20.25" style="28" bestFit="1" customWidth="1"/>
    <col min="4" max="4" width="13.75" style="28" bestFit="1" customWidth="1"/>
    <col min="5" max="5" width="16.83203125" style="28" bestFit="1" customWidth="1"/>
    <col min="6" max="6" width="10.58203125" style="28" bestFit="1" customWidth="1"/>
    <col min="7" max="7" width="16.83203125" style="28" bestFit="1" customWidth="1"/>
    <col min="8" max="8" width="7.58203125" style="28" bestFit="1" customWidth="1"/>
    <col min="9" max="16384" width="8.58203125" style="28"/>
  </cols>
  <sheetData>
    <row r="1" spans="1:8" ht="23" x14ac:dyDescent="0.3">
      <c r="A1" s="60" t="s">
        <v>77</v>
      </c>
      <c r="B1" s="60"/>
      <c r="C1" s="60"/>
      <c r="D1" s="60"/>
      <c r="E1" s="60"/>
      <c r="F1" s="60"/>
      <c r="G1" s="60"/>
      <c r="H1" s="60"/>
    </row>
    <row r="2" spans="1:8" s="27" customFormat="1" ht="21" x14ac:dyDescent="0.3">
      <c r="A2" s="29" t="s">
        <v>21</v>
      </c>
      <c r="B2" s="29" t="s">
        <v>78</v>
      </c>
      <c r="C2" s="29" t="s">
        <v>22</v>
      </c>
      <c r="D2" s="29" t="s">
        <v>79</v>
      </c>
      <c r="E2" s="29" t="s">
        <v>80</v>
      </c>
      <c r="F2" s="30" t="s">
        <v>81</v>
      </c>
      <c r="G2" s="29" t="s">
        <v>82</v>
      </c>
      <c r="H2" s="29" t="s">
        <v>28</v>
      </c>
    </row>
    <row r="3" spans="1:8" x14ac:dyDescent="0.3">
      <c r="A3" s="65" t="s">
        <v>1</v>
      </c>
      <c r="B3" s="4">
        <v>1</v>
      </c>
      <c r="C3" s="4" t="s">
        <v>83</v>
      </c>
      <c r="D3" s="4">
        <v>0</v>
      </c>
      <c r="E3" s="4">
        <v>43</v>
      </c>
      <c r="F3" s="44">
        <f t="shared" ref="F3:F66" si="0">D3/E3</f>
        <v>0</v>
      </c>
      <c r="G3" s="4">
        <f>RANK(F3,$F$3:$F$41,1)</f>
        <v>1</v>
      </c>
      <c r="H3" s="4"/>
    </row>
    <row r="4" spans="1:8" x14ac:dyDescent="0.3">
      <c r="A4" s="65"/>
      <c r="B4" s="4">
        <v>2</v>
      </c>
      <c r="C4" s="4" t="s">
        <v>84</v>
      </c>
      <c r="D4" s="4">
        <v>0</v>
      </c>
      <c r="E4" s="4">
        <v>42</v>
      </c>
      <c r="F4" s="44">
        <f t="shared" si="0"/>
        <v>0</v>
      </c>
      <c r="G4" s="4">
        <f t="shared" ref="G4:G67" si="1">RANK(F4,$F$3:$F$41,1)</f>
        <v>1</v>
      </c>
      <c r="H4" s="4"/>
    </row>
    <row r="5" spans="1:8" x14ac:dyDescent="0.3">
      <c r="A5" s="65"/>
      <c r="B5" s="4">
        <v>3</v>
      </c>
      <c r="C5" s="4" t="s">
        <v>85</v>
      </c>
      <c r="D5" s="4">
        <v>1</v>
      </c>
      <c r="E5" s="4">
        <v>45</v>
      </c>
      <c r="F5" s="44">
        <f t="shared" si="0"/>
        <v>2.2222222222222223E-2</v>
      </c>
      <c r="G5" s="4">
        <f t="shared" si="1"/>
        <v>30</v>
      </c>
      <c r="H5" s="4"/>
    </row>
    <row r="6" spans="1:8" x14ac:dyDescent="0.3">
      <c r="A6" s="65"/>
      <c r="B6" s="4">
        <v>4</v>
      </c>
      <c r="C6" s="4" t="s">
        <v>86</v>
      </c>
      <c r="D6" s="4">
        <v>0</v>
      </c>
      <c r="E6" s="4">
        <v>45</v>
      </c>
      <c r="F6" s="44">
        <f t="shared" si="0"/>
        <v>0</v>
      </c>
      <c r="G6" s="4">
        <f t="shared" si="1"/>
        <v>1</v>
      </c>
      <c r="H6" s="4"/>
    </row>
    <row r="7" spans="1:8" x14ac:dyDescent="0.3">
      <c r="A7" s="65"/>
      <c r="B7" s="4">
        <v>5</v>
      </c>
      <c r="C7" s="4" t="s">
        <v>87</v>
      </c>
      <c r="D7" s="4">
        <v>0</v>
      </c>
      <c r="E7" s="4">
        <v>39</v>
      </c>
      <c r="F7" s="44">
        <f t="shared" si="0"/>
        <v>0</v>
      </c>
      <c r="G7" s="4">
        <f t="shared" si="1"/>
        <v>1</v>
      </c>
      <c r="H7" s="4"/>
    </row>
    <row r="8" spans="1:8" x14ac:dyDescent="0.3">
      <c r="A8" s="65"/>
      <c r="B8" s="4">
        <v>6</v>
      </c>
      <c r="C8" s="4" t="s">
        <v>88</v>
      </c>
      <c r="D8" s="4">
        <v>0</v>
      </c>
      <c r="E8" s="4">
        <v>39</v>
      </c>
      <c r="F8" s="44">
        <f t="shared" si="0"/>
        <v>0</v>
      </c>
      <c r="G8" s="4">
        <f t="shared" si="1"/>
        <v>1</v>
      </c>
      <c r="H8" s="4"/>
    </row>
    <row r="9" spans="1:8" x14ac:dyDescent="0.3">
      <c r="A9" s="65"/>
      <c r="B9" s="4">
        <v>7</v>
      </c>
      <c r="C9" s="4" t="s">
        <v>89</v>
      </c>
      <c r="D9" s="4">
        <v>0</v>
      </c>
      <c r="E9" s="4">
        <v>40</v>
      </c>
      <c r="F9" s="44">
        <f t="shared" si="0"/>
        <v>0</v>
      </c>
      <c r="G9" s="4">
        <f t="shared" si="1"/>
        <v>1</v>
      </c>
      <c r="H9" s="4"/>
    </row>
    <row r="10" spans="1:8" x14ac:dyDescent="0.3">
      <c r="A10" s="65"/>
      <c r="B10" s="4">
        <v>8</v>
      </c>
      <c r="C10" s="4" t="s">
        <v>90</v>
      </c>
      <c r="D10" s="4">
        <v>0</v>
      </c>
      <c r="E10" s="4">
        <v>42</v>
      </c>
      <c r="F10" s="44">
        <f t="shared" si="0"/>
        <v>0</v>
      </c>
      <c r="G10" s="4">
        <f t="shared" si="1"/>
        <v>1</v>
      </c>
      <c r="H10" s="4"/>
    </row>
    <row r="11" spans="1:8" x14ac:dyDescent="0.3">
      <c r="A11" s="65"/>
      <c r="B11" s="4">
        <v>9</v>
      </c>
      <c r="C11" s="4" t="s">
        <v>91</v>
      </c>
      <c r="D11" s="4">
        <v>0</v>
      </c>
      <c r="E11" s="4">
        <v>40</v>
      </c>
      <c r="F11" s="44">
        <f t="shared" si="0"/>
        <v>0</v>
      </c>
      <c r="G11" s="4">
        <f t="shared" si="1"/>
        <v>1</v>
      </c>
      <c r="H11" s="4"/>
    </row>
    <row r="12" spans="1:8" x14ac:dyDescent="0.3">
      <c r="A12" s="65"/>
      <c r="B12" s="4">
        <v>10</v>
      </c>
      <c r="C12" s="4" t="s">
        <v>92</v>
      </c>
      <c r="D12" s="4">
        <v>1</v>
      </c>
      <c r="E12" s="4">
        <v>43</v>
      </c>
      <c r="F12" s="44">
        <f t="shared" si="0"/>
        <v>2.3255813953488372E-2</v>
      </c>
      <c r="G12" s="4">
        <f t="shared" si="1"/>
        <v>32</v>
      </c>
      <c r="H12" s="4"/>
    </row>
    <row r="13" spans="1:8" x14ac:dyDescent="0.3">
      <c r="A13" s="65"/>
      <c r="B13" s="4">
        <v>11</v>
      </c>
      <c r="C13" s="4" t="s">
        <v>93</v>
      </c>
      <c r="D13" s="4">
        <v>0</v>
      </c>
      <c r="E13" s="4">
        <v>43</v>
      </c>
      <c r="F13" s="44">
        <f t="shared" si="0"/>
        <v>0</v>
      </c>
      <c r="G13" s="4">
        <f t="shared" si="1"/>
        <v>1</v>
      </c>
      <c r="H13" s="4"/>
    </row>
    <row r="14" spans="1:8" x14ac:dyDescent="0.3">
      <c r="A14" s="65"/>
      <c r="B14" s="4">
        <v>12</v>
      </c>
      <c r="C14" s="4" t="s">
        <v>34</v>
      </c>
      <c r="D14" s="4">
        <v>0</v>
      </c>
      <c r="E14" s="4">
        <v>41</v>
      </c>
      <c r="F14" s="44">
        <f t="shared" si="0"/>
        <v>0</v>
      </c>
      <c r="G14" s="4">
        <f t="shared" si="1"/>
        <v>1</v>
      </c>
      <c r="H14" s="4"/>
    </row>
    <row r="15" spans="1:8" x14ac:dyDescent="0.3">
      <c r="A15" s="65"/>
      <c r="B15" s="4">
        <v>13</v>
      </c>
      <c r="C15" s="4" t="s">
        <v>94</v>
      </c>
      <c r="D15" s="4">
        <v>0</v>
      </c>
      <c r="E15" s="4">
        <v>44</v>
      </c>
      <c r="F15" s="44">
        <f t="shared" si="0"/>
        <v>0</v>
      </c>
      <c r="G15" s="4">
        <f t="shared" si="1"/>
        <v>1</v>
      </c>
      <c r="H15" s="4"/>
    </row>
    <row r="16" spans="1:8" x14ac:dyDescent="0.3">
      <c r="A16" s="65"/>
      <c r="B16" s="4">
        <v>14</v>
      </c>
      <c r="C16" s="4" t="s">
        <v>95</v>
      </c>
      <c r="D16" s="4">
        <v>0</v>
      </c>
      <c r="E16" s="4">
        <v>44</v>
      </c>
      <c r="F16" s="44">
        <f t="shared" si="0"/>
        <v>0</v>
      </c>
      <c r="G16" s="4">
        <f t="shared" si="1"/>
        <v>1</v>
      </c>
      <c r="H16" s="4"/>
    </row>
    <row r="17" spans="1:8" x14ac:dyDescent="0.3">
      <c r="A17" s="65"/>
      <c r="B17" s="4">
        <v>15</v>
      </c>
      <c r="C17" s="4" t="s">
        <v>96</v>
      </c>
      <c r="D17" s="4">
        <v>0</v>
      </c>
      <c r="E17" s="4">
        <v>44</v>
      </c>
      <c r="F17" s="44">
        <f t="shared" si="0"/>
        <v>0</v>
      </c>
      <c r="G17" s="4">
        <f t="shared" si="1"/>
        <v>1</v>
      </c>
      <c r="H17" s="4"/>
    </row>
    <row r="18" spans="1:8" x14ac:dyDescent="0.3">
      <c r="A18" s="65"/>
      <c r="B18" s="4">
        <v>16</v>
      </c>
      <c r="C18" s="4" t="s">
        <v>97</v>
      </c>
      <c r="D18" s="4">
        <v>1</v>
      </c>
      <c r="E18" s="4">
        <v>43</v>
      </c>
      <c r="F18" s="44">
        <f t="shared" si="0"/>
        <v>2.3255813953488372E-2</v>
      </c>
      <c r="G18" s="4">
        <f t="shared" si="1"/>
        <v>32</v>
      </c>
      <c r="H18" s="4"/>
    </row>
    <row r="19" spans="1:8" x14ac:dyDescent="0.3">
      <c r="A19" s="65"/>
      <c r="B19" s="4">
        <v>17</v>
      </c>
      <c r="C19" s="4" t="s">
        <v>98</v>
      </c>
      <c r="D19" s="4">
        <v>0</v>
      </c>
      <c r="E19" s="4">
        <v>42</v>
      </c>
      <c r="F19" s="44">
        <f t="shared" si="0"/>
        <v>0</v>
      </c>
      <c r="G19" s="4">
        <f t="shared" si="1"/>
        <v>1</v>
      </c>
      <c r="H19" s="4"/>
    </row>
    <row r="20" spans="1:8" x14ac:dyDescent="0.3">
      <c r="A20" s="65"/>
      <c r="B20" s="4">
        <v>18</v>
      </c>
      <c r="C20" s="4" t="s">
        <v>99</v>
      </c>
      <c r="D20" s="4">
        <v>0</v>
      </c>
      <c r="E20" s="4">
        <v>43</v>
      </c>
      <c r="F20" s="44">
        <f t="shared" si="0"/>
        <v>0</v>
      </c>
      <c r="G20" s="4">
        <f t="shared" si="1"/>
        <v>1</v>
      </c>
      <c r="H20" s="4"/>
    </row>
    <row r="21" spans="1:8" x14ac:dyDescent="0.3">
      <c r="A21" s="65"/>
      <c r="B21" s="4">
        <v>19</v>
      </c>
      <c r="C21" s="4" t="s">
        <v>100</v>
      </c>
      <c r="D21" s="4">
        <v>0</v>
      </c>
      <c r="E21" s="4">
        <v>42</v>
      </c>
      <c r="F21" s="44">
        <f t="shared" si="0"/>
        <v>0</v>
      </c>
      <c r="G21" s="4">
        <f t="shared" si="1"/>
        <v>1</v>
      </c>
      <c r="H21" s="4"/>
    </row>
    <row r="22" spans="1:8" x14ac:dyDescent="0.3">
      <c r="A22" s="65"/>
      <c r="B22" s="4">
        <v>20</v>
      </c>
      <c r="C22" s="4" t="s">
        <v>101</v>
      </c>
      <c r="D22" s="4">
        <v>0</v>
      </c>
      <c r="E22" s="4">
        <v>45</v>
      </c>
      <c r="F22" s="44">
        <f t="shared" si="0"/>
        <v>0</v>
      </c>
      <c r="G22" s="4">
        <f t="shared" si="1"/>
        <v>1</v>
      </c>
      <c r="H22" s="4"/>
    </row>
    <row r="23" spans="1:8" x14ac:dyDescent="0.3">
      <c r="A23" s="65"/>
      <c r="B23" s="4">
        <v>21</v>
      </c>
      <c r="C23" s="4" t="s">
        <v>102</v>
      </c>
      <c r="D23" s="4">
        <v>0</v>
      </c>
      <c r="E23" s="4">
        <v>43</v>
      </c>
      <c r="F23" s="44">
        <f t="shared" si="0"/>
        <v>0</v>
      </c>
      <c r="G23" s="4">
        <f t="shared" si="1"/>
        <v>1</v>
      </c>
      <c r="H23" s="4"/>
    </row>
    <row r="24" spans="1:8" x14ac:dyDescent="0.3">
      <c r="A24" s="65"/>
      <c r="B24" s="4">
        <v>22</v>
      </c>
      <c r="C24" s="4" t="s">
        <v>103</v>
      </c>
      <c r="D24" s="4">
        <v>4</v>
      </c>
      <c r="E24" s="4">
        <v>42</v>
      </c>
      <c r="F24" s="44">
        <f t="shared" si="0"/>
        <v>9.5238095238095233E-2</v>
      </c>
      <c r="G24" s="4">
        <f t="shared" si="1"/>
        <v>39</v>
      </c>
      <c r="H24" s="4"/>
    </row>
    <row r="25" spans="1:8" x14ac:dyDescent="0.3">
      <c r="A25" s="65"/>
      <c r="B25" s="4">
        <v>23</v>
      </c>
      <c r="C25" s="4" t="s">
        <v>104</v>
      </c>
      <c r="D25" s="4">
        <v>0</v>
      </c>
      <c r="E25" s="4">
        <v>40</v>
      </c>
      <c r="F25" s="44">
        <f t="shared" si="0"/>
        <v>0</v>
      </c>
      <c r="G25" s="4">
        <f t="shared" si="1"/>
        <v>1</v>
      </c>
      <c r="H25" s="4"/>
    </row>
    <row r="26" spans="1:8" x14ac:dyDescent="0.3">
      <c r="A26" s="65"/>
      <c r="B26" s="4">
        <v>24</v>
      </c>
      <c r="C26" s="4" t="s">
        <v>105</v>
      </c>
      <c r="D26" s="4">
        <v>2</v>
      </c>
      <c r="E26" s="4">
        <v>42</v>
      </c>
      <c r="F26" s="44">
        <f t="shared" si="0"/>
        <v>4.7619047619047616E-2</v>
      </c>
      <c r="G26" s="4">
        <f t="shared" si="1"/>
        <v>36</v>
      </c>
      <c r="H26" s="4"/>
    </row>
    <row r="27" spans="1:8" x14ac:dyDescent="0.3">
      <c r="A27" s="65"/>
      <c r="B27" s="4">
        <v>25</v>
      </c>
      <c r="C27" s="4" t="s">
        <v>106</v>
      </c>
      <c r="D27" s="4">
        <v>0</v>
      </c>
      <c r="E27" s="4">
        <v>42</v>
      </c>
      <c r="F27" s="44">
        <f t="shared" si="0"/>
        <v>0</v>
      </c>
      <c r="G27" s="4">
        <f t="shared" si="1"/>
        <v>1</v>
      </c>
      <c r="H27" s="4"/>
    </row>
    <row r="28" spans="1:8" x14ac:dyDescent="0.3">
      <c r="A28" s="65"/>
      <c r="B28" s="4">
        <v>26</v>
      </c>
      <c r="C28" s="4" t="s">
        <v>107</v>
      </c>
      <c r="D28" s="4">
        <v>0</v>
      </c>
      <c r="E28" s="4">
        <v>41</v>
      </c>
      <c r="F28" s="44">
        <f t="shared" si="0"/>
        <v>0</v>
      </c>
      <c r="G28" s="4">
        <f t="shared" si="1"/>
        <v>1</v>
      </c>
      <c r="H28" s="4"/>
    </row>
    <row r="29" spans="1:8" x14ac:dyDescent="0.3">
      <c r="A29" s="65"/>
      <c r="B29" s="4">
        <v>27</v>
      </c>
      <c r="C29" s="4" t="s">
        <v>108</v>
      </c>
      <c r="D29" s="4">
        <v>0</v>
      </c>
      <c r="E29" s="4">
        <v>43</v>
      </c>
      <c r="F29" s="44">
        <f t="shared" si="0"/>
        <v>0</v>
      </c>
      <c r="G29" s="4">
        <f t="shared" si="1"/>
        <v>1</v>
      </c>
      <c r="H29" s="4"/>
    </row>
    <row r="30" spans="1:8" x14ac:dyDescent="0.3">
      <c r="A30" s="65"/>
      <c r="B30" s="4">
        <v>28</v>
      </c>
      <c r="C30" s="4" t="s">
        <v>109</v>
      </c>
      <c r="D30" s="4">
        <v>0</v>
      </c>
      <c r="E30" s="4">
        <v>43</v>
      </c>
      <c r="F30" s="44">
        <f t="shared" si="0"/>
        <v>0</v>
      </c>
      <c r="G30" s="4">
        <f t="shared" si="1"/>
        <v>1</v>
      </c>
      <c r="H30" s="4"/>
    </row>
    <row r="31" spans="1:8" x14ac:dyDescent="0.3">
      <c r="A31" s="65"/>
      <c r="B31" s="4">
        <v>29</v>
      </c>
      <c r="C31" s="4" t="s">
        <v>110</v>
      </c>
      <c r="D31" s="4">
        <v>3</v>
      </c>
      <c r="E31" s="4">
        <v>42</v>
      </c>
      <c r="F31" s="44">
        <f t="shared" si="0"/>
        <v>7.1428571428571425E-2</v>
      </c>
      <c r="G31" s="4">
        <f t="shared" si="1"/>
        <v>37</v>
      </c>
      <c r="H31" s="4"/>
    </row>
    <row r="32" spans="1:8" x14ac:dyDescent="0.3">
      <c r="A32" s="65"/>
      <c r="B32" s="4">
        <v>30</v>
      </c>
      <c r="C32" s="4" t="s">
        <v>111</v>
      </c>
      <c r="D32" s="4">
        <v>0</v>
      </c>
      <c r="E32" s="4">
        <v>43</v>
      </c>
      <c r="F32" s="44">
        <f t="shared" si="0"/>
        <v>0</v>
      </c>
      <c r="G32" s="4">
        <f t="shared" si="1"/>
        <v>1</v>
      </c>
      <c r="H32" s="4"/>
    </row>
    <row r="33" spans="1:8" x14ac:dyDescent="0.3">
      <c r="A33" s="65"/>
      <c r="B33" s="4">
        <v>31</v>
      </c>
      <c r="C33" s="4" t="s">
        <v>112</v>
      </c>
      <c r="D33" s="4">
        <v>1</v>
      </c>
      <c r="E33" s="4">
        <v>42</v>
      </c>
      <c r="F33" s="44">
        <f t="shared" si="0"/>
        <v>2.3809523809523808E-2</v>
      </c>
      <c r="G33" s="4">
        <f t="shared" si="1"/>
        <v>35</v>
      </c>
      <c r="H33" s="4"/>
    </row>
    <row r="34" spans="1:8" x14ac:dyDescent="0.3">
      <c r="A34" s="65"/>
      <c r="B34" s="4">
        <v>32</v>
      </c>
      <c r="C34" s="4" t="s">
        <v>113</v>
      </c>
      <c r="D34" s="4">
        <v>1</v>
      </c>
      <c r="E34" s="4">
        <v>45</v>
      </c>
      <c r="F34" s="44">
        <f t="shared" si="0"/>
        <v>2.2222222222222223E-2</v>
      </c>
      <c r="G34" s="4">
        <f t="shared" si="1"/>
        <v>30</v>
      </c>
      <c r="H34" s="4"/>
    </row>
    <row r="35" spans="1:8" x14ac:dyDescent="0.3">
      <c r="A35" s="65"/>
      <c r="B35" s="4">
        <v>33</v>
      </c>
      <c r="C35" s="4" t="s">
        <v>114</v>
      </c>
      <c r="D35" s="4">
        <v>1</v>
      </c>
      <c r="E35" s="4">
        <v>43</v>
      </c>
      <c r="F35" s="44">
        <f t="shared" si="0"/>
        <v>2.3255813953488372E-2</v>
      </c>
      <c r="G35" s="4">
        <f t="shared" si="1"/>
        <v>32</v>
      </c>
      <c r="H35" s="4"/>
    </row>
    <row r="36" spans="1:8" x14ac:dyDescent="0.3">
      <c r="A36" s="65"/>
      <c r="B36" s="4">
        <v>34</v>
      </c>
      <c r="C36" s="4" t="s">
        <v>115</v>
      </c>
      <c r="D36" s="4">
        <v>0</v>
      </c>
      <c r="E36" s="4">
        <v>42</v>
      </c>
      <c r="F36" s="44">
        <f t="shared" si="0"/>
        <v>0</v>
      </c>
      <c r="G36" s="4">
        <f t="shared" si="1"/>
        <v>1</v>
      </c>
      <c r="H36" s="4"/>
    </row>
    <row r="37" spans="1:8" x14ac:dyDescent="0.3">
      <c r="A37" s="65"/>
      <c r="B37" s="4">
        <v>35</v>
      </c>
      <c r="C37" s="4" t="s">
        <v>116</v>
      </c>
      <c r="D37" s="4">
        <v>0</v>
      </c>
      <c r="E37" s="4">
        <v>40</v>
      </c>
      <c r="F37" s="44">
        <f t="shared" si="0"/>
        <v>0</v>
      </c>
      <c r="G37" s="4">
        <f t="shared" si="1"/>
        <v>1</v>
      </c>
      <c r="H37" s="4"/>
    </row>
    <row r="38" spans="1:8" x14ac:dyDescent="0.3">
      <c r="A38" s="65"/>
      <c r="B38" s="4">
        <v>36</v>
      </c>
      <c r="C38" s="4" t="s">
        <v>390</v>
      </c>
      <c r="D38" s="4">
        <v>0</v>
      </c>
      <c r="E38" s="4">
        <v>40</v>
      </c>
      <c r="F38" s="44">
        <f t="shared" si="0"/>
        <v>0</v>
      </c>
      <c r="G38" s="4">
        <f t="shared" si="1"/>
        <v>1</v>
      </c>
      <c r="H38" s="4"/>
    </row>
    <row r="39" spans="1:8" x14ac:dyDescent="0.3">
      <c r="A39" s="65"/>
      <c r="B39" s="4">
        <v>37</v>
      </c>
      <c r="C39" s="4" t="s">
        <v>117</v>
      </c>
      <c r="D39" s="4">
        <v>0</v>
      </c>
      <c r="E39" s="4">
        <v>41</v>
      </c>
      <c r="F39" s="44">
        <f t="shared" si="0"/>
        <v>0</v>
      </c>
      <c r="G39" s="4">
        <f t="shared" si="1"/>
        <v>1</v>
      </c>
      <c r="H39" s="4"/>
    </row>
    <row r="40" spans="1:8" x14ac:dyDescent="0.3">
      <c r="A40" s="65"/>
      <c r="B40" s="4">
        <v>38</v>
      </c>
      <c r="C40" s="4" t="s">
        <v>118</v>
      </c>
      <c r="D40" s="4">
        <v>0</v>
      </c>
      <c r="E40" s="4">
        <v>41</v>
      </c>
      <c r="F40" s="44">
        <f t="shared" si="0"/>
        <v>0</v>
      </c>
      <c r="G40" s="4">
        <f t="shared" si="1"/>
        <v>1</v>
      </c>
      <c r="H40" s="4"/>
    </row>
    <row r="41" spans="1:8" x14ac:dyDescent="0.3">
      <c r="A41" s="65"/>
      <c r="B41" s="4">
        <v>39</v>
      </c>
      <c r="C41" s="4" t="s">
        <v>119</v>
      </c>
      <c r="D41" s="4">
        <v>3</v>
      </c>
      <c r="E41" s="4">
        <v>40</v>
      </c>
      <c r="F41" s="44">
        <f t="shared" si="0"/>
        <v>7.4999999999999997E-2</v>
      </c>
      <c r="G41" s="4">
        <f t="shared" si="1"/>
        <v>38</v>
      </c>
      <c r="H41" s="4"/>
    </row>
    <row r="42" spans="1:8" x14ac:dyDescent="0.3">
      <c r="A42" s="65" t="s">
        <v>2</v>
      </c>
      <c r="B42" s="4">
        <v>1</v>
      </c>
      <c r="C42" s="4" t="s">
        <v>35</v>
      </c>
      <c r="D42" s="4">
        <v>2</v>
      </c>
      <c r="E42" s="4">
        <v>38</v>
      </c>
      <c r="F42" s="44">
        <f t="shared" si="0"/>
        <v>5.2631578947368418E-2</v>
      </c>
      <c r="G42" s="4">
        <f>RANK(F42,$F$42:$F$82,1)</f>
        <v>29</v>
      </c>
      <c r="H42" s="4"/>
    </row>
    <row r="43" spans="1:8" x14ac:dyDescent="0.3">
      <c r="A43" s="65"/>
      <c r="B43" s="4">
        <v>2</v>
      </c>
      <c r="C43" s="4" t="s">
        <v>120</v>
      </c>
      <c r="D43" s="4">
        <v>0</v>
      </c>
      <c r="E43" s="4">
        <v>47</v>
      </c>
      <c r="F43" s="44">
        <f t="shared" si="0"/>
        <v>0</v>
      </c>
      <c r="G43" s="4">
        <f t="shared" ref="G43:G99" si="2">RANK(F43,$F$42:$F$82,1)</f>
        <v>1</v>
      </c>
      <c r="H43" s="4"/>
    </row>
    <row r="44" spans="1:8" x14ac:dyDescent="0.3">
      <c r="A44" s="65"/>
      <c r="B44" s="4">
        <v>3</v>
      </c>
      <c r="C44" s="4" t="s">
        <v>36</v>
      </c>
      <c r="D44" s="4">
        <v>0</v>
      </c>
      <c r="E44" s="4">
        <v>41</v>
      </c>
      <c r="F44" s="44">
        <f t="shared" si="0"/>
        <v>0</v>
      </c>
      <c r="G44" s="4">
        <f t="shared" si="2"/>
        <v>1</v>
      </c>
      <c r="H44" s="4"/>
    </row>
    <row r="45" spans="1:8" x14ac:dyDescent="0.3">
      <c r="A45" s="65"/>
      <c r="B45" s="4">
        <v>4</v>
      </c>
      <c r="C45" s="4" t="s">
        <v>37</v>
      </c>
      <c r="D45" s="4">
        <v>0</v>
      </c>
      <c r="E45" s="4">
        <v>36</v>
      </c>
      <c r="F45" s="44">
        <f t="shared" si="0"/>
        <v>0</v>
      </c>
      <c r="G45" s="4">
        <f t="shared" si="2"/>
        <v>1</v>
      </c>
      <c r="H45" s="4"/>
    </row>
    <row r="46" spans="1:8" x14ac:dyDescent="0.3">
      <c r="A46" s="65"/>
      <c r="B46" s="4">
        <v>5</v>
      </c>
      <c r="C46" s="4" t="s">
        <v>121</v>
      </c>
      <c r="D46" s="4">
        <v>9</v>
      </c>
      <c r="E46" s="4">
        <v>38</v>
      </c>
      <c r="F46" s="44">
        <f t="shared" si="0"/>
        <v>0.23684210526315788</v>
      </c>
      <c r="G46" s="4">
        <f t="shared" si="2"/>
        <v>41</v>
      </c>
      <c r="H46" s="4"/>
    </row>
    <row r="47" spans="1:8" x14ac:dyDescent="0.3">
      <c r="A47" s="65"/>
      <c r="B47" s="4">
        <v>6</v>
      </c>
      <c r="C47" s="4" t="s">
        <v>42</v>
      </c>
      <c r="D47" s="4">
        <v>1</v>
      </c>
      <c r="E47" s="4">
        <v>48</v>
      </c>
      <c r="F47" s="44">
        <f t="shared" si="0"/>
        <v>2.0833333333333332E-2</v>
      </c>
      <c r="G47" s="4">
        <f t="shared" si="2"/>
        <v>21</v>
      </c>
      <c r="H47" s="4"/>
    </row>
    <row r="48" spans="1:8" x14ac:dyDescent="0.3">
      <c r="A48" s="65"/>
      <c r="B48" s="4">
        <v>7</v>
      </c>
      <c r="C48" s="4" t="s">
        <v>43</v>
      </c>
      <c r="D48" s="4">
        <v>8</v>
      </c>
      <c r="E48" s="4">
        <v>49</v>
      </c>
      <c r="F48" s="44">
        <f t="shared" si="0"/>
        <v>0.16326530612244897</v>
      </c>
      <c r="G48" s="4">
        <f t="shared" si="2"/>
        <v>39</v>
      </c>
      <c r="H48" s="4"/>
    </row>
    <row r="49" spans="1:8" x14ac:dyDescent="0.3">
      <c r="A49" s="65"/>
      <c r="B49" s="4">
        <v>8</v>
      </c>
      <c r="C49" s="4" t="s">
        <v>38</v>
      </c>
      <c r="D49" s="4">
        <v>5</v>
      </c>
      <c r="E49" s="4">
        <v>45</v>
      </c>
      <c r="F49" s="44">
        <f t="shared" si="0"/>
        <v>0.1111111111111111</v>
      </c>
      <c r="G49" s="4">
        <f t="shared" si="2"/>
        <v>35</v>
      </c>
      <c r="H49" s="4"/>
    </row>
    <row r="50" spans="1:8" x14ac:dyDescent="0.3">
      <c r="A50" s="65"/>
      <c r="B50" s="4">
        <v>9</v>
      </c>
      <c r="C50" s="4" t="s">
        <v>39</v>
      </c>
      <c r="D50" s="4">
        <v>0</v>
      </c>
      <c r="E50" s="4">
        <v>43</v>
      </c>
      <c r="F50" s="44">
        <f t="shared" si="0"/>
        <v>0</v>
      </c>
      <c r="G50" s="4">
        <f>RANK(F50,$F$42:$F$82,1)</f>
        <v>1</v>
      </c>
      <c r="H50" s="4"/>
    </row>
    <row r="51" spans="1:8" x14ac:dyDescent="0.3">
      <c r="A51" s="65"/>
      <c r="B51" s="4">
        <v>10</v>
      </c>
      <c r="C51" s="4" t="s">
        <v>122</v>
      </c>
      <c r="D51" s="4">
        <v>0</v>
      </c>
      <c r="E51" s="4">
        <v>41</v>
      </c>
      <c r="F51" s="44">
        <f t="shared" si="0"/>
        <v>0</v>
      </c>
      <c r="G51" s="4">
        <f t="shared" si="2"/>
        <v>1</v>
      </c>
      <c r="H51" s="4"/>
    </row>
    <row r="52" spans="1:8" x14ac:dyDescent="0.3">
      <c r="A52" s="65"/>
      <c r="B52" s="4">
        <v>11</v>
      </c>
      <c r="C52" s="4" t="s">
        <v>123</v>
      </c>
      <c r="D52" s="4">
        <v>0</v>
      </c>
      <c r="E52" s="4">
        <v>42</v>
      </c>
      <c r="F52" s="44">
        <f t="shared" si="0"/>
        <v>0</v>
      </c>
      <c r="G52" s="4">
        <f t="shared" si="2"/>
        <v>1</v>
      </c>
      <c r="H52" s="4"/>
    </row>
    <row r="53" spans="1:8" x14ac:dyDescent="0.3">
      <c r="A53" s="65"/>
      <c r="B53" s="4">
        <v>12</v>
      </c>
      <c r="C53" s="4" t="s">
        <v>29</v>
      </c>
      <c r="D53" s="4">
        <v>0</v>
      </c>
      <c r="E53" s="4">
        <v>42</v>
      </c>
      <c r="F53" s="44">
        <f t="shared" si="0"/>
        <v>0</v>
      </c>
      <c r="G53" s="4">
        <f t="shared" si="2"/>
        <v>1</v>
      </c>
      <c r="H53" s="4"/>
    </row>
    <row r="54" spans="1:8" x14ac:dyDescent="0.3">
      <c r="A54" s="65"/>
      <c r="B54" s="4">
        <v>13</v>
      </c>
      <c r="C54" s="4" t="s">
        <v>40</v>
      </c>
      <c r="D54" s="4">
        <v>0</v>
      </c>
      <c r="E54" s="4">
        <v>40</v>
      </c>
      <c r="F54" s="44">
        <f t="shared" si="0"/>
        <v>0</v>
      </c>
      <c r="G54" s="4">
        <f t="shared" si="2"/>
        <v>1</v>
      </c>
      <c r="H54" s="4"/>
    </row>
    <row r="55" spans="1:8" x14ac:dyDescent="0.3">
      <c r="A55" s="65"/>
      <c r="B55" s="4">
        <v>14</v>
      </c>
      <c r="C55" s="4" t="s">
        <v>41</v>
      </c>
      <c r="D55" s="4">
        <v>1</v>
      </c>
      <c r="E55" s="4">
        <v>41</v>
      </c>
      <c r="F55" s="44">
        <f t="shared" si="0"/>
        <v>2.4390243902439025E-2</v>
      </c>
      <c r="G55" s="4">
        <f t="shared" si="2"/>
        <v>25</v>
      </c>
      <c r="H55" s="4"/>
    </row>
    <row r="56" spans="1:8" x14ac:dyDescent="0.3">
      <c r="A56" s="65"/>
      <c r="B56" s="4">
        <v>15</v>
      </c>
      <c r="C56" s="4" t="s">
        <v>50</v>
      </c>
      <c r="D56" s="4">
        <v>10</v>
      </c>
      <c r="E56" s="4">
        <v>46</v>
      </c>
      <c r="F56" s="44">
        <f t="shared" si="0"/>
        <v>0.21739130434782608</v>
      </c>
      <c r="G56" s="4">
        <f t="shared" si="2"/>
        <v>40</v>
      </c>
      <c r="H56" s="4"/>
    </row>
    <row r="57" spans="1:8" x14ac:dyDescent="0.3">
      <c r="A57" s="65"/>
      <c r="B57" s="4">
        <v>16</v>
      </c>
      <c r="C57" s="4" t="s">
        <v>124</v>
      </c>
      <c r="D57" s="4">
        <v>0</v>
      </c>
      <c r="E57" s="4">
        <v>42</v>
      </c>
      <c r="F57" s="44">
        <f t="shared" si="0"/>
        <v>0</v>
      </c>
      <c r="G57" s="4">
        <f t="shared" si="2"/>
        <v>1</v>
      </c>
      <c r="H57" s="4"/>
    </row>
    <row r="58" spans="1:8" x14ac:dyDescent="0.3">
      <c r="A58" s="65"/>
      <c r="B58" s="4">
        <v>17</v>
      </c>
      <c r="C58" s="4" t="s">
        <v>125</v>
      </c>
      <c r="D58" s="4">
        <v>2</v>
      </c>
      <c r="E58" s="4">
        <v>46</v>
      </c>
      <c r="F58" s="44">
        <f t="shared" si="0"/>
        <v>4.3478260869565216E-2</v>
      </c>
      <c r="G58" s="4">
        <f t="shared" si="2"/>
        <v>26</v>
      </c>
      <c r="H58" s="4"/>
    </row>
    <row r="59" spans="1:8" x14ac:dyDescent="0.3">
      <c r="A59" s="65"/>
      <c r="B59" s="4">
        <v>18</v>
      </c>
      <c r="C59" s="4" t="s">
        <v>126</v>
      </c>
      <c r="D59" s="4">
        <v>3</v>
      </c>
      <c r="E59" s="4">
        <v>46</v>
      </c>
      <c r="F59" s="44">
        <f t="shared" si="0"/>
        <v>6.5217391304347824E-2</v>
      </c>
      <c r="G59" s="4">
        <f t="shared" si="2"/>
        <v>31</v>
      </c>
      <c r="H59" s="4"/>
    </row>
    <row r="60" spans="1:8" x14ac:dyDescent="0.3">
      <c r="A60" s="65"/>
      <c r="B60" s="4">
        <v>19</v>
      </c>
      <c r="C60" s="4" t="s">
        <v>49</v>
      </c>
      <c r="D60" s="4">
        <v>2</v>
      </c>
      <c r="E60" s="4">
        <v>45</v>
      </c>
      <c r="F60" s="44">
        <f t="shared" si="0"/>
        <v>4.4444444444444446E-2</v>
      </c>
      <c r="G60" s="4">
        <f t="shared" si="2"/>
        <v>27</v>
      </c>
      <c r="H60" s="4"/>
    </row>
    <row r="61" spans="1:8" x14ac:dyDescent="0.3">
      <c r="A61" s="65"/>
      <c r="B61" s="4">
        <v>20</v>
      </c>
      <c r="C61" s="4" t="s">
        <v>46</v>
      </c>
      <c r="D61" s="4">
        <v>5</v>
      </c>
      <c r="E61" s="4">
        <v>45</v>
      </c>
      <c r="F61" s="44">
        <f t="shared" si="0"/>
        <v>0.1111111111111111</v>
      </c>
      <c r="G61" s="4">
        <f t="shared" si="2"/>
        <v>35</v>
      </c>
      <c r="H61" s="4"/>
    </row>
    <row r="62" spans="1:8" x14ac:dyDescent="0.3">
      <c r="A62" s="65"/>
      <c r="B62" s="4">
        <v>21</v>
      </c>
      <c r="C62" s="4" t="s">
        <v>47</v>
      </c>
      <c r="D62" s="4">
        <v>1</v>
      </c>
      <c r="E62" s="4">
        <v>42</v>
      </c>
      <c r="F62" s="44">
        <f t="shared" si="0"/>
        <v>2.3809523809523808E-2</v>
      </c>
      <c r="G62" s="4">
        <f t="shared" si="2"/>
        <v>24</v>
      </c>
      <c r="H62" s="4"/>
    </row>
    <row r="63" spans="1:8" x14ac:dyDescent="0.3">
      <c r="A63" s="65"/>
      <c r="B63" s="4">
        <v>22</v>
      </c>
      <c r="C63" s="4" t="s">
        <v>44</v>
      </c>
      <c r="D63" s="4">
        <v>3</v>
      </c>
      <c r="E63" s="4">
        <v>41</v>
      </c>
      <c r="F63" s="44">
        <f t="shared" si="0"/>
        <v>7.3170731707317069E-2</v>
      </c>
      <c r="G63" s="4">
        <f t="shared" si="2"/>
        <v>34</v>
      </c>
      <c r="H63" s="4"/>
    </row>
    <row r="64" spans="1:8" x14ac:dyDescent="0.3">
      <c r="A64" s="65"/>
      <c r="B64" s="4">
        <v>23</v>
      </c>
      <c r="C64" s="4" t="s">
        <v>127</v>
      </c>
      <c r="D64" s="4">
        <v>0</v>
      </c>
      <c r="E64" s="4">
        <v>37</v>
      </c>
      <c r="F64" s="44">
        <f t="shared" si="0"/>
        <v>0</v>
      </c>
      <c r="G64" s="4">
        <f t="shared" si="2"/>
        <v>1</v>
      </c>
      <c r="H64" s="4"/>
    </row>
    <row r="65" spans="1:8" x14ac:dyDescent="0.3">
      <c r="A65" s="65"/>
      <c r="B65" s="4">
        <v>24</v>
      </c>
      <c r="C65" s="4" t="s">
        <v>51</v>
      </c>
      <c r="D65" s="4">
        <v>2</v>
      </c>
      <c r="E65" s="4">
        <v>39</v>
      </c>
      <c r="F65" s="44">
        <f t="shared" si="0"/>
        <v>5.128205128205128E-2</v>
      </c>
      <c r="G65" s="4">
        <f t="shared" si="2"/>
        <v>28</v>
      </c>
      <c r="H65" s="4"/>
    </row>
    <row r="66" spans="1:8" x14ac:dyDescent="0.3">
      <c r="A66" s="65"/>
      <c r="B66" s="4">
        <v>25</v>
      </c>
      <c r="C66" s="4" t="s">
        <v>128</v>
      </c>
      <c r="D66" s="4">
        <v>2</v>
      </c>
      <c r="E66" s="4">
        <v>28</v>
      </c>
      <c r="F66" s="44">
        <f t="shared" si="0"/>
        <v>7.1428571428571425E-2</v>
      </c>
      <c r="G66" s="4">
        <f t="shared" si="2"/>
        <v>33</v>
      </c>
      <c r="H66" s="4"/>
    </row>
    <row r="67" spans="1:8" x14ac:dyDescent="0.3">
      <c r="A67" s="65"/>
      <c r="B67" s="4">
        <v>26</v>
      </c>
      <c r="C67" s="4" t="s">
        <v>129</v>
      </c>
      <c r="D67" s="4">
        <v>0</v>
      </c>
      <c r="E67" s="4">
        <v>27</v>
      </c>
      <c r="F67" s="44">
        <f t="shared" ref="F67:F82" si="3">D67/E67</f>
        <v>0</v>
      </c>
      <c r="G67" s="4">
        <f t="shared" si="2"/>
        <v>1</v>
      </c>
      <c r="H67" s="4"/>
    </row>
    <row r="68" spans="1:8" x14ac:dyDescent="0.3">
      <c r="A68" s="65"/>
      <c r="B68" s="4">
        <v>27</v>
      </c>
      <c r="C68" s="4" t="s">
        <v>45</v>
      </c>
      <c r="D68" s="4">
        <v>1</v>
      </c>
      <c r="E68" s="4">
        <v>43</v>
      </c>
      <c r="F68" s="44">
        <f t="shared" si="3"/>
        <v>2.3255813953488372E-2</v>
      </c>
      <c r="G68" s="4">
        <f t="shared" si="2"/>
        <v>22</v>
      </c>
      <c r="H68" s="4"/>
    </row>
    <row r="69" spans="1:8" x14ac:dyDescent="0.3">
      <c r="A69" s="65"/>
      <c r="B69" s="4">
        <v>28</v>
      </c>
      <c r="C69" s="4" t="s">
        <v>48</v>
      </c>
      <c r="D69" s="4">
        <v>0</v>
      </c>
      <c r="E69" s="4">
        <v>42</v>
      </c>
      <c r="F69" s="44">
        <f t="shared" si="3"/>
        <v>0</v>
      </c>
      <c r="G69" s="4">
        <f t="shared" si="2"/>
        <v>1</v>
      </c>
      <c r="H69" s="4"/>
    </row>
    <row r="70" spans="1:8" x14ac:dyDescent="0.3">
      <c r="A70" s="65"/>
      <c r="B70" s="4">
        <v>29</v>
      </c>
      <c r="C70" s="4" t="s">
        <v>331</v>
      </c>
      <c r="D70" s="4">
        <v>5</v>
      </c>
      <c r="E70" s="4">
        <v>42</v>
      </c>
      <c r="F70" s="44">
        <f t="shared" si="3"/>
        <v>0.11904761904761904</v>
      </c>
      <c r="G70" s="4">
        <f t="shared" si="2"/>
        <v>38</v>
      </c>
      <c r="H70" s="4"/>
    </row>
    <row r="71" spans="1:8" x14ac:dyDescent="0.3">
      <c r="A71" s="65"/>
      <c r="B71" s="4">
        <v>30</v>
      </c>
      <c r="C71" s="4" t="s">
        <v>326</v>
      </c>
      <c r="D71" s="4">
        <v>0</v>
      </c>
      <c r="E71" s="4">
        <v>41</v>
      </c>
      <c r="F71" s="44">
        <f t="shared" si="3"/>
        <v>0</v>
      </c>
      <c r="G71" s="4">
        <f t="shared" si="2"/>
        <v>1</v>
      </c>
      <c r="H71" s="4"/>
    </row>
    <row r="72" spans="1:8" x14ac:dyDescent="0.3">
      <c r="A72" s="65"/>
      <c r="B72" s="4">
        <v>31</v>
      </c>
      <c r="C72" s="4" t="s">
        <v>332</v>
      </c>
      <c r="D72" s="4">
        <v>3</v>
      </c>
      <c r="E72" s="4">
        <v>50</v>
      </c>
      <c r="F72" s="44">
        <f t="shared" si="3"/>
        <v>0.06</v>
      </c>
      <c r="G72" s="4">
        <f t="shared" si="2"/>
        <v>30</v>
      </c>
      <c r="H72" s="4"/>
    </row>
    <row r="73" spans="1:8" x14ac:dyDescent="0.3">
      <c r="A73" s="65"/>
      <c r="B73" s="4">
        <v>32</v>
      </c>
      <c r="C73" s="4" t="s">
        <v>314</v>
      </c>
      <c r="D73" s="4">
        <v>0</v>
      </c>
      <c r="E73" s="4">
        <v>41</v>
      </c>
      <c r="F73" s="44">
        <f t="shared" si="3"/>
        <v>0</v>
      </c>
      <c r="G73" s="4">
        <f t="shared" si="2"/>
        <v>1</v>
      </c>
      <c r="H73" s="4"/>
    </row>
    <row r="74" spans="1:8" x14ac:dyDescent="0.3">
      <c r="A74" s="65"/>
      <c r="B74" s="4">
        <v>33</v>
      </c>
      <c r="C74" s="4" t="s">
        <v>333</v>
      </c>
      <c r="D74" s="4">
        <v>0</v>
      </c>
      <c r="E74" s="4">
        <v>42</v>
      </c>
      <c r="F74" s="44">
        <f t="shared" si="3"/>
        <v>0</v>
      </c>
      <c r="G74" s="4">
        <f t="shared" si="2"/>
        <v>1</v>
      </c>
      <c r="H74" s="4"/>
    </row>
    <row r="75" spans="1:8" x14ac:dyDescent="0.3">
      <c r="A75" s="65"/>
      <c r="B75" s="4">
        <v>34</v>
      </c>
      <c r="C75" s="4" t="s">
        <v>315</v>
      </c>
      <c r="D75" s="4">
        <v>0</v>
      </c>
      <c r="E75" s="4">
        <v>42</v>
      </c>
      <c r="F75" s="44">
        <f t="shared" si="3"/>
        <v>0</v>
      </c>
      <c r="G75" s="4">
        <f t="shared" si="2"/>
        <v>1</v>
      </c>
      <c r="H75" s="4"/>
    </row>
    <row r="76" spans="1:8" x14ac:dyDescent="0.3">
      <c r="A76" s="65"/>
      <c r="B76" s="4">
        <v>35</v>
      </c>
      <c r="C76" s="4" t="s">
        <v>307</v>
      </c>
      <c r="D76" s="4">
        <v>0</v>
      </c>
      <c r="E76" s="4">
        <v>39</v>
      </c>
      <c r="F76" s="44">
        <f t="shared" si="3"/>
        <v>0</v>
      </c>
      <c r="G76" s="4">
        <f t="shared" si="2"/>
        <v>1</v>
      </c>
      <c r="H76" s="4"/>
    </row>
    <row r="77" spans="1:8" x14ac:dyDescent="0.3">
      <c r="A77" s="65"/>
      <c r="B77" s="4">
        <v>36</v>
      </c>
      <c r="C77" s="4" t="s">
        <v>303</v>
      </c>
      <c r="D77" s="4">
        <v>5</v>
      </c>
      <c r="E77" s="4">
        <v>44</v>
      </c>
      <c r="F77" s="44">
        <f t="shared" si="3"/>
        <v>0.11363636363636363</v>
      </c>
      <c r="G77" s="4">
        <f t="shared" si="2"/>
        <v>37</v>
      </c>
      <c r="H77" s="4"/>
    </row>
    <row r="78" spans="1:8" x14ac:dyDescent="0.3">
      <c r="A78" s="65"/>
      <c r="B78" s="4">
        <v>37</v>
      </c>
      <c r="C78" s="4" t="s">
        <v>305</v>
      </c>
      <c r="D78" s="4">
        <v>3</v>
      </c>
      <c r="E78" s="4">
        <v>44</v>
      </c>
      <c r="F78" s="44">
        <f t="shared" si="3"/>
        <v>6.8181818181818177E-2</v>
      </c>
      <c r="G78" s="4">
        <f t="shared" si="2"/>
        <v>32</v>
      </c>
      <c r="H78" s="4"/>
    </row>
    <row r="79" spans="1:8" x14ac:dyDescent="0.3">
      <c r="A79" s="65"/>
      <c r="B79" s="4">
        <v>38</v>
      </c>
      <c r="C79" s="4" t="s">
        <v>309</v>
      </c>
      <c r="D79" s="4">
        <v>0</v>
      </c>
      <c r="E79" s="4">
        <v>44</v>
      </c>
      <c r="F79" s="44">
        <f t="shared" si="3"/>
        <v>0</v>
      </c>
      <c r="G79" s="4">
        <f t="shared" si="2"/>
        <v>1</v>
      </c>
      <c r="H79" s="4"/>
    </row>
    <row r="80" spans="1:8" x14ac:dyDescent="0.3">
      <c r="A80" s="65"/>
      <c r="B80" s="4">
        <v>39</v>
      </c>
      <c r="C80" s="4" t="s">
        <v>334</v>
      </c>
      <c r="D80" s="4">
        <v>0</v>
      </c>
      <c r="E80" s="4">
        <v>46</v>
      </c>
      <c r="F80" s="44">
        <f t="shared" si="3"/>
        <v>0</v>
      </c>
      <c r="G80" s="4">
        <f t="shared" si="2"/>
        <v>1</v>
      </c>
      <c r="H80" s="4"/>
    </row>
    <row r="81" spans="1:8" x14ac:dyDescent="0.3">
      <c r="A81" s="65"/>
      <c r="B81" s="4">
        <v>40</v>
      </c>
      <c r="C81" s="4" t="s">
        <v>335</v>
      </c>
      <c r="D81" s="4">
        <v>1</v>
      </c>
      <c r="E81" s="4">
        <v>43</v>
      </c>
      <c r="F81" s="44">
        <f t="shared" si="3"/>
        <v>2.3255813953488372E-2</v>
      </c>
      <c r="G81" s="4">
        <f t="shared" si="2"/>
        <v>22</v>
      </c>
      <c r="H81" s="4"/>
    </row>
    <row r="82" spans="1:8" x14ac:dyDescent="0.3">
      <c r="A82" s="65"/>
      <c r="B82" s="4">
        <v>41</v>
      </c>
      <c r="C82" s="4" t="s">
        <v>336</v>
      </c>
      <c r="D82" s="4">
        <v>0</v>
      </c>
      <c r="E82" s="4">
        <v>43</v>
      </c>
      <c r="F82" s="44">
        <f t="shared" si="3"/>
        <v>0</v>
      </c>
      <c r="G82" s="4">
        <f t="shared" si="2"/>
        <v>1</v>
      </c>
      <c r="H82" s="4"/>
    </row>
    <row r="83" spans="1:8" x14ac:dyDescent="0.3">
      <c r="A83" s="69" t="s">
        <v>3</v>
      </c>
      <c r="B83" s="5">
        <v>1</v>
      </c>
      <c r="C83" s="5" t="s">
        <v>52</v>
      </c>
      <c r="D83" s="5">
        <v>5</v>
      </c>
      <c r="E83" s="5">
        <v>35</v>
      </c>
      <c r="F83" s="47">
        <v>0.1429</v>
      </c>
      <c r="G83" s="4">
        <f>RANK(F83,$F$83:$F$99,1)</f>
        <v>13</v>
      </c>
      <c r="H83" s="5"/>
    </row>
    <row r="84" spans="1:8" x14ac:dyDescent="0.3">
      <c r="A84" s="69"/>
      <c r="B84" s="5">
        <v>2</v>
      </c>
      <c r="C84" s="5" t="s">
        <v>57</v>
      </c>
      <c r="D84" s="5">
        <v>2</v>
      </c>
      <c r="E84" s="5">
        <v>45</v>
      </c>
      <c r="F84" s="47">
        <v>4.4400000000000002E-2</v>
      </c>
      <c r="G84" s="4">
        <f t="shared" ref="G83:G98" si="4">RANK(F84,$F$83:$F$99,1)</f>
        <v>6</v>
      </c>
      <c r="H84" s="5"/>
    </row>
    <row r="85" spans="1:8" x14ac:dyDescent="0.3">
      <c r="A85" s="69"/>
      <c r="B85" s="5">
        <v>3</v>
      </c>
      <c r="C85" s="5" t="s">
        <v>242</v>
      </c>
      <c r="D85" s="5">
        <v>3</v>
      </c>
      <c r="E85" s="5">
        <v>50</v>
      </c>
      <c r="F85" s="47">
        <v>0.06</v>
      </c>
      <c r="G85" s="4">
        <f t="shared" si="4"/>
        <v>9</v>
      </c>
      <c r="H85" s="5"/>
    </row>
    <row r="86" spans="1:8" x14ac:dyDescent="0.3">
      <c r="A86" s="69"/>
      <c r="B86" s="5">
        <v>4</v>
      </c>
      <c r="C86" s="5" t="s">
        <v>54</v>
      </c>
      <c r="D86" s="5">
        <v>21</v>
      </c>
      <c r="E86" s="5">
        <v>35</v>
      </c>
      <c r="F86" s="93">
        <v>0.6</v>
      </c>
      <c r="G86" s="4">
        <f t="shared" si="4"/>
        <v>17</v>
      </c>
      <c r="H86" s="5"/>
    </row>
    <row r="87" spans="1:8" x14ac:dyDescent="0.3">
      <c r="A87" s="69"/>
      <c r="B87" s="5">
        <v>5</v>
      </c>
      <c r="C87" s="5" t="s">
        <v>134</v>
      </c>
      <c r="D87" s="5">
        <v>5</v>
      </c>
      <c r="E87" s="5">
        <v>45</v>
      </c>
      <c r="F87" s="47">
        <v>0.1111</v>
      </c>
      <c r="G87" s="4">
        <f t="shared" si="4"/>
        <v>12</v>
      </c>
      <c r="H87" s="5"/>
    </row>
    <row r="88" spans="1:8" x14ac:dyDescent="0.3">
      <c r="A88" s="69"/>
      <c r="B88" s="5">
        <v>6</v>
      </c>
      <c r="C88" s="5" t="s">
        <v>60</v>
      </c>
      <c r="D88" s="5">
        <v>6</v>
      </c>
      <c r="E88" s="5">
        <v>40</v>
      </c>
      <c r="F88" s="93">
        <v>0.15</v>
      </c>
      <c r="G88" s="4">
        <f t="shared" si="4"/>
        <v>14</v>
      </c>
      <c r="H88" s="5"/>
    </row>
    <row r="89" spans="1:8" x14ac:dyDescent="0.3">
      <c r="A89" s="69"/>
      <c r="B89" s="5">
        <v>7</v>
      </c>
      <c r="C89" s="5" t="s">
        <v>237</v>
      </c>
      <c r="D89" s="5">
        <v>3</v>
      </c>
      <c r="E89" s="5">
        <v>45</v>
      </c>
      <c r="F89" s="93">
        <v>6.6699999999999995E-2</v>
      </c>
      <c r="G89" s="4">
        <f t="shared" si="4"/>
        <v>10</v>
      </c>
      <c r="H89" s="5"/>
    </row>
    <row r="90" spans="1:8" x14ac:dyDescent="0.3">
      <c r="A90" s="69"/>
      <c r="B90" s="5">
        <v>8</v>
      </c>
      <c r="C90" s="5" t="s">
        <v>513</v>
      </c>
      <c r="D90" s="5">
        <v>1</v>
      </c>
      <c r="E90" s="5">
        <v>35</v>
      </c>
      <c r="F90" s="93">
        <v>2.8500000000000001E-2</v>
      </c>
      <c r="G90" s="4">
        <f t="shared" si="4"/>
        <v>5</v>
      </c>
      <c r="H90" s="5"/>
    </row>
    <row r="91" spans="1:8" x14ac:dyDescent="0.3">
      <c r="A91" s="69"/>
      <c r="B91" s="5">
        <v>9</v>
      </c>
      <c r="C91" s="5" t="s">
        <v>517</v>
      </c>
      <c r="D91" s="5">
        <v>2</v>
      </c>
      <c r="E91" s="5">
        <v>43</v>
      </c>
      <c r="F91" s="93">
        <v>4.5999999999999999E-2</v>
      </c>
      <c r="G91" s="4">
        <f t="shared" si="4"/>
        <v>7</v>
      </c>
      <c r="H91" s="5"/>
    </row>
    <row r="92" spans="1:8" x14ac:dyDescent="0.3">
      <c r="A92" s="69"/>
      <c r="B92" s="5">
        <v>10</v>
      </c>
      <c r="C92" s="5" t="s">
        <v>521</v>
      </c>
      <c r="D92" s="5">
        <v>1</v>
      </c>
      <c r="E92" s="5">
        <v>46</v>
      </c>
      <c r="F92" s="93">
        <v>2.1000000000000001E-2</v>
      </c>
      <c r="G92" s="4">
        <f t="shared" si="4"/>
        <v>3</v>
      </c>
      <c r="H92" s="5"/>
    </row>
    <row r="93" spans="1:8" x14ac:dyDescent="0.3">
      <c r="A93" s="69"/>
      <c r="B93" s="5">
        <v>11</v>
      </c>
      <c r="C93" s="5" t="s">
        <v>468</v>
      </c>
      <c r="D93" s="5">
        <v>4</v>
      </c>
      <c r="E93" s="5">
        <v>40</v>
      </c>
      <c r="F93" s="93">
        <v>0.1</v>
      </c>
      <c r="G93" s="4">
        <f t="shared" si="4"/>
        <v>11</v>
      </c>
      <c r="H93" s="5"/>
    </row>
    <row r="94" spans="1:8" x14ac:dyDescent="0.3">
      <c r="A94" s="69"/>
      <c r="B94" s="5">
        <v>12</v>
      </c>
      <c r="C94" s="5" t="s">
        <v>526</v>
      </c>
      <c r="D94" s="5">
        <v>1</v>
      </c>
      <c r="E94" s="5">
        <v>44</v>
      </c>
      <c r="F94" s="93">
        <v>0.02</v>
      </c>
      <c r="G94" s="4">
        <f t="shared" si="4"/>
        <v>2</v>
      </c>
      <c r="H94" s="5"/>
    </row>
    <row r="95" spans="1:8" x14ac:dyDescent="0.3">
      <c r="A95" s="69"/>
      <c r="B95" s="5">
        <v>13</v>
      </c>
      <c r="C95" s="5" t="s">
        <v>472</v>
      </c>
      <c r="D95" s="5">
        <v>5</v>
      </c>
      <c r="E95" s="5">
        <v>33</v>
      </c>
      <c r="F95" s="93">
        <v>0.15</v>
      </c>
      <c r="G95" s="4">
        <f t="shared" si="4"/>
        <v>14</v>
      </c>
      <c r="H95" s="5"/>
    </row>
    <row r="96" spans="1:8" x14ac:dyDescent="0.3">
      <c r="A96" s="69"/>
      <c r="B96" s="5">
        <v>14</v>
      </c>
      <c r="C96" s="5" t="s">
        <v>58</v>
      </c>
      <c r="D96" s="5">
        <v>1</v>
      </c>
      <c r="E96" s="5">
        <v>41</v>
      </c>
      <c r="F96" s="47">
        <v>2.4E-2</v>
      </c>
      <c r="G96" s="4">
        <f t="shared" si="4"/>
        <v>4</v>
      </c>
      <c r="H96" s="5"/>
    </row>
    <row r="97" spans="1:8" x14ac:dyDescent="0.3">
      <c r="A97" s="69"/>
      <c r="B97" s="4">
        <v>15</v>
      </c>
      <c r="C97" s="4" t="s">
        <v>53</v>
      </c>
      <c r="D97" s="4">
        <v>8</v>
      </c>
      <c r="E97" s="4">
        <v>35</v>
      </c>
      <c r="F97" s="94">
        <v>0.22</v>
      </c>
      <c r="G97" s="4">
        <f t="shared" si="4"/>
        <v>16</v>
      </c>
      <c r="H97" s="4"/>
    </row>
    <row r="98" spans="1:8" x14ac:dyDescent="0.3">
      <c r="A98" s="69"/>
      <c r="B98" s="4">
        <v>16</v>
      </c>
      <c r="C98" s="4" t="s">
        <v>56</v>
      </c>
      <c r="D98" s="4">
        <v>3</v>
      </c>
      <c r="E98" s="4">
        <v>51</v>
      </c>
      <c r="F98" s="94">
        <v>0.05</v>
      </c>
      <c r="G98" s="4">
        <f t="shared" si="4"/>
        <v>8</v>
      </c>
      <c r="H98" s="4"/>
    </row>
    <row r="99" spans="1:8" x14ac:dyDescent="0.3">
      <c r="A99" s="69"/>
      <c r="B99" s="4">
        <v>17</v>
      </c>
      <c r="C99" s="4" t="s">
        <v>247</v>
      </c>
      <c r="D99" s="4">
        <v>4</v>
      </c>
      <c r="E99" s="4">
        <v>37</v>
      </c>
      <c r="F99" s="94">
        <v>0.01</v>
      </c>
      <c r="G99" s="4">
        <f>RANK(F99,$F$83:$F$99,1)</f>
        <v>1</v>
      </c>
      <c r="H99" s="4"/>
    </row>
    <row r="100" spans="1:8" ht="18.75" customHeight="1" x14ac:dyDescent="0.3">
      <c r="A100" s="65" t="s">
        <v>4</v>
      </c>
      <c r="B100" s="4">
        <v>1</v>
      </c>
      <c r="C100" s="4" t="s">
        <v>135</v>
      </c>
      <c r="D100" s="4">
        <v>0</v>
      </c>
      <c r="E100" s="4">
        <v>28</v>
      </c>
      <c r="F100" s="45">
        <f t="shared" ref="F100:F140" si="5">D100/E100</f>
        <v>0</v>
      </c>
      <c r="G100" s="4">
        <f>RANK(F100,$F$100:$F$140,1)</f>
        <v>1</v>
      </c>
      <c r="H100" s="4"/>
    </row>
    <row r="101" spans="1:8" x14ac:dyDescent="0.3">
      <c r="A101" s="65"/>
      <c r="B101" s="4">
        <f>B100+1</f>
        <v>2</v>
      </c>
      <c r="C101" s="4" t="s">
        <v>136</v>
      </c>
      <c r="D101" s="4">
        <v>0</v>
      </c>
      <c r="E101" s="46">
        <v>31</v>
      </c>
      <c r="F101" s="45">
        <f t="shared" si="5"/>
        <v>0</v>
      </c>
      <c r="G101" s="4">
        <f t="shared" ref="G101:G164" si="6">RANK(F101,$F$100:$F$140,1)</f>
        <v>1</v>
      </c>
      <c r="H101" s="4"/>
    </row>
    <row r="102" spans="1:8" x14ac:dyDescent="0.3">
      <c r="A102" s="65"/>
      <c r="B102" s="4">
        <f t="shared" ref="B102:B139" si="7">B101+1</f>
        <v>3</v>
      </c>
      <c r="C102" s="4" t="s">
        <v>137</v>
      </c>
      <c r="D102" s="4">
        <v>0</v>
      </c>
      <c r="E102" s="46">
        <v>36</v>
      </c>
      <c r="F102" s="45">
        <f t="shared" si="5"/>
        <v>0</v>
      </c>
      <c r="G102" s="4">
        <f t="shared" si="6"/>
        <v>1</v>
      </c>
      <c r="H102" s="4"/>
    </row>
    <row r="103" spans="1:8" x14ac:dyDescent="0.3">
      <c r="A103" s="65"/>
      <c r="B103" s="4">
        <f t="shared" si="7"/>
        <v>4</v>
      </c>
      <c r="C103" s="4" t="s">
        <v>138</v>
      </c>
      <c r="D103" s="4">
        <v>0</v>
      </c>
      <c r="E103" s="46">
        <v>37</v>
      </c>
      <c r="F103" s="45">
        <f t="shared" si="5"/>
        <v>0</v>
      </c>
      <c r="G103" s="4">
        <f t="shared" si="6"/>
        <v>1</v>
      </c>
      <c r="H103" s="4"/>
    </row>
    <row r="104" spans="1:8" x14ac:dyDescent="0.3">
      <c r="A104" s="65"/>
      <c r="B104" s="4">
        <f t="shared" si="7"/>
        <v>5</v>
      </c>
      <c r="C104" s="4" t="s">
        <v>139</v>
      </c>
      <c r="D104" s="4">
        <v>0</v>
      </c>
      <c r="E104" s="46">
        <v>37</v>
      </c>
      <c r="F104" s="45">
        <f t="shared" si="5"/>
        <v>0</v>
      </c>
      <c r="G104" s="4">
        <f t="shared" si="6"/>
        <v>1</v>
      </c>
      <c r="H104" s="4"/>
    </row>
    <row r="105" spans="1:8" x14ac:dyDescent="0.3">
      <c r="A105" s="65"/>
      <c r="B105" s="4">
        <f t="shared" si="7"/>
        <v>6</v>
      </c>
      <c r="C105" s="4" t="s">
        <v>140</v>
      </c>
      <c r="D105" s="4">
        <v>0</v>
      </c>
      <c r="E105" s="4">
        <v>36</v>
      </c>
      <c r="F105" s="45">
        <f t="shared" si="5"/>
        <v>0</v>
      </c>
      <c r="G105" s="4">
        <f t="shared" si="6"/>
        <v>1</v>
      </c>
      <c r="H105" s="4"/>
    </row>
    <row r="106" spans="1:8" x14ac:dyDescent="0.3">
      <c r="A106" s="65"/>
      <c r="B106" s="4">
        <f t="shared" si="7"/>
        <v>7</v>
      </c>
      <c r="C106" s="4" t="s">
        <v>141</v>
      </c>
      <c r="D106" s="4">
        <v>0</v>
      </c>
      <c r="E106" s="4">
        <v>29</v>
      </c>
      <c r="F106" s="45">
        <f t="shared" si="5"/>
        <v>0</v>
      </c>
      <c r="G106" s="4">
        <f t="shared" si="6"/>
        <v>1</v>
      </c>
      <c r="H106" s="4"/>
    </row>
    <row r="107" spans="1:8" x14ac:dyDescent="0.3">
      <c r="A107" s="65"/>
      <c r="B107" s="4">
        <f t="shared" si="7"/>
        <v>8</v>
      </c>
      <c r="C107" s="4" t="s">
        <v>142</v>
      </c>
      <c r="D107" s="4">
        <v>0</v>
      </c>
      <c r="E107" s="4">
        <v>35</v>
      </c>
      <c r="F107" s="45">
        <f t="shared" si="5"/>
        <v>0</v>
      </c>
      <c r="G107" s="4">
        <f t="shared" si="6"/>
        <v>1</v>
      </c>
      <c r="H107" s="4"/>
    </row>
    <row r="108" spans="1:8" x14ac:dyDescent="0.3">
      <c r="A108" s="65"/>
      <c r="B108" s="4">
        <f t="shared" si="7"/>
        <v>9</v>
      </c>
      <c r="C108" s="4" t="s">
        <v>143</v>
      </c>
      <c r="D108" s="4">
        <v>0</v>
      </c>
      <c r="E108" s="4">
        <v>10</v>
      </c>
      <c r="F108" s="45">
        <f t="shared" si="5"/>
        <v>0</v>
      </c>
      <c r="G108" s="4">
        <f t="shared" si="6"/>
        <v>1</v>
      </c>
      <c r="H108" s="4"/>
    </row>
    <row r="109" spans="1:8" x14ac:dyDescent="0.3">
      <c r="A109" s="65"/>
      <c r="B109" s="4">
        <f t="shared" si="7"/>
        <v>10</v>
      </c>
      <c r="C109" s="4" t="s">
        <v>144</v>
      </c>
      <c r="D109" s="4">
        <v>0</v>
      </c>
      <c r="E109" s="4">
        <v>10</v>
      </c>
      <c r="F109" s="45">
        <f t="shared" si="5"/>
        <v>0</v>
      </c>
      <c r="G109" s="4">
        <f t="shared" si="6"/>
        <v>1</v>
      </c>
      <c r="H109" s="4"/>
    </row>
    <row r="110" spans="1:8" x14ac:dyDescent="0.3">
      <c r="A110" s="65"/>
      <c r="B110" s="4">
        <f t="shared" si="7"/>
        <v>11</v>
      </c>
      <c r="C110" s="4" t="s">
        <v>145</v>
      </c>
      <c r="D110" s="4">
        <v>0</v>
      </c>
      <c r="E110" s="4">
        <v>9</v>
      </c>
      <c r="F110" s="45">
        <f t="shared" si="5"/>
        <v>0</v>
      </c>
      <c r="G110" s="4">
        <f t="shared" si="6"/>
        <v>1</v>
      </c>
      <c r="H110" s="4"/>
    </row>
    <row r="111" spans="1:8" x14ac:dyDescent="0.3">
      <c r="A111" s="65"/>
      <c r="B111" s="4">
        <f t="shared" si="7"/>
        <v>12</v>
      </c>
      <c r="C111" s="4" t="s">
        <v>62</v>
      </c>
      <c r="D111" s="4">
        <v>0</v>
      </c>
      <c r="E111" s="4">
        <v>37</v>
      </c>
      <c r="F111" s="45">
        <f t="shared" si="5"/>
        <v>0</v>
      </c>
      <c r="G111" s="4">
        <f t="shared" si="6"/>
        <v>1</v>
      </c>
      <c r="H111" s="4"/>
    </row>
    <row r="112" spans="1:8" x14ac:dyDescent="0.3">
      <c r="A112" s="65"/>
      <c r="B112" s="4">
        <f t="shared" si="7"/>
        <v>13</v>
      </c>
      <c r="C112" s="4" t="s">
        <v>146</v>
      </c>
      <c r="D112" s="4">
        <v>0</v>
      </c>
      <c r="E112" s="4">
        <v>38</v>
      </c>
      <c r="F112" s="45">
        <f t="shared" si="5"/>
        <v>0</v>
      </c>
      <c r="G112" s="4">
        <f t="shared" si="6"/>
        <v>1</v>
      </c>
      <c r="H112" s="4"/>
    </row>
    <row r="113" spans="1:8" x14ac:dyDescent="0.3">
      <c r="A113" s="65"/>
      <c r="B113" s="4">
        <f t="shared" si="7"/>
        <v>14</v>
      </c>
      <c r="C113" s="4" t="s">
        <v>147</v>
      </c>
      <c r="D113" s="4">
        <v>0</v>
      </c>
      <c r="E113" s="4">
        <v>29</v>
      </c>
      <c r="F113" s="45">
        <f t="shared" si="5"/>
        <v>0</v>
      </c>
      <c r="G113" s="4">
        <f t="shared" si="6"/>
        <v>1</v>
      </c>
      <c r="H113" s="4"/>
    </row>
    <row r="114" spans="1:8" x14ac:dyDescent="0.3">
      <c r="A114" s="65"/>
      <c r="B114" s="4">
        <f t="shared" si="7"/>
        <v>15</v>
      </c>
      <c r="C114" s="4" t="s">
        <v>148</v>
      </c>
      <c r="D114" s="4">
        <v>0</v>
      </c>
      <c r="E114" s="4">
        <v>37</v>
      </c>
      <c r="F114" s="45">
        <f t="shared" si="5"/>
        <v>0</v>
      </c>
      <c r="G114" s="4">
        <f t="shared" si="6"/>
        <v>1</v>
      </c>
      <c r="H114" s="4"/>
    </row>
    <row r="115" spans="1:8" x14ac:dyDescent="0.3">
      <c r="A115" s="65"/>
      <c r="B115" s="4">
        <f t="shared" si="7"/>
        <v>16</v>
      </c>
      <c r="C115" s="4" t="s">
        <v>149</v>
      </c>
      <c r="D115" s="4">
        <v>0</v>
      </c>
      <c r="E115" s="4">
        <v>36</v>
      </c>
      <c r="F115" s="45">
        <f t="shared" si="5"/>
        <v>0</v>
      </c>
      <c r="G115" s="4">
        <f t="shared" si="6"/>
        <v>1</v>
      </c>
      <c r="H115" s="4"/>
    </row>
    <row r="116" spans="1:8" x14ac:dyDescent="0.3">
      <c r="A116" s="65"/>
      <c r="B116" s="4">
        <f t="shared" si="7"/>
        <v>17</v>
      </c>
      <c r="C116" s="4" t="s">
        <v>150</v>
      </c>
      <c r="D116" s="4">
        <v>0</v>
      </c>
      <c r="E116" s="4">
        <v>29</v>
      </c>
      <c r="F116" s="45">
        <f t="shared" si="5"/>
        <v>0</v>
      </c>
      <c r="G116" s="4">
        <f t="shared" si="6"/>
        <v>1</v>
      </c>
      <c r="H116" s="4"/>
    </row>
    <row r="117" spans="1:8" x14ac:dyDescent="0.3">
      <c r="A117" s="65"/>
      <c r="B117" s="4">
        <f t="shared" si="7"/>
        <v>18</v>
      </c>
      <c r="C117" s="4" t="s">
        <v>151</v>
      </c>
      <c r="D117" s="4">
        <v>0</v>
      </c>
      <c r="E117" s="4">
        <v>34</v>
      </c>
      <c r="F117" s="45">
        <f t="shared" si="5"/>
        <v>0</v>
      </c>
      <c r="G117" s="4">
        <f t="shared" si="6"/>
        <v>1</v>
      </c>
      <c r="H117" s="4"/>
    </row>
    <row r="118" spans="1:8" x14ac:dyDescent="0.3">
      <c r="A118" s="65"/>
      <c r="B118" s="4">
        <f t="shared" si="7"/>
        <v>19</v>
      </c>
      <c r="C118" s="4" t="s">
        <v>152</v>
      </c>
      <c r="D118" s="4">
        <v>0</v>
      </c>
      <c r="E118" s="4">
        <v>42</v>
      </c>
      <c r="F118" s="45">
        <f t="shared" si="5"/>
        <v>0</v>
      </c>
      <c r="G118" s="4">
        <f t="shared" si="6"/>
        <v>1</v>
      </c>
      <c r="H118" s="4"/>
    </row>
    <row r="119" spans="1:8" x14ac:dyDescent="0.3">
      <c r="A119" s="65"/>
      <c r="B119" s="4">
        <f t="shared" si="7"/>
        <v>20</v>
      </c>
      <c r="C119" s="4" t="s">
        <v>153</v>
      </c>
      <c r="D119" s="4">
        <v>0</v>
      </c>
      <c r="E119" s="4">
        <v>42</v>
      </c>
      <c r="F119" s="45">
        <f t="shared" si="5"/>
        <v>0</v>
      </c>
      <c r="G119" s="4">
        <f t="shared" si="6"/>
        <v>1</v>
      </c>
      <c r="H119" s="4"/>
    </row>
    <row r="120" spans="1:8" x14ac:dyDescent="0.3">
      <c r="A120" s="65"/>
      <c r="B120" s="4">
        <f t="shared" si="7"/>
        <v>21</v>
      </c>
      <c r="C120" s="4" t="s">
        <v>154</v>
      </c>
      <c r="D120" s="4">
        <v>0</v>
      </c>
      <c r="E120" s="4">
        <v>45</v>
      </c>
      <c r="F120" s="45">
        <f t="shared" si="5"/>
        <v>0</v>
      </c>
      <c r="G120" s="4">
        <f t="shared" si="6"/>
        <v>1</v>
      </c>
      <c r="H120" s="4"/>
    </row>
    <row r="121" spans="1:8" x14ac:dyDescent="0.3">
      <c r="A121" s="65"/>
      <c r="B121" s="4">
        <f t="shared" si="7"/>
        <v>22</v>
      </c>
      <c r="C121" s="4" t="s">
        <v>155</v>
      </c>
      <c r="D121" s="4">
        <v>0</v>
      </c>
      <c r="E121" s="4">
        <v>44</v>
      </c>
      <c r="F121" s="45">
        <f t="shared" si="5"/>
        <v>0</v>
      </c>
      <c r="G121" s="4">
        <f t="shared" si="6"/>
        <v>1</v>
      </c>
      <c r="H121" s="4"/>
    </row>
    <row r="122" spans="1:8" x14ac:dyDescent="0.3">
      <c r="A122" s="65"/>
      <c r="B122" s="4">
        <f t="shared" si="7"/>
        <v>23</v>
      </c>
      <c r="C122" s="4" t="s">
        <v>156</v>
      </c>
      <c r="D122" s="4">
        <v>0</v>
      </c>
      <c r="E122" s="4">
        <v>40</v>
      </c>
      <c r="F122" s="45">
        <f t="shared" si="5"/>
        <v>0</v>
      </c>
      <c r="G122" s="4">
        <f t="shared" si="6"/>
        <v>1</v>
      </c>
      <c r="H122" s="4"/>
    </row>
    <row r="123" spans="1:8" x14ac:dyDescent="0.3">
      <c r="A123" s="65"/>
      <c r="B123" s="4">
        <f t="shared" si="7"/>
        <v>24</v>
      </c>
      <c r="C123" s="4" t="s">
        <v>157</v>
      </c>
      <c r="D123" s="4">
        <v>1</v>
      </c>
      <c r="E123" s="4">
        <v>40</v>
      </c>
      <c r="F123" s="45">
        <f t="shared" si="5"/>
        <v>2.5000000000000001E-2</v>
      </c>
      <c r="G123" s="4">
        <f t="shared" si="6"/>
        <v>35</v>
      </c>
      <c r="H123" s="4"/>
    </row>
    <row r="124" spans="1:8" x14ac:dyDescent="0.3">
      <c r="A124" s="65"/>
      <c r="B124" s="4">
        <f t="shared" si="7"/>
        <v>25</v>
      </c>
      <c r="C124" s="4" t="s">
        <v>158</v>
      </c>
      <c r="D124" s="4">
        <v>0</v>
      </c>
      <c r="E124" s="4">
        <v>40</v>
      </c>
      <c r="F124" s="45">
        <f t="shared" si="5"/>
        <v>0</v>
      </c>
      <c r="G124" s="4">
        <f t="shared" si="6"/>
        <v>1</v>
      </c>
      <c r="H124" s="4"/>
    </row>
    <row r="125" spans="1:8" x14ac:dyDescent="0.3">
      <c r="A125" s="65"/>
      <c r="B125" s="4">
        <f t="shared" si="7"/>
        <v>26</v>
      </c>
      <c r="C125" s="4" t="s">
        <v>159</v>
      </c>
      <c r="D125" s="4">
        <v>0</v>
      </c>
      <c r="E125" s="4">
        <v>40</v>
      </c>
      <c r="F125" s="45">
        <f t="shared" si="5"/>
        <v>0</v>
      </c>
      <c r="G125" s="4">
        <f t="shared" si="6"/>
        <v>1</v>
      </c>
      <c r="H125" s="4"/>
    </row>
    <row r="126" spans="1:8" x14ac:dyDescent="0.3">
      <c r="A126" s="65"/>
      <c r="B126" s="4">
        <f t="shared" si="7"/>
        <v>27</v>
      </c>
      <c r="C126" s="4" t="s">
        <v>160</v>
      </c>
      <c r="D126" s="4">
        <v>0</v>
      </c>
      <c r="E126" s="4">
        <v>40</v>
      </c>
      <c r="F126" s="45">
        <f t="shared" si="5"/>
        <v>0</v>
      </c>
      <c r="G126" s="4">
        <f t="shared" si="6"/>
        <v>1</v>
      </c>
      <c r="H126" s="4"/>
    </row>
    <row r="127" spans="1:8" x14ac:dyDescent="0.3">
      <c r="A127" s="65"/>
      <c r="B127" s="4">
        <f t="shared" si="7"/>
        <v>28</v>
      </c>
      <c r="C127" s="4" t="s">
        <v>161</v>
      </c>
      <c r="D127" s="4">
        <v>1</v>
      </c>
      <c r="E127" s="4">
        <v>45</v>
      </c>
      <c r="F127" s="45">
        <f t="shared" si="5"/>
        <v>2.2222222222222223E-2</v>
      </c>
      <c r="G127" s="4">
        <f t="shared" si="6"/>
        <v>34</v>
      </c>
      <c r="H127" s="4"/>
    </row>
    <row r="128" spans="1:8" x14ac:dyDescent="0.3">
      <c r="A128" s="65"/>
      <c r="B128" s="4">
        <f t="shared" si="7"/>
        <v>29</v>
      </c>
      <c r="C128" s="4" t="s">
        <v>162</v>
      </c>
      <c r="D128" s="4">
        <v>0</v>
      </c>
      <c r="E128" s="4">
        <v>51</v>
      </c>
      <c r="F128" s="45">
        <f t="shared" si="5"/>
        <v>0</v>
      </c>
      <c r="G128" s="4">
        <f t="shared" si="6"/>
        <v>1</v>
      </c>
      <c r="H128" s="4"/>
    </row>
    <row r="129" spans="1:8" x14ac:dyDescent="0.3">
      <c r="A129" s="65"/>
      <c r="B129" s="4">
        <f t="shared" si="7"/>
        <v>30</v>
      </c>
      <c r="C129" s="4" t="s">
        <v>61</v>
      </c>
      <c r="D129" s="4">
        <v>0</v>
      </c>
      <c r="E129" s="4">
        <v>51</v>
      </c>
      <c r="F129" s="45">
        <f t="shared" si="5"/>
        <v>0</v>
      </c>
      <c r="G129" s="4">
        <f t="shared" si="6"/>
        <v>1</v>
      </c>
      <c r="H129" s="4"/>
    </row>
    <row r="130" spans="1:8" x14ac:dyDescent="0.3">
      <c r="A130" s="65"/>
      <c r="B130" s="4">
        <f t="shared" si="7"/>
        <v>31</v>
      </c>
      <c r="C130" s="4" t="s">
        <v>163</v>
      </c>
      <c r="D130" s="4">
        <v>3</v>
      </c>
      <c r="E130" s="4">
        <v>35</v>
      </c>
      <c r="F130" s="45">
        <f t="shared" si="5"/>
        <v>8.5714285714285715E-2</v>
      </c>
      <c r="G130" s="4">
        <f t="shared" si="6"/>
        <v>39</v>
      </c>
      <c r="H130" s="4"/>
    </row>
    <row r="131" spans="1:8" x14ac:dyDescent="0.3">
      <c r="A131" s="65"/>
      <c r="B131" s="4">
        <f t="shared" si="7"/>
        <v>32</v>
      </c>
      <c r="C131" s="4" t="s">
        <v>670</v>
      </c>
      <c r="D131" s="4">
        <v>3</v>
      </c>
      <c r="E131" s="4">
        <v>40</v>
      </c>
      <c r="F131" s="45">
        <f t="shared" si="5"/>
        <v>7.4999999999999997E-2</v>
      </c>
      <c r="G131" s="4">
        <f t="shared" si="6"/>
        <v>38</v>
      </c>
      <c r="H131" s="4"/>
    </row>
    <row r="132" spans="1:8" x14ac:dyDescent="0.3">
      <c r="A132" s="65"/>
      <c r="B132" s="4">
        <f t="shared" si="7"/>
        <v>33</v>
      </c>
      <c r="C132" s="4" t="s">
        <v>643</v>
      </c>
      <c r="D132" s="4">
        <v>4</v>
      </c>
      <c r="E132" s="4">
        <v>40</v>
      </c>
      <c r="F132" s="45">
        <f t="shared" si="5"/>
        <v>0.1</v>
      </c>
      <c r="G132" s="4">
        <f t="shared" si="6"/>
        <v>40</v>
      </c>
      <c r="H132" s="4"/>
    </row>
    <row r="133" spans="1:8" x14ac:dyDescent="0.3">
      <c r="A133" s="65"/>
      <c r="B133" s="4">
        <f t="shared" si="7"/>
        <v>34</v>
      </c>
      <c r="C133" s="4" t="s">
        <v>684</v>
      </c>
      <c r="D133" s="4">
        <v>2</v>
      </c>
      <c r="E133" s="4">
        <v>40</v>
      </c>
      <c r="F133" s="45">
        <f t="shared" si="5"/>
        <v>0.05</v>
      </c>
      <c r="G133" s="4">
        <f t="shared" si="6"/>
        <v>36</v>
      </c>
      <c r="H133" s="4"/>
    </row>
    <row r="134" spans="1:8" x14ac:dyDescent="0.3">
      <c r="A134" s="65"/>
      <c r="B134" s="4">
        <f t="shared" si="7"/>
        <v>35</v>
      </c>
      <c r="C134" s="4" t="s">
        <v>711</v>
      </c>
      <c r="D134" s="4">
        <v>0</v>
      </c>
      <c r="E134" s="4">
        <v>40</v>
      </c>
      <c r="F134" s="45">
        <f t="shared" si="5"/>
        <v>0</v>
      </c>
      <c r="G134" s="4">
        <f t="shared" si="6"/>
        <v>1</v>
      </c>
      <c r="H134" s="4"/>
    </row>
    <row r="135" spans="1:8" x14ac:dyDescent="0.3">
      <c r="A135" s="65"/>
      <c r="B135" s="4">
        <f t="shared" si="7"/>
        <v>36</v>
      </c>
      <c r="C135" s="4" t="s">
        <v>712</v>
      </c>
      <c r="D135" s="4">
        <v>0</v>
      </c>
      <c r="E135" s="4">
        <v>45</v>
      </c>
      <c r="F135" s="45">
        <f t="shared" si="5"/>
        <v>0</v>
      </c>
      <c r="G135" s="4">
        <f t="shared" si="6"/>
        <v>1</v>
      </c>
      <c r="H135" s="4"/>
    </row>
    <row r="136" spans="1:8" x14ac:dyDescent="0.3">
      <c r="A136" s="65"/>
      <c r="B136" s="4">
        <f t="shared" si="7"/>
        <v>37</v>
      </c>
      <c r="C136" s="4" t="s">
        <v>678</v>
      </c>
      <c r="D136" s="4">
        <v>2</v>
      </c>
      <c r="E136" s="4">
        <v>40</v>
      </c>
      <c r="F136" s="45">
        <f t="shared" si="5"/>
        <v>0.05</v>
      </c>
      <c r="G136" s="4">
        <f t="shared" si="6"/>
        <v>36</v>
      </c>
      <c r="H136" s="4"/>
    </row>
    <row r="137" spans="1:8" x14ac:dyDescent="0.3">
      <c r="A137" s="65"/>
      <c r="B137" s="4">
        <f t="shared" si="7"/>
        <v>38</v>
      </c>
      <c r="C137" s="4" t="s">
        <v>713</v>
      </c>
      <c r="D137" s="4">
        <v>0</v>
      </c>
      <c r="E137" s="4">
        <v>40</v>
      </c>
      <c r="F137" s="45">
        <f t="shared" si="5"/>
        <v>0</v>
      </c>
      <c r="G137" s="4">
        <f t="shared" si="6"/>
        <v>1</v>
      </c>
      <c r="H137" s="4"/>
    </row>
    <row r="138" spans="1:8" x14ac:dyDescent="0.3">
      <c r="A138" s="65"/>
      <c r="B138" s="4">
        <f t="shared" si="7"/>
        <v>39</v>
      </c>
      <c r="C138" s="4" t="s">
        <v>714</v>
      </c>
      <c r="D138" s="4">
        <v>0</v>
      </c>
      <c r="E138" s="4">
        <v>41</v>
      </c>
      <c r="F138" s="45">
        <f t="shared" si="5"/>
        <v>0</v>
      </c>
      <c r="G138" s="4">
        <f t="shared" si="6"/>
        <v>1</v>
      </c>
      <c r="H138" s="4"/>
    </row>
    <row r="139" spans="1:8" x14ac:dyDescent="0.3">
      <c r="A139" s="65"/>
      <c r="B139" s="4">
        <f t="shared" si="7"/>
        <v>40</v>
      </c>
      <c r="C139" s="4" t="s">
        <v>715</v>
      </c>
      <c r="D139" s="4">
        <v>0</v>
      </c>
      <c r="E139" s="4">
        <v>41</v>
      </c>
      <c r="F139" s="45">
        <f t="shared" si="5"/>
        <v>0</v>
      </c>
      <c r="G139" s="4">
        <f t="shared" si="6"/>
        <v>1</v>
      </c>
      <c r="H139" s="4"/>
    </row>
    <row r="140" spans="1:8" x14ac:dyDescent="0.3">
      <c r="A140" s="65"/>
      <c r="B140" s="4">
        <v>41</v>
      </c>
      <c r="C140" s="4" t="s">
        <v>653</v>
      </c>
      <c r="D140" s="4">
        <v>7</v>
      </c>
      <c r="E140" s="4">
        <v>40</v>
      </c>
      <c r="F140" s="45">
        <f t="shared" si="5"/>
        <v>0.17499999999999999</v>
      </c>
      <c r="G140" s="4">
        <f t="shared" si="6"/>
        <v>41</v>
      </c>
      <c r="H140" s="4"/>
    </row>
    <row r="141" spans="1:8" x14ac:dyDescent="0.3">
      <c r="A141" s="65" t="s">
        <v>5</v>
      </c>
      <c r="B141" s="4">
        <v>1</v>
      </c>
      <c r="C141" s="5" t="s">
        <v>164</v>
      </c>
      <c r="D141" s="4">
        <v>19</v>
      </c>
      <c r="E141" s="4">
        <v>50</v>
      </c>
      <c r="F141" s="44">
        <f>D141/E141</f>
        <v>0.38</v>
      </c>
      <c r="G141" s="4">
        <f>RANK(F141,$F$141:$F$183,1)</f>
        <v>40</v>
      </c>
      <c r="H141" s="4"/>
    </row>
    <row r="142" spans="1:8" x14ac:dyDescent="0.3">
      <c r="A142" s="65"/>
      <c r="B142" s="4">
        <v>2</v>
      </c>
      <c r="C142" s="5" t="s">
        <v>63</v>
      </c>
      <c r="D142" s="4">
        <v>0</v>
      </c>
      <c r="E142" s="4">
        <v>50</v>
      </c>
      <c r="F142" s="44">
        <f>D142/E142</f>
        <v>0</v>
      </c>
      <c r="G142" s="4">
        <f t="shared" ref="G142:G205" si="8">RANK(F142,$F$141:$F$183,1)</f>
        <v>1</v>
      </c>
      <c r="H142" s="4"/>
    </row>
    <row r="143" spans="1:8" x14ac:dyDescent="0.3">
      <c r="A143" s="65"/>
      <c r="B143" s="4">
        <v>3</v>
      </c>
      <c r="C143" s="5" t="s">
        <v>165</v>
      </c>
      <c r="D143" s="4">
        <v>3</v>
      </c>
      <c r="E143" s="4">
        <v>49</v>
      </c>
      <c r="F143" s="44">
        <f>D143/E143</f>
        <v>6.1224489795918366E-2</v>
      </c>
      <c r="G143" s="4">
        <f t="shared" si="8"/>
        <v>25</v>
      </c>
      <c r="H143" s="4"/>
    </row>
    <row r="144" spans="1:8" x14ac:dyDescent="0.3">
      <c r="A144" s="65"/>
      <c r="B144" s="4">
        <v>4</v>
      </c>
      <c r="C144" s="5" t="s">
        <v>64</v>
      </c>
      <c r="D144" s="4">
        <v>2</v>
      </c>
      <c r="E144" s="4">
        <v>49</v>
      </c>
      <c r="F144" s="44">
        <f>D144/E144</f>
        <v>4.0816326530612242E-2</v>
      </c>
      <c r="G144" s="4">
        <f t="shared" si="8"/>
        <v>23</v>
      </c>
      <c r="H144" s="4"/>
    </row>
    <row r="145" spans="1:8" x14ac:dyDescent="0.3">
      <c r="A145" s="65"/>
      <c r="B145" s="4">
        <v>5</v>
      </c>
      <c r="C145" s="5" t="s">
        <v>65</v>
      </c>
      <c r="D145" s="4">
        <v>0</v>
      </c>
      <c r="E145" s="4">
        <v>49</v>
      </c>
      <c r="F145" s="44">
        <f>D145/E145</f>
        <v>0</v>
      </c>
      <c r="G145" s="4">
        <f t="shared" si="8"/>
        <v>1</v>
      </c>
      <c r="H145" s="4"/>
    </row>
    <row r="146" spans="1:8" x14ac:dyDescent="0.3">
      <c r="A146" s="65"/>
      <c r="B146" s="4">
        <v>6</v>
      </c>
      <c r="C146" s="5" t="s">
        <v>166</v>
      </c>
      <c r="D146" s="4">
        <v>0</v>
      </c>
      <c r="E146" s="4">
        <v>33</v>
      </c>
      <c r="F146" s="44">
        <f>D146/E146</f>
        <v>0</v>
      </c>
      <c r="G146" s="4">
        <f t="shared" si="8"/>
        <v>1</v>
      </c>
      <c r="H146" s="5"/>
    </row>
    <row r="147" spans="1:8" x14ac:dyDescent="0.3">
      <c r="A147" s="65"/>
      <c r="B147" s="4">
        <v>7</v>
      </c>
      <c r="C147" s="5" t="s">
        <v>167</v>
      </c>
      <c r="D147" s="4">
        <v>4</v>
      </c>
      <c r="E147" s="4">
        <v>35</v>
      </c>
      <c r="F147" s="44">
        <f>D147/E147</f>
        <v>0.11428571428571428</v>
      </c>
      <c r="G147" s="4">
        <f t="shared" si="8"/>
        <v>34</v>
      </c>
      <c r="H147" s="5"/>
    </row>
    <row r="148" spans="1:8" x14ac:dyDescent="0.3">
      <c r="A148" s="65"/>
      <c r="B148" s="4">
        <v>8</v>
      </c>
      <c r="C148" s="5" t="s">
        <v>168</v>
      </c>
      <c r="D148" s="4">
        <v>3</v>
      </c>
      <c r="E148" s="4">
        <v>30</v>
      </c>
      <c r="F148" s="44">
        <f>D148/E148</f>
        <v>0.1</v>
      </c>
      <c r="G148" s="4">
        <f t="shared" si="8"/>
        <v>32</v>
      </c>
      <c r="H148" s="4"/>
    </row>
    <row r="149" spans="1:8" x14ac:dyDescent="0.3">
      <c r="A149" s="65"/>
      <c r="B149" s="4">
        <v>9</v>
      </c>
      <c r="C149" s="5" t="s">
        <v>169</v>
      </c>
      <c r="D149" s="4">
        <v>0</v>
      </c>
      <c r="E149" s="4">
        <v>39</v>
      </c>
      <c r="F149" s="44">
        <f>D149/E149</f>
        <v>0</v>
      </c>
      <c r="G149" s="4">
        <f t="shared" si="8"/>
        <v>1</v>
      </c>
      <c r="H149" s="4"/>
    </row>
    <row r="150" spans="1:8" x14ac:dyDescent="0.3">
      <c r="A150" s="65"/>
      <c r="B150" s="4">
        <v>10</v>
      </c>
      <c r="C150" s="5" t="s">
        <v>66</v>
      </c>
      <c r="D150" s="4">
        <v>16</v>
      </c>
      <c r="E150" s="4">
        <v>27</v>
      </c>
      <c r="F150" s="44">
        <f>D150/E150</f>
        <v>0.59259259259259256</v>
      </c>
      <c r="G150" s="4">
        <f t="shared" si="8"/>
        <v>42</v>
      </c>
      <c r="H150" s="4"/>
    </row>
    <row r="151" spans="1:8" x14ac:dyDescent="0.3">
      <c r="A151" s="65"/>
      <c r="B151" s="4">
        <v>11</v>
      </c>
      <c r="C151" s="5" t="s">
        <v>170</v>
      </c>
      <c r="D151" s="4">
        <v>7</v>
      </c>
      <c r="E151" s="4">
        <v>34</v>
      </c>
      <c r="F151" s="44">
        <f>D151/E151</f>
        <v>0.20588235294117646</v>
      </c>
      <c r="G151" s="4">
        <f t="shared" si="8"/>
        <v>38</v>
      </c>
      <c r="H151" s="4"/>
    </row>
    <row r="152" spans="1:8" x14ac:dyDescent="0.3">
      <c r="A152" s="65"/>
      <c r="B152" s="4">
        <v>12</v>
      </c>
      <c r="C152" s="5" t="s">
        <v>171</v>
      </c>
      <c r="D152" s="4">
        <v>0</v>
      </c>
      <c r="E152" s="4">
        <v>34</v>
      </c>
      <c r="F152" s="44">
        <f>D152/E152</f>
        <v>0</v>
      </c>
      <c r="G152" s="4">
        <f t="shared" si="8"/>
        <v>1</v>
      </c>
      <c r="H152" s="4"/>
    </row>
    <row r="153" spans="1:8" x14ac:dyDescent="0.3">
      <c r="A153" s="65"/>
      <c r="B153" s="4">
        <v>13</v>
      </c>
      <c r="C153" s="5" t="s">
        <v>172</v>
      </c>
      <c r="D153" s="4">
        <v>7</v>
      </c>
      <c r="E153" s="4">
        <v>34</v>
      </c>
      <c r="F153" s="44">
        <f>D153/E153</f>
        <v>0.20588235294117646</v>
      </c>
      <c r="G153" s="4">
        <f t="shared" si="8"/>
        <v>38</v>
      </c>
      <c r="H153" s="4"/>
    </row>
    <row r="154" spans="1:8" x14ac:dyDescent="0.3">
      <c r="A154" s="65"/>
      <c r="B154" s="4">
        <v>14</v>
      </c>
      <c r="C154" s="5" t="s">
        <v>173</v>
      </c>
      <c r="D154" s="4">
        <v>2</v>
      </c>
      <c r="E154" s="4">
        <v>33</v>
      </c>
      <c r="F154" s="44">
        <f>D154/E154</f>
        <v>6.0606060606060608E-2</v>
      </c>
      <c r="G154" s="4">
        <f t="shared" si="8"/>
        <v>24</v>
      </c>
      <c r="H154" s="4"/>
    </row>
    <row r="155" spans="1:8" x14ac:dyDescent="0.3">
      <c r="A155" s="65"/>
      <c r="B155" s="4">
        <v>15</v>
      </c>
      <c r="C155" s="5" t="s">
        <v>174</v>
      </c>
      <c r="D155" s="4">
        <v>0</v>
      </c>
      <c r="E155" s="4">
        <v>45</v>
      </c>
      <c r="F155" s="44">
        <f>D155/E155</f>
        <v>0</v>
      </c>
      <c r="G155" s="4">
        <f t="shared" si="8"/>
        <v>1</v>
      </c>
      <c r="H155" s="4"/>
    </row>
    <row r="156" spans="1:8" x14ac:dyDescent="0.3">
      <c r="A156" s="65"/>
      <c r="B156" s="4">
        <v>16</v>
      </c>
      <c r="C156" s="5" t="s">
        <v>175</v>
      </c>
      <c r="D156" s="4">
        <v>18</v>
      </c>
      <c r="E156" s="4">
        <v>45</v>
      </c>
      <c r="F156" s="44">
        <f>D156/E156</f>
        <v>0.4</v>
      </c>
      <c r="G156" s="4">
        <f t="shared" si="8"/>
        <v>41</v>
      </c>
      <c r="H156" s="4"/>
    </row>
    <row r="157" spans="1:8" x14ac:dyDescent="0.3">
      <c r="A157" s="65"/>
      <c r="B157" s="4">
        <v>17</v>
      </c>
      <c r="C157" s="5" t="s">
        <v>176</v>
      </c>
      <c r="D157" s="4">
        <v>0</v>
      </c>
      <c r="E157" s="4">
        <v>35</v>
      </c>
      <c r="F157" s="44">
        <f>D157/E157</f>
        <v>0</v>
      </c>
      <c r="G157" s="4">
        <f t="shared" si="8"/>
        <v>1</v>
      </c>
      <c r="H157" s="4"/>
    </row>
    <row r="158" spans="1:8" x14ac:dyDescent="0.3">
      <c r="A158" s="65"/>
      <c r="B158" s="4">
        <v>18</v>
      </c>
      <c r="C158" s="5" t="s">
        <v>177</v>
      </c>
      <c r="D158" s="4">
        <v>0</v>
      </c>
      <c r="E158" s="4">
        <v>35</v>
      </c>
      <c r="F158" s="44">
        <f>D158/E158</f>
        <v>0</v>
      </c>
      <c r="G158" s="4">
        <f t="shared" si="8"/>
        <v>1</v>
      </c>
      <c r="H158" s="4"/>
    </row>
    <row r="159" spans="1:8" x14ac:dyDescent="0.3">
      <c r="A159" s="65"/>
      <c r="B159" s="4">
        <v>19</v>
      </c>
      <c r="C159" s="5" t="s">
        <v>178</v>
      </c>
      <c r="D159" s="4">
        <v>0</v>
      </c>
      <c r="E159" s="4">
        <v>35</v>
      </c>
      <c r="F159" s="44">
        <f>D159/E159</f>
        <v>0</v>
      </c>
      <c r="G159" s="4">
        <f t="shared" si="8"/>
        <v>1</v>
      </c>
      <c r="H159" s="4"/>
    </row>
    <row r="160" spans="1:8" x14ac:dyDescent="0.3">
      <c r="A160" s="65"/>
      <c r="B160" s="4">
        <v>20</v>
      </c>
      <c r="C160" s="5" t="s">
        <v>179</v>
      </c>
      <c r="D160" s="4">
        <v>2</v>
      </c>
      <c r="E160" s="4">
        <v>30</v>
      </c>
      <c r="F160" s="44">
        <f>D160/E160</f>
        <v>6.6666666666666666E-2</v>
      </c>
      <c r="G160" s="4">
        <f t="shared" si="8"/>
        <v>26</v>
      </c>
      <c r="H160" s="4"/>
    </row>
    <row r="161" spans="1:8" x14ac:dyDescent="0.3">
      <c r="A161" s="65"/>
      <c r="B161" s="4">
        <v>21</v>
      </c>
      <c r="C161" s="5" t="s">
        <v>67</v>
      </c>
      <c r="D161" s="4">
        <v>0</v>
      </c>
      <c r="E161" s="4">
        <v>30</v>
      </c>
      <c r="F161" s="44">
        <f>D161/E161</f>
        <v>0</v>
      </c>
      <c r="G161" s="4">
        <f t="shared" si="8"/>
        <v>1</v>
      </c>
      <c r="H161" s="4"/>
    </row>
    <row r="162" spans="1:8" x14ac:dyDescent="0.3">
      <c r="A162" s="65"/>
      <c r="B162" s="4">
        <v>22</v>
      </c>
      <c r="C162" s="5" t="s">
        <v>180</v>
      </c>
      <c r="D162" s="4">
        <v>4</v>
      </c>
      <c r="E162" s="4">
        <v>30</v>
      </c>
      <c r="F162" s="44">
        <f>D162/E162</f>
        <v>0.13333333333333333</v>
      </c>
      <c r="G162" s="4">
        <f t="shared" si="8"/>
        <v>36</v>
      </c>
      <c r="H162" s="4"/>
    </row>
    <row r="163" spans="1:8" x14ac:dyDescent="0.3">
      <c r="A163" s="65"/>
      <c r="B163" s="4">
        <v>23</v>
      </c>
      <c r="C163" s="5" t="s">
        <v>68</v>
      </c>
      <c r="D163" s="4">
        <v>2</v>
      </c>
      <c r="E163" s="4">
        <v>30</v>
      </c>
      <c r="F163" s="44">
        <f>D163/E163</f>
        <v>6.6666666666666666E-2</v>
      </c>
      <c r="G163" s="4">
        <f t="shared" si="8"/>
        <v>26</v>
      </c>
      <c r="H163" s="4"/>
    </row>
    <row r="164" spans="1:8" x14ac:dyDescent="0.3">
      <c r="A164" s="65"/>
      <c r="B164" s="4">
        <v>24</v>
      </c>
      <c r="C164" s="5" t="s">
        <v>69</v>
      </c>
      <c r="D164" s="4">
        <v>0</v>
      </c>
      <c r="E164" s="4">
        <v>30</v>
      </c>
      <c r="F164" s="44">
        <f>D164/E164</f>
        <v>0</v>
      </c>
      <c r="G164" s="4">
        <f t="shared" si="8"/>
        <v>1</v>
      </c>
      <c r="H164" s="4"/>
    </row>
    <row r="165" spans="1:8" x14ac:dyDescent="0.3">
      <c r="A165" s="65"/>
      <c r="B165" s="4">
        <v>25</v>
      </c>
      <c r="C165" s="5" t="s">
        <v>70</v>
      </c>
      <c r="D165" s="4">
        <v>2</v>
      </c>
      <c r="E165" s="4">
        <v>30</v>
      </c>
      <c r="F165" s="44">
        <f>D165/E165</f>
        <v>6.6666666666666666E-2</v>
      </c>
      <c r="G165" s="4">
        <f t="shared" si="8"/>
        <v>26</v>
      </c>
      <c r="H165" s="4"/>
    </row>
    <row r="166" spans="1:8" x14ac:dyDescent="0.3">
      <c r="A166" s="65"/>
      <c r="B166" s="4">
        <v>26</v>
      </c>
      <c r="C166" s="5" t="s">
        <v>181</v>
      </c>
      <c r="D166" s="4">
        <v>0</v>
      </c>
      <c r="E166" s="4">
        <v>30</v>
      </c>
      <c r="F166" s="44">
        <f>D166/E166</f>
        <v>0</v>
      </c>
      <c r="G166" s="4">
        <f t="shared" si="8"/>
        <v>1</v>
      </c>
      <c r="H166" s="4"/>
    </row>
    <row r="167" spans="1:8" x14ac:dyDescent="0.3">
      <c r="A167" s="65"/>
      <c r="B167" s="4">
        <v>27</v>
      </c>
      <c r="C167" s="5" t="s">
        <v>182</v>
      </c>
      <c r="D167" s="4">
        <v>0</v>
      </c>
      <c r="E167" s="4">
        <v>30</v>
      </c>
      <c r="F167" s="44">
        <f>D167/E167</f>
        <v>0</v>
      </c>
      <c r="G167" s="4">
        <f t="shared" si="8"/>
        <v>1</v>
      </c>
      <c r="H167" s="4"/>
    </row>
    <row r="168" spans="1:8" x14ac:dyDescent="0.3">
      <c r="A168" s="65"/>
      <c r="B168" s="4">
        <v>28</v>
      </c>
      <c r="C168" s="4" t="s">
        <v>71</v>
      </c>
      <c r="D168" s="4">
        <v>0</v>
      </c>
      <c r="E168" s="4">
        <v>42</v>
      </c>
      <c r="F168" s="44">
        <f>D168/E168</f>
        <v>0</v>
      </c>
      <c r="G168" s="4">
        <f t="shared" si="8"/>
        <v>1</v>
      </c>
      <c r="H168" s="4"/>
    </row>
    <row r="169" spans="1:8" x14ac:dyDescent="0.3">
      <c r="A169" s="65"/>
      <c r="B169" s="4">
        <v>29</v>
      </c>
      <c r="C169" s="5" t="s">
        <v>183</v>
      </c>
      <c r="D169" s="4">
        <v>3</v>
      </c>
      <c r="E169" s="4">
        <v>42</v>
      </c>
      <c r="F169" s="44">
        <f>D169/E169</f>
        <v>7.1428571428571425E-2</v>
      </c>
      <c r="G169" s="4">
        <f t="shared" si="8"/>
        <v>31</v>
      </c>
      <c r="H169" s="4"/>
    </row>
    <row r="170" spans="1:8" x14ac:dyDescent="0.3">
      <c r="A170" s="65"/>
      <c r="B170" s="4">
        <v>30</v>
      </c>
      <c r="C170" s="5" t="s">
        <v>184</v>
      </c>
      <c r="D170" s="4">
        <v>2</v>
      </c>
      <c r="E170" s="4">
        <v>30</v>
      </c>
      <c r="F170" s="44">
        <f>D170/E170</f>
        <v>6.6666666666666666E-2</v>
      </c>
      <c r="G170" s="4">
        <f t="shared" si="8"/>
        <v>26</v>
      </c>
      <c r="H170" s="4"/>
    </row>
    <row r="171" spans="1:8" x14ac:dyDescent="0.3">
      <c r="A171" s="65"/>
      <c r="B171" s="4">
        <v>31</v>
      </c>
      <c r="C171" s="5" t="s">
        <v>72</v>
      </c>
      <c r="D171" s="4">
        <v>0</v>
      </c>
      <c r="E171" s="4">
        <v>30</v>
      </c>
      <c r="F171" s="44">
        <f>D171/E171</f>
        <v>0</v>
      </c>
      <c r="G171" s="4">
        <f t="shared" si="8"/>
        <v>1</v>
      </c>
      <c r="H171" s="4"/>
    </row>
    <row r="172" spans="1:8" x14ac:dyDescent="0.3">
      <c r="A172" s="65"/>
      <c r="B172" s="4">
        <v>32</v>
      </c>
      <c r="C172" s="4" t="s">
        <v>185</v>
      </c>
      <c r="D172" s="4">
        <v>0</v>
      </c>
      <c r="E172" s="4">
        <v>28</v>
      </c>
      <c r="F172" s="44">
        <f>D172/E172</f>
        <v>0</v>
      </c>
      <c r="G172" s="4">
        <f t="shared" si="8"/>
        <v>1</v>
      </c>
      <c r="H172" s="4"/>
    </row>
    <row r="173" spans="1:8" x14ac:dyDescent="0.3">
      <c r="A173" s="65"/>
      <c r="B173" s="4">
        <v>33</v>
      </c>
      <c r="C173" s="4" t="s">
        <v>186</v>
      </c>
      <c r="D173" s="4">
        <v>0</v>
      </c>
      <c r="E173" s="4">
        <v>32</v>
      </c>
      <c r="F173" s="44">
        <f>D173/E173</f>
        <v>0</v>
      </c>
      <c r="G173" s="4">
        <f t="shared" si="8"/>
        <v>1</v>
      </c>
      <c r="H173" s="4"/>
    </row>
    <row r="174" spans="1:8" x14ac:dyDescent="0.3">
      <c r="A174" s="65"/>
      <c r="B174" s="4">
        <v>34</v>
      </c>
      <c r="C174" s="4" t="s">
        <v>187</v>
      </c>
      <c r="D174" s="4">
        <v>6</v>
      </c>
      <c r="E174" s="4">
        <v>32</v>
      </c>
      <c r="F174" s="44">
        <f>D174/E174</f>
        <v>0.1875</v>
      </c>
      <c r="G174" s="4">
        <f t="shared" si="8"/>
        <v>37</v>
      </c>
      <c r="H174" s="4"/>
    </row>
    <row r="175" spans="1:8" x14ac:dyDescent="0.3">
      <c r="A175" s="65"/>
      <c r="B175" s="4">
        <v>35</v>
      </c>
      <c r="C175" s="4" t="s">
        <v>188</v>
      </c>
      <c r="D175" s="4">
        <v>4</v>
      </c>
      <c r="E175" s="4">
        <v>32</v>
      </c>
      <c r="F175" s="44">
        <f>D175/E175</f>
        <v>0.125</v>
      </c>
      <c r="G175" s="4">
        <f t="shared" si="8"/>
        <v>35</v>
      </c>
      <c r="H175" s="4"/>
    </row>
    <row r="176" spans="1:8" x14ac:dyDescent="0.3">
      <c r="A176" s="65"/>
      <c r="B176" s="4">
        <v>36</v>
      </c>
      <c r="C176" s="4" t="s">
        <v>189</v>
      </c>
      <c r="D176" s="4">
        <v>27</v>
      </c>
      <c r="E176" s="4">
        <v>38</v>
      </c>
      <c r="F176" s="44">
        <f>D176/E176</f>
        <v>0.71052631578947367</v>
      </c>
      <c r="G176" s="4">
        <f t="shared" si="8"/>
        <v>43</v>
      </c>
      <c r="H176" s="4"/>
    </row>
    <row r="177" spans="1:8" x14ac:dyDescent="0.3">
      <c r="A177" s="65"/>
      <c r="B177" s="4">
        <v>37</v>
      </c>
      <c r="C177" s="4" t="s">
        <v>190</v>
      </c>
      <c r="D177" s="4">
        <v>4</v>
      </c>
      <c r="E177" s="4">
        <v>37</v>
      </c>
      <c r="F177" s="44">
        <f>D177/E177</f>
        <v>0.10810810810810811</v>
      </c>
      <c r="G177" s="4">
        <f t="shared" si="8"/>
        <v>33</v>
      </c>
      <c r="H177" s="4"/>
    </row>
    <row r="178" spans="1:8" x14ac:dyDescent="0.3">
      <c r="A178" s="65"/>
      <c r="B178" s="4">
        <v>38</v>
      </c>
      <c r="C178" s="4" t="s">
        <v>191</v>
      </c>
      <c r="D178" s="4">
        <v>0</v>
      </c>
      <c r="E178" s="4">
        <v>30</v>
      </c>
      <c r="F178" s="44">
        <f>D178/E178</f>
        <v>0</v>
      </c>
      <c r="G178" s="4">
        <f t="shared" si="8"/>
        <v>1</v>
      </c>
      <c r="H178" s="4"/>
    </row>
    <row r="179" spans="1:8" x14ac:dyDescent="0.3">
      <c r="A179" s="65"/>
      <c r="B179" s="4">
        <v>39</v>
      </c>
      <c r="C179" s="4" t="s">
        <v>192</v>
      </c>
      <c r="D179" s="4">
        <v>2</v>
      </c>
      <c r="E179" s="4">
        <v>30</v>
      </c>
      <c r="F179" s="44">
        <f>D179/E179</f>
        <v>6.6666666666666666E-2</v>
      </c>
      <c r="G179" s="4">
        <f t="shared" si="8"/>
        <v>26</v>
      </c>
      <c r="H179" s="4"/>
    </row>
    <row r="180" spans="1:8" x14ac:dyDescent="0.3">
      <c r="A180" s="65"/>
      <c r="B180" s="4">
        <v>40</v>
      </c>
      <c r="C180" s="4" t="s">
        <v>193</v>
      </c>
      <c r="D180" s="4">
        <v>0</v>
      </c>
      <c r="E180" s="4">
        <v>30</v>
      </c>
      <c r="F180" s="44">
        <f>D180/E180</f>
        <v>0</v>
      </c>
      <c r="G180" s="4">
        <f t="shared" si="8"/>
        <v>1</v>
      </c>
      <c r="H180" s="4"/>
    </row>
    <row r="181" spans="1:8" x14ac:dyDescent="0.3">
      <c r="A181" s="65"/>
      <c r="B181" s="4">
        <v>41</v>
      </c>
      <c r="C181" s="4" t="s">
        <v>194</v>
      </c>
      <c r="D181" s="4">
        <v>1</v>
      </c>
      <c r="E181" s="4">
        <v>45</v>
      </c>
      <c r="F181" s="44">
        <f>D181/E181</f>
        <v>2.2222222222222223E-2</v>
      </c>
      <c r="G181" s="4">
        <f t="shared" si="8"/>
        <v>22</v>
      </c>
      <c r="H181" s="4"/>
    </row>
    <row r="182" spans="1:8" x14ac:dyDescent="0.3">
      <c r="A182" s="65"/>
      <c r="B182" s="4">
        <v>42</v>
      </c>
      <c r="C182" s="4" t="s">
        <v>195</v>
      </c>
      <c r="D182" s="4">
        <v>0</v>
      </c>
      <c r="E182" s="4">
        <v>35</v>
      </c>
      <c r="F182" s="44">
        <f>D182/E182</f>
        <v>0</v>
      </c>
      <c r="G182" s="4">
        <f t="shared" si="8"/>
        <v>1</v>
      </c>
      <c r="H182" s="4"/>
    </row>
    <row r="183" spans="1:8" x14ac:dyDescent="0.3">
      <c r="A183" s="65"/>
      <c r="B183" s="4">
        <v>43</v>
      </c>
      <c r="C183" s="4" t="s">
        <v>196</v>
      </c>
      <c r="D183" s="4">
        <v>0</v>
      </c>
      <c r="E183" s="4">
        <v>35</v>
      </c>
      <c r="F183" s="44">
        <f>D183/E183</f>
        <v>0</v>
      </c>
      <c r="G183" s="4">
        <f t="shared" si="8"/>
        <v>1</v>
      </c>
      <c r="H183" s="4"/>
    </row>
    <row r="184" spans="1:8" x14ac:dyDescent="0.3">
      <c r="A184" s="65" t="s">
        <v>6</v>
      </c>
      <c r="B184" s="4">
        <v>1</v>
      </c>
      <c r="C184" s="5" t="s">
        <v>197</v>
      </c>
      <c r="D184" s="4">
        <v>0</v>
      </c>
      <c r="E184" s="5">
        <v>40</v>
      </c>
      <c r="F184" s="44">
        <f t="shared" ref="F184:F206" si="9">D184/E184</f>
        <v>0</v>
      </c>
      <c r="G184" s="4">
        <f t="shared" ref="G184:G205" si="10">RANK(F184,$F$184:$F$206,1)</f>
        <v>1</v>
      </c>
      <c r="H184" s="5"/>
    </row>
    <row r="185" spans="1:8" x14ac:dyDescent="0.3">
      <c r="A185" s="65"/>
      <c r="B185" s="4">
        <v>2</v>
      </c>
      <c r="C185" s="5" t="s">
        <v>198</v>
      </c>
      <c r="D185" s="4">
        <v>0</v>
      </c>
      <c r="E185" s="5">
        <v>41</v>
      </c>
      <c r="F185" s="44">
        <f t="shared" si="9"/>
        <v>0</v>
      </c>
      <c r="G185" s="4">
        <f t="shared" si="10"/>
        <v>1</v>
      </c>
      <c r="H185" s="4"/>
    </row>
    <row r="186" spans="1:8" x14ac:dyDescent="0.3">
      <c r="A186" s="65"/>
      <c r="B186" s="4">
        <v>3</v>
      </c>
      <c r="C186" s="5" t="s">
        <v>199</v>
      </c>
      <c r="D186" s="4">
        <v>0</v>
      </c>
      <c r="E186" s="5">
        <v>41</v>
      </c>
      <c r="F186" s="44">
        <f t="shared" si="9"/>
        <v>0</v>
      </c>
      <c r="G186" s="4">
        <f t="shared" si="10"/>
        <v>1</v>
      </c>
      <c r="H186" s="4"/>
    </row>
    <row r="187" spans="1:8" x14ac:dyDescent="0.3">
      <c r="A187" s="65"/>
      <c r="B187" s="4">
        <v>4</v>
      </c>
      <c r="C187" s="5" t="s">
        <v>200</v>
      </c>
      <c r="D187" s="4">
        <v>0</v>
      </c>
      <c r="E187" s="5">
        <v>39</v>
      </c>
      <c r="F187" s="44">
        <f t="shared" si="9"/>
        <v>0</v>
      </c>
      <c r="G187" s="4">
        <f t="shared" si="10"/>
        <v>1</v>
      </c>
      <c r="H187" s="4"/>
    </row>
    <row r="188" spans="1:8" x14ac:dyDescent="0.3">
      <c r="A188" s="65"/>
      <c r="B188" s="4">
        <v>5</v>
      </c>
      <c r="C188" s="5" t="s">
        <v>201</v>
      </c>
      <c r="D188" s="4">
        <v>0</v>
      </c>
      <c r="E188" s="5">
        <v>36</v>
      </c>
      <c r="F188" s="44">
        <f t="shared" si="9"/>
        <v>0</v>
      </c>
      <c r="G188" s="4">
        <f t="shared" si="10"/>
        <v>1</v>
      </c>
      <c r="H188" s="4"/>
    </row>
    <row r="189" spans="1:8" x14ac:dyDescent="0.3">
      <c r="A189" s="65"/>
      <c r="B189" s="4">
        <v>6</v>
      </c>
      <c r="C189" s="5" t="s">
        <v>202</v>
      </c>
      <c r="D189" s="4">
        <v>2</v>
      </c>
      <c r="E189" s="5">
        <v>36</v>
      </c>
      <c r="F189" s="44">
        <f t="shared" si="9"/>
        <v>5.5555555555555552E-2</v>
      </c>
      <c r="G189" s="4">
        <f t="shared" si="10"/>
        <v>22</v>
      </c>
      <c r="H189" s="4"/>
    </row>
    <row r="190" spans="1:8" x14ac:dyDescent="0.3">
      <c r="A190" s="65"/>
      <c r="B190" s="4">
        <v>7</v>
      </c>
      <c r="C190" s="5" t="s">
        <v>203</v>
      </c>
      <c r="D190" s="4">
        <v>0</v>
      </c>
      <c r="E190" s="5">
        <v>36</v>
      </c>
      <c r="F190" s="44">
        <f t="shared" si="9"/>
        <v>0</v>
      </c>
      <c r="G190" s="4">
        <f t="shared" si="10"/>
        <v>1</v>
      </c>
      <c r="H190" s="5"/>
    </row>
    <row r="191" spans="1:8" x14ac:dyDescent="0.3">
      <c r="A191" s="65"/>
      <c r="B191" s="4">
        <v>8</v>
      </c>
      <c r="C191" s="5" t="s">
        <v>204</v>
      </c>
      <c r="D191" s="4">
        <v>0</v>
      </c>
      <c r="E191" s="5">
        <v>36</v>
      </c>
      <c r="F191" s="44">
        <f t="shared" si="9"/>
        <v>0</v>
      </c>
      <c r="G191" s="4">
        <f t="shared" si="10"/>
        <v>1</v>
      </c>
      <c r="H191" s="4"/>
    </row>
    <row r="192" spans="1:8" x14ac:dyDescent="0.3">
      <c r="A192" s="65"/>
      <c r="B192" s="4">
        <v>9</v>
      </c>
      <c r="C192" s="5" t="s">
        <v>205</v>
      </c>
      <c r="D192" s="4">
        <v>0</v>
      </c>
      <c r="E192" s="5">
        <v>35</v>
      </c>
      <c r="F192" s="44">
        <f t="shared" si="9"/>
        <v>0</v>
      </c>
      <c r="G192" s="4">
        <f t="shared" si="10"/>
        <v>1</v>
      </c>
      <c r="H192" s="4"/>
    </row>
    <row r="193" spans="1:8" x14ac:dyDescent="0.3">
      <c r="A193" s="65"/>
      <c r="B193" s="4">
        <v>10</v>
      </c>
      <c r="C193" s="5" t="s">
        <v>206</v>
      </c>
      <c r="D193" s="4">
        <v>0</v>
      </c>
      <c r="E193" s="5">
        <v>44</v>
      </c>
      <c r="F193" s="44">
        <f t="shared" si="9"/>
        <v>0</v>
      </c>
      <c r="G193" s="4">
        <f t="shared" si="10"/>
        <v>1</v>
      </c>
      <c r="H193" s="4"/>
    </row>
    <row r="194" spans="1:8" x14ac:dyDescent="0.3">
      <c r="A194" s="65"/>
      <c r="B194" s="4">
        <v>11</v>
      </c>
      <c r="C194" s="5" t="s">
        <v>207</v>
      </c>
      <c r="D194" s="4">
        <v>0</v>
      </c>
      <c r="E194" s="5">
        <v>37</v>
      </c>
      <c r="F194" s="44">
        <f t="shared" si="9"/>
        <v>0</v>
      </c>
      <c r="G194" s="4">
        <f t="shared" si="10"/>
        <v>1</v>
      </c>
      <c r="H194" s="5"/>
    </row>
    <row r="195" spans="1:8" x14ac:dyDescent="0.3">
      <c r="A195" s="65"/>
      <c r="B195" s="4">
        <v>12</v>
      </c>
      <c r="C195" s="5" t="s">
        <v>73</v>
      </c>
      <c r="D195" s="4">
        <v>0</v>
      </c>
      <c r="E195" s="5">
        <v>34</v>
      </c>
      <c r="F195" s="44">
        <f t="shared" si="9"/>
        <v>0</v>
      </c>
      <c r="G195" s="4">
        <f t="shared" si="10"/>
        <v>1</v>
      </c>
      <c r="H195" s="4"/>
    </row>
    <row r="196" spans="1:8" x14ac:dyDescent="0.3">
      <c r="A196" s="65"/>
      <c r="B196" s="4">
        <v>13</v>
      </c>
      <c r="C196" s="5" t="s">
        <v>74</v>
      </c>
      <c r="D196" s="4">
        <v>1</v>
      </c>
      <c r="E196" s="5">
        <v>33</v>
      </c>
      <c r="F196" s="44">
        <f t="shared" si="9"/>
        <v>3.0303030303030304E-2</v>
      </c>
      <c r="G196" s="4">
        <f t="shared" si="10"/>
        <v>19</v>
      </c>
      <c r="H196" s="4"/>
    </row>
    <row r="197" spans="1:8" x14ac:dyDescent="0.3">
      <c r="A197" s="65"/>
      <c r="B197" s="4">
        <v>14</v>
      </c>
      <c r="C197" s="5" t="s">
        <v>208</v>
      </c>
      <c r="D197" s="4">
        <v>0</v>
      </c>
      <c r="E197" s="5">
        <v>32</v>
      </c>
      <c r="F197" s="44">
        <f t="shared" si="9"/>
        <v>0</v>
      </c>
      <c r="G197" s="4">
        <f t="shared" si="10"/>
        <v>1</v>
      </c>
      <c r="H197" s="4"/>
    </row>
    <row r="198" spans="1:8" x14ac:dyDescent="0.3">
      <c r="A198" s="65"/>
      <c r="B198" s="4">
        <v>15</v>
      </c>
      <c r="C198" s="5" t="s">
        <v>209</v>
      </c>
      <c r="D198" s="4">
        <v>0</v>
      </c>
      <c r="E198" s="5">
        <v>33</v>
      </c>
      <c r="F198" s="44">
        <f t="shared" si="9"/>
        <v>0</v>
      </c>
      <c r="G198" s="4">
        <f t="shared" si="10"/>
        <v>1</v>
      </c>
      <c r="H198" s="4"/>
    </row>
    <row r="199" spans="1:8" x14ac:dyDescent="0.3">
      <c r="A199" s="65"/>
      <c r="B199" s="4">
        <v>16</v>
      </c>
      <c r="C199" s="5" t="s">
        <v>210</v>
      </c>
      <c r="D199" s="4">
        <v>2</v>
      </c>
      <c r="E199" s="5">
        <v>34</v>
      </c>
      <c r="F199" s="44">
        <f t="shared" si="9"/>
        <v>5.8823529411764705E-2</v>
      </c>
      <c r="G199" s="4">
        <f t="shared" si="10"/>
        <v>23</v>
      </c>
      <c r="H199" s="4"/>
    </row>
    <row r="200" spans="1:8" x14ac:dyDescent="0.3">
      <c r="A200" s="65"/>
      <c r="B200" s="4">
        <v>17</v>
      </c>
      <c r="C200" s="5" t="s">
        <v>75</v>
      </c>
      <c r="D200" s="4">
        <v>1</v>
      </c>
      <c r="E200" s="5">
        <v>31</v>
      </c>
      <c r="F200" s="44">
        <f t="shared" si="9"/>
        <v>3.2258064516129031E-2</v>
      </c>
      <c r="G200" s="4">
        <f t="shared" si="10"/>
        <v>21</v>
      </c>
      <c r="H200" s="4"/>
    </row>
    <row r="201" spans="1:8" x14ac:dyDescent="0.3">
      <c r="A201" s="65"/>
      <c r="B201" s="4">
        <v>18</v>
      </c>
      <c r="C201" s="4" t="s">
        <v>272</v>
      </c>
      <c r="D201" s="4">
        <v>0</v>
      </c>
      <c r="E201" s="5">
        <v>34</v>
      </c>
      <c r="F201" s="44">
        <f t="shared" si="9"/>
        <v>0</v>
      </c>
      <c r="G201" s="4">
        <f t="shared" si="10"/>
        <v>1</v>
      </c>
      <c r="H201" s="4"/>
    </row>
    <row r="202" spans="1:8" x14ac:dyDescent="0.3">
      <c r="A202" s="65"/>
      <c r="B202" s="4">
        <v>19</v>
      </c>
      <c r="C202" s="4" t="s">
        <v>273</v>
      </c>
      <c r="D202" s="4">
        <v>0</v>
      </c>
      <c r="E202" s="5">
        <v>33</v>
      </c>
      <c r="F202" s="44">
        <f t="shared" si="9"/>
        <v>0</v>
      </c>
      <c r="G202" s="4">
        <f t="shared" si="10"/>
        <v>1</v>
      </c>
      <c r="H202" s="4"/>
    </row>
    <row r="203" spans="1:8" x14ac:dyDescent="0.3">
      <c r="A203" s="65"/>
      <c r="B203" s="4">
        <v>20</v>
      </c>
      <c r="C203" s="4" t="s">
        <v>274</v>
      </c>
      <c r="D203" s="4">
        <v>0</v>
      </c>
      <c r="E203" s="5">
        <v>33</v>
      </c>
      <c r="F203" s="44">
        <f t="shared" si="9"/>
        <v>0</v>
      </c>
      <c r="G203" s="4">
        <f t="shared" si="10"/>
        <v>1</v>
      </c>
      <c r="H203" s="4"/>
    </row>
    <row r="204" spans="1:8" x14ac:dyDescent="0.3">
      <c r="A204" s="65"/>
      <c r="B204" s="4">
        <v>21</v>
      </c>
      <c r="C204" s="4" t="s">
        <v>275</v>
      </c>
      <c r="D204" s="4">
        <v>0</v>
      </c>
      <c r="E204" s="5">
        <v>33</v>
      </c>
      <c r="F204" s="44">
        <f t="shared" si="9"/>
        <v>0</v>
      </c>
      <c r="G204" s="4">
        <f t="shared" si="10"/>
        <v>1</v>
      </c>
      <c r="H204" s="4"/>
    </row>
    <row r="205" spans="1:8" x14ac:dyDescent="0.3">
      <c r="A205" s="65"/>
      <c r="B205" s="4">
        <v>22</v>
      </c>
      <c r="C205" s="4" t="s">
        <v>276</v>
      </c>
      <c r="D205" s="4">
        <v>1</v>
      </c>
      <c r="E205" s="5">
        <v>32</v>
      </c>
      <c r="F205" s="44">
        <f t="shared" si="9"/>
        <v>3.125E-2</v>
      </c>
      <c r="G205" s="4">
        <f t="shared" si="10"/>
        <v>20</v>
      </c>
      <c r="H205" s="4"/>
    </row>
    <row r="206" spans="1:8" x14ac:dyDescent="0.3">
      <c r="A206" s="65"/>
      <c r="B206" s="4">
        <v>23</v>
      </c>
      <c r="C206" s="4" t="s">
        <v>277</v>
      </c>
      <c r="D206" s="4">
        <v>1</v>
      </c>
      <c r="E206" s="5">
        <v>35</v>
      </c>
      <c r="F206" s="44">
        <f t="shared" si="9"/>
        <v>2.8571428571428571E-2</v>
      </c>
      <c r="G206" s="4">
        <f>RANK(F206,$F$184:$F$206,1)</f>
        <v>18</v>
      </c>
      <c r="H206" s="4"/>
    </row>
    <row r="207" spans="1:8" x14ac:dyDescent="0.3">
      <c r="A207" s="65" t="s">
        <v>7</v>
      </c>
      <c r="B207" s="4">
        <v>1</v>
      </c>
      <c r="C207" s="4" t="s">
        <v>211</v>
      </c>
      <c r="D207" s="4">
        <v>12</v>
      </c>
      <c r="E207" s="4">
        <v>46</v>
      </c>
      <c r="F207" s="45">
        <f>D207/E207</f>
        <v>0.2608695652173913</v>
      </c>
      <c r="G207" s="4">
        <f>RANK(F207,$F$207:$F$209,1)</f>
        <v>3</v>
      </c>
      <c r="H207" s="4"/>
    </row>
    <row r="208" spans="1:8" x14ac:dyDescent="0.3">
      <c r="A208" s="65"/>
      <c r="B208" s="4">
        <v>2</v>
      </c>
      <c r="C208" s="4" t="s">
        <v>76</v>
      </c>
      <c r="D208" s="4">
        <v>2</v>
      </c>
      <c r="E208" s="4">
        <v>45</v>
      </c>
      <c r="F208" s="45">
        <f>D208/E208</f>
        <v>4.4444444444444446E-2</v>
      </c>
      <c r="G208" s="4">
        <f t="shared" ref="G208:G209" si="11">RANK(F208,$F$207:$F$209,1)</f>
        <v>2</v>
      </c>
      <c r="H208" s="4"/>
    </row>
    <row r="209" spans="1:8" x14ac:dyDescent="0.3">
      <c r="A209" s="65"/>
      <c r="B209" s="4">
        <v>3</v>
      </c>
      <c r="C209" s="4" t="s">
        <v>283</v>
      </c>
      <c r="D209" s="4">
        <v>0</v>
      </c>
      <c r="E209" s="4">
        <v>44</v>
      </c>
      <c r="F209" s="45">
        <f>D209/E209</f>
        <v>0</v>
      </c>
      <c r="G209" s="4">
        <f t="shared" si="11"/>
        <v>1</v>
      </c>
      <c r="H209" s="4"/>
    </row>
  </sheetData>
  <mergeCells count="8">
    <mergeCell ref="A207:A209"/>
    <mergeCell ref="A1:H1"/>
    <mergeCell ref="A3:A41"/>
    <mergeCell ref="A42:A82"/>
    <mergeCell ref="A83:A99"/>
    <mergeCell ref="A184:A206"/>
    <mergeCell ref="A141:A183"/>
    <mergeCell ref="A100:A140"/>
  </mergeCells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2"/>
  <sheetViews>
    <sheetView zoomScale="70" zoomScaleNormal="70" workbookViewId="0">
      <selection activeCell="A18" sqref="A18"/>
    </sheetView>
  </sheetViews>
  <sheetFormatPr defaultColWidth="9" defaultRowHeight="15" x14ac:dyDescent="0.3"/>
  <cols>
    <col min="1" max="1" width="20.25" style="26" bestFit="1" customWidth="1"/>
    <col min="2" max="2" width="16.6640625" style="26" bestFit="1" customWidth="1"/>
    <col min="3" max="3" width="13.9140625" style="26" bestFit="1" customWidth="1"/>
    <col min="4" max="4" width="43.08203125" style="26" bestFit="1" customWidth="1"/>
    <col min="5" max="5" width="19.75" style="26" customWidth="1"/>
    <col min="6" max="6" width="29.58203125" style="26" bestFit="1" customWidth="1"/>
    <col min="7" max="7" width="15.25" style="26" bestFit="1" customWidth="1"/>
    <col min="8" max="8" width="21.83203125" style="26" bestFit="1" customWidth="1"/>
    <col min="9" max="9" width="27.08203125" style="26" bestFit="1" customWidth="1"/>
    <col min="10" max="16384" width="9" style="26"/>
  </cols>
  <sheetData>
    <row r="1" spans="1:9" ht="23" x14ac:dyDescent="0.3">
      <c r="A1" s="56" t="s">
        <v>212</v>
      </c>
      <c r="B1" s="56"/>
      <c r="C1" s="56"/>
      <c r="D1" s="56"/>
      <c r="E1" s="56"/>
      <c r="F1" s="56"/>
      <c r="G1" s="56"/>
      <c r="H1" s="56"/>
      <c r="I1" s="56"/>
    </row>
    <row r="2" spans="1:9" s="21" customFormat="1" ht="21" x14ac:dyDescent="0.3">
      <c r="A2" s="14" t="s">
        <v>21</v>
      </c>
      <c r="B2" s="14" t="s">
        <v>31</v>
      </c>
      <c r="C2" s="14" t="s">
        <v>23</v>
      </c>
      <c r="D2" s="14" t="s">
        <v>24</v>
      </c>
      <c r="E2" s="14" t="s">
        <v>25</v>
      </c>
      <c r="F2" s="22" t="s">
        <v>213</v>
      </c>
      <c r="G2" s="14" t="s">
        <v>33</v>
      </c>
      <c r="H2" s="14" t="s">
        <v>214</v>
      </c>
      <c r="I2" s="14" t="s">
        <v>215</v>
      </c>
    </row>
    <row r="3" spans="1:9" s="25" customFormat="1" ht="17.5" x14ac:dyDescent="0.3">
      <c r="A3" s="65" t="s">
        <v>1</v>
      </c>
      <c r="B3" s="65" t="s">
        <v>92</v>
      </c>
      <c r="C3" s="65">
        <v>2022363522</v>
      </c>
      <c r="D3" s="4" t="s">
        <v>344</v>
      </c>
      <c r="E3" s="65" t="s">
        <v>391</v>
      </c>
      <c r="F3" s="4" t="s">
        <v>345</v>
      </c>
      <c r="G3" s="65">
        <v>3</v>
      </c>
      <c r="H3" s="65" t="s">
        <v>329</v>
      </c>
      <c r="I3" s="65" t="s">
        <v>392</v>
      </c>
    </row>
    <row r="4" spans="1:9" ht="17.5" x14ac:dyDescent="0.3">
      <c r="A4" s="65"/>
      <c r="B4" s="65"/>
      <c r="C4" s="65"/>
      <c r="D4" s="4" t="s">
        <v>393</v>
      </c>
      <c r="E4" s="65"/>
      <c r="F4" s="4" t="s">
        <v>394</v>
      </c>
      <c r="G4" s="65"/>
      <c r="H4" s="65"/>
      <c r="I4" s="65"/>
    </row>
    <row r="5" spans="1:9" ht="17.5" x14ac:dyDescent="0.3">
      <c r="A5" s="84" t="s">
        <v>2</v>
      </c>
      <c r="B5" s="84" t="s">
        <v>47</v>
      </c>
      <c r="C5" s="79">
        <v>2023283718</v>
      </c>
      <c r="D5" s="79" t="s">
        <v>287</v>
      </c>
      <c r="E5" s="79" t="s">
        <v>328</v>
      </c>
      <c r="F5" s="79" t="s">
        <v>404</v>
      </c>
      <c r="G5" s="79">
        <v>3</v>
      </c>
      <c r="H5" s="79" t="s">
        <v>329</v>
      </c>
      <c r="I5" s="79"/>
    </row>
    <row r="6" spans="1:9" ht="35" x14ac:dyDescent="0.3">
      <c r="A6" s="84"/>
      <c r="B6" s="84"/>
      <c r="C6" s="79">
        <v>2023283709</v>
      </c>
      <c r="D6" s="79" t="s">
        <v>325</v>
      </c>
      <c r="E6" s="79" t="s">
        <v>456</v>
      </c>
      <c r="F6" s="79" t="s">
        <v>356</v>
      </c>
      <c r="G6" s="79">
        <v>2</v>
      </c>
      <c r="H6" s="79" t="s">
        <v>329</v>
      </c>
      <c r="I6" s="79"/>
    </row>
    <row r="7" spans="1:9" ht="18.75" customHeight="1" x14ac:dyDescent="0.3">
      <c r="A7" s="84"/>
      <c r="B7" s="79" t="s">
        <v>332</v>
      </c>
      <c r="C7" s="79">
        <v>2024283138</v>
      </c>
      <c r="D7" s="79" t="s">
        <v>281</v>
      </c>
      <c r="E7" s="79" t="s">
        <v>457</v>
      </c>
      <c r="F7" s="79" t="s">
        <v>340</v>
      </c>
      <c r="G7" s="79">
        <v>2</v>
      </c>
      <c r="H7" s="79" t="s">
        <v>329</v>
      </c>
      <c r="I7" s="79"/>
    </row>
    <row r="8" spans="1:9" ht="18.5" customHeight="1" x14ac:dyDescent="0.3">
      <c r="A8" s="84"/>
      <c r="B8" s="4" t="s">
        <v>127</v>
      </c>
      <c r="C8" s="4">
        <v>2023284223</v>
      </c>
      <c r="D8" s="79" t="s">
        <v>458</v>
      </c>
      <c r="E8" s="79" t="s">
        <v>459</v>
      </c>
      <c r="F8" s="79" t="s">
        <v>358</v>
      </c>
      <c r="G8" s="79">
        <v>3</v>
      </c>
      <c r="H8" s="79" t="s">
        <v>329</v>
      </c>
      <c r="I8" s="79"/>
    </row>
    <row r="9" spans="1:9" ht="18.75" customHeight="1" x14ac:dyDescent="0.3">
      <c r="A9" s="84"/>
      <c r="B9" s="79" t="s">
        <v>124</v>
      </c>
      <c r="C9" s="97">
        <v>2023283230</v>
      </c>
      <c r="D9" s="4" t="s">
        <v>401</v>
      </c>
      <c r="E9" s="79" t="s">
        <v>460</v>
      </c>
      <c r="F9" s="79" t="s">
        <v>406</v>
      </c>
      <c r="G9" s="79">
        <v>3</v>
      </c>
      <c r="H9" s="79" t="s">
        <v>329</v>
      </c>
      <c r="I9" s="79"/>
    </row>
    <row r="10" spans="1:9" ht="18.75" customHeight="1" x14ac:dyDescent="0.3">
      <c r="A10" s="84"/>
      <c r="B10" s="79" t="s">
        <v>49</v>
      </c>
      <c r="C10" s="79">
        <v>2023283524</v>
      </c>
      <c r="D10" s="79" t="s">
        <v>292</v>
      </c>
      <c r="E10" s="79" t="s">
        <v>295</v>
      </c>
      <c r="F10" s="79" t="s">
        <v>461</v>
      </c>
      <c r="G10" s="79">
        <v>1</v>
      </c>
      <c r="H10" s="79" t="s">
        <v>329</v>
      </c>
      <c r="I10" s="79"/>
    </row>
    <row r="11" spans="1:9" ht="17.5" x14ac:dyDescent="0.3">
      <c r="A11" s="65" t="s">
        <v>3</v>
      </c>
      <c r="B11" s="4" t="s">
        <v>57</v>
      </c>
      <c r="C11" s="98">
        <v>2023293132</v>
      </c>
      <c r="D11" s="4" t="s">
        <v>287</v>
      </c>
      <c r="E11" s="4" t="s">
        <v>560</v>
      </c>
      <c r="F11" s="4" t="s">
        <v>340</v>
      </c>
      <c r="G11" s="4">
        <v>2</v>
      </c>
      <c r="H11" s="4" t="s">
        <v>330</v>
      </c>
      <c r="I11" s="4" t="s">
        <v>561</v>
      </c>
    </row>
    <row r="12" spans="1:9" ht="17.5" x14ac:dyDescent="0.3">
      <c r="A12" s="65"/>
      <c r="B12" s="4" t="s">
        <v>57</v>
      </c>
      <c r="C12" s="4">
        <v>2023293123</v>
      </c>
      <c r="D12" s="4" t="s">
        <v>287</v>
      </c>
      <c r="E12" s="4" t="s">
        <v>562</v>
      </c>
      <c r="F12" s="4" t="s">
        <v>340</v>
      </c>
      <c r="G12" s="4">
        <v>2</v>
      </c>
      <c r="H12" s="4" t="s">
        <v>330</v>
      </c>
      <c r="I12" s="4" t="s">
        <v>561</v>
      </c>
    </row>
    <row r="13" spans="1:9" ht="17.5" x14ac:dyDescent="0.3">
      <c r="A13" s="65"/>
      <c r="B13" s="4" t="s">
        <v>57</v>
      </c>
      <c r="C13" s="4">
        <v>2023293130</v>
      </c>
      <c r="D13" s="4" t="s">
        <v>287</v>
      </c>
      <c r="E13" s="4" t="s">
        <v>563</v>
      </c>
      <c r="F13" s="4" t="s">
        <v>340</v>
      </c>
      <c r="G13" s="4">
        <v>2</v>
      </c>
      <c r="H13" s="4" t="s">
        <v>330</v>
      </c>
      <c r="I13" s="4" t="s">
        <v>561</v>
      </c>
    </row>
    <row r="14" spans="1:9" s="25" customFormat="1" ht="17.5" x14ac:dyDescent="0.3">
      <c r="A14" s="65"/>
      <c r="B14" s="4" t="s">
        <v>57</v>
      </c>
      <c r="C14" s="4">
        <v>2023293104</v>
      </c>
      <c r="D14" s="4" t="s">
        <v>564</v>
      </c>
      <c r="E14" s="4" t="s">
        <v>565</v>
      </c>
      <c r="F14" s="4" t="s">
        <v>363</v>
      </c>
      <c r="G14" s="4">
        <v>2</v>
      </c>
      <c r="H14" s="4" t="s">
        <v>566</v>
      </c>
      <c r="I14" s="4" t="s">
        <v>561</v>
      </c>
    </row>
    <row r="15" spans="1:9" ht="17.5" x14ac:dyDescent="0.3">
      <c r="A15" s="65"/>
      <c r="B15" s="4" t="s">
        <v>57</v>
      </c>
      <c r="C15" s="4">
        <v>2022283110</v>
      </c>
      <c r="D15" s="4" t="s">
        <v>261</v>
      </c>
      <c r="E15" s="4" t="s">
        <v>485</v>
      </c>
      <c r="F15" s="4" t="s">
        <v>341</v>
      </c>
      <c r="G15" s="4">
        <v>2</v>
      </c>
      <c r="H15" s="4" t="s">
        <v>330</v>
      </c>
      <c r="I15" s="4" t="s">
        <v>561</v>
      </c>
    </row>
    <row r="16" spans="1:9" ht="17.5" x14ac:dyDescent="0.3">
      <c r="A16" s="65"/>
      <c r="B16" s="4" t="s">
        <v>57</v>
      </c>
      <c r="C16" s="4">
        <v>2022283110</v>
      </c>
      <c r="D16" s="4" t="s">
        <v>567</v>
      </c>
      <c r="E16" s="4" t="s">
        <v>485</v>
      </c>
      <c r="F16" s="4" t="s">
        <v>356</v>
      </c>
      <c r="G16" s="4">
        <v>2</v>
      </c>
      <c r="H16" s="4" t="s">
        <v>330</v>
      </c>
      <c r="I16" s="4" t="s">
        <v>561</v>
      </c>
    </row>
    <row r="17" spans="1:18" ht="17.5" x14ac:dyDescent="0.3">
      <c r="A17" s="4" t="s">
        <v>289</v>
      </c>
      <c r="B17" s="4"/>
      <c r="C17" s="4"/>
      <c r="D17" s="4"/>
      <c r="E17" s="4"/>
      <c r="F17" s="4"/>
      <c r="G17" s="4"/>
      <c r="H17" s="4"/>
      <c r="I17" s="4"/>
    </row>
    <row r="18" spans="1:18" ht="17.5" x14ac:dyDescent="0.3">
      <c r="A18" s="4" t="s">
        <v>5</v>
      </c>
      <c r="B18" s="4" t="s">
        <v>194</v>
      </c>
      <c r="C18" s="4">
        <v>2024244143</v>
      </c>
      <c r="D18" s="4" t="s">
        <v>716</v>
      </c>
      <c r="E18" s="4" t="s">
        <v>717</v>
      </c>
      <c r="F18" s="4" t="s">
        <v>340</v>
      </c>
      <c r="G18" s="4">
        <v>2</v>
      </c>
      <c r="H18" s="4" t="s">
        <v>718</v>
      </c>
      <c r="I18" s="4" t="s">
        <v>719</v>
      </c>
    </row>
    <row r="19" spans="1:18" ht="17.5" x14ac:dyDescent="0.3">
      <c r="A19" s="4" t="s">
        <v>282</v>
      </c>
      <c r="B19" s="74" t="s">
        <v>919</v>
      </c>
      <c r="C19" s="70"/>
      <c r="D19" s="70"/>
      <c r="E19" s="70"/>
      <c r="F19" s="70"/>
      <c r="G19" s="70"/>
      <c r="H19" s="70"/>
      <c r="I19" s="75"/>
    </row>
    <row r="20" spans="1:18" ht="17.5" x14ac:dyDescent="0.3">
      <c r="A20" s="4" t="s">
        <v>284</v>
      </c>
      <c r="B20" s="71"/>
      <c r="C20" s="72"/>
      <c r="D20" s="72"/>
      <c r="E20" s="72"/>
      <c r="F20" s="72"/>
      <c r="G20" s="72"/>
      <c r="H20" s="72"/>
      <c r="I20" s="73"/>
    </row>
    <row r="24" spans="1:18" ht="17.5" x14ac:dyDescent="0.3">
      <c r="P24" s="95"/>
      <c r="Q24" s="96"/>
      <c r="R24" s="96"/>
    </row>
    <row r="67" spans="12:20" ht="17.5" x14ac:dyDescent="0.3">
      <c r="L67" s="64" t="s">
        <v>263</v>
      </c>
      <c r="M67" s="36" t="s">
        <v>264</v>
      </c>
      <c r="N67" s="36">
        <v>2023293211</v>
      </c>
      <c r="O67" s="36" t="s">
        <v>265</v>
      </c>
      <c r="P67" s="36" t="s">
        <v>266</v>
      </c>
      <c r="Q67" s="36" t="s">
        <v>267</v>
      </c>
      <c r="R67" s="36">
        <v>3</v>
      </c>
      <c r="S67" s="38" t="s">
        <v>268</v>
      </c>
      <c r="T67" s="40" t="s">
        <v>269</v>
      </c>
    </row>
    <row r="68" spans="12:20" ht="17.5" x14ac:dyDescent="0.3">
      <c r="L68" s="64"/>
      <c r="M68" s="36" t="s">
        <v>264</v>
      </c>
      <c r="N68" s="37">
        <v>2023293230</v>
      </c>
      <c r="O68" s="37" t="s">
        <v>265</v>
      </c>
      <c r="P68" s="37" t="s">
        <v>270</v>
      </c>
      <c r="Q68" s="37" t="s">
        <v>267</v>
      </c>
      <c r="R68" s="37">
        <v>3</v>
      </c>
      <c r="S68" s="37" t="s">
        <v>268</v>
      </c>
      <c r="T68" s="39" t="s">
        <v>269</v>
      </c>
    </row>
    <row r="69" spans="12:20" ht="17.5" x14ac:dyDescent="0.3">
      <c r="L69" s="36" t="s">
        <v>289</v>
      </c>
      <c r="M69" s="36"/>
      <c r="N69" s="36"/>
      <c r="O69" s="36"/>
      <c r="P69" s="36"/>
      <c r="Q69" s="36"/>
      <c r="R69" s="36"/>
      <c r="S69" s="36"/>
      <c r="T69" s="36"/>
    </row>
    <row r="70" spans="12:20" ht="17.5" x14ac:dyDescent="0.3">
      <c r="L70" s="36" t="s">
        <v>286</v>
      </c>
      <c r="M70" s="36"/>
      <c r="N70" s="36"/>
      <c r="O70" s="36"/>
      <c r="P70" s="36"/>
      <c r="Q70" s="36"/>
      <c r="R70" s="36"/>
      <c r="S70" s="36"/>
      <c r="T70" s="36"/>
    </row>
    <row r="71" spans="12:20" ht="17.5" x14ac:dyDescent="0.3">
      <c r="L71" s="36" t="s">
        <v>282</v>
      </c>
      <c r="M71" s="36"/>
      <c r="N71" s="36"/>
      <c r="O71" s="36"/>
      <c r="P71" s="36"/>
      <c r="Q71" s="36"/>
      <c r="R71" s="36"/>
      <c r="S71" s="36"/>
      <c r="T71" s="36"/>
    </row>
    <row r="72" spans="12:20" ht="17.5" x14ac:dyDescent="0.3">
      <c r="L72" s="36" t="s">
        <v>284</v>
      </c>
      <c r="M72" s="36"/>
      <c r="N72" s="36"/>
      <c r="O72" s="36"/>
      <c r="P72" s="36"/>
      <c r="Q72" s="36"/>
      <c r="R72" s="36"/>
      <c r="S72" s="36"/>
      <c r="T72" s="36"/>
    </row>
  </sheetData>
  <mergeCells count="14">
    <mergeCell ref="P24:R24"/>
    <mergeCell ref="B19:I20"/>
    <mergeCell ref="A1:I1"/>
    <mergeCell ref="L67:L68"/>
    <mergeCell ref="A3:A4"/>
    <mergeCell ref="B3:B4"/>
    <mergeCell ref="C3:C4"/>
    <mergeCell ref="E3:E4"/>
    <mergeCell ref="G3:G4"/>
    <mergeCell ref="H3:H4"/>
    <mergeCell ref="I3:I4"/>
    <mergeCell ref="A5:A10"/>
    <mergeCell ref="B5:B6"/>
    <mergeCell ref="A11:A16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8"/>
  <sheetViews>
    <sheetView topLeftCell="A158" zoomScaleNormal="100" workbookViewId="0">
      <selection activeCell="A140" sqref="A140:A182"/>
    </sheetView>
  </sheetViews>
  <sheetFormatPr defaultColWidth="8.58203125" defaultRowHeight="17.5" x14ac:dyDescent="0.3"/>
  <cols>
    <col min="1" max="1" width="20.33203125" style="2" customWidth="1"/>
    <col min="2" max="2" width="14.83203125" style="2" customWidth="1"/>
    <col min="3" max="4" width="18.08203125" style="2" customWidth="1"/>
    <col min="5" max="5" width="25.08203125" style="2" customWidth="1"/>
    <col min="6" max="6" width="18.08203125" style="2" customWidth="1"/>
    <col min="7" max="7" width="22.58203125" style="2" customWidth="1"/>
    <col min="8" max="8" width="16.58203125" style="2" customWidth="1"/>
    <col min="9" max="16384" width="8.58203125" style="2"/>
  </cols>
  <sheetData>
    <row r="1" spans="1:8" s="23" customFormat="1" ht="23" x14ac:dyDescent="0.3">
      <c r="A1" s="66" t="s">
        <v>216</v>
      </c>
      <c r="B1" s="66"/>
      <c r="C1" s="66"/>
      <c r="D1" s="66"/>
      <c r="E1" s="66"/>
      <c r="F1" s="66"/>
      <c r="G1" s="66"/>
      <c r="H1" s="66"/>
    </row>
    <row r="2" spans="1:8" s="1" customFormat="1" ht="21" x14ac:dyDescent="0.3">
      <c r="A2" s="3" t="s">
        <v>21</v>
      </c>
      <c r="B2" s="3" t="s">
        <v>78</v>
      </c>
      <c r="C2" s="3" t="s">
        <v>22</v>
      </c>
      <c r="D2" s="3" t="s">
        <v>217</v>
      </c>
      <c r="E2" s="3" t="s">
        <v>80</v>
      </c>
      <c r="F2" s="24" t="s">
        <v>218</v>
      </c>
      <c r="G2" s="3" t="s">
        <v>219</v>
      </c>
      <c r="H2" s="3" t="s">
        <v>28</v>
      </c>
    </row>
    <row r="3" spans="1:8" x14ac:dyDescent="0.3">
      <c r="A3" s="65" t="s">
        <v>1</v>
      </c>
      <c r="B3" s="4">
        <v>1</v>
      </c>
      <c r="C3" s="4" t="s">
        <v>83</v>
      </c>
      <c r="D3" s="4">
        <v>0</v>
      </c>
      <c r="E3" s="4">
        <v>43</v>
      </c>
      <c r="F3" s="44">
        <f t="shared" ref="F3:F66" si="0">D3/E3</f>
        <v>0</v>
      </c>
      <c r="G3" s="4">
        <f>RANK(F3,$F$3:$F$41,1)</f>
        <v>1</v>
      </c>
      <c r="H3" s="4"/>
    </row>
    <row r="4" spans="1:8" x14ac:dyDescent="0.3">
      <c r="A4" s="65"/>
      <c r="B4" s="4">
        <v>2</v>
      </c>
      <c r="C4" s="4" t="s">
        <v>84</v>
      </c>
      <c r="D4" s="4">
        <v>0</v>
      </c>
      <c r="E4" s="4">
        <v>42</v>
      </c>
      <c r="F4" s="44">
        <f t="shared" si="0"/>
        <v>0</v>
      </c>
      <c r="G4" s="4">
        <f t="shared" ref="G4:G67" si="1">RANK(F4,$F$3:$F$41,1)</f>
        <v>1</v>
      </c>
      <c r="H4" s="4"/>
    </row>
    <row r="5" spans="1:8" x14ac:dyDescent="0.3">
      <c r="A5" s="65"/>
      <c r="B5" s="4">
        <v>3</v>
      </c>
      <c r="C5" s="4" t="s">
        <v>85</v>
      </c>
      <c r="D5" s="4">
        <v>0</v>
      </c>
      <c r="E5" s="4">
        <v>45</v>
      </c>
      <c r="F5" s="44">
        <f t="shared" si="0"/>
        <v>0</v>
      </c>
      <c r="G5" s="4">
        <f t="shared" si="1"/>
        <v>1</v>
      </c>
      <c r="H5" s="4"/>
    </row>
    <row r="6" spans="1:8" x14ac:dyDescent="0.3">
      <c r="A6" s="65"/>
      <c r="B6" s="4">
        <v>4</v>
      </c>
      <c r="C6" s="4" t="s">
        <v>86</v>
      </c>
      <c r="D6" s="4">
        <v>0</v>
      </c>
      <c r="E6" s="4">
        <v>45</v>
      </c>
      <c r="F6" s="44">
        <f t="shared" si="0"/>
        <v>0</v>
      </c>
      <c r="G6" s="4">
        <f t="shared" si="1"/>
        <v>1</v>
      </c>
      <c r="H6" s="4"/>
    </row>
    <row r="7" spans="1:8" x14ac:dyDescent="0.3">
      <c r="A7" s="65"/>
      <c r="B7" s="4">
        <v>5</v>
      </c>
      <c r="C7" s="4" t="s">
        <v>87</v>
      </c>
      <c r="D7" s="4">
        <v>0</v>
      </c>
      <c r="E7" s="4">
        <v>39</v>
      </c>
      <c r="F7" s="44">
        <f t="shared" si="0"/>
        <v>0</v>
      </c>
      <c r="G7" s="4">
        <f t="shared" si="1"/>
        <v>1</v>
      </c>
      <c r="H7" s="4"/>
    </row>
    <row r="8" spans="1:8" x14ac:dyDescent="0.3">
      <c r="A8" s="65"/>
      <c r="B8" s="4">
        <v>6</v>
      </c>
      <c r="C8" s="4" t="s">
        <v>88</v>
      </c>
      <c r="D8" s="4">
        <v>0</v>
      </c>
      <c r="E8" s="4">
        <v>39</v>
      </c>
      <c r="F8" s="44">
        <f t="shared" si="0"/>
        <v>0</v>
      </c>
      <c r="G8" s="4">
        <f t="shared" si="1"/>
        <v>1</v>
      </c>
      <c r="H8" s="4"/>
    </row>
    <row r="9" spans="1:8" x14ac:dyDescent="0.3">
      <c r="A9" s="65"/>
      <c r="B9" s="4">
        <v>7</v>
      </c>
      <c r="C9" s="4" t="s">
        <v>89</v>
      </c>
      <c r="D9" s="4">
        <v>0</v>
      </c>
      <c r="E9" s="4">
        <v>40</v>
      </c>
      <c r="F9" s="44">
        <f t="shared" si="0"/>
        <v>0</v>
      </c>
      <c r="G9" s="4">
        <f t="shared" si="1"/>
        <v>1</v>
      </c>
      <c r="H9" s="4"/>
    </row>
    <row r="10" spans="1:8" x14ac:dyDescent="0.3">
      <c r="A10" s="65"/>
      <c r="B10" s="4">
        <v>8</v>
      </c>
      <c r="C10" s="4" t="s">
        <v>90</v>
      </c>
      <c r="D10" s="4">
        <v>0</v>
      </c>
      <c r="E10" s="4">
        <v>42</v>
      </c>
      <c r="F10" s="44">
        <f t="shared" si="0"/>
        <v>0</v>
      </c>
      <c r="G10" s="4">
        <f t="shared" si="1"/>
        <v>1</v>
      </c>
      <c r="H10" s="4"/>
    </row>
    <row r="11" spans="1:8" x14ac:dyDescent="0.3">
      <c r="A11" s="65"/>
      <c r="B11" s="4">
        <v>9</v>
      </c>
      <c r="C11" s="4" t="s">
        <v>91</v>
      </c>
      <c r="D11" s="4">
        <v>0</v>
      </c>
      <c r="E11" s="4">
        <v>40</v>
      </c>
      <c r="F11" s="44">
        <f t="shared" si="0"/>
        <v>0</v>
      </c>
      <c r="G11" s="4">
        <f t="shared" si="1"/>
        <v>1</v>
      </c>
      <c r="H11" s="4"/>
    </row>
    <row r="12" spans="1:8" x14ac:dyDescent="0.3">
      <c r="A12" s="65"/>
      <c r="B12" s="4">
        <v>10</v>
      </c>
      <c r="C12" s="4" t="s">
        <v>92</v>
      </c>
      <c r="D12" s="4">
        <v>1</v>
      </c>
      <c r="E12" s="4">
        <v>43</v>
      </c>
      <c r="F12" s="44">
        <f t="shared" si="0"/>
        <v>2.3255813953488372E-2</v>
      </c>
      <c r="G12" s="4">
        <f t="shared" si="1"/>
        <v>39</v>
      </c>
      <c r="H12" s="4"/>
    </row>
    <row r="13" spans="1:8" x14ac:dyDescent="0.3">
      <c r="A13" s="65"/>
      <c r="B13" s="4">
        <v>11</v>
      </c>
      <c r="C13" s="4" t="s">
        <v>93</v>
      </c>
      <c r="D13" s="4">
        <v>0</v>
      </c>
      <c r="E13" s="4">
        <v>43</v>
      </c>
      <c r="F13" s="44">
        <f t="shared" si="0"/>
        <v>0</v>
      </c>
      <c r="G13" s="4">
        <f t="shared" si="1"/>
        <v>1</v>
      </c>
      <c r="H13" s="4"/>
    </row>
    <row r="14" spans="1:8" x14ac:dyDescent="0.3">
      <c r="A14" s="65"/>
      <c r="B14" s="4">
        <v>12</v>
      </c>
      <c r="C14" s="4" t="s">
        <v>34</v>
      </c>
      <c r="D14" s="4">
        <v>0</v>
      </c>
      <c r="E14" s="4">
        <v>41</v>
      </c>
      <c r="F14" s="44">
        <f t="shared" si="0"/>
        <v>0</v>
      </c>
      <c r="G14" s="4">
        <f t="shared" si="1"/>
        <v>1</v>
      </c>
      <c r="H14" s="4"/>
    </row>
    <row r="15" spans="1:8" x14ac:dyDescent="0.3">
      <c r="A15" s="65"/>
      <c r="B15" s="4">
        <v>13</v>
      </c>
      <c r="C15" s="4" t="s">
        <v>94</v>
      </c>
      <c r="D15" s="4">
        <v>0</v>
      </c>
      <c r="E15" s="4">
        <v>44</v>
      </c>
      <c r="F15" s="44">
        <f t="shared" si="0"/>
        <v>0</v>
      </c>
      <c r="G15" s="4">
        <f t="shared" si="1"/>
        <v>1</v>
      </c>
      <c r="H15" s="4"/>
    </row>
    <row r="16" spans="1:8" x14ac:dyDescent="0.3">
      <c r="A16" s="65"/>
      <c r="B16" s="4">
        <v>14</v>
      </c>
      <c r="C16" s="4" t="s">
        <v>95</v>
      </c>
      <c r="D16" s="4">
        <v>0</v>
      </c>
      <c r="E16" s="4">
        <v>44</v>
      </c>
      <c r="F16" s="44">
        <f t="shared" si="0"/>
        <v>0</v>
      </c>
      <c r="G16" s="4">
        <f t="shared" si="1"/>
        <v>1</v>
      </c>
      <c r="H16" s="4"/>
    </row>
    <row r="17" spans="1:8" x14ac:dyDescent="0.3">
      <c r="A17" s="65"/>
      <c r="B17" s="4">
        <v>15</v>
      </c>
      <c r="C17" s="4" t="s">
        <v>96</v>
      </c>
      <c r="D17" s="4">
        <v>0</v>
      </c>
      <c r="E17" s="4">
        <v>44</v>
      </c>
      <c r="F17" s="44">
        <f t="shared" si="0"/>
        <v>0</v>
      </c>
      <c r="G17" s="4">
        <f t="shared" si="1"/>
        <v>1</v>
      </c>
      <c r="H17" s="4"/>
    </row>
    <row r="18" spans="1:8" x14ac:dyDescent="0.3">
      <c r="A18" s="65"/>
      <c r="B18" s="4">
        <v>16</v>
      </c>
      <c r="C18" s="4" t="s">
        <v>97</v>
      </c>
      <c r="D18" s="4">
        <v>0</v>
      </c>
      <c r="E18" s="4">
        <v>43</v>
      </c>
      <c r="F18" s="44">
        <f t="shared" si="0"/>
        <v>0</v>
      </c>
      <c r="G18" s="4">
        <f t="shared" si="1"/>
        <v>1</v>
      </c>
      <c r="H18" s="4"/>
    </row>
    <row r="19" spans="1:8" x14ac:dyDescent="0.3">
      <c r="A19" s="65"/>
      <c r="B19" s="4">
        <v>17</v>
      </c>
      <c r="C19" s="4" t="s">
        <v>98</v>
      </c>
      <c r="D19" s="4">
        <v>0</v>
      </c>
      <c r="E19" s="4">
        <v>42</v>
      </c>
      <c r="F19" s="44">
        <f t="shared" si="0"/>
        <v>0</v>
      </c>
      <c r="G19" s="4">
        <f t="shared" si="1"/>
        <v>1</v>
      </c>
      <c r="H19" s="4"/>
    </row>
    <row r="20" spans="1:8" x14ac:dyDescent="0.3">
      <c r="A20" s="65"/>
      <c r="B20" s="4">
        <v>18</v>
      </c>
      <c r="C20" s="4" t="s">
        <v>99</v>
      </c>
      <c r="D20" s="4">
        <v>0</v>
      </c>
      <c r="E20" s="4">
        <v>43</v>
      </c>
      <c r="F20" s="44">
        <f t="shared" si="0"/>
        <v>0</v>
      </c>
      <c r="G20" s="4">
        <f t="shared" si="1"/>
        <v>1</v>
      </c>
      <c r="H20" s="4"/>
    </row>
    <row r="21" spans="1:8" x14ac:dyDescent="0.3">
      <c r="A21" s="65"/>
      <c r="B21" s="4">
        <v>19</v>
      </c>
      <c r="C21" s="4" t="s">
        <v>100</v>
      </c>
      <c r="D21" s="4">
        <v>0</v>
      </c>
      <c r="E21" s="4">
        <v>42</v>
      </c>
      <c r="F21" s="44">
        <f t="shared" si="0"/>
        <v>0</v>
      </c>
      <c r="G21" s="4">
        <f t="shared" si="1"/>
        <v>1</v>
      </c>
      <c r="H21" s="4"/>
    </row>
    <row r="22" spans="1:8" x14ac:dyDescent="0.3">
      <c r="A22" s="65"/>
      <c r="B22" s="4">
        <v>20</v>
      </c>
      <c r="C22" s="4" t="s">
        <v>101</v>
      </c>
      <c r="D22" s="4">
        <v>0</v>
      </c>
      <c r="E22" s="4">
        <v>45</v>
      </c>
      <c r="F22" s="44">
        <f t="shared" si="0"/>
        <v>0</v>
      </c>
      <c r="G22" s="4">
        <f t="shared" si="1"/>
        <v>1</v>
      </c>
      <c r="H22" s="4"/>
    </row>
    <row r="23" spans="1:8" x14ac:dyDescent="0.3">
      <c r="A23" s="65"/>
      <c r="B23" s="4">
        <v>21</v>
      </c>
      <c r="C23" s="4" t="s">
        <v>102</v>
      </c>
      <c r="D23" s="4">
        <v>0</v>
      </c>
      <c r="E23" s="4">
        <v>43</v>
      </c>
      <c r="F23" s="44">
        <f t="shared" si="0"/>
        <v>0</v>
      </c>
      <c r="G23" s="4">
        <f t="shared" si="1"/>
        <v>1</v>
      </c>
      <c r="H23" s="4"/>
    </row>
    <row r="24" spans="1:8" x14ac:dyDescent="0.3">
      <c r="A24" s="65"/>
      <c r="B24" s="4">
        <v>22</v>
      </c>
      <c r="C24" s="4" t="s">
        <v>103</v>
      </c>
      <c r="D24" s="4">
        <v>0</v>
      </c>
      <c r="E24" s="4">
        <v>42</v>
      </c>
      <c r="F24" s="44">
        <f t="shared" si="0"/>
        <v>0</v>
      </c>
      <c r="G24" s="4">
        <f t="shared" si="1"/>
        <v>1</v>
      </c>
      <c r="H24" s="4"/>
    </row>
    <row r="25" spans="1:8" x14ac:dyDescent="0.3">
      <c r="A25" s="65"/>
      <c r="B25" s="4">
        <v>23</v>
      </c>
      <c r="C25" s="4" t="s">
        <v>104</v>
      </c>
      <c r="D25" s="4">
        <v>0</v>
      </c>
      <c r="E25" s="4">
        <v>40</v>
      </c>
      <c r="F25" s="44">
        <f t="shared" si="0"/>
        <v>0</v>
      </c>
      <c r="G25" s="4">
        <f t="shared" si="1"/>
        <v>1</v>
      </c>
      <c r="H25" s="4"/>
    </row>
    <row r="26" spans="1:8" x14ac:dyDescent="0.3">
      <c r="A26" s="65"/>
      <c r="B26" s="4">
        <v>24</v>
      </c>
      <c r="C26" s="4" t="s">
        <v>105</v>
      </c>
      <c r="D26" s="4">
        <v>0</v>
      </c>
      <c r="E26" s="4">
        <v>42</v>
      </c>
      <c r="F26" s="44">
        <f t="shared" si="0"/>
        <v>0</v>
      </c>
      <c r="G26" s="4">
        <f t="shared" si="1"/>
        <v>1</v>
      </c>
      <c r="H26" s="4"/>
    </row>
    <row r="27" spans="1:8" x14ac:dyDescent="0.3">
      <c r="A27" s="65"/>
      <c r="B27" s="4">
        <v>25</v>
      </c>
      <c r="C27" s="4" t="s">
        <v>106</v>
      </c>
      <c r="D27" s="4">
        <v>0</v>
      </c>
      <c r="E27" s="4">
        <v>42</v>
      </c>
      <c r="F27" s="44">
        <f t="shared" si="0"/>
        <v>0</v>
      </c>
      <c r="G27" s="4">
        <f t="shared" si="1"/>
        <v>1</v>
      </c>
      <c r="H27" s="4"/>
    </row>
    <row r="28" spans="1:8" x14ac:dyDescent="0.3">
      <c r="A28" s="65"/>
      <c r="B28" s="4">
        <v>26</v>
      </c>
      <c r="C28" s="4" t="s">
        <v>107</v>
      </c>
      <c r="D28" s="4">
        <v>0</v>
      </c>
      <c r="E28" s="4">
        <v>41</v>
      </c>
      <c r="F28" s="44">
        <f t="shared" si="0"/>
        <v>0</v>
      </c>
      <c r="G28" s="4">
        <f t="shared" si="1"/>
        <v>1</v>
      </c>
      <c r="H28" s="4"/>
    </row>
    <row r="29" spans="1:8" x14ac:dyDescent="0.3">
      <c r="A29" s="65"/>
      <c r="B29" s="4">
        <v>27</v>
      </c>
      <c r="C29" s="4" t="s">
        <v>108</v>
      </c>
      <c r="D29" s="4">
        <v>0</v>
      </c>
      <c r="E29" s="4">
        <v>43</v>
      </c>
      <c r="F29" s="44">
        <f t="shared" si="0"/>
        <v>0</v>
      </c>
      <c r="G29" s="4">
        <f t="shared" si="1"/>
        <v>1</v>
      </c>
      <c r="H29" s="4"/>
    </row>
    <row r="30" spans="1:8" x14ac:dyDescent="0.3">
      <c r="A30" s="65"/>
      <c r="B30" s="4">
        <v>28</v>
      </c>
      <c r="C30" s="4" t="s">
        <v>109</v>
      </c>
      <c r="D30" s="4">
        <v>0</v>
      </c>
      <c r="E30" s="4">
        <v>43</v>
      </c>
      <c r="F30" s="44">
        <f t="shared" si="0"/>
        <v>0</v>
      </c>
      <c r="G30" s="4">
        <f t="shared" si="1"/>
        <v>1</v>
      </c>
      <c r="H30" s="4"/>
    </row>
    <row r="31" spans="1:8" x14ac:dyDescent="0.3">
      <c r="A31" s="65"/>
      <c r="B31" s="4">
        <v>29</v>
      </c>
      <c r="C31" s="4" t="s">
        <v>110</v>
      </c>
      <c r="D31" s="4">
        <v>0</v>
      </c>
      <c r="E31" s="4">
        <v>42</v>
      </c>
      <c r="F31" s="44">
        <f t="shared" si="0"/>
        <v>0</v>
      </c>
      <c r="G31" s="4">
        <f t="shared" si="1"/>
        <v>1</v>
      </c>
      <c r="H31" s="4"/>
    </row>
    <row r="32" spans="1:8" x14ac:dyDescent="0.3">
      <c r="A32" s="65"/>
      <c r="B32" s="4">
        <v>30</v>
      </c>
      <c r="C32" s="4" t="s">
        <v>111</v>
      </c>
      <c r="D32" s="4">
        <v>0</v>
      </c>
      <c r="E32" s="4">
        <v>43</v>
      </c>
      <c r="F32" s="44">
        <f t="shared" si="0"/>
        <v>0</v>
      </c>
      <c r="G32" s="4">
        <f t="shared" si="1"/>
        <v>1</v>
      </c>
      <c r="H32" s="4"/>
    </row>
    <row r="33" spans="1:8" x14ac:dyDescent="0.3">
      <c r="A33" s="65"/>
      <c r="B33" s="4">
        <v>31</v>
      </c>
      <c r="C33" s="4" t="s">
        <v>112</v>
      </c>
      <c r="D33" s="4">
        <v>0</v>
      </c>
      <c r="E33" s="4">
        <v>42</v>
      </c>
      <c r="F33" s="44">
        <f t="shared" si="0"/>
        <v>0</v>
      </c>
      <c r="G33" s="4">
        <f t="shared" si="1"/>
        <v>1</v>
      </c>
      <c r="H33" s="4"/>
    </row>
    <row r="34" spans="1:8" x14ac:dyDescent="0.3">
      <c r="A34" s="65"/>
      <c r="B34" s="4">
        <v>32</v>
      </c>
      <c r="C34" s="4" t="s">
        <v>113</v>
      </c>
      <c r="D34" s="4">
        <v>0</v>
      </c>
      <c r="E34" s="4">
        <v>45</v>
      </c>
      <c r="F34" s="44">
        <f t="shared" si="0"/>
        <v>0</v>
      </c>
      <c r="G34" s="4">
        <f t="shared" si="1"/>
        <v>1</v>
      </c>
      <c r="H34" s="4"/>
    </row>
    <row r="35" spans="1:8" x14ac:dyDescent="0.3">
      <c r="A35" s="65"/>
      <c r="B35" s="4">
        <v>33</v>
      </c>
      <c r="C35" s="4" t="s">
        <v>114</v>
      </c>
      <c r="D35" s="4">
        <v>0</v>
      </c>
      <c r="E35" s="4">
        <v>43</v>
      </c>
      <c r="F35" s="44">
        <f t="shared" si="0"/>
        <v>0</v>
      </c>
      <c r="G35" s="4">
        <f t="shared" si="1"/>
        <v>1</v>
      </c>
      <c r="H35" s="4"/>
    </row>
    <row r="36" spans="1:8" x14ac:dyDescent="0.3">
      <c r="A36" s="65"/>
      <c r="B36" s="4">
        <v>34</v>
      </c>
      <c r="C36" s="4" t="s">
        <v>115</v>
      </c>
      <c r="D36" s="4">
        <v>0</v>
      </c>
      <c r="E36" s="4">
        <v>42</v>
      </c>
      <c r="F36" s="44">
        <f t="shared" si="0"/>
        <v>0</v>
      </c>
      <c r="G36" s="4">
        <f t="shared" si="1"/>
        <v>1</v>
      </c>
      <c r="H36" s="4"/>
    </row>
    <row r="37" spans="1:8" x14ac:dyDescent="0.3">
      <c r="A37" s="65"/>
      <c r="B37" s="4">
        <v>35</v>
      </c>
      <c r="C37" s="4" t="s">
        <v>116</v>
      </c>
      <c r="D37" s="4">
        <v>0</v>
      </c>
      <c r="E37" s="4">
        <v>40</v>
      </c>
      <c r="F37" s="44">
        <f t="shared" si="0"/>
        <v>0</v>
      </c>
      <c r="G37" s="4">
        <f t="shared" si="1"/>
        <v>1</v>
      </c>
      <c r="H37" s="4"/>
    </row>
    <row r="38" spans="1:8" x14ac:dyDescent="0.3">
      <c r="A38" s="65"/>
      <c r="B38" s="4">
        <v>36</v>
      </c>
      <c r="C38" s="4" t="s">
        <v>390</v>
      </c>
      <c r="D38" s="4">
        <v>0</v>
      </c>
      <c r="E38" s="4">
        <v>40</v>
      </c>
      <c r="F38" s="44">
        <f t="shared" si="0"/>
        <v>0</v>
      </c>
      <c r="G38" s="4">
        <f t="shared" si="1"/>
        <v>1</v>
      </c>
      <c r="H38" s="4"/>
    </row>
    <row r="39" spans="1:8" x14ac:dyDescent="0.3">
      <c r="A39" s="65"/>
      <c r="B39" s="4">
        <v>37</v>
      </c>
      <c r="C39" s="4" t="s">
        <v>117</v>
      </c>
      <c r="D39" s="4">
        <v>0</v>
      </c>
      <c r="E39" s="4">
        <v>41</v>
      </c>
      <c r="F39" s="44">
        <f t="shared" si="0"/>
        <v>0</v>
      </c>
      <c r="G39" s="4">
        <f t="shared" si="1"/>
        <v>1</v>
      </c>
      <c r="H39" s="4"/>
    </row>
    <row r="40" spans="1:8" x14ac:dyDescent="0.3">
      <c r="A40" s="65"/>
      <c r="B40" s="4">
        <v>38</v>
      </c>
      <c r="C40" s="4" t="s">
        <v>118</v>
      </c>
      <c r="D40" s="4">
        <v>0</v>
      </c>
      <c r="E40" s="4">
        <v>41</v>
      </c>
      <c r="F40" s="44">
        <f t="shared" si="0"/>
        <v>0</v>
      </c>
      <c r="G40" s="4">
        <f t="shared" si="1"/>
        <v>1</v>
      </c>
      <c r="H40" s="4"/>
    </row>
    <row r="41" spans="1:8" x14ac:dyDescent="0.3">
      <c r="A41" s="65"/>
      <c r="B41" s="4">
        <v>39</v>
      </c>
      <c r="C41" s="4" t="s">
        <v>119</v>
      </c>
      <c r="D41" s="4">
        <v>0</v>
      </c>
      <c r="E41" s="4">
        <v>40</v>
      </c>
      <c r="F41" s="44">
        <f t="shared" si="0"/>
        <v>0</v>
      </c>
      <c r="G41" s="4">
        <f t="shared" si="1"/>
        <v>1</v>
      </c>
      <c r="H41" s="4"/>
    </row>
    <row r="42" spans="1:8" x14ac:dyDescent="0.3">
      <c r="A42" s="65" t="s">
        <v>2</v>
      </c>
      <c r="B42" s="4">
        <v>1</v>
      </c>
      <c r="C42" s="4" t="s">
        <v>35</v>
      </c>
      <c r="D42" s="4">
        <v>0</v>
      </c>
      <c r="E42" s="4">
        <v>38</v>
      </c>
      <c r="F42" s="44">
        <f t="shared" si="0"/>
        <v>0</v>
      </c>
      <c r="G42" s="4">
        <f>RANK(F42,$F$42:$F$82,1)</f>
        <v>1</v>
      </c>
      <c r="H42" s="4"/>
    </row>
    <row r="43" spans="1:8" x14ac:dyDescent="0.3">
      <c r="A43" s="65"/>
      <c r="B43" s="4">
        <v>2</v>
      </c>
      <c r="C43" s="4" t="s">
        <v>120</v>
      </c>
      <c r="D43" s="4">
        <v>0</v>
      </c>
      <c r="E43" s="4">
        <v>47</v>
      </c>
      <c r="F43" s="44">
        <f t="shared" si="0"/>
        <v>0</v>
      </c>
      <c r="G43" s="4">
        <f t="shared" ref="G43:G92" si="2">RANK(F43,$F$42:$F$82,1)</f>
        <v>1</v>
      </c>
      <c r="H43" s="4"/>
    </row>
    <row r="44" spans="1:8" x14ac:dyDescent="0.3">
      <c r="A44" s="65"/>
      <c r="B44" s="4">
        <v>3</v>
      </c>
      <c r="C44" s="4" t="s">
        <v>36</v>
      </c>
      <c r="D44" s="4">
        <v>0</v>
      </c>
      <c r="E44" s="4">
        <v>41</v>
      </c>
      <c r="F44" s="44">
        <f t="shared" si="0"/>
        <v>0</v>
      </c>
      <c r="G44" s="4">
        <f t="shared" si="2"/>
        <v>1</v>
      </c>
      <c r="H44" s="4"/>
    </row>
    <row r="45" spans="1:8" x14ac:dyDescent="0.3">
      <c r="A45" s="65"/>
      <c r="B45" s="4">
        <v>4</v>
      </c>
      <c r="C45" s="4" t="s">
        <v>37</v>
      </c>
      <c r="D45" s="4">
        <v>0</v>
      </c>
      <c r="E45" s="4">
        <v>36</v>
      </c>
      <c r="F45" s="44">
        <f t="shared" si="0"/>
        <v>0</v>
      </c>
      <c r="G45" s="4">
        <f t="shared" si="2"/>
        <v>1</v>
      </c>
      <c r="H45" s="4"/>
    </row>
    <row r="46" spans="1:8" x14ac:dyDescent="0.3">
      <c r="A46" s="65"/>
      <c r="B46" s="4">
        <v>5</v>
      </c>
      <c r="C46" s="4" t="s">
        <v>121</v>
      </c>
      <c r="D46" s="4">
        <v>0</v>
      </c>
      <c r="E46" s="4">
        <v>38</v>
      </c>
      <c r="F46" s="44">
        <f t="shared" si="0"/>
        <v>0</v>
      </c>
      <c r="G46" s="4">
        <f t="shared" si="2"/>
        <v>1</v>
      </c>
      <c r="H46" s="4"/>
    </row>
    <row r="47" spans="1:8" x14ac:dyDescent="0.3">
      <c r="A47" s="65"/>
      <c r="B47" s="4">
        <v>6</v>
      </c>
      <c r="C47" s="4" t="s">
        <v>42</v>
      </c>
      <c r="D47" s="4">
        <v>0</v>
      </c>
      <c r="E47" s="4">
        <v>48</v>
      </c>
      <c r="F47" s="44">
        <f t="shared" si="0"/>
        <v>0</v>
      </c>
      <c r="G47" s="4">
        <f t="shared" si="2"/>
        <v>1</v>
      </c>
      <c r="H47" s="4"/>
    </row>
    <row r="48" spans="1:8" x14ac:dyDescent="0.3">
      <c r="A48" s="65"/>
      <c r="B48" s="4">
        <v>7</v>
      </c>
      <c r="C48" s="4" t="s">
        <v>43</v>
      </c>
      <c r="D48" s="4">
        <v>0</v>
      </c>
      <c r="E48" s="4">
        <v>49</v>
      </c>
      <c r="F48" s="44">
        <f t="shared" si="0"/>
        <v>0</v>
      </c>
      <c r="G48" s="4">
        <f t="shared" si="2"/>
        <v>1</v>
      </c>
      <c r="H48" s="4"/>
    </row>
    <row r="49" spans="1:8" x14ac:dyDescent="0.3">
      <c r="A49" s="65"/>
      <c r="B49" s="4">
        <v>8</v>
      </c>
      <c r="C49" s="4" t="s">
        <v>38</v>
      </c>
      <c r="D49" s="4">
        <v>0</v>
      </c>
      <c r="E49" s="4">
        <v>45</v>
      </c>
      <c r="F49" s="44">
        <f t="shared" si="0"/>
        <v>0</v>
      </c>
      <c r="G49" s="4">
        <f t="shared" si="2"/>
        <v>1</v>
      </c>
      <c r="H49" s="4"/>
    </row>
    <row r="50" spans="1:8" x14ac:dyDescent="0.3">
      <c r="A50" s="65"/>
      <c r="B50" s="4">
        <v>9</v>
      </c>
      <c r="C50" s="4" t="s">
        <v>39</v>
      </c>
      <c r="D50" s="4">
        <v>0</v>
      </c>
      <c r="E50" s="4">
        <v>43</v>
      </c>
      <c r="F50" s="44">
        <f t="shared" si="0"/>
        <v>0</v>
      </c>
      <c r="G50" s="4">
        <f t="shared" si="2"/>
        <v>1</v>
      </c>
      <c r="H50" s="4"/>
    </row>
    <row r="51" spans="1:8" x14ac:dyDescent="0.3">
      <c r="A51" s="65"/>
      <c r="B51" s="4">
        <v>10</v>
      </c>
      <c r="C51" s="4" t="s">
        <v>122</v>
      </c>
      <c r="D51" s="4">
        <v>0</v>
      </c>
      <c r="E51" s="4">
        <v>41</v>
      </c>
      <c r="F51" s="44">
        <f t="shared" si="0"/>
        <v>0</v>
      </c>
      <c r="G51" s="4">
        <f t="shared" si="2"/>
        <v>1</v>
      </c>
      <c r="H51" s="4"/>
    </row>
    <row r="52" spans="1:8" x14ac:dyDescent="0.3">
      <c r="A52" s="65"/>
      <c r="B52" s="4">
        <v>11</v>
      </c>
      <c r="C52" s="4" t="s">
        <v>123</v>
      </c>
      <c r="D52" s="4">
        <v>0</v>
      </c>
      <c r="E52" s="4">
        <v>42</v>
      </c>
      <c r="F52" s="44">
        <f t="shared" si="0"/>
        <v>0</v>
      </c>
      <c r="G52" s="4">
        <f t="shared" si="2"/>
        <v>1</v>
      </c>
      <c r="H52" s="4"/>
    </row>
    <row r="53" spans="1:8" x14ac:dyDescent="0.3">
      <c r="A53" s="65"/>
      <c r="B53" s="4">
        <v>12</v>
      </c>
      <c r="C53" s="4" t="s">
        <v>29</v>
      </c>
      <c r="D53" s="4">
        <v>0</v>
      </c>
      <c r="E53" s="4">
        <v>42</v>
      </c>
      <c r="F53" s="44">
        <f t="shared" si="0"/>
        <v>0</v>
      </c>
      <c r="G53" s="4">
        <f t="shared" si="2"/>
        <v>1</v>
      </c>
      <c r="H53" s="4"/>
    </row>
    <row r="54" spans="1:8" x14ac:dyDescent="0.3">
      <c r="A54" s="65"/>
      <c r="B54" s="4">
        <v>13</v>
      </c>
      <c r="C54" s="4" t="s">
        <v>40</v>
      </c>
      <c r="D54" s="4">
        <v>0</v>
      </c>
      <c r="E54" s="4">
        <v>40</v>
      </c>
      <c r="F54" s="44">
        <f t="shared" si="0"/>
        <v>0</v>
      </c>
      <c r="G54" s="4">
        <f t="shared" si="2"/>
        <v>1</v>
      </c>
      <c r="H54" s="4"/>
    </row>
    <row r="55" spans="1:8" x14ac:dyDescent="0.3">
      <c r="A55" s="65"/>
      <c r="B55" s="4">
        <v>14</v>
      </c>
      <c r="C55" s="4" t="s">
        <v>41</v>
      </c>
      <c r="D55" s="4">
        <v>0</v>
      </c>
      <c r="E55" s="4">
        <v>41</v>
      </c>
      <c r="F55" s="44">
        <f t="shared" si="0"/>
        <v>0</v>
      </c>
      <c r="G55" s="4">
        <f t="shared" si="2"/>
        <v>1</v>
      </c>
      <c r="H55" s="4"/>
    </row>
    <row r="56" spans="1:8" x14ac:dyDescent="0.3">
      <c r="A56" s="65"/>
      <c r="B56" s="4">
        <v>15</v>
      </c>
      <c r="C56" s="4" t="s">
        <v>50</v>
      </c>
      <c r="D56" s="4">
        <v>0</v>
      </c>
      <c r="E56" s="4">
        <v>46</v>
      </c>
      <c r="F56" s="44">
        <f t="shared" si="0"/>
        <v>0</v>
      </c>
      <c r="G56" s="4">
        <f t="shared" si="2"/>
        <v>1</v>
      </c>
      <c r="H56" s="4"/>
    </row>
    <row r="57" spans="1:8" x14ac:dyDescent="0.3">
      <c r="A57" s="65"/>
      <c r="B57" s="4">
        <v>16</v>
      </c>
      <c r="C57" s="4" t="s">
        <v>124</v>
      </c>
      <c r="D57" s="4">
        <v>1</v>
      </c>
      <c r="E57" s="4">
        <v>42</v>
      </c>
      <c r="F57" s="44">
        <f t="shared" si="0"/>
        <v>2.3809523809523808E-2</v>
      </c>
      <c r="G57" s="4">
        <f t="shared" si="2"/>
        <v>39</v>
      </c>
      <c r="H57" s="4"/>
    </row>
    <row r="58" spans="1:8" x14ac:dyDescent="0.3">
      <c r="A58" s="65"/>
      <c r="B58" s="4">
        <v>17</v>
      </c>
      <c r="C58" s="4" t="s">
        <v>125</v>
      </c>
      <c r="D58" s="4">
        <v>0</v>
      </c>
      <c r="E58" s="4">
        <v>46</v>
      </c>
      <c r="F58" s="44">
        <f t="shared" si="0"/>
        <v>0</v>
      </c>
      <c r="G58" s="4">
        <f t="shared" si="2"/>
        <v>1</v>
      </c>
      <c r="H58" s="4"/>
    </row>
    <row r="59" spans="1:8" x14ac:dyDescent="0.3">
      <c r="A59" s="65"/>
      <c r="B59" s="4">
        <v>18</v>
      </c>
      <c r="C59" s="4" t="s">
        <v>126</v>
      </c>
      <c r="D59" s="4">
        <v>0</v>
      </c>
      <c r="E59" s="4">
        <v>46</v>
      </c>
      <c r="F59" s="44">
        <f t="shared" si="0"/>
        <v>0</v>
      </c>
      <c r="G59" s="4">
        <f t="shared" si="2"/>
        <v>1</v>
      </c>
      <c r="H59" s="4"/>
    </row>
    <row r="60" spans="1:8" x14ac:dyDescent="0.3">
      <c r="A60" s="65"/>
      <c r="B60" s="4">
        <v>19</v>
      </c>
      <c r="C60" s="4" t="s">
        <v>49</v>
      </c>
      <c r="D60" s="4">
        <v>1</v>
      </c>
      <c r="E60" s="4">
        <v>45</v>
      </c>
      <c r="F60" s="44">
        <f t="shared" si="0"/>
        <v>2.2222222222222223E-2</v>
      </c>
      <c r="G60" s="4">
        <f t="shared" si="2"/>
        <v>38</v>
      </c>
      <c r="H60" s="4"/>
    </row>
    <row r="61" spans="1:8" x14ac:dyDescent="0.3">
      <c r="A61" s="65"/>
      <c r="B61" s="4">
        <v>20</v>
      </c>
      <c r="C61" s="4" t="s">
        <v>46</v>
      </c>
      <c r="D61" s="4">
        <v>0</v>
      </c>
      <c r="E61" s="4">
        <v>45</v>
      </c>
      <c r="F61" s="44">
        <f t="shared" si="0"/>
        <v>0</v>
      </c>
      <c r="G61" s="4">
        <f t="shared" si="2"/>
        <v>1</v>
      </c>
      <c r="H61" s="4"/>
    </row>
    <row r="62" spans="1:8" x14ac:dyDescent="0.3">
      <c r="A62" s="65"/>
      <c r="B62" s="4">
        <v>21</v>
      </c>
      <c r="C62" s="4" t="s">
        <v>47</v>
      </c>
      <c r="D62" s="4">
        <v>2</v>
      </c>
      <c r="E62" s="4">
        <v>42</v>
      </c>
      <c r="F62" s="44">
        <f t="shared" si="0"/>
        <v>4.7619047619047616E-2</v>
      </c>
      <c r="G62" s="4">
        <f t="shared" si="2"/>
        <v>41</v>
      </c>
      <c r="H62" s="4"/>
    </row>
    <row r="63" spans="1:8" x14ac:dyDescent="0.3">
      <c r="A63" s="65"/>
      <c r="B63" s="4">
        <v>22</v>
      </c>
      <c r="C63" s="4" t="s">
        <v>44</v>
      </c>
      <c r="D63" s="4">
        <v>0</v>
      </c>
      <c r="E63" s="4">
        <v>41</v>
      </c>
      <c r="F63" s="44">
        <f t="shared" si="0"/>
        <v>0</v>
      </c>
      <c r="G63" s="4">
        <f t="shared" si="2"/>
        <v>1</v>
      </c>
      <c r="H63" s="4"/>
    </row>
    <row r="64" spans="1:8" x14ac:dyDescent="0.3">
      <c r="A64" s="65"/>
      <c r="B64" s="4">
        <v>23</v>
      </c>
      <c r="C64" s="4" t="s">
        <v>127</v>
      </c>
      <c r="D64" s="4">
        <v>1</v>
      </c>
      <c r="E64" s="4">
        <v>37</v>
      </c>
      <c r="F64" s="44">
        <f t="shared" si="0"/>
        <v>2.7027027027027029E-2</v>
      </c>
      <c r="G64" s="4">
        <f t="shared" si="2"/>
        <v>40</v>
      </c>
      <c r="H64" s="4"/>
    </row>
    <row r="65" spans="1:8" x14ac:dyDescent="0.3">
      <c r="A65" s="65"/>
      <c r="B65" s="4">
        <v>24</v>
      </c>
      <c r="C65" s="4" t="s">
        <v>51</v>
      </c>
      <c r="D65" s="4">
        <v>0</v>
      </c>
      <c r="E65" s="4">
        <v>39</v>
      </c>
      <c r="F65" s="44">
        <f t="shared" si="0"/>
        <v>0</v>
      </c>
      <c r="G65" s="4">
        <f t="shared" si="2"/>
        <v>1</v>
      </c>
      <c r="H65" s="4"/>
    </row>
    <row r="66" spans="1:8" x14ac:dyDescent="0.3">
      <c r="A66" s="65"/>
      <c r="B66" s="4">
        <v>25</v>
      </c>
      <c r="C66" s="4" t="s">
        <v>128</v>
      </c>
      <c r="D66" s="4">
        <v>0</v>
      </c>
      <c r="E66" s="4">
        <v>28</v>
      </c>
      <c r="F66" s="44">
        <f t="shared" si="0"/>
        <v>0</v>
      </c>
      <c r="G66" s="4">
        <f t="shared" si="2"/>
        <v>1</v>
      </c>
      <c r="H66" s="4"/>
    </row>
    <row r="67" spans="1:8" x14ac:dyDescent="0.3">
      <c r="A67" s="65"/>
      <c r="B67" s="4">
        <v>26</v>
      </c>
      <c r="C67" s="4" t="s">
        <v>129</v>
      </c>
      <c r="D67" s="4">
        <v>0</v>
      </c>
      <c r="E67" s="4">
        <v>27</v>
      </c>
      <c r="F67" s="44">
        <f t="shared" ref="F67:F92" si="3">D67/E67</f>
        <v>0</v>
      </c>
      <c r="G67" s="4">
        <f t="shared" si="2"/>
        <v>1</v>
      </c>
      <c r="H67" s="4"/>
    </row>
    <row r="68" spans="1:8" x14ac:dyDescent="0.3">
      <c r="A68" s="65"/>
      <c r="B68" s="4">
        <v>27</v>
      </c>
      <c r="C68" s="4" t="s">
        <v>45</v>
      </c>
      <c r="D68" s="4">
        <v>0</v>
      </c>
      <c r="E68" s="4">
        <v>43</v>
      </c>
      <c r="F68" s="44">
        <f t="shared" si="3"/>
        <v>0</v>
      </c>
      <c r="G68" s="4">
        <f t="shared" si="2"/>
        <v>1</v>
      </c>
      <c r="H68" s="4"/>
    </row>
    <row r="69" spans="1:8" x14ac:dyDescent="0.3">
      <c r="A69" s="65"/>
      <c r="B69" s="4">
        <v>28</v>
      </c>
      <c r="C69" s="4" t="s">
        <v>48</v>
      </c>
      <c r="D69" s="4">
        <v>0</v>
      </c>
      <c r="E69" s="4">
        <v>42</v>
      </c>
      <c r="F69" s="44">
        <f t="shared" si="3"/>
        <v>0</v>
      </c>
      <c r="G69" s="4">
        <f t="shared" si="2"/>
        <v>1</v>
      </c>
      <c r="H69" s="4"/>
    </row>
    <row r="70" spans="1:8" x14ac:dyDescent="0.3">
      <c r="A70" s="65"/>
      <c r="B70" s="4">
        <v>29</v>
      </c>
      <c r="C70" s="4" t="s">
        <v>331</v>
      </c>
      <c r="D70" s="4">
        <v>0</v>
      </c>
      <c r="E70" s="4">
        <v>42</v>
      </c>
      <c r="F70" s="44">
        <f t="shared" si="3"/>
        <v>0</v>
      </c>
      <c r="G70" s="4">
        <f t="shared" si="2"/>
        <v>1</v>
      </c>
      <c r="H70" s="4"/>
    </row>
    <row r="71" spans="1:8" x14ac:dyDescent="0.3">
      <c r="A71" s="65"/>
      <c r="B71" s="4">
        <v>30</v>
      </c>
      <c r="C71" s="4" t="s">
        <v>326</v>
      </c>
      <c r="D71" s="4">
        <v>0</v>
      </c>
      <c r="E71" s="4">
        <v>41</v>
      </c>
      <c r="F71" s="44">
        <f t="shared" si="3"/>
        <v>0</v>
      </c>
      <c r="G71" s="4">
        <f t="shared" si="2"/>
        <v>1</v>
      </c>
      <c r="H71" s="4"/>
    </row>
    <row r="72" spans="1:8" x14ac:dyDescent="0.3">
      <c r="A72" s="65"/>
      <c r="B72" s="4">
        <v>31</v>
      </c>
      <c r="C72" s="4" t="s">
        <v>332</v>
      </c>
      <c r="D72" s="4">
        <v>1</v>
      </c>
      <c r="E72" s="4">
        <v>50</v>
      </c>
      <c r="F72" s="44">
        <f t="shared" si="3"/>
        <v>0.02</v>
      </c>
      <c r="G72" s="4">
        <f t="shared" si="2"/>
        <v>37</v>
      </c>
      <c r="H72" s="4"/>
    </row>
    <row r="73" spans="1:8" x14ac:dyDescent="0.3">
      <c r="A73" s="65"/>
      <c r="B73" s="4">
        <v>32</v>
      </c>
      <c r="C73" s="4" t="s">
        <v>314</v>
      </c>
      <c r="D73" s="4">
        <v>0</v>
      </c>
      <c r="E73" s="4">
        <v>41</v>
      </c>
      <c r="F73" s="44">
        <f t="shared" si="3"/>
        <v>0</v>
      </c>
      <c r="G73" s="4">
        <f t="shared" si="2"/>
        <v>1</v>
      </c>
      <c r="H73" s="4"/>
    </row>
    <row r="74" spans="1:8" x14ac:dyDescent="0.3">
      <c r="A74" s="65"/>
      <c r="B74" s="4">
        <v>33</v>
      </c>
      <c r="C74" s="4" t="s">
        <v>333</v>
      </c>
      <c r="D74" s="4">
        <v>0</v>
      </c>
      <c r="E74" s="4">
        <v>42</v>
      </c>
      <c r="F74" s="44">
        <f t="shared" si="3"/>
        <v>0</v>
      </c>
      <c r="G74" s="4">
        <f t="shared" si="2"/>
        <v>1</v>
      </c>
      <c r="H74" s="4"/>
    </row>
    <row r="75" spans="1:8" x14ac:dyDescent="0.3">
      <c r="A75" s="65"/>
      <c r="B75" s="4">
        <v>34</v>
      </c>
      <c r="C75" s="4" t="s">
        <v>315</v>
      </c>
      <c r="D75" s="4">
        <v>0</v>
      </c>
      <c r="E75" s="4">
        <v>42</v>
      </c>
      <c r="F75" s="44">
        <f t="shared" si="3"/>
        <v>0</v>
      </c>
      <c r="G75" s="4">
        <f t="shared" si="2"/>
        <v>1</v>
      </c>
      <c r="H75" s="4"/>
    </row>
    <row r="76" spans="1:8" x14ac:dyDescent="0.3">
      <c r="A76" s="65"/>
      <c r="B76" s="4">
        <v>35</v>
      </c>
      <c r="C76" s="4" t="s">
        <v>307</v>
      </c>
      <c r="D76" s="4">
        <v>0</v>
      </c>
      <c r="E76" s="4">
        <v>39</v>
      </c>
      <c r="F76" s="44">
        <f t="shared" si="3"/>
        <v>0</v>
      </c>
      <c r="G76" s="4">
        <f t="shared" si="2"/>
        <v>1</v>
      </c>
      <c r="H76" s="4"/>
    </row>
    <row r="77" spans="1:8" x14ac:dyDescent="0.3">
      <c r="A77" s="65"/>
      <c r="B77" s="4">
        <v>36</v>
      </c>
      <c r="C77" s="4" t="s">
        <v>303</v>
      </c>
      <c r="D77" s="4">
        <v>0</v>
      </c>
      <c r="E77" s="4">
        <v>44</v>
      </c>
      <c r="F77" s="44">
        <f t="shared" si="3"/>
        <v>0</v>
      </c>
      <c r="G77" s="4">
        <f t="shared" si="2"/>
        <v>1</v>
      </c>
      <c r="H77" s="4"/>
    </row>
    <row r="78" spans="1:8" x14ac:dyDescent="0.3">
      <c r="A78" s="65"/>
      <c r="B78" s="4">
        <v>37</v>
      </c>
      <c r="C78" s="4" t="s">
        <v>305</v>
      </c>
      <c r="D78" s="4">
        <v>0</v>
      </c>
      <c r="E78" s="4">
        <v>44</v>
      </c>
      <c r="F78" s="44">
        <f t="shared" si="3"/>
        <v>0</v>
      </c>
      <c r="G78" s="4">
        <f t="shared" si="2"/>
        <v>1</v>
      </c>
      <c r="H78" s="4"/>
    </row>
    <row r="79" spans="1:8" x14ac:dyDescent="0.3">
      <c r="A79" s="65"/>
      <c r="B79" s="4">
        <v>38</v>
      </c>
      <c r="C79" s="4" t="s">
        <v>309</v>
      </c>
      <c r="D79" s="4">
        <v>0</v>
      </c>
      <c r="E79" s="4">
        <v>44</v>
      </c>
      <c r="F79" s="44">
        <f t="shared" si="3"/>
        <v>0</v>
      </c>
      <c r="G79" s="4">
        <f t="shared" si="2"/>
        <v>1</v>
      </c>
      <c r="H79" s="4"/>
    </row>
    <row r="80" spans="1:8" x14ac:dyDescent="0.3">
      <c r="A80" s="65"/>
      <c r="B80" s="4">
        <v>39</v>
      </c>
      <c r="C80" s="4" t="s">
        <v>334</v>
      </c>
      <c r="D80" s="4">
        <v>0</v>
      </c>
      <c r="E80" s="4">
        <v>46</v>
      </c>
      <c r="F80" s="44">
        <f t="shared" si="3"/>
        <v>0</v>
      </c>
      <c r="G80" s="4">
        <f t="shared" si="2"/>
        <v>1</v>
      </c>
      <c r="H80" s="4"/>
    </row>
    <row r="81" spans="1:8" x14ac:dyDescent="0.3">
      <c r="A81" s="65"/>
      <c r="B81" s="4">
        <v>40</v>
      </c>
      <c r="C81" s="4" t="s">
        <v>335</v>
      </c>
      <c r="D81" s="4">
        <v>0</v>
      </c>
      <c r="E81" s="4">
        <v>43</v>
      </c>
      <c r="F81" s="44">
        <f t="shared" si="3"/>
        <v>0</v>
      </c>
      <c r="G81" s="4">
        <f t="shared" si="2"/>
        <v>1</v>
      </c>
      <c r="H81" s="4"/>
    </row>
    <row r="82" spans="1:8" x14ac:dyDescent="0.3">
      <c r="A82" s="65"/>
      <c r="B82" s="4">
        <v>41</v>
      </c>
      <c r="C82" s="4" t="s">
        <v>336</v>
      </c>
      <c r="D82" s="4">
        <v>0</v>
      </c>
      <c r="E82" s="4">
        <v>43</v>
      </c>
      <c r="F82" s="44">
        <f t="shared" si="3"/>
        <v>0</v>
      </c>
      <c r="G82" s="4">
        <f t="shared" si="2"/>
        <v>1</v>
      </c>
      <c r="H82" s="4"/>
    </row>
    <row r="83" spans="1:8" x14ac:dyDescent="0.3">
      <c r="A83" s="100" t="s">
        <v>130</v>
      </c>
      <c r="B83" s="54">
        <v>1</v>
      </c>
      <c r="C83" s="55" t="s">
        <v>54</v>
      </c>
      <c r="D83" s="55">
        <v>0</v>
      </c>
      <c r="E83" s="55">
        <v>33</v>
      </c>
      <c r="F83" s="44">
        <f t="shared" si="3"/>
        <v>0</v>
      </c>
      <c r="G83" s="4">
        <f>RANK(F83,$F$83:$F$98,1)</f>
        <v>1</v>
      </c>
      <c r="H83" s="55"/>
    </row>
    <row r="84" spans="1:8" x14ac:dyDescent="0.3">
      <c r="A84" s="100"/>
      <c r="B84" s="54">
        <v>2</v>
      </c>
      <c r="C84" s="55" t="s">
        <v>131</v>
      </c>
      <c r="D84" s="55">
        <v>0</v>
      </c>
      <c r="E84" s="55">
        <v>41</v>
      </c>
      <c r="F84" s="44">
        <f t="shared" si="3"/>
        <v>0</v>
      </c>
      <c r="G84" s="4">
        <f t="shared" ref="G84:G147" si="4">RANK(F84,$F$83:$F$98,1)</f>
        <v>1</v>
      </c>
      <c r="H84" s="55"/>
    </row>
    <row r="85" spans="1:8" x14ac:dyDescent="0.3">
      <c r="A85" s="100"/>
      <c r="B85" s="54">
        <v>3</v>
      </c>
      <c r="C85" s="55" t="s">
        <v>60</v>
      </c>
      <c r="D85" s="55">
        <v>0</v>
      </c>
      <c r="E85" s="55">
        <v>40</v>
      </c>
      <c r="F85" s="44">
        <f t="shared" si="3"/>
        <v>0</v>
      </c>
      <c r="G85" s="4">
        <f t="shared" si="4"/>
        <v>1</v>
      </c>
      <c r="H85" s="55"/>
    </row>
    <row r="86" spans="1:8" x14ac:dyDescent="0.3">
      <c r="A86" s="100"/>
      <c r="B86" s="54">
        <v>4</v>
      </c>
      <c r="C86" s="55" t="s">
        <v>133</v>
      </c>
      <c r="D86" s="55">
        <v>0</v>
      </c>
      <c r="E86" s="55">
        <v>42</v>
      </c>
      <c r="F86" s="44">
        <f t="shared" si="3"/>
        <v>0</v>
      </c>
      <c r="G86" s="4">
        <f t="shared" si="4"/>
        <v>1</v>
      </c>
      <c r="H86" s="55"/>
    </row>
    <row r="87" spans="1:8" x14ac:dyDescent="0.3">
      <c r="A87" s="100"/>
      <c r="B87" s="54">
        <v>5</v>
      </c>
      <c r="C87" s="55" t="s">
        <v>59</v>
      </c>
      <c r="D87" s="55">
        <v>0</v>
      </c>
      <c r="E87" s="55">
        <v>39</v>
      </c>
      <c r="F87" s="44">
        <f t="shared" si="3"/>
        <v>0</v>
      </c>
      <c r="G87" s="4">
        <f t="shared" si="4"/>
        <v>1</v>
      </c>
      <c r="H87" s="55"/>
    </row>
    <row r="88" spans="1:8" x14ac:dyDescent="0.3">
      <c r="A88" s="100"/>
      <c r="B88" s="54">
        <v>6</v>
      </c>
      <c r="C88" s="55" t="s">
        <v>134</v>
      </c>
      <c r="D88" s="55">
        <v>0</v>
      </c>
      <c r="E88" s="55">
        <v>45</v>
      </c>
      <c r="F88" s="44">
        <f t="shared" si="3"/>
        <v>0</v>
      </c>
      <c r="G88" s="4">
        <f t="shared" si="4"/>
        <v>1</v>
      </c>
      <c r="H88" s="55"/>
    </row>
    <row r="89" spans="1:8" x14ac:dyDescent="0.3">
      <c r="A89" s="100"/>
      <c r="B89" s="54">
        <v>7</v>
      </c>
      <c r="C89" s="55" t="s">
        <v>52</v>
      </c>
      <c r="D89" s="55">
        <v>0</v>
      </c>
      <c r="E89" s="55">
        <v>33</v>
      </c>
      <c r="F89" s="44">
        <f t="shared" si="3"/>
        <v>0</v>
      </c>
      <c r="G89" s="4">
        <f t="shared" si="4"/>
        <v>1</v>
      </c>
      <c r="H89" s="55"/>
    </row>
    <row r="90" spans="1:8" x14ac:dyDescent="0.3">
      <c r="A90" s="100"/>
      <c r="B90" s="54">
        <v>8</v>
      </c>
      <c r="C90" s="55" t="s">
        <v>53</v>
      </c>
      <c r="D90" s="55">
        <v>0</v>
      </c>
      <c r="E90" s="55">
        <v>35</v>
      </c>
      <c r="F90" s="44">
        <f t="shared" si="3"/>
        <v>0</v>
      </c>
      <c r="G90" s="4">
        <f t="shared" si="4"/>
        <v>1</v>
      </c>
      <c r="H90" s="55"/>
    </row>
    <row r="91" spans="1:8" x14ac:dyDescent="0.3">
      <c r="A91" s="100"/>
      <c r="B91" s="54">
        <v>9</v>
      </c>
      <c r="C91" s="55" t="s">
        <v>247</v>
      </c>
      <c r="D91" s="55">
        <v>0</v>
      </c>
      <c r="E91" s="55">
        <v>38</v>
      </c>
      <c r="F91" s="44">
        <f t="shared" si="3"/>
        <v>0</v>
      </c>
      <c r="G91" s="4">
        <f t="shared" si="4"/>
        <v>1</v>
      </c>
      <c r="H91" s="55"/>
    </row>
    <row r="92" spans="1:8" x14ac:dyDescent="0.3">
      <c r="A92" s="100"/>
      <c r="B92" s="54">
        <v>10</v>
      </c>
      <c r="C92" s="55" t="s">
        <v>246</v>
      </c>
      <c r="D92" s="55">
        <v>0</v>
      </c>
      <c r="E92" s="55">
        <v>34</v>
      </c>
      <c r="F92" s="44">
        <f t="shared" si="3"/>
        <v>0</v>
      </c>
      <c r="G92" s="4">
        <f t="shared" si="4"/>
        <v>1</v>
      </c>
      <c r="H92" s="55"/>
    </row>
    <row r="93" spans="1:8" x14ac:dyDescent="0.3">
      <c r="A93" s="100"/>
      <c r="B93" s="54">
        <v>11</v>
      </c>
      <c r="C93" s="5" t="s">
        <v>513</v>
      </c>
      <c r="D93" s="5">
        <v>1</v>
      </c>
      <c r="E93" s="5">
        <v>35</v>
      </c>
      <c r="F93" s="93">
        <v>2.8500000000000001E-2</v>
      </c>
      <c r="G93" s="4">
        <f t="shared" si="4"/>
        <v>13</v>
      </c>
      <c r="H93" s="5"/>
    </row>
    <row r="94" spans="1:8" x14ac:dyDescent="0.3">
      <c r="A94" s="100"/>
      <c r="B94" s="54">
        <v>12</v>
      </c>
      <c r="C94" s="5" t="s">
        <v>517</v>
      </c>
      <c r="D94" s="5">
        <v>2</v>
      </c>
      <c r="E94" s="5">
        <v>43</v>
      </c>
      <c r="F94" s="93">
        <v>4.5999999999999999E-2</v>
      </c>
      <c r="G94" s="4">
        <f t="shared" si="4"/>
        <v>14</v>
      </c>
      <c r="H94" s="5"/>
    </row>
    <row r="95" spans="1:8" x14ac:dyDescent="0.3">
      <c r="A95" s="100"/>
      <c r="B95" s="54">
        <v>13</v>
      </c>
      <c r="C95" s="5" t="s">
        <v>521</v>
      </c>
      <c r="D95" s="5">
        <v>1</v>
      </c>
      <c r="E95" s="5">
        <v>46</v>
      </c>
      <c r="F95" s="93">
        <v>2.1000000000000001E-2</v>
      </c>
      <c r="G95" s="4">
        <f t="shared" si="4"/>
        <v>12</v>
      </c>
      <c r="H95" s="5"/>
    </row>
    <row r="96" spans="1:8" x14ac:dyDescent="0.3">
      <c r="A96" s="100"/>
      <c r="B96" s="54">
        <v>14</v>
      </c>
      <c r="C96" s="5" t="s">
        <v>468</v>
      </c>
      <c r="D96" s="5">
        <v>4</v>
      </c>
      <c r="E96" s="5">
        <v>40</v>
      </c>
      <c r="F96" s="93">
        <v>0.1</v>
      </c>
      <c r="G96" s="4">
        <f t="shared" si="4"/>
        <v>15</v>
      </c>
      <c r="H96" s="5"/>
    </row>
    <row r="97" spans="1:8" x14ac:dyDescent="0.3">
      <c r="A97" s="100"/>
      <c r="B97" s="54">
        <v>15</v>
      </c>
      <c r="C97" s="5" t="s">
        <v>526</v>
      </c>
      <c r="D97" s="5">
        <v>1</v>
      </c>
      <c r="E97" s="5">
        <v>44</v>
      </c>
      <c r="F97" s="93">
        <v>0.02</v>
      </c>
      <c r="G97" s="4">
        <f t="shared" si="4"/>
        <v>11</v>
      </c>
      <c r="H97" s="5"/>
    </row>
    <row r="98" spans="1:8" x14ac:dyDescent="0.3">
      <c r="A98" s="100"/>
      <c r="B98" s="54">
        <v>16</v>
      </c>
      <c r="C98" s="5" t="s">
        <v>472</v>
      </c>
      <c r="D98" s="5">
        <v>5</v>
      </c>
      <c r="E98" s="5">
        <v>33</v>
      </c>
      <c r="F98" s="93">
        <v>0.15</v>
      </c>
      <c r="G98" s="4">
        <f t="shared" si="4"/>
        <v>16</v>
      </c>
      <c r="H98" s="5"/>
    </row>
    <row r="99" spans="1:8" x14ac:dyDescent="0.3">
      <c r="A99" s="65" t="s">
        <v>4</v>
      </c>
      <c r="B99" s="4">
        <v>1</v>
      </c>
      <c r="C99" s="4" t="s">
        <v>135</v>
      </c>
      <c r="D99" s="4">
        <v>0</v>
      </c>
      <c r="E99" s="4">
        <v>28</v>
      </c>
      <c r="F99" s="45">
        <f t="shared" ref="F99:F162" si="5">D99/E99</f>
        <v>0</v>
      </c>
      <c r="G99" s="4">
        <f>RANK(F99,$F$99:$F$139,1)</f>
        <v>1</v>
      </c>
      <c r="H99" s="4"/>
    </row>
    <row r="100" spans="1:8" x14ac:dyDescent="0.3">
      <c r="A100" s="65"/>
      <c r="B100" s="4">
        <f>B99+1</f>
        <v>2</v>
      </c>
      <c r="C100" s="4" t="s">
        <v>136</v>
      </c>
      <c r="D100" s="4">
        <v>0</v>
      </c>
      <c r="E100" s="46">
        <v>31</v>
      </c>
      <c r="F100" s="45">
        <f t="shared" si="5"/>
        <v>0</v>
      </c>
      <c r="G100" s="4">
        <f t="shared" ref="G100:G163" si="6">RANK(F100,$F$99:$F$139,1)</f>
        <v>1</v>
      </c>
      <c r="H100" s="4"/>
    </row>
    <row r="101" spans="1:8" x14ac:dyDescent="0.3">
      <c r="A101" s="65"/>
      <c r="B101" s="4">
        <f t="shared" ref="B101:B138" si="7">B100+1</f>
        <v>3</v>
      </c>
      <c r="C101" s="4" t="s">
        <v>137</v>
      </c>
      <c r="D101" s="4">
        <v>0</v>
      </c>
      <c r="E101" s="46">
        <v>36</v>
      </c>
      <c r="F101" s="45">
        <f t="shared" si="5"/>
        <v>0</v>
      </c>
      <c r="G101" s="4">
        <f t="shared" si="6"/>
        <v>1</v>
      </c>
      <c r="H101" s="4"/>
    </row>
    <row r="102" spans="1:8" x14ac:dyDescent="0.3">
      <c r="A102" s="65"/>
      <c r="B102" s="4">
        <f t="shared" si="7"/>
        <v>4</v>
      </c>
      <c r="C102" s="4" t="s">
        <v>138</v>
      </c>
      <c r="D102" s="4">
        <v>0</v>
      </c>
      <c r="E102" s="46">
        <v>35</v>
      </c>
      <c r="F102" s="45">
        <f t="shared" si="5"/>
        <v>0</v>
      </c>
      <c r="G102" s="4">
        <f t="shared" si="6"/>
        <v>1</v>
      </c>
      <c r="H102" s="4"/>
    </row>
    <row r="103" spans="1:8" x14ac:dyDescent="0.3">
      <c r="A103" s="65"/>
      <c r="B103" s="4">
        <f t="shared" si="7"/>
        <v>5</v>
      </c>
      <c r="C103" s="4" t="s">
        <v>139</v>
      </c>
      <c r="D103" s="4">
        <v>0</v>
      </c>
      <c r="E103" s="46">
        <v>37</v>
      </c>
      <c r="F103" s="45">
        <f t="shared" si="5"/>
        <v>0</v>
      </c>
      <c r="G103" s="4">
        <f t="shared" si="6"/>
        <v>1</v>
      </c>
      <c r="H103" s="4"/>
    </row>
    <row r="104" spans="1:8" x14ac:dyDescent="0.3">
      <c r="A104" s="65"/>
      <c r="B104" s="4">
        <f t="shared" si="7"/>
        <v>6</v>
      </c>
      <c r="C104" s="4" t="s">
        <v>140</v>
      </c>
      <c r="D104" s="4">
        <v>0</v>
      </c>
      <c r="E104" s="4">
        <v>36</v>
      </c>
      <c r="F104" s="45">
        <f t="shared" si="5"/>
        <v>0</v>
      </c>
      <c r="G104" s="4">
        <f t="shared" si="6"/>
        <v>1</v>
      </c>
      <c r="H104" s="4"/>
    </row>
    <row r="105" spans="1:8" x14ac:dyDescent="0.3">
      <c r="A105" s="65"/>
      <c r="B105" s="4">
        <f t="shared" si="7"/>
        <v>7</v>
      </c>
      <c r="C105" s="4" t="s">
        <v>141</v>
      </c>
      <c r="D105" s="4">
        <v>0</v>
      </c>
      <c r="E105" s="4">
        <v>29</v>
      </c>
      <c r="F105" s="45">
        <f t="shared" si="5"/>
        <v>0</v>
      </c>
      <c r="G105" s="4">
        <f t="shared" si="6"/>
        <v>1</v>
      </c>
      <c r="H105" s="4"/>
    </row>
    <row r="106" spans="1:8" x14ac:dyDescent="0.3">
      <c r="A106" s="65"/>
      <c r="B106" s="4">
        <f t="shared" si="7"/>
        <v>8</v>
      </c>
      <c r="C106" s="4" t="s">
        <v>142</v>
      </c>
      <c r="D106" s="4">
        <v>0</v>
      </c>
      <c r="E106" s="4">
        <v>35</v>
      </c>
      <c r="F106" s="45">
        <f t="shared" si="5"/>
        <v>0</v>
      </c>
      <c r="G106" s="4">
        <f t="shared" si="6"/>
        <v>1</v>
      </c>
      <c r="H106" s="4"/>
    </row>
    <row r="107" spans="1:8" x14ac:dyDescent="0.3">
      <c r="A107" s="65"/>
      <c r="B107" s="4">
        <f t="shared" si="7"/>
        <v>9</v>
      </c>
      <c r="C107" s="4" t="s">
        <v>143</v>
      </c>
      <c r="D107" s="4">
        <v>0</v>
      </c>
      <c r="E107" s="4">
        <v>10</v>
      </c>
      <c r="F107" s="45">
        <f t="shared" si="5"/>
        <v>0</v>
      </c>
      <c r="G107" s="4">
        <f t="shared" si="6"/>
        <v>1</v>
      </c>
      <c r="H107" s="4"/>
    </row>
    <row r="108" spans="1:8" x14ac:dyDescent="0.3">
      <c r="A108" s="65"/>
      <c r="B108" s="4">
        <f t="shared" si="7"/>
        <v>10</v>
      </c>
      <c r="C108" s="4" t="s">
        <v>144</v>
      </c>
      <c r="D108" s="4">
        <v>0</v>
      </c>
      <c r="E108" s="4">
        <v>10</v>
      </c>
      <c r="F108" s="45">
        <f t="shared" si="5"/>
        <v>0</v>
      </c>
      <c r="G108" s="4">
        <f t="shared" si="6"/>
        <v>1</v>
      </c>
      <c r="H108" s="4"/>
    </row>
    <row r="109" spans="1:8" x14ac:dyDescent="0.3">
      <c r="A109" s="65"/>
      <c r="B109" s="4">
        <f t="shared" si="7"/>
        <v>11</v>
      </c>
      <c r="C109" s="4" t="s">
        <v>145</v>
      </c>
      <c r="D109" s="4">
        <v>0</v>
      </c>
      <c r="E109" s="4">
        <v>9</v>
      </c>
      <c r="F109" s="45">
        <f t="shared" si="5"/>
        <v>0</v>
      </c>
      <c r="G109" s="4">
        <f t="shared" si="6"/>
        <v>1</v>
      </c>
      <c r="H109" s="4"/>
    </row>
    <row r="110" spans="1:8" x14ac:dyDescent="0.3">
      <c r="A110" s="65"/>
      <c r="B110" s="4">
        <f t="shared" si="7"/>
        <v>12</v>
      </c>
      <c r="C110" s="4" t="s">
        <v>62</v>
      </c>
      <c r="D110" s="4">
        <v>0</v>
      </c>
      <c r="E110" s="4">
        <v>41</v>
      </c>
      <c r="F110" s="45">
        <f t="shared" si="5"/>
        <v>0</v>
      </c>
      <c r="G110" s="4">
        <f t="shared" si="6"/>
        <v>1</v>
      </c>
      <c r="H110" s="4"/>
    </row>
    <row r="111" spans="1:8" x14ac:dyDescent="0.3">
      <c r="A111" s="65"/>
      <c r="B111" s="4">
        <f t="shared" si="7"/>
        <v>13</v>
      </c>
      <c r="C111" s="4" t="s">
        <v>146</v>
      </c>
      <c r="D111" s="4">
        <v>0</v>
      </c>
      <c r="E111" s="4">
        <v>38</v>
      </c>
      <c r="F111" s="45">
        <f t="shared" si="5"/>
        <v>0</v>
      </c>
      <c r="G111" s="4">
        <f t="shared" si="6"/>
        <v>1</v>
      </c>
      <c r="H111" s="4"/>
    </row>
    <row r="112" spans="1:8" x14ac:dyDescent="0.3">
      <c r="A112" s="65"/>
      <c r="B112" s="4">
        <f t="shared" si="7"/>
        <v>14</v>
      </c>
      <c r="C112" s="4" t="s">
        <v>147</v>
      </c>
      <c r="D112" s="4">
        <v>0</v>
      </c>
      <c r="E112" s="4">
        <v>29</v>
      </c>
      <c r="F112" s="45">
        <f t="shared" si="5"/>
        <v>0</v>
      </c>
      <c r="G112" s="4">
        <f t="shared" si="6"/>
        <v>1</v>
      </c>
      <c r="H112" s="4"/>
    </row>
    <row r="113" spans="1:8" x14ac:dyDescent="0.3">
      <c r="A113" s="65"/>
      <c r="B113" s="4">
        <f t="shared" si="7"/>
        <v>15</v>
      </c>
      <c r="C113" s="4" t="s">
        <v>148</v>
      </c>
      <c r="D113" s="4">
        <v>0</v>
      </c>
      <c r="E113" s="4">
        <v>37</v>
      </c>
      <c r="F113" s="45">
        <f t="shared" si="5"/>
        <v>0</v>
      </c>
      <c r="G113" s="4">
        <f t="shared" si="6"/>
        <v>1</v>
      </c>
      <c r="H113" s="4"/>
    </row>
    <row r="114" spans="1:8" x14ac:dyDescent="0.3">
      <c r="A114" s="65"/>
      <c r="B114" s="4">
        <f t="shared" si="7"/>
        <v>16</v>
      </c>
      <c r="C114" s="4" t="s">
        <v>149</v>
      </c>
      <c r="D114" s="4">
        <v>0</v>
      </c>
      <c r="E114" s="4">
        <v>36</v>
      </c>
      <c r="F114" s="45">
        <f t="shared" si="5"/>
        <v>0</v>
      </c>
      <c r="G114" s="4">
        <f t="shared" si="6"/>
        <v>1</v>
      </c>
      <c r="H114" s="4"/>
    </row>
    <row r="115" spans="1:8" x14ac:dyDescent="0.3">
      <c r="A115" s="65"/>
      <c r="B115" s="4">
        <f t="shared" si="7"/>
        <v>17</v>
      </c>
      <c r="C115" s="4" t="s">
        <v>150</v>
      </c>
      <c r="D115" s="4">
        <v>0</v>
      </c>
      <c r="E115" s="4">
        <v>29</v>
      </c>
      <c r="F115" s="45">
        <f t="shared" si="5"/>
        <v>0</v>
      </c>
      <c r="G115" s="4">
        <f t="shared" si="6"/>
        <v>1</v>
      </c>
      <c r="H115" s="4"/>
    </row>
    <row r="116" spans="1:8" x14ac:dyDescent="0.3">
      <c r="A116" s="65"/>
      <c r="B116" s="4">
        <f t="shared" si="7"/>
        <v>18</v>
      </c>
      <c r="C116" s="4" t="s">
        <v>151</v>
      </c>
      <c r="D116" s="4">
        <v>0</v>
      </c>
      <c r="E116" s="4">
        <v>34</v>
      </c>
      <c r="F116" s="45">
        <f t="shared" si="5"/>
        <v>0</v>
      </c>
      <c r="G116" s="4">
        <f t="shared" si="6"/>
        <v>1</v>
      </c>
      <c r="H116" s="4"/>
    </row>
    <row r="117" spans="1:8" x14ac:dyDescent="0.3">
      <c r="A117" s="65"/>
      <c r="B117" s="4">
        <f t="shared" si="7"/>
        <v>19</v>
      </c>
      <c r="C117" s="4" t="s">
        <v>152</v>
      </c>
      <c r="D117" s="4">
        <v>0</v>
      </c>
      <c r="E117" s="4">
        <v>42</v>
      </c>
      <c r="F117" s="45">
        <f t="shared" si="5"/>
        <v>0</v>
      </c>
      <c r="G117" s="4">
        <f t="shared" si="6"/>
        <v>1</v>
      </c>
      <c r="H117" s="4"/>
    </row>
    <row r="118" spans="1:8" x14ac:dyDescent="0.3">
      <c r="A118" s="65"/>
      <c r="B118" s="4">
        <f t="shared" si="7"/>
        <v>20</v>
      </c>
      <c r="C118" s="4" t="s">
        <v>153</v>
      </c>
      <c r="D118" s="4">
        <v>0</v>
      </c>
      <c r="E118" s="4">
        <v>42</v>
      </c>
      <c r="F118" s="45">
        <f t="shared" si="5"/>
        <v>0</v>
      </c>
      <c r="G118" s="4">
        <f t="shared" si="6"/>
        <v>1</v>
      </c>
      <c r="H118" s="4"/>
    </row>
    <row r="119" spans="1:8" x14ac:dyDescent="0.3">
      <c r="A119" s="65"/>
      <c r="B119" s="4">
        <f t="shared" si="7"/>
        <v>21</v>
      </c>
      <c r="C119" s="4" t="s">
        <v>154</v>
      </c>
      <c r="D119" s="4">
        <v>0</v>
      </c>
      <c r="E119" s="4">
        <v>45</v>
      </c>
      <c r="F119" s="45">
        <f t="shared" si="5"/>
        <v>0</v>
      </c>
      <c r="G119" s="4">
        <f t="shared" si="6"/>
        <v>1</v>
      </c>
      <c r="H119" s="4"/>
    </row>
    <row r="120" spans="1:8" x14ac:dyDescent="0.3">
      <c r="A120" s="65"/>
      <c r="B120" s="4">
        <f t="shared" si="7"/>
        <v>22</v>
      </c>
      <c r="C120" s="4" t="s">
        <v>155</v>
      </c>
      <c r="D120" s="4">
        <v>0</v>
      </c>
      <c r="E120" s="4">
        <v>44</v>
      </c>
      <c r="F120" s="45">
        <f t="shared" si="5"/>
        <v>0</v>
      </c>
      <c r="G120" s="4">
        <f t="shared" si="6"/>
        <v>1</v>
      </c>
      <c r="H120" s="4"/>
    </row>
    <row r="121" spans="1:8" x14ac:dyDescent="0.3">
      <c r="A121" s="65"/>
      <c r="B121" s="4">
        <f t="shared" si="7"/>
        <v>23</v>
      </c>
      <c r="C121" s="4" t="s">
        <v>156</v>
      </c>
      <c r="D121" s="4">
        <v>0</v>
      </c>
      <c r="E121" s="4">
        <v>40</v>
      </c>
      <c r="F121" s="45">
        <f t="shared" si="5"/>
        <v>0</v>
      </c>
      <c r="G121" s="4">
        <f t="shared" si="6"/>
        <v>1</v>
      </c>
      <c r="H121" s="4"/>
    </row>
    <row r="122" spans="1:8" x14ac:dyDescent="0.3">
      <c r="A122" s="65"/>
      <c r="B122" s="4">
        <f t="shared" si="7"/>
        <v>24</v>
      </c>
      <c r="C122" s="4" t="s">
        <v>157</v>
      </c>
      <c r="D122" s="4">
        <v>0</v>
      </c>
      <c r="E122" s="4">
        <v>40</v>
      </c>
      <c r="F122" s="45">
        <f t="shared" si="5"/>
        <v>0</v>
      </c>
      <c r="G122" s="4">
        <f t="shared" si="6"/>
        <v>1</v>
      </c>
      <c r="H122" s="4"/>
    </row>
    <row r="123" spans="1:8" x14ac:dyDescent="0.3">
      <c r="A123" s="65"/>
      <c r="B123" s="4">
        <f t="shared" si="7"/>
        <v>25</v>
      </c>
      <c r="C123" s="4" t="s">
        <v>158</v>
      </c>
      <c r="D123" s="4">
        <v>0</v>
      </c>
      <c r="E123" s="4">
        <v>40</v>
      </c>
      <c r="F123" s="45">
        <f t="shared" si="5"/>
        <v>0</v>
      </c>
      <c r="G123" s="4">
        <f t="shared" si="6"/>
        <v>1</v>
      </c>
      <c r="H123" s="4"/>
    </row>
    <row r="124" spans="1:8" x14ac:dyDescent="0.3">
      <c r="A124" s="65"/>
      <c r="B124" s="4">
        <f t="shared" si="7"/>
        <v>26</v>
      </c>
      <c r="C124" s="4" t="s">
        <v>159</v>
      </c>
      <c r="D124" s="4">
        <v>0</v>
      </c>
      <c r="E124" s="4">
        <v>40</v>
      </c>
      <c r="F124" s="45">
        <f t="shared" si="5"/>
        <v>0</v>
      </c>
      <c r="G124" s="4">
        <f t="shared" si="6"/>
        <v>1</v>
      </c>
      <c r="H124" s="4"/>
    </row>
    <row r="125" spans="1:8" x14ac:dyDescent="0.3">
      <c r="A125" s="65"/>
      <c r="B125" s="4">
        <f t="shared" si="7"/>
        <v>27</v>
      </c>
      <c r="C125" s="4" t="s">
        <v>160</v>
      </c>
      <c r="D125" s="4">
        <v>0</v>
      </c>
      <c r="E125" s="4">
        <v>40</v>
      </c>
      <c r="F125" s="45">
        <f t="shared" si="5"/>
        <v>0</v>
      </c>
      <c r="G125" s="4">
        <f t="shared" si="6"/>
        <v>1</v>
      </c>
      <c r="H125" s="4"/>
    </row>
    <row r="126" spans="1:8" x14ac:dyDescent="0.3">
      <c r="A126" s="65"/>
      <c r="B126" s="4">
        <f t="shared" si="7"/>
        <v>28</v>
      </c>
      <c r="C126" s="4" t="s">
        <v>161</v>
      </c>
      <c r="D126" s="4">
        <v>0</v>
      </c>
      <c r="E126" s="4">
        <v>45</v>
      </c>
      <c r="F126" s="45">
        <f t="shared" si="5"/>
        <v>0</v>
      </c>
      <c r="G126" s="4">
        <f t="shared" si="6"/>
        <v>1</v>
      </c>
      <c r="H126" s="4"/>
    </row>
    <row r="127" spans="1:8" x14ac:dyDescent="0.3">
      <c r="A127" s="65"/>
      <c r="B127" s="4">
        <f t="shared" si="7"/>
        <v>29</v>
      </c>
      <c r="C127" s="4" t="s">
        <v>162</v>
      </c>
      <c r="D127" s="4">
        <v>0</v>
      </c>
      <c r="E127" s="4">
        <v>51</v>
      </c>
      <c r="F127" s="45">
        <f t="shared" si="5"/>
        <v>0</v>
      </c>
      <c r="G127" s="4">
        <f t="shared" si="6"/>
        <v>1</v>
      </c>
      <c r="H127" s="4"/>
    </row>
    <row r="128" spans="1:8" x14ac:dyDescent="0.3">
      <c r="A128" s="65"/>
      <c r="B128" s="4">
        <f t="shared" si="7"/>
        <v>30</v>
      </c>
      <c r="C128" s="4" t="s">
        <v>61</v>
      </c>
      <c r="D128" s="4">
        <v>0</v>
      </c>
      <c r="E128" s="4">
        <v>51</v>
      </c>
      <c r="F128" s="45">
        <f t="shared" si="5"/>
        <v>0</v>
      </c>
      <c r="G128" s="4">
        <f t="shared" si="6"/>
        <v>1</v>
      </c>
      <c r="H128" s="4"/>
    </row>
    <row r="129" spans="1:8" x14ac:dyDescent="0.3">
      <c r="A129" s="65"/>
      <c r="B129" s="4">
        <f t="shared" si="7"/>
        <v>31</v>
      </c>
      <c r="C129" s="4" t="s">
        <v>163</v>
      </c>
      <c r="D129" s="4">
        <v>0</v>
      </c>
      <c r="E129" s="4">
        <v>35</v>
      </c>
      <c r="F129" s="45">
        <f t="shared" si="5"/>
        <v>0</v>
      </c>
      <c r="G129" s="4">
        <f t="shared" si="6"/>
        <v>1</v>
      </c>
      <c r="H129" s="4"/>
    </row>
    <row r="130" spans="1:8" x14ac:dyDescent="0.3">
      <c r="A130" s="65"/>
      <c r="B130" s="4">
        <f t="shared" si="7"/>
        <v>32</v>
      </c>
      <c r="C130" s="4" t="s">
        <v>670</v>
      </c>
      <c r="D130" s="4">
        <v>0</v>
      </c>
      <c r="E130" s="4">
        <v>40</v>
      </c>
      <c r="F130" s="45">
        <f t="shared" si="5"/>
        <v>0</v>
      </c>
      <c r="G130" s="4">
        <f t="shared" si="6"/>
        <v>1</v>
      </c>
      <c r="H130" s="4"/>
    </row>
    <row r="131" spans="1:8" x14ac:dyDescent="0.3">
      <c r="A131" s="65"/>
      <c r="B131" s="4">
        <f t="shared" si="7"/>
        <v>33</v>
      </c>
      <c r="C131" s="4" t="s">
        <v>643</v>
      </c>
      <c r="D131" s="4">
        <v>0</v>
      </c>
      <c r="E131" s="4">
        <v>40</v>
      </c>
      <c r="F131" s="45">
        <f t="shared" si="5"/>
        <v>0</v>
      </c>
      <c r="G131" s="4">
        <f t="shared" si="6"/>
        <v>1</v>
      </c>
      <c r="H131" s="4"/>
    </row>
    <row r="132" spans="1:8" x14ac:dyDescent="0.3">
      <c r="A132" s="65"/>
      <c r="B132" s="4">
        <f t="shared" si="7"/>
        <v>34</v>
      </c>
      <c r="C132" s="4" t="s">
        <v>684</v>
      </c>
      <c r="D132" s="4">
        <v>0</v>
      </c>
      <c r="E132" s="4">
        <v>40</v>
      </c>
      <c r="F132" s="45">
        <f t="shared" si="5"/>
        <v>0</v>
      </c>
      <c r="G132" s="4">
        <f t="shared" si="6"/>
        <v>1</v>
      </c>
      <c r="H132" s="4"/>
    </row>
    <row r="133" spans="1:8" x14ac:dyDescent="0.3">
      <c r="A133" s="65"/>
      <c r="B133" s="4">
        <f t="shared" si="7"/>
        <v>35</v>
      </c>
      <c r="C133" s="4" t="s">
        <v>711</v>
      </c>
      <c r="D133" s="4">
        <v>0</v>
      </c>
      <c r="E133" s="4">
        <v>40</v>
      </c>
      <c r="F133" s="45">
        <f t="shared" si="5"/>
        <v>0</v>
      </c>
      <c r="G133" s="4">
        <f t="shared" si="6"/>
        <v>1</v>
      </c>
      <c r="H133" s="4"/>
    </row>
    <row r="134" spans="1:8" x14ac:dyDescent="0.3">
      <c r="A134" s="65"/>
      <c r="B134" s="4">
        <f t="shared" si="7"/>
        <v>36</v>
      </c>
      <c r="C134" s="4" t="s">
        <v>712</v>
      </c>
      <c r="D134" s="4">
        <v>0</v>
      </c>
      <c r="E134" s="4">
        <v>45</v>
      </c>
      <c r="F134" s="45">
        <f t="shared" si="5"/>
        <v>0</v>
      </c>
      <c r="G134" s="4">
        <f t="shared" si="6"/>
        <v>1</v>
      </c>
      <c r="H134" s="4"/>
    </row>
    <row r="135" spans="1:8" x14ac:dyDescent="0.3">
      <c r="A135" s="65"/>
      <c r="B135" s="4">
        <f t="shared" si="7"/>
        <v>37</v>
      </c>
      <c r="C135" s="4" t="s">
        <v>678</v>
      </c>
      <c r="D135" s="4">
        <v>0</v>
      </c>
      <c r="E135" s="4">
        <v>40</v>
      </c>
      <c r="F135" s="45">
        <f t="shared" si="5"/>
        <v>0</v>
      </c>
      <c r="G135" s="4">
        <f t="shared" si="6"/>
        <v>1</v>
      </c>
      <c r="H135" s="4"/>
    </row>
    <row r="136" spans="1:8" x14ac:dyDescent="0.3">
      <c r="A136" s="65"/>
      <c r="B136" s="4">
        <f t="shared" si="7"/>
        <v>38</v>
      </c>
      <c r="C136" s="4" t="s">
        <v>713</v>
      </c>
      <c r="D136" s="4">
        <v>0</v>
      </c>
      <c r="E136" s="4">
        <v>40</v>
      </c>
      <c r="F136" s="45">
        <f t="shared" si="5"/>
        <v>0</v>
      </c>
      <c r="G136" s="4">
        <f t="shared" si="6"/>
        <v>1</v>
      </c>
      <c r="H136" s="4"/>
    </row>
    <row r="137" spans="1:8" x14ac:dyDescent="0.3">
      <c r="A137" s="65"/>
      <c r="B137" s="4">
        <f t="shared" si="7"/>
        <v>39</v>
      </c>
      <c r="C137" s="4" t="s">
        <v>714</v>
      </c>
      <c r="D137" s="4">
        <v>0</v>
      </c>
      <c r="E137" s="4">
        <v>41</v>
      </c>
      <c r="F137" s="45">
        <f t="shared" si="5"/>
        <v>0</v>
      </c>
      <c r="G137" s="4">
        <f t="shared" si="6"/>
        <v>1</v>
      </c>
      <c r="H137" s="4"/>
    </row>
    <row r="138" spans="1:8" x14ac:dyDescent="0.3">
      <c r="A138" s="65"/>
      <c r="B138" s="4">
        <f t="shared" si="7"/>
        <v>40</v>
      </c>
      <c r="C138" s="4" t="s">
        <v>715</v>
      </c>
      <c r="D138" s="4">
        <v>0</v>
      </c>
      <c r="E138" s="4">
        <v>41</v>
      </c>
      <c r="F138" s="45">
        <f t="shared" si="5"/>
        <v>0</v>
      </c>
      <c r="G138" s="4">
        <f t="shared" si="6"/>
        <v>1</v>
      </c>
      <c r="H138" s="4"/>
    </row>
    <row r="139" spans="1:8" x14ac:dyDescent="0.3">
      <c r="A139" s="65"/>
      <c r="B139" s="4">
        <v>41</v>
      </c>
      <c r="C139" s="4" t="s">
        <v>653</v>
      </c>
      <c r="D139" s="4">
        <v>0</v>
      </c>
      <c r="E139" s="4">
        <v>40</v>
      </c>
      <c r="F139" s="45">
        <f t="shared" si="5"/>
        <v>0</v>
      </c>
      <c r="G139" s="4">
        <f t="shared" si="6"/>
        <v>1</v>
      </c>
      <c r="H139" s="4"/>
    </row>
    <row r="140" spans="1:8" x14ac:dyDescent="0.3">
      <c r="A140" s="65" t="s">
        <v>5</v>
      </c>
      <c r="B140" s="4">
        <v>1</v>
      </c>
      <c r="C140" s="5" t="s">
        <v>164</v>
      </c>
      <c r="D140" s="4">
        <v>0</v>
      </c>
      <c r="E140" s="4">
        <v>50</v>
      </c>
      <c r="F140" s="44">
        <f t="shared" si="5"/>
        <v>0</v>
      </c>
      <c r="G140" s="4">
        <f>RANK(F140,$F$140:$F$182,1)</f>
        <v>1</v>
      </c>
      <c r="H140" s="4"/>
    </row>
    <row r="141" spans="1:8" x14ac:dyDescent="0.3">
      <c r="A141" s="65"/>
      <c r="B141" s="4">
        <v>2</v>
      </c>
      <c r="C141" s="5" t="s">
        <v>63</v>
      </c>
      <c r="D141" s="4">
        <v>0</v>
      </c>
      <c r="E141" s="4">
        <v>50</v>
      </c>
      <c r="F141" s="44">
        <f t="shared" si="5"/>
        <v>0</v>
      </c>
      <c r="G141" s="4">
        <f t="shared" ref="G141:G204" si="8">RANK(F141,$F$140:$F$182,1)</f>
        <v>1</v>
      </c>
      <c r="H141" s="4"/>
    </row>
    <row r="142" spans="1:8" x14ac:dyDescent="0.3">
      <c r="A142" s="65"/>
      <c r="B142" s="4">
        <v>3</v>
      </c>
      <c r="C142" s="5" t="s">
        <v>165</v>
      </c>
      <c r="D142" s="4">
        <v>0</v>
      </c>
      <c r="E142" s="4">
        <v>49</v>
      </c>
      <c r="F142" s="44">
        <f t="shared" si="5"/>
        <v>0</v>
      </c>
      <c r="G142" s="4">
        <f t="shared" si="8"/>
        <v>1</v>
      </c>
      <c r="H142" s="4"/>
    </row>
    <row r="143" spans="1:8" x14ac:dyDescent="0.3">
      <c r="A143" s="65"/>
      <c r="B143" s="4">
        <v>4</v>
      </c>
      <c r="C143" s="5" t="s">
        <v>64</v>
      </c>
      <c r="D143" s="4">
        <v>0</v>
      </c>
      <c r="E143" s="4">
        <v>49</v>
      </c>
      <c r="F143" s="44">
        <f t="shared" si="5"/>
        <v>0</v>
      </c>
      <c r="G143" s="4">
        <f t="shared" si="8"/>
        <v>1</v>
      </c>
      <c r="H143" s="4"/>
    </row>
    <row r="144" spans="1:8" x14ac:dyDescent="0.3">
      <c r="A144" s="65"/>
      <c r="B144" s="4">
        <v>5</v>
      </c>
      <c r="C144" s="5" t="s">
        <v>65</v>
      </c>
      <c r="D144" s="4">
        <v>0</v>
      </c>
      <c r="E144" s="4">
        <v>49</v>
      </c>
      <c r="F144" s="44">
        <f t="shared" si="5"/>
        <v>0</v>
      </c>
      <c r="G144" s="4">
        <f t="shared" si="8"/>
        <v>1</v>
      </c>
      <c r="H144" s="4"/>
    </row>
    <row r="145" spans="1:8" x14ac:dyDescent="0.3">
      <c r="A145" s="65"/>
      <c r="B145" s="4">
        <v>6</v>
      </c>
      <c r="C145" s="5" t="s">
        <v>166</v>
      </c>
      <c r="D145" s="4">
        <v>0</v>
      </c>
      <c r="E145" s="4">
        <v>33</v>
      </c>
      <c r="F145" s="44">
        <f t="shared" si="5"/>
        <v>0</v>
      </c>
      <c r="G145" s="4">
        <f t="shared" si="8"/>
        <v>1</v>
      </c>
      <c r="H145" s="4"/>
    </row>
    <row r="146" spans="1:8" x14ac:dyDescent="0.3">
      <c r="A146" s="65"/>
      <c r="B146" s="4">
        <v>7</v>
      </c>
      <c r="C146" s="5" t="s">
        <v>167</v>
      </c>
      <c r="D146" s="4">
        <v>0</v>
      </c>
      <c r="E146" s="4">
        <v>35</v>
      </c>
      <c r="F146" s="44">
        <f t="shared" si="5"/>
        <v>0</v>
      </c>
      <c r="G146" s="4">
        <f t="shared" si="8"/>
        <v>1</v>
      </c>
      <c r="H146" s="4"/>
    </row>
    <row r="147" spans="1:8" x14ac:dyDescent="0.3">
      <c r="A147" s="65"/>
      <c r="B147" s="4">
        <v>8</v>
      </c>
      <c r="C147" s="5" t="s">
        <v>168</v>
      </c>
      <c r="D147" s="4">
        <v>0</v>
      </c>
      <c r="E147" s="4">
        <v>30</v>
      </c>
      <c r="F147" s="44">
        <f t="shared" si="5"/>
        <v>0</v>
      </c>
      <c r="G147" s="4">
        <f t="shared" si="8"/>
        <v>1</v>
      </c>
      <c r="H147" s="4"/>
    </row>
    <row r="148" spans="1:8" x14ac:dyDescent="0.3">
      <c r="A148" s="65"/>
      <c r="B148" s="4">
        <v>9</v>
      </c>
      <c r="C148" s="5" t="s">
        <v>169</v>
      </c>
      <c r="D148" s="4">
        <v>0</v>
      </c>
      <c r="E148" s="4">
        <v>39</v>
      </c>
      <c r="F148" s="44">
        <f t="shared" si="5"/>
        <v>0</v>
      </c>
      <c r="G148" s="4">
        <f t="shared" si="8"/>
        <v>1</v>
      </c>
      <c r="H148" s="4"/>
    </row>
    <row r="149" spans="1:8" x14ac:dyDescent="0.3">
      <c r="A149" s="65"/>
      <c r="B149" s="4">
        <v>10</v>
      </c>
      <c r="C149" s="5" t="s">
        <v>66</v>
      </c>
      <c r="D149" s="4">
        <v>0</v>
      </c>
      <c r="E149" s="4">
        <v>27</v>
      </c>
      <c r="F149" s="44">
        <f t="shared" si="5"/>
        <v>0</v>
      </c>
      <c r="G149" s="4">
        <f t="shared" si="8"/>
        <v>1</v>
      </c>
      <c r="H149" s="4"/>
    </row>
    <row r="150" spans="1:8" x14ac:dyDescent="0.3">
      <c r="A150" s="65"/>
      <c r="B150" s="4">
        <v>11</v>
      </c>
      <c r="C150" s="5" t="s">
        <v>170</v>
      </c>
      <c r="D150" s="4">
        <v>0</v>
      </c>
      <c r="E150" s="4">
        <v>34</v>
      </c>
      <c r="F150" s="44">
        <f t="shared" si="5"/>
        <v>0</v>
      </c>
      <c r="G150" s="4">
        <f t="shared" si="8"/>
        <v>1</v>
      </c>
      <c r="H150" s="4"/>
    </row>
    <row r="151" spans="1:8" x14ac:dyDescent="0.3">
      <c r="A151" s="65"/>
      <c r="B151" s="4">
        <v>12</v>
      </c>
      <c r="C151" s="5" t="s">
        <v>171</v>
      </c>
      <c r="D151" s="4">
        <v>0</v>
      </c>
      <c r="E151" s="4">
        <v>34</v>
      </c>
      <c r="F151" s="44">
        <f t="shared" si="5"/>
        <v>0</v>
      </c>
      <c r="G151" s="4">
        <f t="shared" si="8"/>
        <v>1</v>
      </c>
      <c r="H151" s="4"/>
    </row>
    <row r="152" spans="1:8" x14ac:dyDescent="0.3">
      <c r="A152" s="65"/>
      <c r="B152" s="4">
        <v>13</v>
      </c>
      <c r="C152" s="5" t="s">
        <v>172</v>
      </c>
      <c r="D152" s="4">
        <v>0</v>
      </c>
      <c r="E152" s="4">
        <v>34</v>
      </c>
      <c r="F152" s="44">
        <f t="shared" si="5"/>
        <v>0</v>
      </c>
      <c r="G152" s="4">
        <f t="shared" si="8"/>
        <v>1</v>
      </c>
      <c r="H152" s="4"/>
    </row>
    <row r="153" spans="1:8" x14ac:dyDescent="0.3">
      <c r="A153" s="65"/>
      <c r="B153" s="4">
        <v>14</v>
      </c>
      <c r="C153" s="5" t="s">
        <v>173</v>
      </c>
      <c r="D153" s="4">
        <v>0</v>
      </c>
      <c r="E153" s="4">
        <v>33</v>
      </c>
      <c r="F153" s="44">
        <f t="shared" si="5"/>
        <v>0</v>
      </c>
      <c r="G153" s="4">
        <f t="shared" si="8"/>
        <v>1</v>
      </c>
      <c r="H153" s="4"/>
    </row>
    <row r="154" spans="1:8" x14ac:dyDescent="0.3">
      <c r="A154" s="65"/>
      <c r="B154" s="4">
        <v>15</v>
      </c>
      <c r="C154" s="5" t="s">
        <v>174</v>
      </c>
      <c r="D154" s="4">
        <v>0</v>
      </c>
      <c r="E154" s="4">
        <v>45</v>
      </c>
      <c r="F154" s="44">
        <f t="shared" si="5"/>
        <v>0</v>
      </c>
      <c r="G154" s="4">
        <f t="shared" si="8"/>
        <v>1</v>
      </c>
      <c r="H154" s="4"/>
    </row>
    <row r="155" spans="1:8" x14ac:dyDescent="0.3">
      <c r="A155" s="65"/>
      <c r="B155" s="4">
        <v>16</v>
      </c>
      <c r="C155" s="5" t="s">
        <v>175</v>
      </c>
      <c r="D155" s="4">
        <v>0</v>
      </c>
      <c r="E155" s="4">
        <v>45</v>
      </c>
      <c r="F155" s="44">
        <f t="shared" si="5"/>
        <v>0</v>
      </c>
      <c r="G155" s="4">
        <f t="shared" si="8"/>
        <v>1</v>
      </c>
      <c r="H155" s="4"/>
    </row>
    <row r="156" spans="1:8" x14ac:dyDescent="0.3">
      <c r="A156" s="65"/>
      <c r="B156" s="4">
        <v>17</v>
      </c>
      <c r="C156" s="5" t="s">
        <v>176</v>
      </c>
      <c r="D156" s="4">
        <v>0</v>
      </c>
      <c r="E156" s="4">
        <v>35</v>
      </c>
      <c r="F156" s="44">
        <f t="shared" si="5"/>
        <v>0</v>
      </c>
      <c r="G156" s="4">
        <f t="shared" si="8"/>
        <v>1</v>
      </c>
      <c r="H156" s="4"/>
    </row>
    <row r="157" spans="1:8" x14ac:dyDescent="0.3">
      <c r="A157" s="65"/>
      <c r="B157" s="4">
        <v>18</v>
      </c>
      <c r="C157" s="5" t="s">
        <v>177</v>
      </c>
      <c r="D157" s="4">
        <v>0</v>
      </c>
      <c r="E157" s="4">
        <v>35</v>
      </c>
      <c r="F157" s="44">
        <f t="shared" si="5"/>
        <v>0</v>
      </c>
      <c r="G157" s="4">
        <f t="shared" si="8"/>
        <v>1</v>
      </c>
      <c r="H157" s="4"/>
    </row>
    <row r="158" spans="1:8" x14ac:dyDescent="0.3">
      <c r="A158" s="65"/>
      <c r="B158" s="4">
        <v>19</v>
      </c>
      <c r="C158" s="5" t="s">
        <v>178</v>
      </c>
      <c r="D158" s="4">
        <v>0</v>
      </c>
      <c r="E158" s="4">
        <v>35</v>
      </c>
      <c r="F158" s="44">
        <f t="shared" si="5"/>
        <v>0</v>
      </c>
      <c r="G158" s="4">
        <f t="shared" si="8"/>
        <v>1</v>
      </c>
      <c r="H158" s="4"/>
    </row>
    <row r="159" spans="1:8" x14ac:dyDescent="0.3">
      <c r="A159" s="65"/>
      <c r="B159" s="4">
        <v>20</v>
      </c>
      <c r="C159" s="5" t="s">
        <v>179</v>
      </c>
      <c r="D159" s="4">
        <v>0</v>
      </c>
      <c r="E159" s="4">
        <v>30</v>
      </c>
      <c r="F159" s="44">
        <f t="shared" si="5"/>
        <v>0</v>
      </c>
      <c r="G159" s="4">
        <f t="shared" si="8"/>
        <v>1</v>
      </c>
      <c r="H159" s="4"/>
    </row>
    <row r="160" spans="1:8" x14ac:dyDescent="0.3">
      <c r="A160" s="65"/>
      <c r="B160" s="4">
        <v>21</v>
      </c>
      <c r="C160" s="5" t="s">
        <v>67</v>
      </c>
      <c r="D160" s="4">
        <v>0</v>
      </c>
      <c r="E160" s="4">
        <v>30</v>
      </c>
      <c r="F160" s="44">
        <f t="shared" si="5"/>
        <v>0</v>
      </c>
      <c r="G160" s="4">
        <f t="shared" si="8"/>
        <v>1</v>
      </c>
      <c r="H160" s="4"/>
    </row>
    <row r="161" spans="1:8" x14ac:dyDescent="0.3">
      <c r="A161" s="65"/>
      <c r="B161" s="4">
        <v>22</v>
      </c>
      <c r="C161" s="5" t="s">
        <v>180</v>
      </c>
      <c r="D161" s="4">
        <v>0</v>
      </c>
      <c r="E161" s="4">
        <v>30</v>
      </c>
      <c r="F161" s="44">
        <f t="shared" si="5"/>
        <v>0</v>
      </c>
      <c r="G161" s="4">
        <f t="shared" si="8"/>
        <v>1</v>
      </c>
      <c r="H161" s="4"/>
    </row>
    <row r="162" spans="1:8" x14ac:dyDescent="0.3">
      <c r="A162" s="65"/>
      <c r="B162" s="4">
        <v>23</v>
      </c>
      <c r="C162" s="5" t="s">
        <v>68</v>
      </c>
      <c r="D162" s="4">
        <v>0</v>
      </c>
      <c r="E162" s="4">
        <v>30</v>
      </c>
      <c r="F162" s="44">
        <f t="shared" si="5"/>
        <v>0</v>
      </c>
      <c r="G162" s="4">
        <f t="shared" si="8"/>
        <v>1</v>
      </c>
      <c r="H162" s="4"/>
    </row>
    <row r="163" spans="1:8" x14ac:dyDescent="0.3">
      <c r="A163" s="65"/>
      <c r="B163" s="4">
        <v>24</v>
      </c>
      <c r="C163" s="5" t="s">
        <v>69</v>
      </c>
      <c r="D163" s="4">
        <v>0</v>
      </c>
      <c r="E163" s="4">
        <v>30</v>
      </c>
      <c r="F163" s="44">
        <f t="shared" ref="F163:F182" si="9">D163/E163</f>
        <v>0</v>
      </c>
      <c r="G163" s="4">
        <f t="shared" si="8"/>
        <v>1</v>
      </c>
      <c r="H163" s="4"/>
    </row>
    <row r="164" spans="1:8" x14ac:dyDescent="0.3">
      <c r="A164" s="65"/>
      <c r="B164" s="4">
        <v>25</v>
      </c>
      <c r="C164" s="5" t="s">
        <v>70</v>
      </c>
      <c r="D164" s="4">
        <v>0</v>
      </c>
      <c r="E164" s="4">
        <v>30</v>
      </c>
      <c r="F164" s="44">
        <f t="shared" si="9"/>
        <v>0</v>
      </c>
      <c r="G164" s="4">
        <f t="shared" si="8"/>
        <v>1</v>
      </c>
      <c r="H164" s="4"/>
    </row>
    <row r="165" spans="1:8" x14ac:dyDescent="0.3">
      <c r="A165" s="65"/>
      <c r="B165" s="4">
        <v>26</v>
      </c>
      <c r="C165" s="5" t="s">
        <v>181</v>
      </c>
      <c r="D165" s="4">
        <v>0</v>
      </c>
      <c r="E165" s="4">
        <v>30</v>
      </c>
      <c r="F165" s="44">
        <f t="shared" si="9"/>
        <v>0</v>
      </c>
      <c r="G165" s="4">
        <f t="shared" si="8"/>
        <v>1</v>
      </c>
      <c r="H165" s="4"/>
    </row>
    <row r="166" spans="1:8" x14ac:dyDescent="0.3">
      <c r="A166" s="65"/>
      <c r="B166" s="4">
        <v>27</v>
      </c>
      <c r="C166" s="5" t="s">
        <v>182</v>
      </c>
      <c r="D166" s="4">
        <v>0</v>
      </c>
      <c r="E166" s="4">
        <v>30</v>
      </c>
      <c r="F166" s="44">
        <f t="shared" si="9"/>
        <v>0</v>
      </c>
      <c r="G166" s="4">
        <f t="shared" si="8"/>
        <v>1</v>
      </c>
      <c r="H166" s="4"/>
    </row>
    <row r="167" spans="1:8" x14ac:dyDescent="0.3">
      <c r="A167" s="65"/>
      <c r="B167" s="4">
        <v>28</v>
      </c>
      <c r="C167" s="4" t="s">
        <v>71</v>
      </c>
      <c r="D167" s="4">
        <v>0</v>
      </c>
      <c r="E167" s="4">
        <v>42</v>
      </c>
      <c r="F167" s="44">
        <f t="shared" si="9"/>
        <v>0</v>
      </c>
      <c r="G167" s="4">
        <f t="shared" si="8"/>
        <v>1</v>
      </c>
      <c r="H167" s="4"/>
    </row>
    <row r="168" spans="1:8" x14ac:dyDescent="0.3">
      <c r="A168" s="65"/>
      <c r="B168" s="4">
        <v>29</v>
      </c>
      <c r="C168" s="5" t="s">
        <v>183</v>
      </c>
      <c r="D168" s="4">
        <v>0</v>
      </c>
      <c r="E168" s="4">
        <v>42</v>
      </c>
      <c r="F168" s="44">
        <f t="shared" si="9"/>
        <v>0</v>
      </c>
      <c r="G168" s="4">
        <f t="shared" si="8"/>
        <v>1</v>
      </c>
      <c r="H168" s="4"/>
    </row>
    <row r="169" spans="1:8" x14ac:dyDescent="0.3">
      <c r="A169" s="65"/>
      <c r="B169" s="4">
        <v>30</v>
      </c>
      <c r="C169" s="5" t="s">
        <v>184</v>
      </c>
      <c r="D169" s="4">
        <v>0</v>
      </c>
      <c r="E169" s="4">
        <v>30</v>
      </c>
      <c r="F169" s="44">
        <f t="shared" si="9"/>
        <v>0</v>
      </c>
      <c r="G169" s="4">
        <f t="shared" si="8"/>
        <v>1</v>
      </c>
      <c r="H169" s="4"/>
    </row>
    <row r="170" spans="1:8" x14ac:dyDescent="0.3">
      <c r="A170" s="65"/>
      <c r="B170" s="4">
        <v>31</v>
      </c>
      <c r="C170" s="5" t="s">
        <v>72</v>
      </c>
      <c r="D170" s="4">
        <v>0</v>
      </c>
      <c r="E170" s="4">
        <v>30</v>
      </c>
      <c r="F170" s="44">
        <f t="shared" si="9"/>
        <v>0</v>
      </c>
      <c r="G170" s="4">
        <f t="shared" si="8"/>
        <v>1</v>
      </c>
      <c r="H170" s="4"/>
    </row>
    <row r="171" spans="1:8" x14ac:dyDescent="0.3">
      <c r="A171" s="65"/>
      <c r="B171" s="4">
        <v>32</v>
      </c>
      <c r="C171" s="4" t="s">
        <v>185</v>
      </c>
      <c r="D171" s="4">
        <v>0</v>
      </c>
      <c r="E171" s="4">
        <v>28</v>
      </c>
      <c r="F171" s="44">
        <f t="shared" si="9"/>
        <v>0</v>
      </c>
      <c r="G171" s="4">
        <f t="shared" si="8"/>
        <v>1</v>
      </c>
      <c r="H171" s="4"/>
    </row>
    <row r="172" spans="1:8" x14ac:dyDescent="0.3">
      <c r="A172" s="65"/>
      <c r="B172" s="4">
        <v>33</v>
      </c>
      <c r="C172" s="4" t="s">
        <v>186</v>
      </c>
      <c r="D172" s="4">
        <v>0</v>
      </c>
      <c r="E172" s="4">
        <v>32</v>
      </c>
      <c r="F172" s="44">
        <f t="shared" si="9"/>
        <v>0</v>
      </c>
      <c r="G172" s="4">
        <f t="shared" si="8"/>
        <v>1</v>
      </c>
      <c r="H172" s="4"/>
    </row>
    <row r="173" spans="1:8" x14ac:dyDescent="0.3">
      <c r="A173" s="65"/>
      <c r="B173" s="4">
        <v>34</v>
      </c>
      <c r="C173" s="4" t="s">
        <v>187</v>
      </c>
      <c r="D173" s="4">
        <v>0</v>
      </c>
      <c r="E173" s="4">
        <v>32</v>
      </c>
      <c r="F173" s="44">
        <f t="shared" si="9"/>
        <v>0</v>
      </c>
      <c r="G173" s="4">
        <f t="shared" si="8"/>
        <v>1</v>
      </c>
      <c r="H173" s="4"/>
    </row>
    <row r="174" spans="1:8" x14ac:dyDescent="0.3">
      <c r="A174" s="65"/>
      <c r="B174" s="4">
        <v>35</v>
      </c>
      <c r="C174" s="4" t="s">
        <v>188</v>
      </c>
      <c r="D174" s="4">
        <v>0</v>
      </c>
      <c r="E174" s="4">
        <v>32</v>
      </c>
      <c r="F174" s="44">
        <f t="shared" si="9"/>
        <v>0</v>
      </c>
      <c r="G174" s="4">
        <f t="shared" si="8"/>
        <v>1</v>
      </c>
      <c r="H174" s="4"/>
    </row>
    <row r="175" spans="1:8" x14ac:dyDescent="0.3">
      <c r="A175" s="65"/>
      <c r="B175" s="4">
        <v>36</v>
      </c>
      <c r="C175" s="4" t="s">
        <v>189</v>
      </c>
      <c r="D175" s="4">
        <v>0</v>
      </c>
      <c r="E175" s="4">
        <v>38</v>
      </c>
      <c r="F175" s="44">
        <f t="shared" si="9"/>
        <v>0</v>
      </c>
      <c r="G175" s="4">
        <f t="shared" si="8"/>
        <v>1</v>
      </c>
      <c r="H175" s="4"/>
    </row>
    <row r="176" spans="1:8" x14ac:dyDescent="0.3">
      <c r="A176" s="65"/>
      <c r="B176" s="4">
        <v>37</v>
      </c>
      <c r="C176" s="4" t="s">
        <v>190</v>
      </c>
      <c r="D176" s="4">
        <v>0</v>
      </c>
      <c r="E176" s="4">
        <v>37</v>
      </c>
      <c r="F176" s="44">
        <f t="shared" si="9"/>
        <v>0</v>
      </c>
      <c r="G176" s="4">
        <f t="shared" si="8"/>
        <v>1</v>
      </c>
      <c r="H176" s="4"/>
    </row>
    <row r="177" spans="1:8" x14ac:dyDescent="0.3">
      <c r="A177" s="65"/>
      <c r="B177" s="4">
        <v>38</v>
      </c>
      <c r="C177" s="4" t="s">
        <v>191</v>
      </c>
      <c r="D177" s="4">
        <v>0</v>
      </c>
      <c r="E177" s="4">
        <v>30</v>
      </c>
      <c r="F177" s="44">
        <f t="shared" si="9"/>
        <v>0</v>
      </c>
      <c r="G177" s="4">
        <f t="shared" si="8"/>
        <v>1</v>
      </c>
      <c r="H177" s="4"/>
    </row>
    <row r="178" spans="1:8" x14ac:dyDescent="0.3">
      <c r="A178" s="65"/>
      <c r="B178" s="4">
        <v>39</v>
      </c>
      <c r="C178" s="4" t="s">
        <v>192</v>
      </c>
      <c r="D178" s="4">
        <v>0</v>
      </c>
      <c r="E178" s="4">
        <v>30</v>
      </c>
      <c r="F178" s="44">
        <f t="shared" si="9"/>
        <v>0</v>
      </c>
      <c r="G178" s="4">
        <f t="shared" si="8"/>
        <v>1</v>
      </c>
      <c r="H178" s="4"/>
    </row>
    <row r="179" spans="1:8" x14ac:dyDescent="0.3">
      <c r="A179" s="65"/>
      <c r="B179" s="4">
        <v>40</v>
      </c>
      <c r="C179" s="4" t="s">
        <v>193</v>
      </c>
      <c r="D179" s="4">
        <v>0</v>
      </c>
      <c r="E179" s="4">
        <v>30</v>
      </c>
      <c r="F179" s="44">
        <f t="shared" si="9"/>
        <v>0</v>
      </c>
      <c r="G179" s="4">
        <f t="shared" si="8"/>
        <v>1</v>
      </c>
      <c r="H179" s="4"/>
    </row>
    <row r="180" spans="1:8" x14ac:dyDescent="0.3">
      <c r="A180" s="65"/>
      <c r="B180" s="4">
        <v>41</v>
      </c>
      <c r="C180" s="4" t="s">
        <v>194</v>
      </c>
      <c r="D180" s="4">
        <v>1</v>
      </c>
      <c r="E180" s="4">
        <v>45</v>
      </c>
      <c r="F180" s="44">
        <f t="shared" si="9"/>
        <v>2.2222222222222223E-2</v>
      </c>
      <c r="G180" s="4">
        <f t="shared" si="8"/>
        <v>43</v>
      </c>
      <c r="H180" s="4"/>
    </row>
    <row r="181" spans="1:8" x14ac:dyDescent="0.3">
      <c r="A181" s="65"/>
      <c r="B181" s="4">
        <v>42</v>
      </c>
      <c r="C181" s="4" t="s">
        <v>195</v>
      </c>
      <c r="D181" s="4">
        <v>0</v>
      </c>
      <c r="E181" s="4">
        <v>35</v>
      </c>
      <c r="F181" s="44">
        <f t="shared" si="9"/>
        <v>0</v>
      </c>
      <c r="G181" s="4">
        <f t="shared" si="8"/>
        <v>1</v>
      </c>
      <c r="H181" s="4"/>
    </row>
    <row r="182" spans="1:8" x14ac:dyDescent="0.3">
      <c r="A182" s="65"/>
      <c r="B182" s="4">
        <v>43</v>
      </c>
      <c r="C182" s="4" t="s">
        <v>196</v>
      </c>
      <c r="D182" s="4">
        <v>0</v>
      </c>
      <c r="E182" s="4">
        <v>35</v>
      </c>
      <c r="F182" s="44">
        <f t="shared" si="9"/>
        <v>0</v>
      </c>
      <c r="G182" s="4">
        <f t="shared" si="8"/>
        <v>1</v>
      </c>
      <c r="H182" s="4"/>
    </row>
    <row r="183" spans="1:8" x14ac:dyDescent="0.3">
      <c r="A183" s="65" t="s">
        <v>6</v>
      </c>
      <c r="B183" s="4">
        <v>1</v>
      </c>
      <c r="C183" s="5" t="s">
        <v>197</v>
      </c>
      <c r="D183" s="4">
        <v>0</v>
      </c>
      <c r="E183" s="5">
        <v>40</v>
      </c>
      <c r="F183" s="44">
        <f t="shared" ref="F183:F205" si="10">D183/E183</f>
        <v>0</v>
      </c>
      <c r="G183" s="4">
        <f>RANK(F183,$F$183:$F$205,1)</f>
        <v>1</v>
      </c>
      <c r="H183" s="4"/>
    </row>
    <row r="184" spans="1:8" x14ac:dyDescent="0.3">
      <c r="A184" s="65"/>
      <c r="B184" s="4">
        <v>2</v>
      </c>
      <c r="C184" s="5" t="s">
        <v>198</v>
      </c>
      <c r="D184" s="4">
        <v>0</v>
      </c>
      <c r="E184" s="5">
        <v>41</v>
      </c>
      <c r="F184" s="44">
        <f t="shared" si="10"/>
        <v>0</v>
      </c>
      <c r="G184" s="4">
        <f t="shared" ref="G184:G208" si="11">RANK(F184,$F$183:$F$205,1)</f>
        <v>1</v>
      </c>
      <c r="H184" s="4"/>
    </row>
    <row r="185" spans="1:8" x14ac:dyDescent="0.3">
      <c r="A185" s="65"/>
      <c r="B185" s="4">
        <v>3</v>
      </c>
      <c r="C185" s="5" t="s">
        <v>199</v>
      </c>
      <c r="D185" s="4">
        <v>0</v>
      </c>
      <c r="E185" s="5">
        <v>41</v>
      </c>
      <c r="F185" s="44">
        <f t="shared" si="10"/>
        <v>0</v>
      </c>
      <c r="G185" s="4">
        <f t="shared" si="11"/>
        <v>1</v>
      </c>
      <c r="H185" s="4"/>
    </row>
    <row r="186" spans="1:8" x14ac:dyDescent="0.3">
      <c r="A186" s="65"/>
      <c r="B186" s="4">
        <v>4</v>
      </c>
      <c r="C186" s="5" t="s">
        <v>200</v>
      </c>
      <c r="D186" s="4">
        <v>0</v>
      </c>
      <c r="E186" s="5">
        <v>39</v>
      </c>
      <c r="F186" s="44">
        <f t="shared" si="10"/>
        <v>0</v>
      </c>
      <c r="G186" s="4">
        <f t="shared" si="11"/>
        <v>1</v>
      </c>
      <c r="H186" s="4"/>
    </row>
    <row r="187" spans="1:8" x14ac:dyDescent="0.3">
      <c r="A187" s="65"/>
      <c r="B187" s="4">
        <v>5</v>
      </c>
      <c r="C187" s="5" t="s">
        <v>201</v>
      </c>
      <c r="D187" s="4">
        <v>0</v>
      </c>
      <c r="E187" s="5">
        <v>36</v>
      </c>
      <c r="F187" s="44">
        <f t="shared" si="10"/>
        <v>0</v>
      </c>
      <c r="G187" s="4">
        <f t="shared" si="11"/>
        <v>1</v>
      </c>
      <c r="H187" s="4"/>
    </row>
    <row r="188" spans="1:8" x14ac:dyDescent="0.3">
      <c r="A188" s="65"/>
      <c r="B188" s="4">
        <v>6</v>
      </c>
      <c r="C188" s="5" t="s">
        <v>202</v>
      </c>
      <c r="D188" s="4">
        <v>0</v>
      </c>
      <c r="E188" s="5">
        <v>36</v>
      </c>
      <c r="F188" s="44">
        <f t="shared" si="10"/>
        <v>0</v>
      </c>
      <c r="G188" s="4">
        <f t="shared" si="11"/>
        <v>1</v>
      </c>
      <c r="H188" s="4"/>
    </row>
    <row r="189" spans="1:8" x14ac:dyDescent="0.3">
      <c r="A189" s="65"/>
      <c r="B189" s="4">
        <v>7</v>
      </c>
      <c r="C189" s="5" t="s">
        <v>203</v>
      </c>
      <c r="D189" s="4">
        <v>0</v>
      </c>
      <c r="E189" s="5">
        <v>36</v>
      </c>
      <c r="F189" s="44">
        <f t="shared" si="10"/>
        <v>0</v>
      </c>
      <c r="G189" s="4">
        <f t="shared" si="11"/>
        <v>1</v>
      </c>
      <c r="H189" s="4"/>
    </row>
    <row r="190" spans="1:8" x14ac:dyDescent="0.3">
      <c r="A190" s="65"/>
      <c r="B190" s="4">
        <v>8</v>
      </c>
      <c r="C190" s="5" t="s">
        <v>204</v>
      </c>
      <c r="D190" s="4">
        <v>0</v>
      </c>
      <c r="E190" s="5">
        <v>36</v>
      </c>
      <c r="F190" s="44">
        <f t="shared" si="10"/>
        <v>0</v>
      </c>
      <c r="G190" s="4">
        <f t="shared" si="11"/>
        <v>1</v>
      </c>
      <c r="H190" s="4"/>
    </row>
    <row r="191" spans="1:8" x14ac:dyDescent="0.3">
      <c r="A191" s="65"/>
      <c r="B191" s="4">
        <v>9</v>
      </c>
      <c r="C191" s="5" t="s">
        <v>205</v>
      </c>
      <c r="D191" s="4">
        <v>0</v>
      </c>
      <c r="E191" s="5">
        <v>35</v>
      </c>
      <c r="F191" s="44">
        <f t="shared" si="10"/>
        <v>0</v>
      </c>
      <c r="G191" s="4">
        <f t="shared" si="11"/>
        <v>1</v>
      </c>
      <c r="H191" s="4"/>
    </row>
    <row r="192" spans="1:8" x14ac:dyDescent="0.3">
      <c r="A192" s="65"/>
      <c r="B192" s="4">
        <v>10</v>
      </c>
      <c r="C192" s="5" t="s">
        <v>206</v>
      </c>
      <c r="D192" s="4">
        <v>0</v>
      </c>
      <c r="E192" s="5">
        <v>44</v>
      </c>
      <c r="F192" s="44">
        <f t="shared" si="10"/>
        <v>0</v>
      </c>
      <c r="G192" s="4">
        <f t="shared" si="11"/>
        <v>1</v>
      </c>
      <c r="H192" s="4"/>
    </row>
    <row r="193" spans="1:8" x14ac:dyDescent="0.3">
      <c r="A193" s="65"/>
      <c r="B193" s="4">
        <v>11</v>
      </c>
      <c r="C193" s="5" t="s">
        <v>207</v>
      </c>
      <c r="D193" s="4">
        <v>0</v>
      </c>
      <c r="E193" s="5">
        <v>37</v>
      </c>
      <c r="F193" s="44">
        <f t="shared" si="10"/>
        <v>0</v>
      </c>
      <c r="G193" s="4">
        <f t="shared" si="11"/>
        <v>1</v>
      </c>
      <c r="H193" s="4"/>
    </row>
    <row r="194" spans="1:8" x14ac:dyDescent="0.3">
      <c r="A194" s="65"/>
      <c r="B194" s="4">
        <v>12</v>
      </c>
      <c r="C194" s="5" t="s">
        <v>73</v>
      </c>
      <c r="D194" s="5">
        <v>0</v>
      </c>
      <c r="E194" s="5">
        <v>34</v>
      </c>
      <c r="F194" s="44">
        <f t="shared" si="10"/>
        <v>0</v>
      </c>
      <c r="G194" s="4">
        <f t="shared" si="11"/>
        <v>1</v>
      </c>
      <c r="H194" s="4"/>
    </row>
    <row r="195" spans="1:8" x14ac:dyDescent="0.3">
      <c r="A195" s="65"/>
      <c r="B195" s="4">
        <v>13</v>
      </c>
      <c r="C195" s="5" t="s">
        <v>74</v>
      </c>
      <c r="D195" s="5">
        <v>0</v>
      </c>
      <c r="E195" s="5">
        <v>33</v>
      </c>
      <c r="F195" s="44">
        <f t="shared" si="10"/>
        <v>0</v>
      </c>
      <c r="G195" s="4">
        <f t="shared" si="11"/>
        <v>1</v>
      </c>
      <c r="H195" s="4"/>
    </row>
    <row r="196" spans="1:8" x14ac:dyDescent="0.3">
      <c r="A196" s="65"/>
      <c r="B196" s="4">
        <v>14</v>
      </c>
      <c r="C196" s="5" t="s">
        <v>208</v>
      </c>
      <c r="D196" s="5">
        <v>0</v>
      </c>
      <c r="E196" s="5">
        <v>32</v>
      </c>
      <c r="F196" s="44">
        <f t="shared" si="10"/>
        <v>0</v>
      </c>
      <c r="G196" s="4">
        <f t="shared" si="11"/>
        <v>1</v>
      </c>
      <c r="H196" s="4"/>
    </row>
    <row r="197" spans="1:8" x14ac:dyDescent="0.3">
      <c r="A197" s="65"/>
      <c r="B197" s="4">
        <v>15</v>
      </c>
      <c r="C197" s="5" t="s">
        <v>209</v>
      </c>
      <c r="D197" s="5">
        <v>0</v>
      </c>
      <c r="E197" s="5">
        <v>33</v>
      </c>
      <c r="F197" s="44">
        <f t="shared" si="10"/>
        <v>0</v>
      </c>
      <c r="G197" s="4">
        <f t="shared" si="11"/>
        <v>1</v>
      </c>
      <c r="H197" s="4"/>
    </row>
    <row r="198" spans="1:8" x14ac:dyDescent="0.3">
      <c r="A198" s="65"/>
      <c r="B198" s="4">
        <v>16</v>
      </c>
      <c r="C198" s="5" t="s">
        <v>210</v>
      </c>
      <c r="D198" s="5">
        <v>0</v>
      </c>
      <c r="E198" s="5">
        <v>34</v>
      </c>
      <c r="F198" s="44">
        <f t="shared" si="10"/>
        <v>0</v>
      </c>
      <c r="G198" s="4">
        <f t="shared" si="11"/>
        <v>1</v>
      </c>
      <c r="H198" s="4"/>
    </row>
    <row r="199" spans="1:8" x14ac:dyDescent="0.3">
      <c r="A199" s="65"/>
      <c r="B199" s="4">
        <v>17</v>
      </c>
      <c r="C199" s="5" t="s">
        <v>271</v>
      </c>
      <c r="D199" s="5">
        <v>0</v>
      </c>
      <c r="E199" s="5">
        <v>31</v>
      </c>
      <c r="F199" s="44">
        <f t="shared" si="10"/>
        <v>0</v>
      </c>
      <c r="G199" s="4">
        <f t="shared" si="11"/>
        <v>1</v>
      </c>
      <c r="H199" s="4"/>
    </row>
    <row r="200" spans="1:8" x14ac:dyDescent="0.3">
      <c r="A200" s="65"/>
      <c r="B200" s="4">
        <v>18</v>
      </c>
      <c r="C200" s="5" t="s">
        <v>272</v>
      </c>
      <c r="D200" s="5">
        <v>0</v>
      </c>
      <c r="E200" s="5">
        <v>34</v>
      </c>
      <c r="F200" s="44">
        <f t="shared" si="10"/>
        <v>0</v>
      </c>
      <c r="G200" s="4">
        <f t="shared" si="11"/>
        <v>1</v>
      </c>
      <c r="H200" s="4"/>
    </row>
    <row r="201" spans="1:8" x14ac:dyDescent="0.3">
      <c r="A201" s="65"/>
      <c r="B201" s="4">
        <v>19</v>
      </c>
      <c r="C201" s="5" t="s">
        <v>273</v>
      </c>
      <c r="D201" s="5">
        <v>0</v>
      </c>
      <c r="E201" s="5">
        <v>33</v>
      </c>
      <c r="F201" s="44">
        <f t="shared" si="10"/>
        <v>0</v>
      </c>
      <c r="G201" s="4">
        <f t="shared" si="11"/>
        <v>1</v>
      </c>
      <c r="H201" s="4"/>
    </row>
    <row r="202" spans="1:8" x14ac:dyDescent="0.3">
      <c r="A202" s="65"/>
      <c r="B202" s="4">
        <v>20</v>
      </c>
      <c r="C202" s="5" t="s">
        <v>274</v>
      </c>
      <c r="D202" s="5">
        <v>0</v>
      </c>
      <c r="E202" s="5">
        <v>33</v>
      </c>
      <c r="F202" s="44">
        <f t="shared" si="10"/>
        <v>0</v>
      </c>
      <c r="G202" s="4">
        <f t="shared" si="11"/>
        <v>1</v>
      </c>
      <c r="H202" s="4"/>
    </row>
    <row r="203" spans="1:8" x14ac:dyDescent="0.3">
      <c r="A203" s="65"/>
      <c r="B203" s="86"/>
      <c r="C203" s="5" t="s">
        <v>275</v>
      </c>
      <c r="D203" s="5">
        <v>0</v>
      </c>
      <c r="E203" s="5">
        <v>33</v>
      </c>
      <c r="F203" s="44">
        <f t="shared" si="10"/>
        <v>0</v>
      </c>
      <c r="G203" s="4">
        <f t="shared" si="11"/>
        <v>1</v>
      </c>
      <c r="H203" s="4"/>
    </row>
    <row r="204" spans="1:8" x14ac:dyDescent="0.3">
      <c r="A204" s="65"/>
      <c r="B204" s="4">
        <v>22</v>
      </c>
      <c r="C204" s="5" t="s">
        <v>276</v>
      </c>
      <c r="D204" s="5">
        <v>0</v>
      </c>
      <c r="E204" s="5">
        <v>32</v>
      </c>
      <c r="F204" s="44">
        <f t="shared" si="10"/>
        <v>0</v>
      </c>
      <c r="G204" s="4">
        <f t="shared" si="11"/>
        <v>1</v>
      </c>
      <c r="H204" s="4"/>
    </row>
    <row r="205" spans="1:8" x14ac:dyDescent="0.3">
      <c r="A205" s="65"/>
      <c r="B205" s="4">
        <v>23</v>
      </c>
      <c r="C205" s="5" t="s">
        <v>277</v>
      </c>
      <c r="D205" s="5">
        <v>0</v>
      </c>
      <c r="E205" s="5">
        <v>35</v>
      </c>
      <c r="F205" s="44">
        <f t="shared" si="10"/>
        <v>0</v>
      </c>
      <c r="G205" s="4">
        <f t="shared" si="11"/>
        <v>1</v>
      </c>
      <c r="H205" s="4"/>
    </row>
    <row r="206" spans="1:8" x14ac:dyDescent="0.3">
      <c r="A206" s="65" t="s">
        <v>7</v>
      </c>
      <c r="B206" s="4">
        <v>1</v>
      </c>
      <c r="C206" s="4" t="s">
        <v>211</v>
      </c>
      <c r="D206" s="4">
        <v>0</v>
      </c>
      <c r="E206" s="4">
        <v>46</v>
      </c>
      <c r="F206" s="45">
        <f>D206/E206</f>
        <v>0</v>
      </c>
      <c r="G206" s="4">
        <f>RANK(F206,$F$206:$F$208,1)</f>
        <v>1</v>
      </c>
      <c r="H206" s="4"/>
    </row>
    <row r="207" spans="1:8" x14ac:dyDescent="0.3">
      <c r="A207" s="65"/>
      <c r="B207" s="4">
        <v>2</v>
      </c>
      <c r="C207" s="4" t="s">
        <v>76</v>
      </c>
      <c r="D207" s="4">
        <v>0</v>
      </c>
      <c r="E207" s="4">
        <v>45</v>
      </c>
      <c r="F207" s="45">
        <f>D207/E207</f>
        <v>0</v>
      </c>
      <c r="G207" s="4">
        <f t="shared" ref="G207:G208" si="12">RANK(F207,$F$206:$F$208,1)</f>
        <v>1</v>
      </c>
      <c r="H207" s="4"/>
    </row>
    <row r="208" spans="1:8" x14ac:dyDescent="0.3">
      <c r="A208" s="65"/>
      <c r="B208" s="4">
        <v>3</v>
      </c>
      <c r="C208" s="4" t="s">
        <v>283</v>
      </c>
      <c r="D208" s="4">
        <v>0</v>
      </c>
      <c r="E208" s="4">
        <v>44</v>
      </c>
      <c r="F208" s="45">
        <f>D208/E208</f>
        <v>0</v>
      </c>
      <c r="G208" s="4">
        <f>RANK(F208,$F$206:$F$208,1)</f>
        <v>1</v>
      </c>
      <c r="H208" s="4"/>
    </row>
  </sheetData>
  <mergeCells count="8">
    <mergeCell ref="A83:A98"/>
    <mergeCell ref="A99:A139"/>
    <mergeCell ref="A206:A208"/>
    <mergeCell ref="A140:A182"/>
    <mergeCell ref="A1:H1"/>
    <mergeCell ref="A3:A41"/>
    <mergeCell ref="A183:A205"/>
    <mergeCell ref="A42:A82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4"/>
  <sheetViews>
    <sheetView topLeftCell="A77" zoomScale="70" zoomScaleNormal="70" workbookViewId="0">
      <selection activeCell="A104" sqref="A104:A110"/>
    </sheetView>
  </sheetViews>
  <sheetFormatPr defaultColWidth="8.25" defaultRowHeight="17.5" x14ac:dyDescent="0.3"/>
  <cols>
    <col min="1" max="1" width="19.5" style="7" customWidth="1"/>
    <col min="2" max="2" width="18.25" style="7" customWidth="1"/>
    <col min="3" max="3" width="8.33203125" style="7" customWidth="1"/>
    <col min="4" max="4" width="15.75" style="7" bestFit="1" customWidth="1"/>
    <col min="5" max="5" width="12.08203125" style="7" customWidth="1"/>
    <col min="6" max="6" width="6.58203125" style="7" customWidth="1"/>
    <col min="7" max="16384" width="8.25" style="7"/>
  </cols>
  <sheetData>
    <row r="1" spans="1:6" ht="23" x14ac:dyDescent="0.3">
      <c r="A1" s="56" t="s">
        <v>220</v>
      </c>
      <c r="B1" s="56"/>
      <c r="C1" s="56"/>
      <c r="D1" s="56"/>
      <c r="E1" s="56"/>
      <c r="F1" s="56"/>
    </row>
    <row r="2" spans="1:6" s="21" customFormat="1" ht="21" x14ac:dyDescent="0.3">
      <c r="A2" s="14" t="s">
        <v>21</v>
      </c>
      <c r="B2" s="14" t="s">
        <v>31</v>
      </c>
      <c r="C2" s="14" t="s">
        <v>24</v>
      </c>
      <c r="D2" s="22" t="s">
        <v>221</v>
      </c>
      <c r="E2" s="14" t="s">
        <v>33</v>
      </c>
      <c r="F2" s="14" t="s">
        <v>28</v>
      </c>
    </row>
    <row r="3" spans="1:6" x14ac:dyDescent="0.3">
      <c r="A3" s="81" t="s">
        <v>1</v>
      </c>
      <c r="B3" s="82" t="s">
        <v>111</v>
      </c>
      <c r="C3" s="82" t="s">
        <v>396</v>
      </c>
      <c r="D3" s="82">
        <v>9.24</v>
      </c>
      <c r="E3" s="82">
        <v>2</v>
      </c>
      <c r="F3" s="101" t="s">
        <v>463</v>
      </c>
    </row>
    <row r="4" spans="1:6" x14ac:dyDescent="0.3">
      <c r="A4" s="81"/>
      <c r="B4" s="82" t="s">
        <v>111</v>
      </c>
      <c r="C4" s="82" t="s">
        <v>397</v>
      </c>
      <c r="D4" s="82">
        <v>9.24</v>
      </c>
      <c r="E4" s="82">
        <v>2</v>
      </c>
      <c r="F4" s="101" t="s">
        <v>463</v>
      </c>
    </row>
    <row r="5" spans="1:6" x14ac:dyDescent="0.3">
      <c r="A5" s="81"/>
      <c r="B5" s="82" t="s">
        <v>111</v>
      </c>
      <c r="C5" s="82" t="s">
        <v>398</v>
      </c>
      <c r="D5" s="82">
        <v>9.24</v>
      </c>
      <c r="E5" s="82">
        <v>2</v>
      </c>
      <c r="F5" s="101" t="s">
        <v>463</v>
      </c>
    </row>
    <row r="6" spans="1:6" x14ac:dyDescent="0.3">
      <c r="A6" s="81"/>
      <c r="B6" s="82" t="s">
        <v>111</v>
      </c>
      <c r="C6" s="82" t="s">
        <v>397</v>
      </c>
      <c r="D6" s="82">
        <v>9.25</v>
      </c>
      <c r="E6" s="82">
        <v>2</v>
      </c>
      <c r="F6" s="101" t="s">
        <v>463</v>
      </c>
    </row>
    <row r="7" spans="1:6" x14ac:dyDescent="0.3">
      <c r="A7" s="82" t="s">
        <v>2</v>
      </c>
      <c r="B7" s="101" t="s">
        <v>332</v>
      </c>
      <c r="C7" s="101" t="s">
        <v>462</v>
      </c>
      <c r="D7" s="101">
        <v>9.2200000000000006</v>
      </c>
      <c r="E7" s="101">
        <v>2</v>
      </c>
      <c r="F7" s="101" t="s">
        <v>463</v>
      </c>
    </row>
    <row r="8" spans="1:6" x14ac:dyDescent="0.3">
      <c r="A8" s="81" t="s">
        <v>3</v>
      </c>
      <c r="B8" s="81" t="s">
        <v>568</v>
      </c>
      <c r="C8" s="82" t="s">
        <v>570</v>
      </c>
      <c r="D8" s="82">
        <v>9.23</v>
      </c>
      <c r="E8" s="82">
        <v>2</v>
      </c>
      <c r="F8" s="82" t="s">
        <v>463</v>
      </c>
    </row>
    <row r="9" spans="1:6" x14ac:dyDescent="0.3">
      <c r="A9" s="81"/>
      <c r="B9" s="81"/>
      <c r="C9" s="82" t="s">
        <v>571</v>
      </c>
      <c r="D9" s="82">
        <v>9.23</v>
      </c>
      <c r="E9" s="82">
        <v>2</v>
      </c>
      <c r="F9" s="82" t="s">
        <v>501</v>
      </c>
    </row>
    <row r="10" spans="1:6" x14ac:dyDescent="0.3">
      <c r="A10" s="81"/>
      <c r="B10" s="81"/>
      <c r="C10" s="82" t="s">
        <v>572</v>
      </c>
      <c r="D10" s="82">
        <v>9.23</v>
      </c>
      <c r="E10" s="82">
        <v>2</v>
      </c>
      <c r="F10" s="82" t="s">
        <v>501</v>
      </c>
    </row>
    <row r="11" spans="1:6" x14ac:dyDescent="0.3">
      <c r="A11" s="81"/>
      <c r="B11" s="81"/>
      <c r="C11" s="82" t="s">
        <v>573</v>
      </c>
      <c r="D11" s="82">
        <v>9.23</v>
      </c>
      <c r="E11" s="82">
        <v>2</v>
      </c>
      <c r="F11" s="82" t="s">
        <v>501</v>
      </c>
    </row>
    <row r="12" spans="1:6" x14ac:dyDescent="0.3">
      <c r="A12" s="81"/>
      <c r="B12" s="81"/>
      <c r="C12" s="82" t="s">
        <v>574</v>
      </c>
      <c r="D12" s="82">
        <v>9.23</v>
      </c>
      <c r="E12" s="82">
        <v>2</v>
      </c>
      <c r="F12" s="82" t="s">
        <v>501</v>
      </c>
    </row>
    <row r="13" spans="1:6" x14ac:dyDescent="0.3">
      <c r="A13" s="81"/>
      <c r="B13" s="81"/>
      <c r="C13" s="82" t="s">
        <v>575</v>
      </c>
      <c r="D13" s="82">
        <v>9.23</v>
      </c>
      <c r="E13" s="82">
        <v>2</v>
      </c>
      <c r="F13" s="82" t="s">
        <v>501</v>
      </c>
    </row>
    <row r="14" spans="1:6" x14ac:dyDescent="0.3">
      <c r="A14" s="81"/>
      <c r="B14" s="81"/>
      <c r="C14" s="82" t="s">
        <v>576</v>
      </c>
      <c r="D14" s="82">
        <v>9.23</v>
      </c>
      <c r="E14" s="82">
        <v>2</v>
      </c>
      <c r="F14" s="82" t="s">
        <v>501</v>
      </c>
    </row>
    <row r="15" spans="1:6" x14ac:dyDescent="0.3">
      <c r="A15" s="81"/>
      <c r="B15" s="81"/>
      <c r="C15" s="82" t="s">
        <v>577</v>
      </c>
      <c r="D15" s="82">
        <v>9.23</v>
      </c>
      <c r="E15" s="82">
        <v>2</v>
      </c>
      <c r="F15" s="82" t="s">
        <v>501</v>
      </c>
    </row>
    <row r="16" spans="1:6" x14ac:dyDescent="0.3">
      <c r="A16" s="81"/>
      <c r="B16" s="81"/>
      <c r="C16" s="82" t="s">
        <v>578</v>
      </c>
      <c r="D16" s="82">
        <v>9.23</v>
      </c>
      <c r="E16" s="82">
        <v>2</v>
      </c>
      <c r="F16" s="82" t="s">
        <v>501</v>
      </c>
    </row>
    <row r="17" spans="1:6" x14ac:dyDescent="0.3">
      <c r="A17" s="81"/>
      <c r="B17" s="81"/>
      <c r="C17" s="82" t="s">
        <v>579</v>
      </c>
      <c r="D17" s="82">
        <v>9.23</v>
      </c>
      <c r="E17" s="82">
        <v>2</v>
      </c>
      <c r="F17" s="82" t="s">
        <v>501</v>
      </c>
    </row>
    <row r="18" spans="1:6" x14ac:dyDescent="0.3">
      <c r="A18" s="81"/>
      <c r="B18" s="81"/>
      <c r="C18" s="82" t="s">
        <v>580</v>
      </c>
      <c r="D18" s="82">
        <v>9.23</v>
      </c>
      <c r="E18" s="82">
        <v>2</v>
      </c>
      <c r="F18" s="82" t="s">
        <v>501</v>
      </c>
    </row>
    <row r="19" spans="1:6" x14ac:dyDescent="0.3">
      <c r="A19" s="81"/>
      <c r="B19" s="81"/>
      <c r="C19" s="82" t="s">
        <v>572</v>
      </c>
      <c r="D19" s="82">
        <v>9.25</v>
      </c>
      <c r="E19" s="82">
        <v>2</v>
      </c>
      <c r="F19" s="82" t="s">
        <v>501</v>
      </c>
    </row>
    <row r="20" spans="1:6" x14ac:dyDescent="0.3">
      <c r="A20" s="81"/>
      <c r="B20" s="81"/>
      <c r="C20" s="82" t="s">
        <v>570</v>
      </c>
      <c r="D20" s="82">
        <v>9.25</v>
      </c>
      <c r="E20" s="82">
        <v>2</v>
      </c>
      <c r="F20" s="82" t="s">
        <v>501</v>
      </c>
    </row>
    <row r="21" spans="1:6" x14ac:dyDescent="0.3">
      <c r="A21" s="81"/>
      <c r="B21" s="81"/>
      <c r="C21" s="82" t="s">
        <v>581</v>
      </c>
      <c r="D21" s="82">
        <v>9.25</v>
      </c>
      <c r="E21" s="82">
        <v>2</v>
      </c>
      <c r="F21" s="82" t="s">
        <v>501</v>
      </c>
    </row>
    <row r="22" spans="1:6" x14ac:dyDescent="0.3">
      <c r="A22" s="81"/>
      <c r="B22" s="81"/>
      <c r="C22" s="82" t="s">
        <v>575</v>
      </c>
      <c r="D22" s="82">
        <v>9.25</v>
      </c>
      <c r="E22" s="82">
        <v>2</v>
      </c>
      <c r="F22" s="82" t="s">
        <v>501</v>
      </c>
    </row>
    <row r="23" spans="1:6" x14ac:dyDescent="0.3">
      <c r="A23" s="81"/>
      <c r="B23" s="81"/>
      <c r="C23" s="82" t="s">
        <v>582</v>
      </c>
      <c r="D23" s="82">
        <v>9.25</v>
      </c>
      <c r="E23" s="82">
        <v>2</v>
      </c>
      <c r="F23" s="82" t="s">
        <v>501</v>
      </c>
    </row>
    <row r="24" spans="1:6" x14ac:dyDescent="0.3">
      <c r="A24" s="81"/>
      <c r="B24" s="81"/>
      <c r="C24" s="82" t="s">
        <v>583</v>
      </c>
      <c r="D24" s="82">
        <v>9.25</v>
      </c>
      <c r="E24" s="82">
        <v>2</v>
      </c>
      <c r="F24" s="82" t="s">
        <v>501</v>
      </c>
    </row>
    <row r="25" spans="1:6" x14ac:dyDescent="0.3">
      <c r="A25" s="81"/>
      <c r="B25" s="81"/>
      <c r="C25" s="99" t="s">
        <v>579</v>
      </c>
      <c r="D25" s="82">
        <v>9.25</v>
      </c>
      <c r="E25" s="82">
        <v>2</v>
      </c>
      <c r="F25" s="82" t="s">
        <v>501</v>
      </c>
    </row>
    <row r="26" spans="1:6" x14ac:dyDescent="0.3">
      <c r="A26" s="81"/>
      <c r="B26" s="81"/>
      <c r="C26" s="82" t="s">
        <v>584</v>
      </c>
      <c r="D26" s="82">
        <v>9.25</v>
      </c>
      <c r="E26" s="82">
        <v>2</v>
      </c>
      <c r="F26" s="82" t="s">
        <v>501</v>
      </c>
    </row>
    <row r="27" spans="1:6" x14ac:dyDescent="0.3">
      <c r="A27" s="81"/>
      <c r="B27" s="81"/>
      <c r="C27" s="82" t="s">
        <v>573</v>
      </c>
      <c r="D27" s="82">
        <v>9.25</v>
      </c>
      <c r="E27" s="82">
        <v>2</v>
      </c>
      <c r="F27" s="82" t="s">
        <v>501</v>
      </c>
    </row>
    <row r="28" spans="1:6" x14ac:dyDescent="0.3">
      <c r="A28" s="81"/>
      <c r="B28" s="81"/>
      <c r="C28" s="82" t="s">
        <v>585</v>
      </c>
      <c r="D28" s="82">
        <v>9.25</v>
      </c>
      <c r="E28" s="82">
        <v>2</v>
      </c>
      <c r="F28" s="82" t="s">
        <v>501</v>
      </c>
    </row>
    <row r="29" spans="1:6" x14ac:dyDescent="0.3">
      <c r="A29" s="81"/>
      <c r="B29" s="81"/>
      <c r="C29" s="82" t="s">
        <v>586</v>
      </c>
      <c r="D29" s="82">
        <v>9.25</v>
      </c>
      <c r="E29" s="82">
        <v>2</v>
      </c>
      <c r="F29" s="82" t="s">
        <v>501</v>
      </c>
    </row>
    <row r="30" spans="1:6" x14ac:dyDescent="0.3">
      <c r="A30" s="81"/>
      <c r="B30" s="81"/>
      <c r="C30" s="82" t="s">
        <v>587</v>
      </c>
      <c r="D30" s="82">
        <v>9.26</v>
      </c>
      <c r="E30" s="82">
        <v>2</v>
      </c>
      <c r="F30" s="82" t="s">
        <v>501</v>
      </c>
    </row>
    <row r="31" spans="1:6" x14ac:dyDescent="0.3">
      <c r="A31" s="81"/>
      <c r="B31" s="81" t="s">
        <v>521</v>
      </c>
      <c r="C31" s="82" t="s">
        <v>588</v>
      </c>
      <c r="D31" s="82">
        <v>9.23</v>
      </c>
      <c r="E31" s="82">
        <v>2</v>
      </c>
      <c r="F31" s="82" t="s">
        <v>501</v>
      </c>
    </row>
    <row r="32" spans="1:6" x14ac:dyDescent="0.3">
      <c r="A32" s="81"/>
      <c r="B32" s="81"/>
      <c r="C32" s="82" t="s">
        <v>589</v>
      </c>
      <c r="D32" s="82">
        <v>9.23</v>
      </c>
      <c r="E32" s="82">
        <v>2</v>
      </c>
      <c r="F32" s="82" t="s">
        <v>501</v>
      </c>
    </row>
    <row r="33" spans="1:6" x14ac:dyDescent="0.3">
      <c r="A33" s="81"/>
      <c r="B33" s="81"/>
      <c r="C33" s="82" t="s">
        <v>590</v>
      </c>
      <c r="D33" s="82">
        <v>9.23</v>
      </c>
      <c r="E33" s="82">
        <v>2</v>
      </c>
      <c r="F33" s="82" t="s">
        <v>501</v>
      </c>
    </row>
    <row r="34" spans="1:6" x14ac:dyDescent="0.3">
      <c r="A34" s="81"/>
      <c r="B34" s="81"/>
      <c r="C34" s="82" t="s">
        <v>591</v>
      </c>
      <c r="D34" s="82">
        <v>9.23</v>
      </c>
      <c r="E34" s="82">
        <v>2</v>
      </c>
      <c r="F34" s="82" t="s">
        <v>501</v>
      </c>
    </row>
    <row r="35" spans="1:6" x14ac:dyDescent="0.3">
      <c r="A35" s="81"/>
      <c r="B35" s="81"/>
      <c r="C35" s="82" t="s">
        <v>592</v>
      </c>
      <c r="D35" s="82">
        <v>9.23</v>
      </c>
      <c r="E35" s="82">
        <v>2</v>
      </c>
      <c r="F35" s="82" t="s">
        <v>501</v>
      </c>
    </row>
    <row r="36" spans="1:6" x14ac:dyDescent="0.3">
      <c r="A36" s="81"/>
      <c r="B36" s="81"/>
      <c r="C36" s="82" t="s">
        <v>593</v>
      </c>
      <c r="D36" s="82">
        <v>9.23</v>
      </c>
      <c r="E36" s="82">
        <v>2</v>
      </c>
      <c r="F36" s="82" t="s">
        <v>501</v>
      </c>
    </row>
    <row r="37" spans="1:6" x14ac:dyDescent="0.3">
      <c r="A37" s="81"/>
      <c r="B37" s="81"/>
      <c r="C37" s="82" t="s">
        <v>594</v>
      </c>
      <c r="D37" s="82">
        <v>9.23</v>
      </c>
      <c r="E37" s="82">
        <v>2</v>
      </c>
      <c r="F37" s="82" t="s">
        <v>501</v>
      </c>
    </row>
    <row r="38" spans="1:6" x14ac:dyDescent="0.3">
      <c r="A38" s="81"/>
      <c r="B38" s="81"/>
      <c r="C38" s="82" t="s">
        <v>595</v>
      </c>
      <c r="D38" s="82">
        <v>9.23</v>
      </c>
      <c r="E38" s="82">
        <v>2</v>
      </c>
      <c r="F38" s="82" t="s">
        <v>501</v>
      </c>
    </row>
    <row r="39" spans="1:6" x14ac:dyDescent="0.3">
      <c r="A39" s="81"/>
      <c r="B39" s="81"/>
      <c r="C39" s="82" t="s">
        <v>596</v>
      </c>
      <c r="D39" s="82">
        <v>9.23</v>
      </c>
      <c r="E39" s="82">
        <v>2</v>
      </c>
      <c r="F39" s="82" t="s">
        <v>463</v>
      </c>
    </row>
    <row r="40" spans="1:6" x14ac:dyDescent="0.3">
      <c r="A40" s="81"/>
      <c r="B40" s="81"/>
      <c r="C40" s="82" t="s">
        <v>597</v>
      </c>
      <c r="D40" s="82">
        <v>9.25</v>
      </c>
      <c r="E40" s="82">
        <v>2</v>
      </c>
      <c r="F40" s="82" t="s">
        <v>501</v>
      </c>
    </row>
    <row r="41" spans="1:6" x14ac:dyDescent="0.3">
      <c r="A41" s="81"/>
      <c r="B41" s="81"/>
      <c r="C41" s="82" t="s">
        <v>596</v>
      </c>
      <c r="D41" s="82">
        <v>9.25</v>
      </c>
      <c r="E41" s="82">
        <v>2</v>
      </c>
      <c r="F41" s="82" t="s">
        <v>501</v>
      </c>
    </row>
    <row r="42" spans="1:6" x14ac:dyDescent="0.3">
      <c r="A42" s="81"/>
      <c r="B42" s="81"/>
      <c r="C42" s="82" t="s">
        <v>598</v>
      </c>
      <c r="D42" s="82">
        <v>9.25</v>
      </c>
      <c r="E42" s="82">
        <v>2</v>
      </c>
      <c r="F42" s="82" t="s">
        <v>501</v>
      </c>
    </row>
    <row r="43" spans="1:6" x14ac:dyDescent="0.3">
      <c r="A43" s="81"/>
      <c r="B43" s="81"/>
      <c r="C43" s="82" t="s">
        <v>593</v>
      </c>
      <c r="D43" s="82">
        <v>9.25</v>
      </c>
      <c r="E43" s="82">
        <v>2</v>
      </c>
      <c r="F43" s="82" t="s">
        <v>501</v>
      </c>
    </row>
    <row r="44" spans="1:6" x14ac:dyDescent="0.3">
      <c r="A44" s="81"/>
      <c r="B44" s="81" t="s">
        <v>569</v>
      </c>
      <c r="C44" s="82" t="s">
        <v>599</v>
      </c>
      <c r="D44" s="82">
        <v>9.23</v>
      </c>
      <c r="E44" s="82">
        <v>2</v>
      </c>
      <c r="F44" s="82" t="s">
        <v>501</v>
      </c>
    </row>
    <row r="45" spans="1:6" x14ac:dyDescent="0.3">
      <c r="A45" s="81"/>
      <c r="B45" s="81"/>
      <c r="C45" s="82" t="s">
        <v>600</v>
      </c>
      <c r="D45" s="82">
        <v>9.23</v>
      </c>
      <c r="E45" s="82">
        <v>2</v>
      </c>
      <c r="F45" s="82" t="s">
        <v>501</v>
      </c>
    </row>
    <row r="46" spans="1:6" x14ac:dyDescent="0.3">
      <c r="A46" s="81"/>
      <c r="B46" s="81"/>
      <c r="C46" s="82" t="s">
        <v>601</v>
      </c>
      <c r="D46" s="82">
        <v>9.23</v>
      </c>
      <c r="E46" s="82">
        <v>2</v>
      </c>
      <c r="F46" s="82" t="s">
        <v>501</v>
      </c>
    </row>
    <row r="47" spans="1:6" x14ac:dyDescent="0.3">
      <c r="A47" s="81"/>
      <c r="B47" s="81"/>
      <c r="C47" s="82" t="s">
        <v>602</v>
      </c>
      <c r="D47" s="82">
        <v>9.23</v>
      </c>
      <c r="E47" s="82">
        <v>2</v>
      </c>
      <c r="F47" s="82" t="s">
        <v>501</v>
      </c>
    </row>
    <row r="48" spans="1:6" x14ac:dyDescent="0.3">
      <c r="A48" s="81"/>
      <c r="B48" s="81"/>
      <c r="C48" s="82" t="s">
        <v>603</v>
      </c>
      <c r="D48" s="82">
        <v>9.23</v>
      </c>
      <c r="E48" s="82">
        <v>2</v>
      </c>
      <c r="F48" s="82" t="s">
        <v>501</v>
      </c>
    </row>
    <row r="49" spans="1:6" x14ac:dyDescent="0.3">
      <c r="A49" s="81"/>
      <c r="B49" s="81"/>
      <c r="C49" s="80" t="s">
        <v>604</v>
      </c>
      <c r="D49" s="82">
        <v>9.23</v>
      </c>
      <c r="E49" s="82">
        <v>2</v>
      </c>
      <c r="F49" s="82" t="s">
        <v>501</v>
      </c>
    </row>
    <row r="50" spans="1:6" x14ac:dyDescent="0.3">
      <c r="A50" s="81"/>
      <c r="B50" s="81"/>
      <c r="C50" s="80" t="s">
        <v>605</v>
      </c>
      <c r="D50" s="82">
        <v>9.23</v>
      </c>
      <c r="E50" s="82">
        <v>2</v>
      </c>
      <c r="F50" s="82" t="s">
        <v>501</v>
      </c>
    </row>
    <row r="51" spans="1:6" x14ac:dyDescent="0.3">
      <c r="A51" s="81"/>
      <c r="B51" s="81"/>
      <c r="C51" s="80" t="s">
        <v>606</v>
      </c>
      <c r="D51" s="82">
        <v>9.23</v>
      </c>
      <c r="E51" s="82">
        <v>2</v>
      </c>
      <c r="F51" s="82" t="s">
        <v>501</v>
      </c>
    </row>
    <row r="52" spans="1:6" x14ac:dyDescent="0.3">
      <c r="A52" s="81"/>
      <c r="B52" s="81"/>
      <c r="C52" s="80" t="s">
        <v>607</v>
      </c>
      <c r="D52" s="82">
        <v>9.23</v>
      </c>
      <c r="E52" s="82">
        <v>2</v>
      </c>
      <c r="F52" s="82" t="s">
        <v>501</v>
      </c>
    </row>
    <row r="53" spans="1:6" x14ac:dyDescent="0.3">
      <c r="A53" s="81"/>
      <c r="B53" s="81"/>
      <c r="C53" s="80" t="s">
        <v>608</v>
      </c>
      <c r="D53" s="82">
        <v>9.23</v>
      </c>
      <c r="E53" s="82">
        <v>2</v>
      </c>
      <c r="F53" s="82" t="s">
        <v>501</v>
      </c>
    </row>
    <row r="54" spans="1:6" x14ac:dyDescent="0.3">
      <c r="A54" s="81"/>
      <c r="B54" s="81"/>
      <c r="C54" s="80" t="s">
        <v>609</v>
      </c>
      <c r="D54" s="82">
        <v>9.23</v>
      </c>
      <c r="E54" s="82">
        <v>2</v>
      </c>
      <c r="F54" s="82" t="s">
        <v>501</v>
      </c>
    </row>
    <row r="55" spans="1:6" x14ac:dyDescent="0.3">
      <c r="A55" s="81"/>
      <c r="B55" s="81"/>
      <c r="C55" s="80" t="s">
        <v>610</v>
      </c>
      <c r="D55" s="82">
        <v>9.23</v>
      </c>
      <c r="E55" s="82">
        <v>2</v>
      </c>
      <c r="F55" s="82" t="s">
        <v>501</v>
      </c>
    </row>
    <row r="56" spans="1:6" x14ac:dyDescent="0.3">
      <c r="A56" s="81"/>
      <c r="B56" s="81"/>
      <c r="C56" s="80" t="s">
        <v>611</v>
      </c>
      <c r="D56" s="82">
        <v>9.23</v>
      </c>
      <c r="E56" s="82">
        <v>2</v>
      </c>
      <c r="F56" s="82" t="s">
        <v>501</v>
      </c>
    </row>
    <row r="57" spans="1:6" x14ac:dyDescent="0.3">
      <c r="A57" s="81"/>
      <c r="B57" s="81"/>
      <c r="C57" s="80" t="s">
        <v>612</v>
      </c>
      <c r="D57" s="82">
        <v>9.23</v>
      </c>
      <c r="E57" s="82">
        <v>2</v>
      </c>
      <c r="F57" s="82" t="s">
        <v>501</v>
      </c>
    </row>
    <row r="58" spans="1:6" x14ac:dyDescent="0.3">
      <c r="A58" s="81"/>
      <c r="B58" s="81"/>
      <c r="C58" s="80" t="s">
        <v>613</v>
      </c>
      <c r="D58" s="82">
        <v>9.23</v>
      </c>
      <c r="E58" s="82">
        <v>2</v>
      </c>
      <c r="F58" s="82" t="s">
        <v>501</v>
      </c>
    </row>
    <row r="59" spans="1:6" x14ac:dyDescent="0.3">
      <c r="A59" s="81"/>
      <c r="B59" s="81"/>
      <c r="C59" s="80" t="s">
        <v>614</v>
      </c>
      <c r="D59" s="82">
        <v>9.23</v>
      </c>
      <c r="E59" s="82">
        <v>2</v>
      </c>
      <c r="F59" s="82" t="s">
        <v>501</v>
      </c>
    </row>
    <row r="60" spans="1:6" x14ac:dyDescent="0.3">
      <c r="A60" s="81"/>
      <c r="B60" s="81"/>
      <c r="C60" s="80" t="s">
        <v>615</v>
      </c>
      <c r="D60" s="82">
        <v>9.26</v>
      </c>
      <c r="E60" s="82">
        <v>2</v>
      </c>
      <c r="F60" s="82" t="s">
        <v>501</v>
      </c>
    </row>
    <row r="61" spans="1:6" x14ac:dyDescent="0.3">
      <c r="A61" s="81"/>
      <c r="B61" s="81"/>
      <c r="C61" s="82" t="s">
        <v>616</v>
      </c>
      <c r="D61" s="82">
        <v>9.26</v>
      </c>
      <c r="E61" s="82">
        <v>2</v>
      </c>
      <c r="F61" s="82" t="s">
        <v>501</v>
      </c>
    </row>
    <row r="62" spans="1:6" x14ac:dyDescent="0.3">
      <c r="A62" s="81"/>
      <c r="B62" s="81"/>
      <c r="C62" s="82" t="s">
        <v>617</v>
      </c>
      <c r="D62" s="82">
        <v>9.24</v>
      </c>
      <c r="E62" s="82">
        <v>2</v>
      </c>
      <c r="F62" s="82" t="s">
        <v>501</v>
      </c>
    </row>
    <row r="63" spans="1:6" x14ac:dyDescent="0.3">
      <c r="A63" s="81"/>
      <c r="B63" s="81"/>
      <c r="C63" s="82" t="s">
        <v>618</v>
      </c>
      <c r="D63" s="82">
        <v>9.24</v>
      </c>
      <c r="E63" s="82">
        <v>2</v>
      </c>
      <c r="F63" s="82" t="s">
        <v>501</v>
      </c>
    </row>
    <row r="64" spans="1:6" x14ac:dyDescent="0.3">
      <c r="A64" s="81"/>
      <c r="B64" s="81"/>
      <c r="C64" s="82" t="s">
        <v>619</v>
      </c>
      <c r="D64" s="82">
        <v>9.24</v>
      </c>
      <c r="E64" s="82">
        <v>2</v>
      </c>
      <c r="F64" s="82" t="s">
        <v>501</v>
      </c>
    </row>
    <row r="65" spans="1:6" x14ac:dyDescent="0.3">
      <c r="A65" s="81"/>
      <c r="B65" s="81"/>
      <c r="C65" s="82" t="s">
        <v>469</v>
      </c>
      <c r="D65" s="82">
        <v>9.24</v>
      </c>
      <c r="E65" s="82">
        <v>2</v>
      </c>
      <c r="F65" s="82" t="s">
        <v>501</v>
      </c>
    </row>
    <row r="66" spans="1:6" x14ac:dyDescent="0.3">
      <c r="A66" s="81"/>
      <c r="B66" s="81"/>
      <c r="C66" s="82" t="s">
        <v>620</v>
      </c>
      <c r="D66" s="82">
        <v>9.24</v>
      </c>
      <c r="E66" s="82">
        <v>2</v>
      </c>
      <c r="F66" s="82" t="s">
        <v>516</v>
      </c>
    </row>
    <row r="67" spans="1:6" x14ac:dyDescent="0.3">
      <c r="A67" s="81"/>
      <c r="B67" s="81"/>
      <c r="C67" s="82" t="s">
        <v>621</v>
      </c>
      <c r="D67" s="82">
        <v>9.25</v>
      </c>
      <c r="E67" s="82">
        <v>2</v>
      </c>
      <c r="F67" s="82" t="s">
        <v>501</v>
      </c>
    </row>
    <row r="68" spans="1:6" x14ac:dyDescent="0.3">
      <c r="A68" s="81"/>
      <c r="B68" s="81"/>
      <c r="C68" s="82" t="s">
        <v>469</v>
      </c>
      <c r="D68" s="82">
        <v>9.25</v>
      </c>
      <c r="E68" s="82">
        <v>2</v>
      </c>
      <c r="F68" s="82" t="s">
        <v>501</v>
      </c>
    </row>
    <row r="69" spans="1:6" x14ac:dyDescent="0.3">
      <c r="A69" s="81"/>
      <c r="B69" s="81"/>
      <c r="C69" s="82" t="s">
        <v>617</v>
      </c>
      <c r="D69" s="82">
        <v>9.25</v>
      </c>
      <c r="E69" s="82">
        <v>2</v>
      </c>
      <c r="F69" s="82" t="s">
        <v>501</v>
      </c>
    </row>
    <row r="70" spans="1:6" x14ac:dyDescent="0.3">
      <c r="A70" s="81"/>
      <c r="B70" s="81"/>
      <c r="C70" s="82" t="s">
        <v>618</v>
      </c>
      <c r="D70" s="82">
        <v>9.25</v>
      </c>
      <c r="E70" s="82">
        <v>2</v>
      </c>
      <c r="F70" s="82" t="s">
        <v>501</v>
      </c>
    </row>
    <row r="71" spans="1:6" x14ac:dyDescent="0.3">
      <c r="A71" s="81"/>
      <c r="B71" s="81"/>
      <c r="C71" s="82" t="s">
        <v>622</v>
      </c>
      <c r="D71" s="82">
        <v>9.25</v>
      </c>
      <c r="E71" s="82">
        <v>2</v>
      </c>
      <c r="F71" s="82" t="s">
        <v>501</v>
      </c>
    </row>
    <row r="72" spans="1:6" x14ac:dyDescent="0.3">
      <c r="A72" s="81"/>
      <c r="B72" s="81"/>
      <c r="C72" s="82" t="s">
        <v>623</v>
      </c>
      <c r="D72" s="82">
        <v>9.25</v>
      </c>
      <c r="E72" s="82">
        <v>2</v>
      </c>
      <c r="F72" s="82" t="s">
        <v>501</v>
      </c>
    </row>
    <row r="73" spans="1:6" x14ac:dyDescent="0.3">
      <c r="A73" s="81"/>
      <c r="B73" s="81"/>
      <c r="C73" s="82" t="s">
        <v>624</v>
      </c>
      <c r="D73" s="82">
        <v>9.25</v>
      </c>
      <c r="E73" s="82">
        <v>2</v>
      </c>
      <c r="F73" s="82" t="s">
        <v>501</v>
      </c>
    </row>
    <row r="74" spans="1:6" x14ac:dyDescent="0.3">
      <c r="A74" s="81"/>
      <c r="B74" s="81"/>
      <c r="C74" s="82" t="s">
        <v>625</v>
      </c>
      <c r="D74" s="82">
        <v>9.26</v>
      </c>
      <c r="E74" s="82">
        <v>2</v>
      </c>
      <c r="F74" s="82" t="s">
        <v>501</v>
      </c>
    </row>
    <row r="75" spans="1:6" x14ac:dyDescent="0.3">
      <c r="A75" s="81"/>
      <c r="B75" s="81"/>
      <c r="C75" s="82" t="s">
        <v>626</v>
      </c>
      <c r="D75" s="82">
        <v>9.26</v>
      </c>
      <c r="E75" s="82">
        <v>2</v>
      </c>
      <c r="F75" s="82" t="s">
        <v>501</v>
      </c>
    </row>
    <row r="76" spans="1:6" x14ac:dyDescent="0.3">
      <c r="A76" s="81"/>
      <c r="B76" s="81"/>
      <c r="C76" s="82" t="s">
        <v>618</v>
      </c>
      <c r="D76" s="82">
        <v>9.26</v>
      </c>
      <c r="E76" s="82">
        <v>2</v>
      </c>
      <c r="F76" s="82" t="s">
        <v>501</v>
      </c>
    </row>
    <row r="77" spans="1:6" x14ac:dyDescent="0.3">
      <c r="A77" s="81"/>
      <c r="B77" s="81"/>
      <c r="C77" s="82" t="s">
        <v>625</v>
      </c>
      <c r="D77" s="82">
        <v>9.26</v>
      </c>
      <c r="E77" s="82">
        <v>2</v>
      </c>
      <c r="F77" s="82" t="s">
        <v>501</v>
      </c>
    </row>
    <row r="78" spans="1:6" x14ac:dyDescent="0.3">
      <c r="A78" s="81"/>
      <c r="B78" s="81"/>
      <c r="C78" s="82" t="s">
        <v>626</v>
      </c>
      <c r="D78" s="82">
        <v>9.26</v>
      </c>
      <c r="E78" s="82"/>
      <c r="F78" s="82" t="s">
        <v>501</v>
      </c>
    </row>
    <row r="79" spans="1:6" x14ac:dyDescent="0.3">
      <c r="A79" s="81"/>
      <c r="B79" s="81"/>
      <c r="C79" s="82" t="s">
        <v>624</v>
      </c>
      <c r="D79" s="82">
        <v>9.26</v>
      </c>
      <c r="E79" s="82">
        <v>2</v>
      </c>
      <c r="F79" s="82" t="s">
        <v>501</v>
      </c>
    </row>
    <row r="80" spans="1:6" x14ac:dyDescent="0.3">
      <c r="A80" s="81"/>
      <c r="B80" s="81"/>
      <c r="C80" s="82" t="s">
        <v>621</v>
      </c>
      <c r="D80" s="82">
        <v>9.26</v>
      </c>
      <c r="E80" s="82">
        <v>2</v>
      </c>
      <c r="F80" s="82" t="s">
        <v>501</v>
      </c>
    </row>
    <row r="81" spans="1:6" x14ac:dyDescent="0.3">
      <c r="A81" s="81"/>
      <c r="B81" s="81"/>
      <c r="C81" s="82" t="s">
        <v>627</v>
      </c>
      <c r="D81" s="82">
        <v>9.26</v>
      </c>
      <c r="E81" s="82">
        <v>2</v>
      </c>
      <c r="F81" s="82" t="s">
        <v>501</v>
      </c>
    </row>
    <row r="82" spans="1:6" x14ac:dyDescent="0.3">
      <c r="A82" s="81"/>
      <c r="B82" s="81"/>
      <c r="C82" s="82" t="s">
        <v>617</v>
      </c>
      <c r="D82" s="82">
        <v>9.26</v>
      </c>
      <c r="E82" s="82">
        <v>2</v>
      </c>
      <c r="F82" s="82" t="s">
        <v>501</v>
      </c>
    </row>
    <row r="83" spans="1:6" x14ac:dyDescent="0.3">
      <c r="A83" s="81"/>
      <c r="B83" s="81" t="s">
        <v>517</v>
      </c>
      <c r="C83" s="82" t="s">
        <v>628</v>
      </c>
      <c r="D83" s="82">
        <v>9.24</v>
      </c>
      <c r="E83" s="82">
        <v>2</v>
      </c>
      <c r="F83" s="82" t="s">
        <v>501</v>
      </c>
    </row>
    <row r="84" spans="1:6" x14ac:dyDescent="0.3">
      <c r="A84" s="81"/>
      <c r="B84" s="81"/>
      <c r="C84" s="82" t="s">
        <v>629</v>
      </c>
      <c r="D84" s="82">
        <v>9.25</v>
      </c>
      <c r="E84" s="82">
        <v>2</v>
      </c>
      <c r="F84" s="82" t="s">
        <v>501</v>
      </c>
    </row>
    <row r="85" spans="1:6" x14ac:dyDescent="0.3">
      <c r="A85" s="81"/>
      <c r="B85" s="81"/>
      <c r="C85" s="82" t="s">
        <v>630</v>
      </c>
      <c r="D85" s="82">
        <v>9.25</v>
      </c>
      <c r="E85" s="82">
        <v>2</v>
      </c>
      <c r="F85" s="82" t="s">
        <v>501</v>
      </c>
    </row>
    <row r="86" spans="1:6" x14ac:dyDescent="0.3">
      <c r="A86" s="81"/>
      <c r="B86" s="81"/>
      <c r="C86" s="82" t="s">
        <v>631</v>
      </c>
      <c r="D86" s="82">
        <v>9.25</v>
      </c>
      <c r="E86" s="82">
        <v>2</v>
      </c>
      <c r="F86" s="82" t="s">
        <v>501</v>
      </c>
    </row>
    <row r="87" spans="1:6" x14ac:dyDescent="0.3">
      <c r="A87" s="81"/>
      <c r="B87" s="81"/>
      <c r="C87" s="82" t="s">
        <v>628</v>
      </c>
      <c r="D87" s="82">
        <v>9.25</v>
      </c>
      <c r="E87" s="82">
        <v>2</v>
      </c>
      <c r="F87" s="82" t="s">
        <v>501</v>
      </c>
    </row>
    <row r="88" spans="1:6" x14ac:dyDescent="0.3">
      <c r="A88" s="81"/>
      <c r="B88" s="81"/>
      <c r="C88" s="82" t="s">
        <v>632</v>
      </c>
      <c r="D88" s="82">
        <v>9.25</v>
      </c>
      <c r="E88" s="82">
        <v>2</v>
      </c>
      <c r="F88" s="82" t="s">
        <v>463</v>
      </c>
    </row>
    <row r="89" spans="1:6" x14ac:dyDescent="0.3">
      <c r="A89" s="81"/>
      <c r="B89" s="81"/>
      <c r="C89" s="82" t="s">
        <v>629</v>
      </c>
      <c r="D89" s="82">
        <v>9.26</v>
      </c>
      <c r="E89" s="82">
        <v>2</v>
      </c>
      <c r="F89" s="82" t="s">
        <v>501</v>
      </c>
    </row>
    <row r="90" spans="1:6" x14ac:dyDescent="0.3">
      <c r="A90" s="81"/>
      <c r="B90" s="81"/>
      <c r="C90" s="82" t="s">
        <v>633</v>
      </c>
      <c r="D90" s="82">
        <v>9.26</v>
      </c>
      <c r="E90" s="82">
        <v>2</v>
      </c>
      <c r="F90" s="82" t="s">
        <v>501</v>
      </c>
    </row>
    <row r="91" spans="1:6" x14ac:dyDescent="0.3">
      <c r="A91" s="81"/>
      <c r="B91" s="81"/>
      <c r="C91" s="82" t="s">
        <v>634</v>
      </c>
      <c r="D91" s="82">
        <v>9.26</v>
      </c>
      <c r="E91" s="82">
        <v>2</v>
      </c>
      <c r="F91" s="82" t="s">
        <v>501</v>
      </c>
    </row>
    <row r="92" spans="1:6" x14ac:dyDescent="0.3">
      <c r="A92" s="81"/>
      <c r="B92" s="81"/>
      <c r="C92" s="82" t="s">
        <v>635</v>
      </c>
      <c r="D92" s="82">
        <v>9.26</v>
      </c>
      <c r="E92" s="82">
        <v>2</v>
      </c>
      <c r="F92" s="82" t="s">
        <v>501</v>
      </c>
    </row>
    <row r="93" spans="1:6" x14ac:dyDescent="0.3">
      <c r="A93" s="81"/>
      <c r="B93" s="81"/>
      <c r="C93" s="82" t="s">
        <v>636</v>
      </c>
      <c r="D93" s="80">
        <v>9.26</v>
      </c>
      <c r="E93" s="80">
        <v>2</v>
      </c>
      <c r="F93" s="82" t="s">
        <v>501</v>
      </c>
    </row>
    <row r="94" spans="1:6" x14ac:dyDescent="0.3">
      <c r="A94" s="81"/>
      <c r="B94" s="81"/>
      <c r="C94" s="82" t="s">
        <v>637</v>
      </c>
      <c r="D94" s="80">
        <v>9.26</v>
      </c>
      <c r="E94" s="80">
        <v>2</v>
      </c>
      <c r="F94" s="82" t="s">
        <v>501</v>
      </c>
    </row>
    <row r="95" spans="1:6" x14ac:dyDescent="0.3">
      <c r="A95" s="81"/>
      <c r="B95" s="81"/>
      <c r="C95" s="82" t="s">
        <v>628</v>
      </c>
      <c r="D95" s="80">
        <v>9.26</v>
      </c>
      <c r="E95" s="80">
        <v>2</v>
      </c>
      <c r="F95" s="82" t="s">
        <v>501</v>
      </c>
    </row>
    <row r="96" spans="1:6" x14ac:dyDescent="0.3">
      <c r="A96" s="81"/>
      <c r="B96" s="81"/>
      <c r="C96" s="82" t="s">
        <v>638</v>
      </c>
      <c r="D96" s="80">
        <v>9.26</v>
      </c>
      <c r="E96" s="80">
        <v>2</v>
      </c>
      <c r="F96" s="82" t="s">
        <v>501</v>
      </c>
    </row>
    <row r="97" spans="1:6" x14ac:dyDescent="0.3">
      <c r="A97" s="81"/>
      <c r="B97" s="81"/>
      <c r="C97" s="82" t="s">
        <v>634</v>
      </c>
      <c r="D97" s="80">
        <v>9.26</v>
      </c>
      <c r="E97" s="80">
        <v>2</v>
      </c>
      <c r="F97" s="82" t="s">
        <v>501</v>
      </c>
    </row>
    <row r="98" spans="1:6" x14ac:dyDescent="0.3">
      <c r="A98" s="81"/>
      <c r="B98" s="81"/>
      <c r="C98" s="82" t="s">
        <v>631</v>
      </c>
      <c r="D98" s="80">
        <v>9.26</v>
      </c>
      <c r="E98" s="80">
        <v>2</v>
      </c>
      <c r="F98" s="82" t="s">
        <v>501</v>
      </c>
    </row>
    <row r="99" spans="1:6" x14ac:dyDescent="0.3">
      <c r="A99" s="81"/>
      <c r="B99" s="81"/>
      <c r="C99" s="82" t="s">
        <v>635</v>
      </c>
      <c r="D99" s="80">
        <v>9.26</v>
      </c>
      <c r="E99" s="80">
        <v>2</v>
      </c>
      <c r="F99" s="82" t="s">
        <v>501</v>
      </c>
    </row>
    <row r="100" spans="1:6" x14ac:dyDescent="0.3">
      <c r="A100" s="81"/>
      <c r="B100" s="81"/>
      <c r="C100" s="82" t="s">
        <v>518</v>
      </c>
      <c r="D100" s="80">
        <v>9.26</v>
      </c>
      <c r="E100" s="80">
        <v>2</v>
      </c>
      <c r="F100" s="82" t="s">
        <v>516</v>
      </c>
    </row>
    <row r="101" spans="1:6" x14ac:dyDescent="0.3">
      <c r="A101" s="81"/>
      <c r="B101" s="81"/>
      <c r="C101" s="82" t="s">
        <v>637</v>
      </c>
      <c r="D101" s="80">
        <v>9.26</v>
      </c>
      <c r="E101" s="80">
        <v>2</v>
      </c>
      <c r="F101" s="82" t="s">
        <v>501</v>
      </c>
    </row>
    <row r="102" spans="1:6" x14ac:dyDescent="0.3">
      <c r="A102" s="81"/>
      <c r="B102" s="81"/>
      <c r="C102" s="82" t="s">
        <v>629</v>
      </c>
      <c r="D102" s="80">
        <v>9.26</v>
      </c>
      <c r="E102" s="80">
        <v>2</v>
      </c>
      <c r="F102" s="82" t="s">
        <v>501</v>
      </c>
    </row>
    <row r="103" spans="1:6" x14ac:dyDescent="0.3">
      <c r="A103" s="81"/>
      <c r="B103" s="81"/>
      <c r="C103" s="82" t="s">
        <v>633</v>
      </c>
      <c r="D103" s="82">
        <v>9.26</v>
      </c>
      <c r="E103" s="82">
        <v>2</v>
      </c>
      <c r="F103" s="82" t="s">
        <v>501</v>
      </c>
    </row>
    <row r="104" spans="1:6" x14ac:dyDescent="0.3">
      <c r="A104" s="69" t="s">
        <v>5</v>
      </c>
      <c r="B104" s="4" t="s">
        <v>185</v>
      </c>
      <c r="C104" s="4" t="s">
        <v>870</v>
      </c>
      <c r="D104" s="4">
        <v>9.23</v>
      </c>
      <c r="E104" s="4">
        <v>2</v>
      </c>
      <c r="F104" s="4" t="s">
        <v>516</v>
      </c>
    </row>
    <row r="105" spans="1:6" x14ac:dyDescent="0.3">
      <c r="A105" s="69"/>
      <c r="B105" s="4" t="s">
        <v>192</v>
      </c>
      <c r="C105" s="4" t="s">
        <v>871</v>
      </c>
      <c r="D105" s="4">
        <v>9.2200000000000006</v>
      </c>
      <c r="E105" s="4">
        <v>2</v>
      </c>
      <c r="F105" s="4" t="s">
        <v>463</v>
      </c>
    </row>
    <row r="106" spans="1:6" x14ac:dyDescent="0.3">
      <c r="A106" s="69"/>
      <c r="B106" s="4" t="s">
        <v>189</v>
      </c>
      <c r="C106" s="4" t="s">
        <v>872</v>
      </c>
      <c r="D106" s="4">
        <v>9.26</v>
      </c>
      <c r="E106" s="4">
        <v>2</v>
      </c>
      <c r="F106" s="4" t="s">
        <v>516</v>
      </c>
    </row>
    <row r="107" spans="1:6" x14ac:dyDescent="0.3">
      <c r="A107" s="69"/>
      <c r="B107" s="65" t="s">
        <v>193</v>
      </c>
      <c r="C107" s="4" t="s">
        <v>873</v>
      </c>
      <c r="D107" s="4">
        <v>9.2200000000000006</v>
      </c>
      <c r="E107" s="65">
        <v>8</v>
      </c>
      <c r="F107" s="4" t="s">
        <v>516</v>
      </c>
    </row>
    <row r="108" spans="1:6" x14ac:dyDescent="0.3">
      <c r="A108" s="69"/>
      <c r="B108" s="65"/>
      <c r="C108" s="4" t="s">
        <v>873</v>
      </c>
      <c r="D108" s="4">
        <v>9.24</v>
      </c>
      <c r="E108" s="65"/>
      <c r="F108" s="4" t="s">
        <v>516</v>
      </c>
    </row>
    <row r="109" spans="1:6" x14ac:dyDescent="0.3">
      <c r="A109" s="69"/>
      <c r="B109" s="65"/>
      <c r="C109" s="4" t="s">
        <v>873</v>
      </c>
      <c r="D109" s="4">
        <v>9.25</v>
      </c>
      <c r="E109" s="65"/>
      <c r="F109" s="4" t="s">
        <v>516</v>
      </c>
    </row>
    <row r="110" spans="1:6" x14ac:dyDescent="0.3">
      <c r="A110" s="69"/>
      <c r="B110" s="65"/>
      <c r="C110" s="4" t="s">
        <v>873</v>
      </c>
      <c r="D110" s="4">
        <v>9.26</v>
      </c>
      <c r="E110" s="65"/>
      <c r="F110" s="4" t="s">
        <v>516</v>
      </c>
    </row>
    <row r="111" spans="1:6" x14ac:dyDescent="0.3">
      <c r="A111" s="103" t="s">
        <v>889</v>
      </c>
      <c r="B111" s="103" t="s">
        <v>283</v>
      </c>
      <c r="C111" s="102" t="s">
        <v>890</v>
      </c>
      <c r="D111" s="102">
        <v>9.24</v>
      </c>
      <c r="E111" s="102">
        <v>2</v>
      </c>
      <c r="F111" s="102" t="s">
        <v>501</v>
      </c>
    </row>
    <row r="112" spans="1:6" x14ac:dyDescent="0.3">
      <c r="A112" s="103"/>
      <c r="B112" s="103"/>
      <c r="C112" s="102" t="s">
        <v>891</v>
      </c>
      <c r="D112" s="102">
        <v>9.24</v>
      </c>
      <c r="E112" s="102">
        <v>2</v>
      </c>
      <c r="F112" s="102" t="s">
        <v>501</v>
      </c>
    </row>
    <row r="113" spans="1:6" x14ac:dyDescent="0.3">
      <c r="A113" s="103"/>
      <c r="B113" s="103"/>
      <c r="C113" s="102" t="s">
        <v>892</v>
      </c>
      <c r="D113" s="102">
        <v>9.24</v>
      </c>
      <c r="E113" s="102">
        <v>2</v>
      </c>
      <c r="F113" s="102" t="s">
        <v>501</v>
      </c>
    </row>
    <row r="114" spans="1:6" x14ac:dyDescent="0.3">
      <c r="A114" s="103"/>
      <c r="B114" s="103"/>
      <c r="C114" s="102" t="s">
        <v>893</v>
      </c>
      <c r="D114" s="102">
        <v>9.24</v>
      </c>
      <c r="E114" s="102">
        <v>2</v>
      </c>
      <c r="F114" s="102" t="s">
        <v>501</v>
      </c>
    </row>
  </sheetData>
  <mergeCells count="13">
    <mergeCell ref="A111:A114"/>
    <mergeCell ref="B111:B114"/>
    <mergeCell ref="A1:F1"/>
    <mergeCell ref="A3:A6"/>
    <mergeCell ref="A104:A110"/>
    <mergeCell ref="E107:E110"/>
    <mergeCell ref="B107:B110"/>
    <mergeCell ref="A8:A103"/>
    <mergeCell ref="B8:B30"/>
    <mergeCell ref="B31:B43"/>
    <mergeCell ref="B44:B60"/>
    <mergeCell ref="B61:B82"/>
    <mergeCell ref="B83:B103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E21" sqref="E21"/>
    </sheetView>
  </sheetViews>
  <sheetFormatPr defaultColWidth="9" defaultRowHeight="14" x14ac:dyDescent="0.3"/>
  <cols>
    <col min="1" max="1" width="21.33203125" customWidth="1"/>
    <col min="2" max="2" width="16.83203125" customWidth="1"/>
    <col min="3" max="3" width="14.83203125" customWidth="1"/>
    <col min="4" max="4" width="18.25" customWidth="1"/>
    <col min="5" max="5" width="23.58203125" customWidth="1"/>
    <col min="6" max="6" width="20.58203125" customWidth="1"/>
  </cols>
  <sheetData>
    <row r="1" spans="1:6" ht="23" x14ac:dyDescent="0.3">
      <c r="A1" s="67" t="s">
        <v>222</v>
      </c>
      <c r="B1" s="67"/>
      <c r="C1" s="67"/>
      <c r="D1" s="67"/>
      <c r="E1" s="67"/>
      <c r="F1" s="67"/>
    </row>
    <row r="2" spans="1:6" s="19" customFormat="1" ht="21" x14ac:dyDescent="0.25">
      <c r="A2" s="20" t="s">
        <v>21</v>
      </c>
      <c r="B2" s="20" t="s">
        <v>22</v>
      </c>
      <c r="C2" s="20" t="s">
        <v>24</v>
      </c>
      <c r="D2" s="20" t="s">
        <v>26</v>
      </c>
      <c r="E2" s="20" t="s">
        <v>27</v>
      </c>
      <c r="F2" s="20" t="s">
        <v>28</v>
      </c>
    </row>
    <row r="3" spans="1:6" ht="18" customHeight="1" x14ac:dyDescent="0.3">
      <c r="A3" s="4" t="s">
        <v>1</v>
      </c>
      <c r="B3" s="65" t="s">
        <v>919</v>
      </c>
      <c r="C3" s="65"/>
      <c r="D3" s="65"/>
      <c r="E3" s="65"/>
      <c r="F3" s="65"/>
    </row>
    <row r="4" spans="1:6" ht="18" customHeight="1" x14ac:dyDescent="0.3">
      <c r="A4" s="4" t="s">
        <v>2</v>
      </c>
      <c r="B4" s="4" t="s">
        <v>333</v>
      </c>
      <c r="C4" s="4" t="s">
        <v>464</v>
      </c>
      <c r="D4" s="4" t="s">
        <v>290</v>
      </c>
      <c r="E4" s="4">
        <v>9.26</v>
      </c>
      <c r="F4" s="4"/>
    </row>
    <row r="5" spans="1:6" ht="18" customHeight="1" x14ac:dyDescent="0.3">
      <c r="A5" s="4" t="s">
        <v>3</v>
      </c>
      <c r="B5" s="65" t="s">
        <v>919</v>
      </c>
      <c r="C5" s="65"/>
      <c r="D5" s="65"/>
      <c r="E5" s="65"/>
      <c r="F5" s="65"/>
    </row>
    <row r="6" spans="1:6" ht="18" customHeight="1" x14ac:dyDescent="0.3">
      <c r="A6" s="65" t="s">
        <v>5</v>
      </c>
      <c r="B6" s="4" t="s">
        <v>185</v>
      </c>
      <c r="C6" s="4" t="s">
        <v>874</v>
      </c>
      <c r="D6" s="4" t="s">
        <v>290</v>
      </c>
      <c r="E6" s="4">
        <v>9.23</v>
      </c>
      <c r="F6" s="4" t="s">
        <v>875</v>
      </c>
    </row>
    <row r="7" spans="1:6" ht="18" customHeight="1" x14ac:dyDescent="0.3">
      <c r="A7" s="65"/>
      <c r="B7" s="4" t="s">
        <v>185</v>
      </c>
      <c r="C7" s="4" t="s">
        <v>876</v>
      </c>
      <c r="D7" s="4" t="s">
        <v>290</v>
      </c>
      <c r="E7" s="4">
        <v>9.23</v>
      </c>
      <c r="F7" s="4" t="s">
        <v>875</v>
      </c>
    </row>
    <row r="8" spans="1:6" ht="18" customHeight="1" x14ac:dyDescent="0.3">
      <c r="A8" s="4" t="s">
        <v>7</v>
      </c>
      <c r="B8" s="65" t="s">
        <v>919</v>
      </c>
      <c r="C8" s="65"/>
      <c r="D8" s="65"/>
      <c r="E8" s="65"/>
      <c r="F8" s="65"/>
    </row>
    <row r="9" spans="1:6" ht="14.15" customHeight="1" x14ac:dyDescent="0.3"/>
  </sheetData>
  <mergeCells count="5">
    <mergeCell ref="B8:F8"/>
    <mergeCell ref="A1:F1"/>
    <mergeCell ref="A6:A7"/>
    <mergeCell ref="B3:F3"/>
    <mergeCell ref="B5:F5"/>
  </mergeCells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zoomScale="55" zoomScaleNormal="55" workbookViewId="0">
      <selection activeCell="A42" sqref="A42"/>
    </sheetView>
  </sheetViews>
  <sheetFormatPr defaultColWidth="8.58203125" defaultRowHeight="17.5" x14ac:dyDescent="0.3"/>
  <cols>
    <col min="1" max="1" width="20.08203125" style="12" bestFit="1" customWidth="1"/>
    <col min="2" max="2" width="7.83203125" style="12" bestFit="1" customWidth="1"/>
    <col min="3" max="3" width="20.08203125" style="12" bestFit="1" customWidth="1"/>
    <col min="4" max="14" width="7.83203125" style="12" bestFit="1" customWidth="1"/>
    <col min="15" max="15" width="10.83203125" style="12" bestFit="1" customWidth="1"/>
    <col min="16" max="16" width="7.83203125" style="12" bestFit="1" customWidth="1"/>
    <col min="17" max="17" width="53.5" style="12" bestFit="1" customWidth="1"/>
    <col min="18" max="18" width="86.75" style="12" bestFit="1" customWidth="1"/>
    <col min="19" max="16384" width="8.58203125" style="12"/>
  </cols>
  <sheetData>
    <row r="1" spans="1:18" ht="23" x14ac:dyDescent="0.3">
      <c r="A1" s="56" t="s">
        <v>223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3" customFormat="1" ht="63" x14ac:dyDescent="0.4">
      <c r="A2" s="14" t="s">
        <v>21</v>
      </c>
      <c r="B2" s="14" t="s">
        <v>78</v>
      </c>
      <c r="C2" s="14" t="s">
        <v>22</v>
      </c>
      <c r="D2" s="15" t="s">
        <v>922</v>
      </c>
      <c r="E2" s="15" t="s">
        <v>224</v>
      </c>
      <c r="F2" s="15" t="s">
        <v>225</v>
      </c>
      <c r="G2" s="15" t="s">
        <v>226</v>
      </c>
      <c r="H2" s="15" t="s">
        <v>227</v>
      </c>
      <c r="I2" s="15" t="s">
        <v>228</v>
      </c>
      <c r="J2" s="15" t="s">
        <v>229</v>
      </c>
      <c r="K2" s="15" t="s">
        <v>230</v>
      </c>
      <c r="L2" s="15" t="s">
        <v>231</v>
      </c>
      <c r="M2" s="15" t="s">
        <v>921</v>
      </c>
      <c r="N2" s="15" t="s">
        <v>232</v>
      </c>
      <c r="O2" s="17" t="s">
        <v>233</v>
      </c>
      <c r="P2" s="15" t="s">
        <v>234</v>
      </c>
      <c r="Q2" s="14" t="s">
        <v>28</v>
      </c>
      <c r="R2" s="8" t="s">
        <v>235</v>
      </c>
    </row>
    <row r="3" spans="1:18" x14ac:dyDescent="0.3">
      <c r="A3" s="65" t="s">
        <v>1</v>
      </c>
      <c r="B3" s="4">
        <v>1</v>
      </c>
      <c r="C3" s="4" t="s">
        <v>109</v>
      </c>
      <c r="D3" s="4" t="s">
        <v>395</v>
      </c>
      <c r="E3" s="4" t="s">
        <v>395</v>
      </c>
      <c r="F3" s="4" t="s">
        <v>395</v>
      </c>
      <c r="G3" s="4" t="s">
        <v>395</v>
      </c>
      <c r="H3" s="4" t="s">
        <v>395</v>
      </c>
      <c r="I3" s="4" t="s">
        <v>395</v>
      </c>
      <c r="J3" s="4">
        <v>5</v>
      </c>
      <c r="K3" s="4">
        <v>5</v>
      </c>
      <c r="L3" s="4" t="s">
        <v>395</v>
      </c>
      <c r="M3" s="4" t="s">
        <v>395</v>
      </c>
      <c r="N3" s="4">
        <f>SUM(D3:M3)</f>
        <v>10</v>
      </c>
      <c r="O3" s="18">
        <f>N3/7</f>
        <v>1.4285714285714286</v>
      </c>
      <c r="P3" s="4">
        <f>RANK(O3,$O$3:$O$11,0)</f>
        <v>3</v>
      </c>
      <c r="Q3" s="4"/>
      <c r="R3" s="4"/>
    </row>
    <row r="4" spans="1:18" x14ac:dyDescent="0.3">
      <c r="A4" s="65"/>
      <c r="B4" s="4">
        <v>2</v>
      </c>
      <c r="C4" s="4" t="s">
        <v>110</v>
      </c>
      <c r="D4" s="4" t="s">
        <v>395</v>
      </c>
      <c r="E4" s="4" t="s">
        <v>395</v>
      </c>
      <c r="F4" s="4" t="s">
        <v>395</v>
      </c>
      <c r="G4" s="4" t="s">
        <v>395</v>
      </c>
      <c r="H4" s="4" t="s">
        <v>395</v>
      </c>
      <c r="I4" s="4" t="s">
        <v>395</v>
      </c>
      <c r="J4" s="4">
        <v>5</v>
      </c>
      <c r="K4" s="4">
        <v>5</v>
      </c>
      <c r="L4" s="4" t="s">
        <v>395</v>
      </c>
      <c r="M4" s="4" t="s">
        <v>395</v>
      </c>
      <c r="N4" s="4">
        <f t="shared" ref="N4:N40" si="0">SUM(D4:M4)</f>
        <v>10</v>
      </c>
      <c r="O4" s="18">
        <f t="shared" ref="O4:O40" si="1">N4/7</f>
        <v>1.4285714285714286</v>
      </c>
      <c r="P4" s="4">
        <f t="shared" ref="P4:P11" si="2">RANK(O4,$O$3:$O$11,0)</f>
        <v>3</v>
      </c>
      <c r="Q4" s="4"/>
      <c r="R4" s="4"/>
    </row>
    <row r="5" spans="1:18" x14ac:dyDescent="0.3">
      <c r="A5" s="65"/>
      <c r="B5" s="4">
        <v>3</v>
      </c>
      <c r="C5" s="4" t="s">
        <v>111</v>
      </c>
      <c r="D5" s="4" t="s">
        <v>395</v>
      </c>
      <c r="E5" s="4" t="s">
        <v>395</v>
      </c>
      <c r="F5" s="4" t="s">
        <v>395</v>
      </c>
      <c r="G5" s="4" t="s">
        <v>395</v>
      </c>
      <c r="H5" s="4">
        <v>4.4000000000000004</v>
      </c>
      <c r="I5" s="4">
        <v>5</v>
      </c>
      <c r="J5" s="4">
        <v>4.8</v>
      </c>
      <c r="K5" s="4">
        <v>5</v>
      </c>
      <c r="L5" s="4" t="s">
        <v>395</v>
      </c>
      <c r="M5" s="4" t="s">
        <v>395</v>
      </c>
      <c r="N5" s="4">
        <f t="shared" si="0"/>
        <v>19.2</v>
      </c>
      <c r="O5" s="18">
        <f t="shared" si="1"/>
        <v>2.7428571428571429</v>
      </c>
      <c r="P5" s="4">
        <f t="shared" si="2"/>
        <v>2</v>
      </c>
      <c r="Q5" s="4"/>
      <c r="R5" s="4"/>
    </row>
    <row r="6" spans="1:18" x14ac:dyDescent="0.3">
      <c r="A6" s="65"/>
      <c r="B6" s="4">
        <v>4</v>
      </c>
      <c r="C6" s="4" t="s">
        <v>112</v>
      </c>
      <c r="D6" s="4" t="s">
        <v>395</v>
      </c>
      <c r="E6" s="4" t="s">
        <v>395</v>
      </c>
      <c r="F6" s="4" t="s">
        <v>395</v>
      </c>
      <c r="G6" s="4" t="s">
        <v>395</v>
      </c>
      <c r="H6" s="4">
        <v>5</v>
      </c>
      <c r="I6" s="4">
        <v>5</v>
      </c>
      <c r="J6" s="4" t="s">
        <v>395</v>
      </c>
      <c r="K6" s="4" t="s">
        <v>395</v>
      </c>
      <c r="L6" s="4" t="s">
        <v>395</v>
      </c>
      <c r="M6" s="4" t="s">
        <v>395</v>
      </c>
      <c r="N6" s="4">
        <f t="shared" si="0"/>
        <v>10</v>
      </c>
      <c r="O6" s="18">
        <f t="shared" si="1"/>
        <v>1.4285714285714286</v>
      </c>
      <c r="P6" s="4">
        <f t="shared" si="2"/>
        <v>3</v>
      </c>
      <c r="Q6" s="4"/>
      <c r="R6" s="4"/>
    </row>
    <row r="7" spans="1:18" x14ac:dyDescent="0.3">
      <c r="A7" s="65"/>
      <c r="B7" s="4">
        <v>5</v>
      </c>
      <c r="C7" s="4" t="s">
        <v>113</v>
      </c>
      <c r="D7" s="4" t="s">
        <v>395</v>
      </c>
      <c r="E7" s="4" t="s">
        <v>395</v>
      </c>
      <c r="F7" s="4" t="s">
        <v>395</v>
      </c>
      <c r="G7" s="4" t="s">
        <v>395</v>
      </c>
      <c r="H7" s="4">
        <v>5</v>
      </c>
      <c r="I7" s="4">
        <v>5</v>
      </c>
      <c r="J7" s="4" t="s">
        <v>395</v>
      </c>
      <c r="K7" s="4" t="s">
        <v>395</v>
      </c>
      <c r="L7" s="4" t="s">
        <v>395</v>
      </c>
      <c r="M7" s="4" t="s">
        <v>395</v>
      </c>
      <c r="N7" s="4">
        <f t="shared" si="0"/>
        <v>10</v>
      </c>
      <c r="O7" s="18">
        <f t="shared" si="1"/>
        <v>1.4285714285714286</v>
      </c>
      <c r="P7" s="4">
        <f t="shared" si="2"/>
        <v>3</v>
      </c>
      <c r="Q7" s="4"/>
      <c r="R7" s="4"/>
    </row>
    <row r="8" spans="1:18" x14ac:dyDescent="0.3">
      <c r="A8" s="65"/>
      <c r="B8" s="4">
        <v>6</v>
      </c>
      <c r="C8" s="4" t="s">
        <v>114</v>
      </c>
      <c r="D8" s="4" t="s">
        <v>395</v>
      </c>
      <c r="E8" s="4" t="s">
        <v>395</v>
      </c>
      <c r="F8" s="4">
        <v>5</v>
      </c>
      <c r="G8" s="4">
        <v>5</v>
      </c>
      <c r="H8" s="4" t="s">
        <v>395</v>
      </c>
      <c r="I8" s="4" t="s">
        <v>395</v>
      </c>
      <c r="J8" s="4">
        <v>5</v>
      </c>
      <c r="K8" s="4">
        <v>5</v>
      </c>
      <c r="L8" s="4" t="s">
        <v>395</v>
      </c>
      <c r="M8" s="4" t="s">
        <v>395</v>
      </c>
      <c r="N8" s="4">
        <f t="shared" si="0"/>
        <v>20</v>
      </c>
      <c r="O8" s="18">
        <f t="shared" si="1"/>
        <v>2.8571428571428572</v>
      </c>
      <c r="P8" s="4">
        <f t="shared" si="2"/>
        <v>1</v>
      </c>
      <c r="Q8" s="4"/>
      <c r="R8" s="4"/>
    </row>
    <row r="9" spans="1:18" x14ac:dyDescent="0.3">
      <c r="A9" s="65"/>
      <c r="B9" s="4">
        <v>7</v>
      </c>
      <c r="C9" s="4" t="s">
        <v>115</v>
      </c>
      <c r="D9" s="4" t="s">
        <v>395</v>
      </c>
      <c r="E9" s="4" t="s">
        <v>395</v>
      </c>
      <c r="F9" s="4" t="s">
        <v>395</v>
      </c>
      <c r="G9" s="4" t="s">
        <v>395</v>
      </c>
      <c r="H9" s="4">
        <v>5</v>
      </c>
      <c r="I9" s="4">
        <v>5</v>
      </c>
      <c r="J9" s="4" t="s">
        <v>395</v>
      </c>
      <c r="K9" s="4" t="s">
        <v>395</v>
      </c>
      <c r="L9" s="4" t="s">
        <v>395</v>
      </c>
      <c r="M9" s="4" t="s">
        <v>395</v>
      </c>
      <c r="N9" s="4">
        <f t="shared" si="0"/>
        <v>10</v>
      </c>
      <c r="O9" s="18">
        <f t="shared" si="1"/>
        <v>1.4285714285714286</v>
      </c>
      <c r="P9" s="4">
        <f t="shared" si="2"/>
        <v>3</v>
      </c>
      <c r="Q9" s="4"/>
      <c r="R9" s="4"/>
    </row>
    <row r="10" spans="1:18" x14ac:dyDescent="0.3">
      <c r="A10" s="65"/>
      <c r="B10" s="4">
        <v>8</v>
      </c>
      <c r="C10" s="4" t="s">
        <v>116</v>
      </c>
      <c r="D10" s="4" t="s">
        <v>395</v>
      </c>
      <c r="E10" s="4" t="s">
        <v>395</v>
      </c>
      <c r="F10" s="4" t="s">
        <v>395</v>
      </c>
      <c r="G10" s="4" t="s">
        <v>395</v>
      </c>
      <c r="H10" s="4" t="s">
        <v>395</v>
      </c>
      <c r="I10" s="4" t="s">
        <v>395</v>
      </c>
      <c r="J10" s="4" t="s">
        <v>395</v>
      </c>
      <c r="K10" s="4" t="s">
        <v>395</v>
      </c>
      <c r="L10" s="4" t="s">
        <v>395</v>
      </c>
      <c r="M10" s="4" t="s">
        <v>395</v>
      </c>
      <c r="N10" s="4">
        <f t="shared" si="0"/>
        <v>0</v>
      </c>
      <c r="O10" s="18">
        <f t="shared" si="1"/>
        <v>0</v>
      </c>
      <c r="P10" s="4">
        <f t="shared" si="2"/>
        <v>9</v>
      </c>
      <c r="Q10" s="4"/>
      <c r="R10" s="4"/>
    </row>
    <row r="11" spans="1:18" x14ac:dyDescent="0.3">
      <c r="A11" s="65"/>
      <c r="B11" s="4">
        <v>9</v>
      </c>
      <c r="C11" s="4" t="s">
        <v>390</v>
      </c>
      <c r="D11" s="4" t="s">
        <v>395</v>
      </c>
      <c r="E11" s="4" t="s">
        <v>395</v>
      </c>
      <c r="F11" s="4" t="s">
        <v>395</v>
      </c>
      <c r="G11" s="4" t="s">
        <v>395</v>
      </c>
      <c r="H11" s="4">
        <v>5</v>
      </c>
      <c r="I11" s="4">
        <v>5</v>
      </c>
      <c r="J11" s="4" t="s">
        <v>395</v>
      </c>
      <c r="K11" s="4" t="s">
        <v>395</v>
      </c>
      <c r="L11" s="4" t="s">
        <v>395</v>
      </c>
      <c r="M11" s="4" t="s">
        <v>395</v>
      </c>
      <c r="N11" s="4">
        <f t="shared" si="0"/>
        <v>10</v>
      </c>
      <c r="O11" s="18">
        <f t="shared" si="1"/>
        <v>1.4285714285714286</v>
      </c>
      <c r="P11" s="4">
        <f t="shared" si="2"/>
        <v>3</v>
      </c>
      <c r="Q11" s="4"/>
      <c r="R11" s="4"/>
    </row>
    <row r="12" spans="1:18" x14ac:dyDescent="0.3">
      <c r="A12" s="69" t="s">
        <v>2</v>
      </c>
      <c r="B12" s="5">
        <v>1</v>
      </c>
      <c r="C12" s="4" t="s">
        <v>331</v>
      </c>
      <c r="D12" s="4" t="s">
        <v>465</v>
      </c>
      <c r="E12" s="4" t="s">
        <v>465</v>
      </c>
      <c r="F12" s="4">
        <v>5</v>
      </c>
      <c r="G12" s="4">
        <v>4.5</v>
      </c>
      <c r="H12" s="4" t="s">
        <v>465</v>
      </c>
      <c r="I12" s="4" t="s">
        <v>465</v>
      </c>
      <c r="J12" s="4">
        <v>5</v>
      </c>
      <c r="K12" s="4">
        <v>5</v>
      </c>
      <c r="L12" s="4" t="s">
        <v>465</v>
      </c>
      <c r="M12" s="4" t="s">
        <v>465</v>
      </c>
      <c r="N12" s="4">
        <f t="shared" si="0"/>
        <v>19.5</v>
      </c>
      <c r="O12" s="18">
        <f t="shared" si="1"/>
        <v>2.7857142857142856</v>
      </c>
      <c r="P12" s="4">
        <f>RANK(O12,$O$12:$O$18,0)</f>
        <v>6</v>
      </c>
      <c r="Q12" s="4"/>
      <c r="R12" s="4"/>
    </row>
    <row r="13" spans="1:18" x14ac:dyDescent="0.3">
      <c r="A13" s="69"/>
      <c r="B13" s="5">
        <v>2</v>
      </c>
      <c r="C13" s="4" t="s">
        <v>326</v>
      </c>
      <c r="D13" s="4" t="s">
        <v>465</v>
      </c>
      <c r="E13" s="4" t="s">
        <v>465</v>
      </c>
      <c r="F13" s="4" t="s">
        <v>465</v>
      </c>
      <c r="G13" s="4" t="s">
        <v>465</v>
      </c>
      <c r="H13" s="4">
        <v>5</v>
      </c>
      <c r="I13" s="4">
        <v>5</v>
      </c>
      <c r="J13" s="4">
        <v>5</v>
      </c>
      <c r="K13" s="4">
        <v>5</v>
      </c>
      <c r="L13" s="4" t="s">
        <v>465</v>
      </c>
      <c r="M13" s="4" t="s">
        <v>465</v>
      </c>
      <c r="N13" s="4">
        <f t="shared" si="0"/>
        <v>20</v>
      </c>
      <c r="O13" s="18">
        <f t="shared" si="1"/>
        <v>2.8571428571428572</v>
      </c>
      <c r="P13" s="4">
        <f t="shared" ref="P13:P18" si="3">RANK(O13,$O$12:$O$18,0)</f>
        <v>5</v>
      </c>
      <c r="Q13" s="4"/>
      <c r="R13" s="4"/>
    </row>
    <row r="14" spans="1:18" x14ac:dyDescent="0.3">
      <c r="A14" s="69"/>
      <c r="B14" s="5">
        <v>3</v>
      </c>
      <c r="C14" s="4" t="s">
        <v>332</v>
      </c>
      <c r="D14" s="4">
        <v>4.8</v>
      </c>
      <c r="E14" s="4">
        <v>4.5999999999999996</v>
      </c>
      <c r="F14" s="4">
        <v>5</v>
      </c>
      <c r="G14" s="4">
        <v>4.8</v>
      </c>
      <c r="H14" s="4" t="s">
        <v>465</v>
      </c>
      <c r="I14" s="4" t="s">
        <v>465</v>
      </c>
      <c r="J14" s="4">
        <v>5</v>
      </c>
      <c r="K14" s="4">
        <v>5</v>
      </c>
      <c r="L14" s="4">
        <v>5</v>
      </c>
      <c r="M14" s="4">
        <v>5</v>
      </c>
      <c r="N14" s="4">
        <f t="shared" si="0"/>
        <v>39.200000000000003</v>
      </c>
      <c r="O14" s="18">
        <f t="shared" si="1"/>
        <v>5.6000000000000005</v>
      </c>
      <c r="P14" s="4">
        <f t="shared" si="3"/>
        <v>1</v>
      </c>
      <c r="Q14" s="4"/>
      <c r="R14" s="4"/>
    </row>
    <row r="15" spans="1:18" x14ac:dyDescent="0.3">
      <c r="A15" s="69"/>
      <c r="B15" s="5">
        <v>4</v>
      </c>
      <c r="C15" s="4" t="s">
        <v>314</v>
      </c>
      <c r="D15" s="4">
        <v>5</v>
      </c>
      <c r="E15" s="4">
        <v>4.8</v>
      </c>
      <c r="F15" s="4" t="s">
        <v>465</v>
      </c>
      <c r="G15" s="4" t="s">
        <v>465</v>
      </c>
      <c r="H15" s="4" t="s">
        <v>465</v>
      </c>
      <c r="I15" s="4" t="s">
        <v>465</v>
      </c>
      <c r="J15" s="4">
        <v>5</v>
      </c>
      <c r="K15" s="4">
        <v>3.9</v>
      </c>
      <c r="L15" s="4">
        <v>5</v>
      </c>
      <c r="M15" s="4">
        <v>4</v>
      </c>
      <c r="N15" s="4">
        <f t="shared" si="0"/>
        <v>27.7</v>
      </c>
      <c r="O15" s="18">
        <f t="shared" si="1"/>
        <v>3.9571428571428569</v>
      </c>
      <c r="P15" s="4">
        <f t="shared" si="3"/>
        <v>4</v>
      </c>
      <c r="Q15" s="4"/>
      <c r="R15" s="4"/>
    </row>
    <row r="16" spans="1:18" x14ac:dyDescent="0.3">
      <c r="A16" s="69"/>
      <c r="B16" s="5">
        <v>5</v>
      </c>
      <c r="C16" s="4" t="s">
        <v>333</v>
      </c>
      <c r="D16" s="4">
        <v>5</v>
      </c>
      <c r="E16" s="4">
        <v>5</v>
      </c>
      <c r="F16" s="4" t="s">
        <v>465</v>
      </c>
      <c r="G16" s="4" t="s">
        <v>465</v>
      </c>
      <c r="H16" s="4" t="s">
        <v>465</v>
      </c>
      <c r="I16" s="4" t="s">
        <v>465</v>
      </c>
      <c r="J16" s="4">
        <v>5</v>
      </c>
      <c r="K16" s="4">
        <v>5</v>
      </c>
      <c r="L16" s="4">
        <v>4.8</v>
      </c>
      <c r="M16" s="4">
        <v>5</v>
      </c>
      <c r="N16" s="4">
        <f t="shared" si="0"/>
        <v>29.8</v>
      </c>
      <c r="O16" s="18">
        <f t="shared" si="1"/>
        <v>4.2571428571428571</v>
      </c>
      <c r="P16" s="4">
        <f t="shared" si="3"/>
        <v>2</v>
      </c>
      <c r="Q16" s="4"/>
      <c r="R16" s="4"/>
    </row>
    <row r="17" spans="1:18" x14ac:dyDescent="0.3">
      <c r="A17" s="69"/>
      <c r="B17" s="5">
        <v>6</v>
      </c>
      <c r="C17" s="4" t="s">
        <v>315</v>
      </c>
      <c r="D17" s="4">
        <v>5</v>
      </c>
      <c r="E17" s="4">
        <v>4.8</v>
      </c>
      <c r="F17" s="4">
        <v>5</v>
      </c>
      <c r="G17" s="4">
        <v>5</v>
      </c>
      <c r="H17" s="4" t="s">
        <v>465</v>
      </c>
      <c r="I17" s="4" t="s">
        <v>465</v>
      </c>
      <c r="J17" s="4" t="s">
        <v>465</v>
      </c>
      <c r="K17" s="4" t="s">
        <v>465</v>
      </c>
      <c r="L17" s="4">
        <v>5</v>
      </c>
      <c r="M17" s="4">
        <v>4.5</v>
      </c>
      <c r="N17" s="4">
        <f t="shared" si="0"/>
        <v>29.3</v>
      </c>
      <c r="O17" s="18">
        <f t="shared" si="1"/>
        <v>4.1857142857142859</v>
      </c>
      <c r="P17" s="4">
        <f t="shared" si="3"/>
        <v>3</v>
      </c>
      <c r="Q17" s="4"/>
      <c r="R17" s="4" t="s">
        <v>466</v>
      </c>
    </row>
    <row r="18" spans="1:18" x14ac:dyDescent="0.3">
      <c r="A18" s="69"/>
      <c r="B18" s="5">
        <v>7</v>
      </c>
      <c r="C18" s="4" t="s">
        <v>307</v>
      </c>
      <c r="D18" s="4" t="s">
        <v>465</v>
      </c>
      <c r="E18" s="4" t="s">
        <v>465</v>
      </c>
      <c r="F18" s="4" t="s">
        <v>465</v>
      </c>
      <c r="G18" s="4" t="s">
        <v>465</v>
      </c>
      <c r="H18" s="4" t="s">
        <v>465</v>
      </c>
      <c r="I18" s="4" t="s">
        <v>465</v>
      </c>
      <c r="J18" s="4">
        <v>5</v>
      </c>
      <c r="K18" s="4">
        <v>4.5</v>
      </c>
      <c r="L18" s="4">
        <v>5</v>
      </c>
      <c r="M18" s="4">
        <v>4.5</v>
      </c>
      <c r="N18" s="4">
        <f t="shared" si="0"/>
        <v>19</v>
      </c>
      <c r="O18" s="18">
        <f t="shared" si="1"/>
        <v>2.7142857142857144</v>
      </c>
      <c r="P18" s="4">
        <f t="shared" si="3"/>
        <v>7</v>
      </c>
      <c r="Q18" s="4"/>
      <c r="R18" s="4" t="s">
        <v>467</v>
      </c>
    </row>
    <row r="19" spans="1:18" x14ac:dyDescent="0.3">
      <c r="A19" s="69" t="s">
        <v>3</v>
      </c>
      <c r="B19" s="5">
        <v>1</v>
      </c>
      <c r="C19" s="4" t="s">
        <v>472</v>
      </c>
      <c r="D19" s="4" t="s">
        <v>465</v>
      </c>
      <c r="E19" s="4" t="s">
        <v>465</v>
      </c>
      <c r="F19" s="4" t="s">
        <v>465</v>
      </c>
      <c r="G19" s="4" t="s">
        <v>465</v>
      </c>
      <c r="H19" s="4" t="s">
        <v>465</v>
      </c>
      <c r="I19" s="4" t="s">
        <v>465</v>
      </c>
      <c r="J19" s="4" t="s">
        <v>465</v>
      </c>
      <c r="K19" s="4" t="s">
        <v>465</v>
      </c>
      <c r="L19" s="4" t="s">
        <v>465</v>
      </c>
      <c r="M19" s="4" t="s">
        <v>465</v>
      </c>
      <c r="N19" s="4">
        <f t="shared" si="0"/>
        <v>0</v>
      </c>
      <c r="O19" s="18">
        <f t="shared" si="1"/>
        <v>0</v>
      </c>
      <c r="P19" s="4">
        <f>RANK(O19,$O$19:$O$26,0)</f>
        <v>7</v>
      </c>
      <c r="Q19" s="4"/>
      <c r="R19" s="4" t="s">
        <v>639</v>
      </c>
    </row>
    <row r="20" spans="1:18" x14ac:dyDescent="0.3">
      <c r="A20" s="69"/>
      <c r="B20" s="5">
        <v>2</v>
      </c>
      <c r="C20" s="4" t="s">
        <v>513</v>
      </c>
      <c r="D20" s="4" t="s">
        <v>465</v>
      </c>
      <c r="E20" s="4" t="s">
        <v>465</v>
      </c>
      <c r="F20" s="4" t="s">
        <v>465</v>
      </c>
      <c r="G20" s="4" t="s">
        <v>465</v>
      </c>
      <c r="H20" s="4" t="s">
        <v>465</v>
      </c>
      <c r="I20" s="4" t="s">
        <v>465</v>
      </c>
      <c r="J20" s="4" t="s">
        <v>465</v>
      </c>
      <c r="K20" s="4" t="s">
        <v>465</v>
      </c>
      <c r="L20" s="4" t="s">
        <v>465</v>
      </c>
      <c r="M20" s="4" t="s">
        <v>465</v>
      </c>
      <c r="N20" s="4">
        <f t="shared" si="0"/>
        <v>0</v>
      </c>
      <c r="O20" s="18">
        <f t="shared" si="1"/>
        <v>0</v>
      </c>
      <c r="P20" s="4">
        <f>RANK(O20,$O$19:$O$26,0)</f>
        <v>7</v>
      </c>
      <c r="Q20" s="4"/>
      <c r="R20" s="4" t="s">
        <v>639</v>
      </c>
    </row>
    <row r="21" spans="1:18" x14ac:dyDescent="0.3">
      <c r="A21" s="69"/>
      <c r="B21" s="5">
        <v>3</v>
      </c>
      <c r="C21" s="4" t="s">
        <v>517</v>
      </c>
      <c r="D21" s="4">
        <v>5</v>
      </c>
      <c r="E21" s="4">
        <v>5</v>
      </c>
      <c r="F21" s="4" t="s">
        <v>465</v>
      </c>
      <c r="G21" s="4" t="s">
        <v>465</v>
      </c>
      <c r="H21" s="4">
        <v>5</v>
      </c>
      <c r="I21" s="4">
        <v>5</v>
      </c>
      <c r="J21" s="4">
        <v>4.8</v>
      </c>
      <c r="K21" s="4">
        <v>5</v>
      </c>
      <c r="L21" s="4">
        <v>4.8</v>
      </c>
      <c r="M21" s="4">
        <v>5</v>
      </c>
      <c r="N21" s="4">
        <f t="shared" si="0"/>
        <v>39.6</v>
      </c>
      <c r="O21" s="18">
        <f t="shared" si="1"/>
        <v>5.6571428571428575</v>
      </c>
      <c r="P21" s="4">
        <f>RANK(O21,$O$19:$O$26,0)</f>
        <v>1</v>
      </c>
      <c r="Q21" s="4" t="str">
        <f t="shared" ref="Q21:Q26" si="4">IFERROR(_xlfn.RANK.EQ(O21,$O$4:$O$11),"")</f>
        <v/>
      </c>
      <c r="R21" s="4" t="s">
        <v>640</v>
      </c>
    </row>
    <row r="22" spans="1:18" x14ac:dyDescent="0.3">
      <c r="A22" s="69"/>
      <c r="B22" s="5">
        <v>4</v>
      </c>
      <c r="C22" s="4" t="s">
        <v>526</v>
      </c>
      <c r="D22" s="4">
        <v>5</v>
      </c>
      <c r="E22" s="4">
        <v>5</v>
      </c>
      <c r="F22" s="4" t="s">
        <v>465</v>
      </c>
      <c r="G22" s="4" t="s">
        <v>465</v>
      </c>
      <c r="H22" s="4">
        <v>5</v>
      </c>
      <c r="I22" s="4">
        <v>4</v>
      </c>
      <c r="J22" s="4" t="s">
        <v>465</v>
      </c>
      <c r="K22" s="4" t="s">
        <v>465</v>
      </c>
      <c r="L22" s="4">
        <v>5</v>
      </c>
      <c r="M22" s="4">
        <v>5</v>
      </c>
      <c r="N22" s="4">
        <f t="shared" si="0"/>
        <v>29</v>
      </c>
      <c r="O22" s="18">
        <f t="shared" si="1"/>
        <v>4.1428571428571432</v>
      </c>
      <c r="P22" s="4">
        <f>RANK(O22,$O$19:$O$26,0)</f>
        <v>6</v>
      </c>
      <c r="Q22" s="4" t="str">
        <f t="shared" si="4"/>
        <v/>
      </c>
      <c r="R22" s="4" t="s">
        <v>641</v>
      </c>
    </row>
    <row r="23" spans="1:18" x14ac:dyDescent="0.3">
      <c r="A23" s="69"/>
      <c r="B23" s="5">
        <v>5</v>
      </c>
      <c r="C23" s="4" t="s">
        <v>468</v>
      </c>
      <c r="D23" s="4">
        <v>5</v>
      </c>
      <c r="E23" s="4">
        <v>4.8</v>
      </c>
      <c r="F23" s="4" t="s">
        <v>465</v>
      </c>
      <c r="G23" s="4" t="s">
        <v>465</v>
      </c>
      <c r="H23" s="4">
        <v>4.8</v>
      </c>
      <c r="I23" s="4">
        <v>4.4000000000000004</v>
      </c>
      <c r="J23" s="4">
        <v>4.8</v>
      </c>
      <c r="K23" s="4">
        <v>5</v>
      </c>
      <c r="L23" s="4">
        <v>5</v>
      </c>
      <c r="M23" s="4">
        <v>4.8</v>
      </c>
      <c r="N23" s="4">
        <f t="shared" si="0"/>
        <v>38.599999999999994</v>
      </c>
      <c r="O23" s="18">
        <f t="shared" si="1"/>
        <v>5.5142857142857133</v>
      </c>
      <c r="P23" s="4">
        <f>RANK(O23,$O$19:$O$26,0)</f>
        <v>4</v>
      </c>
      <c r="Q23" s="4" t="str">
        <f t="shared" si="4"/>
        <v/>
      </c>
      <c r="R23" s="4" t="s">
        <v>642</v>
      </c>
    </row>
    <row r="24" spans="1:18" x14ac:dyDescent="0.3">
      <c r="A24" s="69"/>
      <c r="B24" s="5">
        <v>7</v>
      </c>
      <c r="C24" s="4" t="s">
        <v>521</v>
      </c>
      <c r="D24" s="4">
        <v>5</v>
      </c>
      <c r="E24" s="4">
        <v>5</v>
      </c>
      <c r="F24" s="4">
        <v>4.8</v>
      </c>
      <c r="G24" s="4">
        <v>5</v>
      </c>
      <c r="H24" s="4" t="s">
        <v>465</v>
      </c>
      <c r="I24" s="4" t="s">
        <v>465</v>
      </c>
      <c r="J24" s="4">
        <v>4.8</v>
      </c>
      <c r="K24" s="4">
        <v>5</v>
      </c>
      <c r="L24" s="4">
        <v>5</v>
      </c>
      <c r="M24" s="4">
        <v>5</v>
      </c>
      <c r="N24" s="4">
        <f t="shared" si="0"/>
        <v>39.6</v>
      </c>
      <c r="O24" s="18">
        <f t="shared" si="1"/>
        <v>5.6571428571428575</v>
      </c>
      <c r="P24" s="4">
        <f>RANK(O24,$O$19:$O$26,0)</f>
        <v>1</v>
      </c>
      <c r="Q24" s="4" t="str">
        <f t="shared" si="4"/>
        <v/>
      </c>
      <c r="R24" s="4"/>
    </row>
    <row r="25" spans="1:18" x14ac:dyDescent="0.3">
      <c r="A25" s="69"/>
      <c r="B25" s="5">
        <v>8</v>
      </c>
      <c r="C25" s="4" t="s">
        <v>568</v>
      </c>
      <c r="D25" s="4">
        <v>5</v>
      </c>
      <c r="E25" s="4">
        <v>5</v>
      </c>
      <c r="F25" s="4">
        <v>4.8</v>
      </c>
      <c r="G25" s="4">
        <v>5</v>
      </c>
      <c r="H25" s="4" t="s">
        <v>465</v>
      </c>
      <c r="I25" s="4" t="s">
        <v>465</v>
      </c>
      <c r="J25" s="4">
        <v>4.8</v>
      </c>
      <c r="K25" s="4">
        <v>5</v>
      </c>
      <c r="L25" s="4">
        <v>5</v>
      </c>
      <c r="M25" s="4">
        <v>5</v>
      </c>
      <c r="N25" s="4">
        <f t="shared" si="0"/>
        <v>39.6</v>
      </c>
      <c r="O25" s="18">
        <f t="shared" si="1"/>
        <v>5.6571428571428575</v>
      </c>
      <c r="P25" s="4">
        <f>RANK(O25,$O$19:$O$26,0)</f>
        <v>1</v>
      </c>
      <c r="Q25" s="4" t="str">
        <f t="shared" si="4"/>
        <v/>
      </c>
      <c r="R25" s="4"/>
    </row>
    <row r="26" spans="1:18" ht="21" customHeight="1" x14ac:dyDescent="0.3">
      <c r="A26" s="69"/>
      <c r="B26" s="5">
        <v>9</v>
      </c>
      <c r="C26" s="4" t="s">
        <v>569</v>
      </c>
      <c r="D26" s="4">
        <v>5</v>
      </c>
      <c r="E26" s="4">
        <v>5</v>
      </c>
      <c r="F26" s="4">
        <v>5</v>
      </c>
      <c r="G26" s="4">
        <v>4.8</v>
      </c>
      <c r="H26" s="4" t="s">
        <v>465</v>
      </c>
      <c r="I26" s="4" t="s">
        <v>465</v>
      </c>
      <c r="J26" s="4" t="s">
        <v>465</v>
      </c>
      <c r="K26" s="4" t="s">
        <v>465</v>
      </c>
      <c r="L26" s="4">
        <v>5</v>
      </c>
      <c r="M26" s="4">
        <v>5</v>
      </c>
      <c r="N26" s="4">
        <f t="shared" si="0"/>
        <v>29.8</v>
      </c>
      <c r="O26" s="18">
        <f t="shared" si="1"/>
        <v>4.2571428571428571</v>
      </c>
      <c r="P26" s="4">
        <f>RANK(O26,$O$19:$O$26,0)</f>
        <v>5</v>
      </c>
      <c r="Q26" s="4" t="str">
        <f t="shared" si="4"/>
        <v/>
      </c>
      <c r="R26" s="4"/>
    </row>
    <row r="27" spans="1:18" ht="21" customHeight="1" x14ac:dyDescent="0.3">
      <c r="A27" s="5" t="s">
        <v>289</v>
      </c>
      <c r="B27" s="104" t="s">
        <v>920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">
      <c r="A28" s="68" t="s">
        <v>5</v>
      </c>
      <c r="B28" s="16">
        <v>1</v>
      </c>
      <c r="C28" s="5" t="s">
        <v>185</v>
      </c>
      <c r="D28" s="4" t="s">
        <v>465</v>
      </c>
      <c r="E28" s="4" t="s">
        <v>465</v>
      </c>
      <c r="F28" s="4">
        <v>4</v>
      </c>
      <c r="G28" s="4">
        <v>0</v>
      </c>
      <c r="H28" s="4" t="s">
        <v>465</v>
      </c>
      <c r="I28" s="4" t="s">
        <v>465</v>
      </c>
      <c r="J28" s="4">
        <v>5</v>
      </c>
      <c r="K28" s="4">
        <v>3.5</v>
      </c>
      <c r="L28" s="4" t="s">
        <v>465</v>
      </c>
      <c r="M28" s="4" t="s">
        <v>465</v>
      </c>
      <c r="N28" s="4">
        <f t="shared" si="0"/>
        <v>12.5</v>
      </c>
      <c r="O28" s="18">
        <f>N28/7</f>
        <v>1.7857142857142858</v>
      </c>
      <c r="P28" s="4">
        <f>RANK(O28,$O$28:$O$38,0)</f>
        <v>10</v>
      </c>
      <c r="Q28" s="4" t="s">
        <v>855</v>
      </c>
      <c r="R28" s="4" t="s">
        <v>856</v>
      </c>
    </row>
    <row r="29" spans="1:18" x14ac:dyDescent="0.3">
      <c r="A29" s="68"/>
      <c r="B29" s="16">
        <v>2</v>
      </c>
      <c r="C29" s="5" t="s">
        <v>186</v>
      </c>
      <c r="D29" s="4">
        <v>5</v>
      </c>
      <c r="E29" s="4">
        <v>5</v>
      </c>
      <c r="F29" s="4">
        <v>5</v>
      </c>
      <c r="G29" s="4">
        <v>5</v>
      </c>
      <c r="H29" s="4" t="s">
        <v>465</v>
      </c>
      <c r="I29" s="4" t="s">
        <v>465</v>
      </c>
      <c r="J29" s="4" t="s">
        <v>465</v>
      </c>
      <c r="K29" s="4" t="s">
        <v>465</v>
      </c>
      <c r="L29" s="4" t="s">
        <v>465</v>
      </c>
      <c r="M29" s="4" t="s">
        <v>465</v>
      </c>
      <c r="N29" s="4">
        <f t="shared" si="0"/>
        <v>20</v>
      </c>
      <c r="O29" s="18">
        <f t="shared" si="1"/>
        <v>2.8571428571428572</v>
      </c>
      <c r="P29" s="4">
        <f>RANK(O29,$O$28:$O$38,0)</f>
        <v>6</v>
      </c>
      <c r="Q29" s="4" t="s">
        <v>857</v>
      </c>
      <c r="R29" s="4"/>
    </row>
    <row r="30" spans="1:18" x14ac:dyDescent="0.3">
      <c r="A30" s="68"/>
      <c r="B30" s="16">
        <v>3</v>
      </c>
      <c r="C30" s="5" t="s">
        <v>187</v>
      </c>
      <c r="D30" s="4">
        <v>5</v>
      </c>
      <c r="E30" s="4">
        <v>5</v>
      </c>
      <c r="F30" s="4">
        <v>5</v>
      </c>
      <c r="G30" s="4">
        <v>5</v>
      </c>
      <c r="H30" s="4" t="s">
        <v>465</v>
      </c>
      <c r="I30" s="4" t="s">
        <v>465</v>
      </c>
      <c r="J30" s="4" t="s">
        <v>465</v>
      </c>
      <c r="K30" s="4" t="s">
        <v>465</v>
      </c>
      <c r="L30" s="4" t="s">
        <v>465</v>
      </c>
      <c r="M30" s="4" t="s">
        <v>465</v>
      </c>
      <c r="N30" s="4">
        <f t="shared" si="0"/>
        <v>20</v>
      </c>
      <c r="O30" s="18">
        <f t="shared" si="1"/>
        <v>2.8571428571428572</v>
      </c>
      <c r="P30" s="4">
        <f>RANK(O30,$O$28:$O$38,0)</f>
        <v>6</v>
      </c>
      <c r="Q30" s="4" t="s">
        <v>857</v>
      </c>
      <c r="R30" s="4"/>
    </row>
    <row r="31" spans="1:18" x14ac:dyDescent="0.3">
      <c r="A31" s="68"/>
      <c r="B31" s="16">
        <v>4</v>
      </c>
      <c r="C31" s="5" t="s">
        <v>188</v>
      </c>
      <c r="D31" s="4" t="s">
        <v>465</v>
      </c>
      <c r="E31" s="4" t="s">
        <v>465</v>
      </c>
      <c r="F31" s="4" t="s">
        <v>465</v>
      </c>
      <c r="G31" s="4" t="s">
        <v>465</v>
      </c>
      <c r="H31" s="4">
        <v>5</v>
      </c>
      <c r="I31" s="4">
        <v>1.5</v>
      </c>
      <c r="J31" s="4">
        <v>5</v>
      </c>
      <c r="K31" s="4">
        <v>0</v>
      </c>
      <c r="L31" s="4" t="s">
        <v>465</v>
      </c>
      <c r="M31" s="4" t="s">
        <v>465</v>
      </c>
      <c r="N31" s="4">
        <f t="shared" si="0"/>
        <v>11.5</v>
      </c>
      <c r="O31" s="18">
        <f t="shared" si="1"/>
        <v>1.6428571428571428</v>
      </c>
      <c r="P31" s="4">
        <f>RANK(O31,$O$28:$O$38,0)</f>
        <v>11</v>
      </c>
      <c r="Q31" s="4" t="s">
        <v>858</v>
      </c>
      <c r="R31" s="4" t="s">
        <v>859</v>
      </c>
    </row>
    <row r="32" spans="1:18" x14ac:dyDescent="0.3">
      <c r="A32" s="68"/>
      <c r="B32" s="16">
        <v>5</v>
      </c>
      <c r="C32" s="5" t="s">
        <v>189</v>
      </c>
      <c r="D32" s="4">
        <v>5</v>
      </c>
      <c r="E32" s="4">
        <v>5</v>
      </c>
      <c r="F32" s="4">
        <v>5</v>
      </c>
      <c r="G32" s="4">
        <v>4.5</v>
      </c>
      <c r="H32" s="4" t="s">
        <v>465</v>
      </c>
      <c r="I32" s="4" t="s">
        <v>465</v>
      </c>
      <c r="J32" s="4">
        <v>5</v>
      </c>
      <c r="K32" s="4">
        <v>5</v>
      </c>
      <c r="L32" s="4">
        <v>5</v>
      </c>
      <c r="M32" s="4">
        <v>5</v>
      </c>
      <c r="N32" s="4">
        <f t="shared" si="0"/>
        <v>39.5</v>
      </c>
      <c r="O32" s="18">
        <f t="shared" si="1"/>
        <v>5.6428571428571432</v>
      </c>
      <c r="P32" s="4">
        <f>RANK(O32,$O$28:$O$38,0)</f>
        <v>2</v>
      </c>
      <c r="Q32" s="4" t="s">
        <v>860</v>
      </c>
      <c r="R32" s="4" t="s">
        <v>861</v>
      </c>
    </row>
    <row r="33" spans="1:18" x14ac:dyDescent="0.3">
      <c r="A33" s="68"/>
      <c r="B33" s="16">
        <v>6</v>
      </c>
      <c r="C33" s="4" t="s">
        <v>190</v>
      </c>
      <c r="D33" s="4">
        <v>5</v>
      </c>
      <c r="E33" s="4">
        <v>5</v>
      </c>
      <c r="F33" s="4" t="s">
        <v>465</v>
      </c>
      <c r="G33" s="4" t="s">
        <v>465</v>
      </c>
      <c r="H33" s="4" t="s">
        <v>465</v>
      </c>
      <c r="I33" s="4" t="s">
        <v>465</v>
      </c>
      <c r="J33" s="4" t="s">
        <v>465</v>
      </c>
      <c r="K33" s="4" t="s">
        <v>465</v>
      </c>
      <c r="L33" s="4">
        <v>5</v>
      </c>
      <c r="M33" s="4">
        <v>4.5</v>
      </c>
      <c r="N33" s="4">
        <f t="shared" si="0"/>
        <v>19.5</v>
      </c>
      <c r="O33" s="18">
        <f t="shared" si="1"/>
        <v>2.7857142857142856</v>
      </c>
      <c r="P33" s="4">
        <f>RANK(O33,$O$28:$O$38,0)</f>
        <v>9</v>
      </c>
      <c r="Q33" s="4" t="s">
        <v>862</v>
      </c>
      <c r="R33" s="4" t="s">
        <v>863</v>
      </c>
    </row>
    <row r="34" spans="1:18" x14ac:dyDescent="0.3">
      <c r="A34" s="68"/>
      <c r="B34" s="16">
        <v>7</v>
      </c>
      <c r="C34" s="5" t="s">
        <v>191</v>
      </c>
      <c r="D34" s="4">
        <v>5</v>
      </c>
      <c r="E34" s="4">
        <v>5</v>
      </c>
      <c r="F34" s="4" t="s">
        <v>465</v>
      </c>
      <c r="G34" s="4" t="s">
        <v>465</v>
      </c>
      <c r="H34" s="4" t="s">
        <v>465</v>
      </c>
      <c r="I34" s="4" t="s">
        <v>465</v>
      </c>
      <c r="J34" s="4">
        <v>5</v>
      </c>
      <c r="K34" s="4">
        <v>5</v>
      </c>
      <c r="L34" s="4" t="s">
        <v>465</v>
      </c>
      <c r="M34" s="4" t="s">
        <v>465</v>
      </c>
      <c r="N34" s="4">
        <f t="shared" si="0"/>
        <v>20</v>
      </c>
      <c r="O34" s="18">
        <f t="shared" si="1"/>
        <v>2.8571428571428572</v>
      </c>
      <c r="P34" s="4">
        <f>RANK(O34,$O$28:$O$38,0)</f>
        <v>6</v>
      </c>
      <c r="Q34" s="4" t="s">
        <v>864</v>
      </c>
      <c r="R34" s="4"/>
    </row>
    <row r="35" spans="1:18" x14ac:dyDescent="0.3">
      <c r="A35" s="68"/>
      <c r="B35" s="16">
        <v>8</v>
      </c>
      <c r="C35" s="5" t="s">
        <v>192</v>
      </c>
      <c r="D35" s="4">
        <v>5</v>
      </c>
      <c r="E35" s="4">
        <v>5</v>
      </c>
      <c r="F35" s="4" t="s">
        <v>465</v>
      </c>
      <c r="G35" s="4" t="s">
        <v>465</v>
      </c>
      <c r="H35" s="4">
        <v>5</v>
      </c>
      <c r="I35" s="4">
        <v>5</v>
      </c>
      <c r="J35" s="4">
        <v>5</v>
      </c>
      <c r="K35" s="4">
        <v>0</v>
      </c>
      <c r="L35" s="4">
        <v>5</v>
      </c>
      <c r="M35" s="4">
        <v>5</v>
      </c>
      <c r="N35" s="4">
        <f t="shared" si="0"/>
        <v>35</v>
      </c>
      <c r="O35" s="18">
        <f t="shared" si="1"/>
        <v>5</v>
      </c>
      <c r="P35" s="4">
        <f>RANK(O35,$O$28:$O$38,0)</f>
        <v>3</v>
      </c>
      <c r="Q35" s="4" t="s">
        <v>865</v>
      </c>
      <c r="R35" s="4" t="s">
        <v>866</v>
      </c>
    </row>
    <row r="36" spans="1:18" x14ac:dyDescent="0.3">
      <c r="A36" s="68"/>
      <c r="B36" s="16">
        <v>9</v>
      </c>
      <c r="C36" s="5" t="s">
        <v>193</v>
      </c>
      <c r="D36" s="4">
        <v>5</v>
      </c>
      <c r="E36" s="4">
        <v>5</v>
      </c>
      <c r="F36" s="4" t="s">
        <v>465</v>
      </c>
      <c r="G36" s="4" t="s">
        <v>465</v>
      </c>
      <c r="H36" s="4">
        <v>5</v>
      </c>
      <c r="I36" s="4">
        <v>5</v>
      </c>
      <c r="J36" s="4">
        <v>5</v>
      </c>
      <c r="K36" s="4">
        <v>0</v>
      </c>
      <c r="L36" s="4" t="s">
        <v>465</v>
      </c>
      <c r="M36" s="4" t="s">
        <v>465</v>
      </c>
      <c r="N36" s="4">
        <f t="shared" si="0"/>
        <v>25</v>
      </c>
      <c r="O36" s="18">
        <f t="shared" si="1"/>
        <v>3.5714285714285716</v>
      </c>
      <c r="P36" s="4">
        <f>RANK(O36,$O$28:$O$38,0)</f>
        <v>5</v>
      </c>
      <c r="Q36" s="4" t="s">
        <v>867</v>
      </c>
      <c r="R36" s="4" t="s">
        <v>866</v>
      </c>
    </row>
    <row r="37" spans="1:18" x14ac:dyDescent="0.3">
      <c r="A37" s="68"/>
      <c r="B37" s="4">
        <v>10</v>
      </c>
      <c r="C37" s="5" t="s">
        <v>195</v>
      </c>
      <c r="D37" s="4">
        <v>5</v>
      </c>
      <c r="E37" s="4">
        <v>5</v>
      </c>
      <c r="F37" s="4">
        <v>5</v>
      </c>
      <c r="G37" s="4">
        <v>5</v>
      </c>
      <c r="H37" s="4" t="s">
        <v>465</v>
      </c>
      <c r="I37" s="4" t="s">
        <v>465</v>
      </c>
      <c r="J37" s="4">
        <v>5</v>
      </c>
      <c r="K37" s="4">
        <v>5</v>
      </c>
      <c r="L37" s="4">
        <v>5</v>
      </c>
      <c r="M37" s="4">
        <v>5</v>
      </c>
      <c r="N37" s="4">
        <f t="shared" si="0"/>
        <v>40</v>
      </c>
      <c r="O37" s="18">
        <f t="shared" si="1"/>
        <v>5.7142857142857144</v>
      </c>
      <c r="P37" s="4">
        <f>RANK(O37,$O$28:$O$38,0)</f>
        <v>1</v>
      </c>
      <c r="Q37" s="4" t="s">
        <v>868</v>
      </c>
      <c r="R37" s="4"/>
    </row>
    <row r="38" spans="1:18" x14ac:dyDescent="0.3">
      <c r="A38" s="68"/>
      <c r="B38" s="4">
        <v>11</v>
      </c>
      <c r="C38" s="5" t="s">
        <v>196</v>
      </c>
      <c r="D38" s="4">
        <v>5</v>
      </c>
      <c r="E38" s="4">
        <v>5</v>
      </c>
      <c r="F38" s="4" t="s">
        <v>465</v>
      </c>
      <c r="G38" s="4" t="s">
        <v>465</v>
      </c>
      <c r="H38" s="4" t="s">
        <v>465</v>
      </c>
      <c r="I38" s="4" t="s">
        <v>465</v>
      </c>
      <c r="J38" s="4">
        <v>5</v>
      </c>
      <c r="K38" s="4">
        <v>5</v>
      </c>
      <c r="L38" s="4">
        <v>5</v>
      </c>
      <c r="M38" s="4">
        <v>5</v>
      </c>
      <c r="N38" s="4">
        <f t="shared" si="0"/>
        <v>30</v>
      </c>
      <c r="O38" s="18">
        <f t="shared" si="1"/>
        <v>4.2857142857142856</v>
      </c>
      <c r="P38" s="4">
        <f>RANK(O38,$O$28:$O$38,0)</f>
        <v>4</v>
      </c>
      <c r="Q38" s="4" t="s">
        <v>869</v>
      </c>
      <c r="R38" s="4"/>
    </row>
    <row r="39" spans="1:18" x14ac:dyDescent="0.3">
      <c r="A39" s="16" t="s">
        <v>282</v>
      </c>
      <c r="B39" s="57" t="s">
        <v>920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9"/>
    </row>
    <row r="40" spans="1:18" x14ac:dyDescent="0.3">
      <c r="A40" s="4" t="s">
        <v>7</v>
      </c>
      <c r="B40" s="4">
        <v>1</v>
      </c>
      <c r="C40" s="4" t="s">
        <v>283</v>
      </c>
      <c r="D40" s="4">
        <v>5</v>
      </c>
      <c r="E40" s="4">
        <v>5</v>
      </c>
      <c r="F40" s="4">
        <v>5</v>
      </c>
      <c r="G40" s="4">
        <v>5</v>
      </c>
      <c r="H40" s="4">
        <v>5</v>
      </c>
      <c r="I40" s="4">
        <v>5</v>
      </c>
      <c r="J40" s="4">
        <v>5</v>
      </c>
      <c r="K40" s="4">
        <f>AVERAGE(D40:I40)</f>
        <v>5</v>
      </c>
      <c r="L40" s="4">
        <v>5</v>
      </c>
      <c r="M40" s="4">
        <v>5</v>
      </c>
      <c r="N40" s="4">
        <f t="shared" si="0"/>
        <v>50</v>
      </c>
      <c r="O40" s="18">
        <f t="shared" si="1"/>
        <v>7.1428571428571432</v>
      </c>
      <c r="P40" s="4">
        <f>RANK(O40,$O$40:$O$3740,0)</f>
        <v>1</v>
      </c>
      <c r="Q40" s="50"/>
      <c r="R40" s="50"/>
    </row>
  </sheetData>
  <mergeCells count="7">
    <mergeCell ref="A1:R1"/>
    <mergeCell ref="A3:A11"/>
    <mergeCell ref="A12:A18"/>
    <mergeCell ref="A19:A26"/>
    <mergeCell ref="A28:A38"/>
    <mergeCell ref="B27:R27"/>
    <mergeCell ref="B39:R39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顾加文</dc:creator>
  <cp:lastModifiedBy>Jia wen Gu</cp:lastModifiedBy>
  <dcterms:created xsi:type="dcterms:W3CDTF">2015-06-05T18:19:00Z</dcterms:created>
  <dcterms:modified xsi:type="dcterms:W3CDTF">2024-09-30T09:26:25Z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308F86442C7B4A838D3389E0C6E70400_13</vt:lpwstr>
  </property>
  <property fmtid="{D5CDD505-2E9C-101B-9397-08002B2CF9AE}" pid="3" name="KSOProductBuildVer">
    <vt:lpwstr>2052-12.1.0.17857</vt:lpwstr>
  </property>
</Properties>
</file>