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学院学风反馈表" sheetId="1" r:id="rId1"/>
    <sheet name="日常迟到早退名单" sheetId="2" r:id="rId2"/>
    <sheet name="日常请假名单" sheetId="3" r:id="rId3"/>
    <sheet name="日常请假率" sheetId="4" r:id="rId4"/>
    <sheet name="日常旷课名单" sheetId="5" r:id="rId5"/>
    <sheet name="日常旷课率" sheetId="6" r:id="rId6"/>
    <sheet name="晚自习请假名单" sheetId="7" r:id="rId7"/>
    <sheet name="晚自修风气统计表" sheetId="8" r:id="rId8"/>
    <sheet name="晚自习迟到早退" sheetId="9" r:id="rId9"/>
    <sheet name="晚自习旷课" sheetId="10" r:id="rId10"/>
    <sheet name="统计表" sheetId="11" r:id="rId11"/>
  </sheets>
  <definedNames>
    <definedName name="_xlnm._FilterDatabase" localSheetId="5" hidden="1">日常旷课率!$A$2:$H$221</definedName>
    <definedName name="_xlnm._FilterDatabase" localSheetId="10" hidden="1">统计表!$A$2:$E$221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<sst xmlns="http://schemas.openxmlformats.org/spreadsheetml/2006/main" count="2422" uniqueCount="690">
  <si>
    <t>湖州学院2023-2024学年第二学期学风建设情况通报（第8周 4月14日-4月20日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</si>
  <si>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</si>
  <si>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</si>
  <si>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</si>
  <si>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</si>
  <si>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</si>
  <si>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</si>
  <si>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</si>
  <si>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</si>
  <si>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</si>
  <si>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</si>
  <si>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</si>
  <si>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</si>
  <si>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</si>
  <si>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</si>
  <si>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</si>
  <si>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</si>
  <si>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</si>
  <si>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</si>
  <si>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</si>
  <si>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</si>
  <si>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未交齐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</si>
  <si>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</si>
  <si>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</si>
  <si>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</si>
  <si>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</si>
  <si>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</si>
  <si>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</si>
  <si>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</si>
  <si>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</si>
  <si>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</si>
  <si>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</si>
  <si>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电子信息2302</t>
  </si>
  <si>
    <t>陆婧茗</t>
  </si>
  <si>
    <t>马克思主义基本原理</t>
  </si>
  <si>
    <t>迟到</t>
  </si>
  <si>
    <t>3（4.19）</t>
  </si>
  <si>
    <t>10min</t>
  </si>
  <si>
    <t>曹心怡</t>
  </si>
  <si>
    <t>胡家晴</t>
  </si>
  <si>
    <t>黄可晴</t>
  </si>
  <si>
    <t>杨洁</t>
  </si>
  <si>
    <t>罗成蕊</t>
  </si>
  <si>
    <t>吴家辉</t>
  </si>
  <si>
    <t>杨国庆</t>
  </si>
  <si>
    <t>张明权</t>
  </si>
  <si>
    <t>黄俊哲</t>
  </si>
  <si>
    <t>宋屹宸</t>
  </si>
  <si>
    <t>雷松</t>
  </si>
  <si>
    <t>柳扬</t>
  </si>
  <si>
    <t>白松岩</t>
  </si>
  <si>
    <t>湖州学院智能制造学院日常请假统计表</t>
  </si>
  <si>
    <t>请假节数（日期）</t>
  </si>
  <si>
    <t>累计节数</t>
  </si>
  <si>
    <t>机械2201</t>
  </si>
  <si>
    <t>热孜完古</t>
  </si>
  <si>
    <t>中国近现代史纲要</t>
  </si>
  <si>
    <t>2（4.19）</t>
  </si>
  <si>
    <t>大学英语</t>
  </si>
  <si>
    <t>新能源材料2202</t>
  </si>
  <si>
    <t>杨武林</t>
  </si>
  <si>
    <t>环境科学基础</t>
  </si>
  <si>
    <t>电化学原理与方法</t>
  </si>
  <si>
    <t>形势与政策</t>
  </si>
  <si>
    <t>2（4.17）</t>
  </si>
  <si>
    <t>超电容材料与检测</t>
  </si>
  <si>
    <t>2（4.18）</t>
  </si>
  <si>
    <t>物理化学</t>
  </si>
  <si>
    <t>新能源材料与器件</t>
  </si>
  <si>
    <t>陈逸超</t>
  </si>
  <si>
    <t>程司翰</t>
  </si>
  <si>
    <t>程向阳</t>
  </si>
  <si>
    <t>赵昊洋</t>
  </si>
  <si>
    <t>机械2311</t>
  </si>
  <si>
    <t>王然然</t>
  </si>
  <si>
    <t>机械制造工艺</t>
  </si>
  <si>
    <t>2（4.15）</t>
  </si>
  <si>
    <t>互换性与技术测量</t>
  </si>
  <si>
    <t>王超</t>
  </si>
  <si>
    <t>控制工程基础</t>
  </si>
  <si>
    <t>材料力学</t>
  </si>
  <si>
    <t>计算机制图</t>
  </si>
  <si>
    <t>机械原理</t>
  </si>
  <si>
    <t>材化2311</t>
  </si>
  <si>
    <t>张彤</t>
  </si>
  <si>
    <t>材料化学</t>
  </si>
  <si>
    <t>陈佳果</t>
  </si>
  <si>
    <t>视传2101</t>
  </si>
  <si>
    <t>罗晨莹</t>
  </si>
  <si>
    <t>系统包装</t>
  </si>
  <si>
    <t>8（4.15）</t>
  </si>
  <si>
    <t>视频拍摄</t>
  </si>
  <si>
    <t>龚芝慧</t>
  </si>
  <si>
    <t>就业指导</t>
  </si>
  <si>
    <t>视传2202</t>
  </si>
  <si>
    <t>钱佳玲</t>
  </si>
  <si>
    <t>3（4.15）</t>
  </si>
  <si>
    <t>陈乐褀</t>
  </si>
  <si>
    <t>招贴设计</t>
  </si>
  <si>
    <t>8（4.16）</t>
  </si>
  <si>
    <t>毛泽东思想和中国特色社会主义理论体系概论</t>
  </si>
  <si>
    <t>习近平新时代中国特色社会主义思想概论</t>
  </si>
  <si>
    <t>3（4.18）</t>
  </si>
  <si>
    <t>8（4.19）</t>
  </si>
  <si>
    <t>张左右</t>
  </si>
  <si>
    <t>赵佳佳</t>
  </si>
  <si>
    <t>环设2202</t>
  </si>
  <si>
    <t>郑莹睿</t>
  </si>
  <si>
    <t>大学生计算机辅助（4)</t>
  </si>
  <si>
    <t>产设2201</t>
  </si>
  <si>
    <t>章由之</t>
  </si>
  <si>
    <t>2（4.16）</t>
  </si>
  <si>
    <t>胡欣怡</t>
  </si>
  <si>
    <t>陈诺</t>
  </si>
  <si>
    <t>产品造型设计</t>
  </si>
  <si>
    <t>8（4.18）</t>
  </si>
  <si>
    <t>设计学类2303</t>
  </si>
  <si>
    <t>汪汶静</t>
  </si>
  <si>
    <t>劳动教育</t>
  </si>
  <si>
    <t>3（4.16）</t>
  </si>
  <si>
    <t>林承志</t>
  </si>
  <si>
    <t>大学语文</t>
  </si>
  <si>
    <t>设计学类2304</t>
  </si>
  <si>
    <t>徐潇潇</t>
  </si>
  <si>
    <t>林子人</t>
  </si>
  <si>
    <t>大学生心理健康</t>
  </si>
  <si>
    <t>水墨实验</t>
  </si>
  <si>
    <t>宋美佳</t>
  </si>
  <si>
    <t>思想道德与法治</t>
  </si>
  <si>
    <t>张凯迪</t>
  </si>
  <si>
    <t>计算机辅助设计</t>
  </si>
  <si>
    <t>设计学类2305</t>
  </si>
  <si>
    <t>胡奕霆</t>
  </si>
  <si>
    <t>设计学类2306</t>
  </si>
  <si>
    <t>徐宁</t>
  </si>
  <si>
    <t>国贸2311</t>
  </si>
  <si>
    <t>袁丹迪</t>
  </si>
  <si>
    <t>市场调查与预测</t>
  </si>
  <si>
    <t>2（4.10）</t>
  </si>
  <si>
    <t>朱徐浩</t>
  </si>
  <si>
    <t>护理2221</t>
  </si>
  <si>
    <t>林温瀛</t>
  </si>
  <si>
    <t>护理研究</t>
  </si>
  <si>
    <t>药理学</t>
  </si>
  <si>
    <t>3（4.17）</t>
  </si>
  <si>
    <t>护理2201</t>
  </si>
  <si>
    <t>张恩慕</t>
  </si>
  <si>
    <t>护理学基础</t>
  </si>
  <si>
    <t>机能学实验</t>
  </si>
  <si>
    <t>4（4.15）</t>
  </si>
  <si>
    <t>医学统计学</t>
  </si>
  <si>
    <t>医学人文关怀</t>
  </si>
  <si>
    <t>spss应用</t>
  </si>
  <si>
    <t>中国近代史纲要</t>
  </si>
  <si>
    <t>跨文化交际</t>
  </si>
  <si>
    <t>护理管理学</t>
  </si>
  <si>
    <t>凌雨凡</t>
  </si>
  <si>
    <t>魏源</t>
  </si>
  <si>
    <t>生物2201</t>
  </si>
  <si>
    <t>杨云</t>
  </si>
  <si>
    <t>生物化学</t>
  </si>
  <si>
    <t>李鹏飞</t>
  </si>
  <si>
    <t>细胞生物学实验</t>
  </si>
  <si>
    <t>社体2202</t>
  </si>
  <si>
    <t>徐顺强</t>
  </si>
  <si>
    <t>毛概</t>
  </si>
  <si>
    <t>体育舞蹈</t>
  </si>
  <si>
    <t>户外运动</t>
  </si>
  <si>
    <t>大球类</t>
  </si>
  <si>
    <t>运动处方</t>
  </si>
  <si>
    <t>运动训练</t>
  </si>
  <si>
    <t>体育测量</t>
  </si>
  <si>
    <t>大学英语4</t>
  </si>
  <si>
    <t>习概</t>
  </si>
  <si>
    <t>高詹明</t>
  </si>
  <si>
    <t>吴旭伟</t>
  </si>
  <si>
    <t>生物2101</t>
  </si>
  <si>
    <t>龙航</t>
  </si>
  <si>
    <t>生物工程设备</t>
  </si>
  <si>
    <t>张珺仪</t>
  </si>
  <si>
    <t>酿造学</t>
  </si>
  <si>
    <t>社体2101</t>
  </si>
  <si>
    <t>高文奕</t>
  </si>
  <si>
    <t>体育管理学</t>
  </si>
  <si>
    <t>体育经济导论</t>
  </si>
  <si>
    <t>体育统计学</t>
  </si>
  <si>
    <t>护理2122</t>
  </si>
  <si>
    <t>朱思谚</t>
  </si>
  <si>
    <t>外科</t>
  </si>
  <si>
    <t>内科</t>
  </si>
  <si>
    <t>护理2101</t>
  </si>
  <si>
    <t>林俊英</t>
  </si>
  <si>
    <t>护理整合案例</t>
  </si>
  <si>
    <t>内科护理学</t>
  </si>
  <si>
    <t>老年护理学</t>
  </si>
  <si>
    <t>外科护理学</t>
  </si>
  <si>
    <t>护理2121</t>
  </si>
  <si>
    <t>项思慈</t>
  </si>
  <si>
    <t>老年康复护理学</t>
  </si>
  <si>
    <t>汉语言2103</t>
  </si>
  <si>
    <t>陈思宇</t>
  </si>
  <si>
    <t>新媒体文案创作</t>
  </si>
  <si>
    <t>北宋词研究</t>
  </si>
  <si>
    <t>汉语言2104</t>
  </si>
  <si>
    <t>翁一欣</t>
  </si>
  <si>
    <t>北宋词通论</t>
  </si>
  <si>
    <t>英语2101</t>
  </si>
  <si>
    <t>冯风</t>
  </si>
  <si>
    <t>学术写作与研究方法</t>
  </si>
  <si>
    <t>钦佳怡</t>
  </si>
  <si>
    <t>综合商业英语</t>
  </si>
  <si>
    <t>国际商场营销</t>
  </si>
  <si>
    <t>韩雨彤</t>
  </si>
  <si>
    <t>英语2102</t>
  </si>
  <si>
    <t>李梦婷</t>
  </si>
  <si>
    <t>国际金融</t>
  </si>
  <si>
    <t>美国文学</t>
  </si>
  <si>
    <t>国际市场营销</t>
  </si>
  <si>
    <t>陈婷婷</t>
  </si>
  <si>
    <t>英语2103</t>
  </si>
  <si>
    <t>张可欣</t>
  </si>
  <si>
    <t>研究方法与学术写作</t>
  </si>
  <si>
    <t>王亦心</t>
  </si>
  <si>
    <t>国际贸易实务</t>
  </si>
  <si>
    <t>赵彬雁</t>
  </si>
  <si>
    <t>商英2101</t>
  </si>
  <si>
    <t>黄菱伊</t>
  </si>
  <si>
    <t>日语2101</t>
  </si>
  <si>
    <t>卿玉洁</t>
  </si>
  <si>
    <t>日本文学</t>
  </si>
  <si>
    <t>汉语言2203</t>
  </si>
  <si>
    <t>刘嘉婧</t>
  </si>
  <si>
    <t>现代汉语</t>
  </si>
  <si>
    <t>汉语言2204</t>
  </si>
  <si>
    <t>李红霞</t>
  </si>
  <si>
    <t>唐珺殊</t>
  </si>
  <si>
    <t>王艺婵</t>
  </si>
  <si>
    <t>谢秋初</t>
  </si>
  <si>
    <t>潘赛佳</t>
  </si>
  <si>
    <t>谯雅元</t>
  </si>
  <si>
    <t>龙怀金</t>
  </si>
  <si>
    <t>广告2201</t>
  </si>
  <si>
    <t>欧阳玉如</t>
  </si>
  <si>
    <t>学术论文写作</t>
  </si>
  <si>
    <t>毛泽东思想和中国特色社会主义</t>
  </si>
  <si>
    <t>图形创意</t>
  </si>
  <si>
    <t>刘东</t>
  </si>
  <si>
    <t>媒介经营管理</t>
  </si>
  <si>
    <t>陈梦璠</t>
  </si>
  <si>
    <t>习近平新时代中国特色社会主义</t>
  </si>
  <si>
    <t>平伊婧</t>
  </si>
  <si>
    <t>网媒2201</t>
  </si>
  <si>
    <t>陈欣</t>
  </si>
  <si>
    <t>公共关系学</t>
  </si>
  <si>
    <t>邹佳瑶</t>
  </si>
  <si>
    <t>新闻评论</t>
  </si>
  <si>
    <t>网络播音与主持</t>
  </si>
  <si>
    <t>周红苗</t>
  </si>
  <si>
    <t>微电影创作</t>
  </si>
  <si>
    <t>新媒体产品设计与项目管理</t>
  </si>
  <si>
    <t>王威</t>
  </si>
  <si>
    <t>段琪峰</t>
  </si>
  <si>
    <t>英语2202</t>
  </si>
  <si>
    <t>许张彤</t>
  </si>
  <si>
    <t>综合英语</t>
  </si>
  <si>
    <t>李鑫</t>
  </si>
  <si>
    <t>英语国家概况</t>
  </si>
  <si>
    <t>汉语言2303</t>
  </si>
  <si>
    <t>姚若熙</t>
  </si>
  <si>
    <t>广告2301</t>
  </si>
  <si>
    <t>李沅龙</t>
  </si>
  <si>
    <t>网媒2301</t>
  </si>
  <si>
    <t>韦漪婧</t>
  </si>
  <si>
    <t>汉语言2311</t>
  </si>
  <si>
    <t>金郁鑫</t>
  </si>
  <si>
    <t>国学概论</t>
  </si>
  <si>
    <t>中国现当代文学</t>
  </si>
  <si>
    <t>英语2301</t>
  </si>
  <si>
    <t>陈岩</t>
  </si>
  <si>
    <t>无</t>
  </si>
  <si>
    <t>软件工程2201</t>
  </si>
  <si>
    <t>王锁玥</t>
  </si>
  <si>
    <t>概率论与数理统计</t>
  </si>
  <si>
    <t>电子信息2202</t>
  </si>
  <si>
    <t>田如月</t>
  </si>
  <si>
    <t>刘蓝江</t>
  </si>
  <si>
    <t>MATLAB在电子信息工程中的应用</t>
  </si>
  <si>
    <t>李柯雯</t>
  </si>
  <si>
    <t>电子信息2312</t>
  </si>
  <si>
    <t>方佳义</t>
  </si>
  <si>
    <t>模拟电子电路</t>
  </si>
  <si>
    <t>信号与系统</t>
  </si>
  <si>
    <t>电子测量技术</t>
  </si>
  <si>
    <t>计算机2314</t>
  </si>
  <si>
    <t>褚天顺</t>
  </si>
  <si>
    <t>计算机网络</t>
  </si>
  <si>
    <t>陈一凡</t>
  </si>
  <si>
    <t>计算机2315</t>
  </si>
  <si>
    <t>游铧波</t>
  </si>
  <si>
    <t>网络空间安全导论</t>
  </si>
  <si>
    <t>唐天扬</t>
  </si>
  <si>
    <t>数据结构</t>
  </si>
  <si>
    <t>网络攻防与对抗</t>
  </si>
  <si>
    <t>数据库原理</t>
  </si>
  <si>
    <t>季豪豪</t>
  </si>
  <si>
    <t>Java语言程序设计</t>
  </si>
  <si>
    <t>汇编语言</t>
  </si>
  <si>
    <t>计算机2311</t>
  </si>
  <si>
    <t>王雨佳</t>
  </si>
  <si>
    <t>人工智能导论</t>
  </si>
  <si>
    <t>计算机组成原理</t>
  </si>
  <si>
    <t>面向对象程序设计</t>
  </si>
  <si>
    <t>计算机2312</t>
  </si>
  <si>
    <t>钱晨乐</t>
  </si>
  <si>
    <t>电子信息2303</t>
  </si>
  <si>
    <t>谢晨琪</t>
  </si>
  <si>
    <t>体育与健康（2）</t>
  </si>
  <si>
    <t>周月钖</t>
  </si>
  <si>
    <t>孙浩源</t>
  </si>
  <si>
    <t>大学物理B</t>
  </si>
  <si>
    <t>数字逻辑电路</t>
  </si>
  <si>
    <t>计算机2302</t>
  </si>
  <si>
    <t>廖志颖</t>
  </si>
  <si>
    <t>线性代数</t>
  </si>
  <si>
    <t>计算机系统基础</t>
  </si>
  <si>
    <t>大学物理</t>
  </si>
  <si>
    <t>高等数学A（2）</t>
  </si>
  <si>
    <t>水景泽</t>
  </si>
  <si>
    <t>大学英语（2）</t>
  </si>
  <si>
    <t>光电信息2302</t>
  </si>
  <si>
    <t>王治江</t>
  </si>
  <si>
    <t>张金</t>
  </si>
  <si>
    <t>大学英语（3）</t>
  </si>
  <si>
    <t>唐洁</t>
  </si>
  <si>
    <t>基础物理学</t>
  </si>
  <si>
    <t>光电信息2301</t>
  </si>
  <si>
    <t>戴乐轩</t>
  </si>
  <si>
    <t>电路分析基础</t>
  </si>
  <si>
    <t>C程序设计</t>
  </si>
  <si>
    <t>冷伟志</t>
  </si>
  <si>
    <t>谢沁霖</t>
  </si>
  <si>
    <t>计算机2201</t>
  </si>
  <si>
    <t>温秋琳</t>
  </si>
  <si>
    <t>面向对象编程</t>
  </si>
  <si>
    <t>何腾</t>
  </si>
  <si>
    <t>算法设计与分析</t>
  </si>
  <si>
    <t>Matlab程序设计</t>
  </si>
  <si>
    <t>形式与政策</t>
  </si>
  <si>
    <t>大学英语（跨文化交流）</t>
  </si>
  <si>
    <t>计算机2202</t>
  </si>
  <si>
    <t>任娟娟</t>
  </si>
  <si>
    <t>光电信息2202</t>
  </si>
  <si>
    <t>赵帅男</t>
  </si>
  <si>
    <t>材料科学基础</t>
  </si>
  <si>
    <t>半导体物理</t>
  </si>
  <si>
    <t>数字电子技术</t>
  </si>
  <si>
    <t>基础物理学实验</t>
  </si>
  <si>
    <t>吴静</t>
  </si>
  <si>
    <t>圣柏林</t>
  </si>
  <si>
    <t>电子信息2201</t>
  </si>
  <si>
    <t>谭雨璐</t>
  </si>
  <si>
    <t>骆家雯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</si>
  <si>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</si>
  <si>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</si>
  <si>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</si>
  <si>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</si>
  <si>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</si>
  <si>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</si>
  <si>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</si>
  <si>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</si>
  <si>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</si>
  <si>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</si>
  <si>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</si>
  <si>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</si>
  <si>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</si>
  <si>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电气2101</t>
  </si>
  <si>
    <t>电气2102</t>
  </si>
  <si>
    <t>材化2101</t>
  </si>
  <si>
    <t>机械2202</t>
  </si>
  <si>
    <t>电气2201</t>
  </si>
  <si>
    <t>电气2202</t>
  </si>
  <si>
    <t>材化2201</t>
  </si>
  <si>
    <t>新能源材料2201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</si>
  <si>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</si>
  <si>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</si>
  <si>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</si>
  <si>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</si>
  <si>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</si>
  <si>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</si>
  <si>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</si>
  <si>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</si>
  <si>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</si>
  <si>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</si>
  <si>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</si>
  <si>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机械2312</t>
  </si>
  <si>
    <t>电气2311</t>
  </si>
  <si>
    <t>视传2001</t>
  </si>
  <si>
    <t>视传2002</t>
  </si>
  <si>
    <t>环设2001</t>
  </si>
  <si>
    <t>环设2002</t>
  </si>
  <si>
    <t>视传2102</t>
  </si>
  <si>
    <t>环设2101</t>
  </si>
  <si>
    <t>环设2102</t>
  </si>
  <si>
    <t>视传2201</t>
  </si>
  <si>
    <t>环设2201</t>
  </si>
  <si>
    <t>视传2211</t>
  </si>
  <si>
    <t>环设2211</t>
  </si>
  <si>
    <t>设计学类2301</t>
  </si>
  <si>
    <t>设计学类2302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</si>
  <si>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</si>
  <si>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</si>
  <si>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</si>
  <si>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</si>
  <si>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</si>
  <si>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</si>
  <si>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</si>
  <si>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</si>
  <si>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</si>
  <si>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</si>
  <si>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</si>
  <si>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</si>
  <si>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</si>
  <si>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</si>
  <si>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</si>
  <si>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</si>
  <si>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</si>
  <si>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</si>
  <si>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</si>
  <si>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</si>
  <si>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</si>
  <si>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</si>
  <si>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</si>
  <si>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</si>
  <si>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</si>
  <si>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</si>
  <si>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</si>
  <si>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</si>
  <si>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</si>
  <si>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</si>
  <si>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</si>
  <si>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国贸2231</t>
  </si>
  <si>
    <t>电子信息2231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</si>
  <si>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</si>
  <si>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</si>
  <si>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</si>
  <si>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</si>
  <si>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</si>
  <si>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</si>
  <si>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国贸2312</t>
  </si>
  <si>
    <t>国贸2313</t>
  </si>
  <si>
    <t>社体2001</t>
  </si>
  <si>
    <t>39</t>
  </si>
  <si>
    <t>社体2002</t>
  </si>
  <si>
    <t>38</t>
  </si>
  <si>
    <t>制药2001</t>
  </si>
  <si>
    <t>31</t>
  </si>
  <si>
    <t>生物2001</t>
  </si>
  <si>
    <t>23</t>
  </si>
  <si>
    <t>生物2002</t>
  </si>
  <si>
    <t>29</t>
  </si>
  <si>
    <t>护理2001</t>
  </si>
  <si>
    <t>51</t>
  </si>
  <si>
    <t>护理2002</t>
  </si>
  <si>
    <t>52</t>
  </si>
  <si>
    <t>护理2003</t>
  </si>
  <si>
    <t>47</t>
  </si>
  <si>
    <t>护理2004</t>
  </si>
  <si>
    <t>49</t>
  </si>
  <si>
    <t>护理2005</t>
  </si>
  <si>
    <t>护理2006</t>
  </si>
  <si>
    <t>50</t>
  </si>
  <si>
    <t>32</t>
  </si>
  <si>
    <t>社体2102</t>
  </si>
  <si>
    <t>社体2103</t>
  </si>
  <si>
    <t>30</t>
  </si>
  <si>
    <t>41</t>
  </si>
  <si>
    <t>制药2101</t>
  </si>
  <si>
    <t>制药2121</t>
  </si>
  <si>
    <t>40</t>
  </si>
  <si>
    <t>制药2111</t>
  </si>
  <si>
    <t>44</t>
  </si>
  <si>
    <t>35</t>
  </si>
  <si>
    <t>社体2201</t>
  </si>
  <si>
    <t>社体2203</t>
  </si>
  <si>
    <t>生物2202</t>
  </si>
  <si>
    <t>制药2201</t>
  </si>
  <si>
    <t>43</t>
  </si>
  <si>
    <t>制药2221</t>
  </si>
  <si>
    <t>制药2211</t>
  </si>
  <si>
    <t>45</t>
  </si>
  <si>
    <t>护理2222</t>
  </si>
  <si>
    <t>社体2301</t>
  </si>
  <si>
    <t>社体2302</t>
  </si>
  <si>
    <t>生物2301</t>
  </si>
  <si>
    <t>制药2301</t>
  </si>
  <si>
    <t>制药2321</t>
  </si>
  <si>
    <t>制药2311</t>
  </si>
  <si>
    <t>护理2301</t>
  </si>
  <si>
    <t>护理2321</t>
  </si>
  <si>
    <t>护理2322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</si>
  <si>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</si>
  <si>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</si>
  <si>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</si>
  <si>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</si>
  <si>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</si>
  <si>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</si>
  <si>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</si>
  <si>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</si>
  <si>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</si>
  <si>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</si>
  <si>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</si>
  <si>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</si>
  <si>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汉语言2101</t>
  </si>
  <si>
    <t>汉语言2102</t>
  </si>
  <si>
    <t>广告2101</t>
  </si>
  <si>
    <t>汉语言2201</t>
  </si>
  <si>
    <t>汉语言2202</t>
  </si>
  <si>
    <t>汉语言2211</t>
  </si>
  <si>
    <t>英语2201</t>
  </si>
  <si>
    <t>英语2203</t>
  </si>
  <si>
    <t>英语2211</t>
  </si>
  <si>
    <t>汉语言2301</t>
  </si>
  <si>
    <t>汉语言2302</t>
  </si>
  <si>
    <t>汉语言2304</t>
  </si>
  <si>
    <t>网媒2302</t>
  </si>
  <si>
    <t>网媒2303</t>
  </si>
  <si>
    <t>英语2302</t>
  </si>
  <si>
    <t>英语2303</t>
  </si>
  <si>
    <t>思政2201</t>
  </si>
  <si>
    <t>思政2301</t>
  </si>
  <si>
    <t>光电信息2001</t>
  </si>
  <si>
    <t>27</t>
  </si>
  <si>
    <t>实习</t>
  </si>
  <si>
    <t>计算机2001</t>
  </si>
  <si>
    <t>电子信息2001</t>
  </si>
  <si>
    <t>26</t>
  </si>
  <si>
    <t>电子信息2002</t>
  </si>
  <si>
    <t>光电信息2101</t>
  </si>
  <si>
    <t>计算机2101</t>
  </si>
  <si>
    <t>电子信息2101</t>
  </si>
  <si>
    <t>光电信息2201</t>
  </si>
  <si>
    <t>42</t>
  </si>
  <si>
    <t>电子信息2203</t>
  </si>
  <si>
    <t>软件工程2202</t>
  </si>
  <si>
    <t>计算机2211</t>
  </si>
  <si>
    <t>36</t>
  </si>
  <si>
    <t>计算机2212</t>
  </si>
  <si>
    <t>计算机2213</t>
  </si>
  <si>
    <t>计算机2214</t>
  </si>
  <si>
    <t>计算机2301</t>
  </si>
  <si>
    <t>电子信息2301</t>
  </si>
  <si>
    <t>软件工程2301</t>
  </si>
  <si>
    <t>软件工程2302</t>
  </si>
  <si>
    <t>计算机2313</t>
  </si>
  <si>
    <t>电子信息2311</t>
  </si>
  <si>
    <t>湖州学院日常旷课名单统计表</t>
  </si>
  <si>
    <t>详细节数（日期）</t>
  </si>
  <si>
    <t>旷课原因</t>
  </si>
  <si>
    <t>处理结果</t>
  </si>
  <si>
    <t>孙瑞泽</t>
  </si>
  <si>
    <t>无故旷课</t>
  </si>
  <si>
    <t>通报批评</t>
  </si>
  <si>
    <t>李阳</t>
  </si>
  <si>
    <t>高等数学</t>
  </si>
  <si>
    <t>唐伊涛</t>
  </si>
  <si>
    <t>陈明乐</t>
  </si>
  <si>
    <t>邱晓枫</t>
  </si>
  <si>
    <t>郑家君</t>
  </si>
  <si>
    <t>蒋昊炜</t>
  </si>
  <si>
    <t>无旷课</t>
  </si>
  <si>
    <t>近代史纲要</t>
  </si>
  <si>
    <t>王瑶</t>
  </si>
  <si>
    <t>1（4.19）</t>
  </si>
  <si>
    <t>睡过头</t>
  </si>
  <si>
    <t>毛泽东思想和中国特色社会主义理论体系课</t>
  </si>
  <si>
    <t>罗悦心</t>
  </si>
  <si>
    <t>吉丽莎</t>
  </si>
  <si>
    <t>孙晟豪</t>
  </si>
  <si>
    <t>刘贵洋</t>
  </si>
  <si>
    <t>睡过了</t>
  </si>
  <si>
    <t>曾新松</t>
  </si>
  <si>
    <t>王思越</t>
  </si>
  <si>
    <t>何富金</t>
  </si>
  <si>
    <t>李昊然</t>
  </si>
  <si>
    <t>杜飞鸿</t>
  </si>
  <si>
    <t>刘航</t>
  </si>
  <si>
    <t>何炫宇</t>
  </si>
  <si>
    <t>王少鹏</t>
  </si>
  <si>
    <t>孙硕蔚</t>
  </si>
  <si>
    <t>李怡薪</t>
  </si>
  <si>
    <t>李陈智</t>
  </si>
  <si>
    <t>日常旷课率排名</t>
  </si>
  <si>
    <t>旷课人次</t>
  </si>
  <si>
    <t>旷课率</t>
  </si>
  <si>
    <t>旷课率排名</t>
  </si>
  <si>
    <t>晚自习请假名单</t>
  </si>
  <si>
    <t>班 级</t>
  </si>
  <si>
    <t>请假日期</t>
  </si>
  <si>
    <t>朱诚杰</t>
  </si>
  <si>
    <t>事假</t>
  </si>
  <si>
    <t>刘埕铭</t>
  </si>
  <si>
    <t>周晓宁</t>
  </si>
  <si>
    <t>病假</t>
  </si>
  <si>
    <t>毛慧银</t>
  </si>
  <si>
    <t>穆锦辉</t>
  </si>
  <si>
    <t>侯伟</t>
  </si>
  <si>
    <t>刘勤</t>
  </si>
  <si>
    <t>靳宇</t>
  </si>
  <si>
    <t>杨靖</t>
  </si>
  <si>
    <t>居子涵</t>
  </si>
  <si>
    <t>陈雄</t>
  </si>
  <si>
    <t>闫兴起</t>
  </si>
  <si>
    <t>廉智博</t>
  </si>
  <si>
    <t>张健予</t>
  </si>
  <si>
    <t>徐志平</t>
  </si>
  <si>
    <t>仲文静</t>
  </si>
  <si>
    <t>吴旭杰</t>
  </si>
  <si>
    <t>陈德群</t>
  </si>
  <si>
    <t>翟帅帅</t>
  </si>
  <si>
    <t>郭枫松</t>
  </si>
  <si>
    <t>曾思涵</t>
  </si>
  <si>
    <t>臧玄莉</t>
  </si>
  <si>
    <t>陈泳坤</t>
  </si>
  <si>
    <t>周子淇</t>
  </si>
  <si>
    <t>黄静怡</t>
  </si>
  <si>
    <t>沈璐</t>
  </si>
  <si>
    <t>郭欣妍</t>
  </si>
  <si>
    <t>糜佳敏</t>
  </si>
  <si>
    <t>盛开</t>
  </si>
  <si>
    <t>徐可欣</t>
  </si>
  <si>
    <t>林珍妮</t>
  </si>
  <si>
    <t>常欣媛</t>
  </si>
  <si>
    <t>赵越</t>
  </si>
  <si>
    <t>翁婧</t>
  </si>
  <si>
    <t>霍新苗</t>
  </si>
  <si>
    <t>邓志祥</t>
  </si>
  <si>
    <t>葛鸿莹</t>
  </si>
  <si>
    <t xml:space="preserve"> 马克思主义学院</t>
  </si>
  <si>
    <t>吴昊</t>
  </si>
  <si>
    <t>郑羽昕</t>
  </si>
  <si>
    <t>郑文杰</t>
  </si>
  <si>
    <t>徐佳悦</t>
  </si>
  <si>
    <t>胡天毅</t>
  </si>
  <si>
    <t>王家豪</t>
  </si>
  <si>
    <t>吴嘉瑜</t>
  </si>
  <si>
    <t>周俊豪</t>
  </si>
  <si>
    <t>方淑丽</t>
  </si>
  <si>
    <t>彭棋荣</t>
  </si>
  <si>
    <t>林亦菲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</si>
  <si>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</si>
  <si>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</si>
  <si>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</si>
  <si>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</si>
  <si>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</si>
  <si>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</si>
  <si>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</si>
  <si>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</si>
  <si>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</si>
  <si>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</si>
  <si>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</si>
  <si>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</si>
  <si>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</si>
  <si>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</si>
  <si>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</si>
  <si>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</si>
  <si>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周日15范宏伟,17贾少尉未申请带电脑，周四心理班会</t>
  </si>
  <si>
    <t>周日未交手机且无手机袋,周一团日活动，周二心理班会</t>
  </si>
  <si>
    <t>周日班会，周一团日活动</t>
  </si>
  <si>
    <t>周日团日活动，周二纪律差</t>
  </si>
  <si>
    <t>周日团日活动</t>
  </si>
  <si>
    <t>周日宣讲活动</t>
  </si>
  <si>
    <t>周一六人玩手机、周四三人玩手机，一人玩电脑，两人玩平板</t>
  </si>
  <si>
    <t>周一三人玩手机、周四八人玩手机，一人玩电脑，一人玩平板</t>
  </si>
  <si>
    <t>周一三人玩手机，一人玩平板、周四五人玩手机</t>
  </si>
  <si>
    <t>周一四人玩手机</t>
  </si>
  <si>
    <t>周日讲座</t>
  </si>
  <si>
    <t>王洪建玩手机</t>
  </si>
  <si>
    <t>湖州学院晚自修迟到早退统计表</t>
  </si>
  <si>
    <t>湖州学院晚自修旷课统计表</t>
  </si>
  <si>
    <t>王奇</t>
  </si>
  <si>
    <t>俞玥莹</t>
  </si>
  <si>
    <t>黎川晴</t>
  </si>
  <si>
    <t>刘锡瑞</t>
  </si>
  <si>
    <t>朱朗宇</t>
  </si>
  <si>
    <t>杨德昂</t>
  </si>
  <si>
    <t>张元健</t>
  </si>
  <si>
    <t>上交情况</t>
  </si>
  <si>
    <t>结课</t>
  </si>
  <si>
    <t>齐全</t>
  </si>
  <si>
    <t>未上交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</si>
</sst>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6"/>
      <color theme="1"/>
      <name val="黑体"/>
      <charset val="134"/>
    </font>
    <font>
      <sz val="14"/>
      <color theme="1"/>
      <name val="仿宋_GB2312"/>
      <charset val="134"/>
    </font>
    <font>
      <b/>
      <sz val="18"/>
      <name val="黑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color theme="1"/>
      <name val="黑体"/>
      <charset val="134"/>
    </font>
    <font>
      <b/>
      <sz val="18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6"/>
      <color theme="1"/>
      <name val="仿宋_GB2312"/>
      <charset val="134"/>
    </font>
    <font>
      <b/>
      <sz val="12"/>
      <color rgb="FF000000"/>
      <name val="仿宋_GB2312"/>
      <charset val="134"/>
    </font>
    <font>
      <b/>
      <sz val="18"/>
      <color rgb="FF000000"/>
      <name val="黑体"/>
      <charset val="134"/>
    </font>
    <font>
      <u/>
      <sz val="14"/>
      <name val="仿宋_GB2312"/>
      <charset val="134"/>
    </font>
    <font>
      <sz val="14"/>
      <name val="仿宋_GB231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24" fillId="5" borderId="24" applyNumberFormat="0" applyAlignment="0" applyProtection="0">
      <alignment vertical="center"/>
    </xf>
    <xf numFmtId="0" fontId="25" fillId="5" borderId="23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Border="0">
      <protection locked="0"/>
    </xf>
    <xf numFmtId="0" fontId="0" fillId="0" borderId="0">
      <alignment vertical="center"/>
    </xf>
  </cellStyleXfs>
  <cellXfs count="6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1" xfId="0" applyFont="1" applyBorder="1" applyAlignment="1">
      <alignment horizontal="center"/>
    </xf>
    <xf numFmtId="0" fontId="4" fillId="0" borderId="2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49" fontId="2" fillId="0" borderId="1" xfId="49" applyNumberFormat="1" applyFont="1" applyBorder="1" applyAlignment="1" applyProtection="1">
      <alignment horizontal="center" vertical="center"/>
    </xf>
    <xf numFmtId="176" fontId="2" fillId="0" borderId="1" xfId="49" applyNumberFormat="1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0" fillId="0" borderId="1" xfId="0" applyBorder="1"/>
    <xf numFmtId="0" fontId="5" fillId="0" borderId="1" xfId="49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0" fontId="13" fillId="0" borderId="1" xfId="6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2" borderId="1" xfId="6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D12" sqref="D12"/>
    </sheetView>
  </sheetViews>
  <sheetFormatPr defaultColWidth="9" defaultRowHeight="13.8" outlineLevelCol="7"/>
  <cols>
    <col min="1" max="1" width="25.75" customWidth="1"/>
    <col min="2" max="5" width="18.5833333333333" customWidth="1"/>
    <col min="6" max="7" width="13.25" customWidth="1"/>
    <col min="8" max="8" width="21.5" customWidth="1"/>
  </cols>
  <sheetData>
    <row r="1" ht="22.2" spans="1:8">
      <c r="A1" s="62" t="s">
        <v>0</v>
      </c>
      <c r="B1" s="62"/>
      <c r="C1" s="62"/>
      <c r="D1" s="62"/>
      <c r="E1" s="62"/>
      <c r="F1" s="62"/>
      <c r="G1" s="62"/>
      <c r="H1" s="62"/>
    </row>
    <row r="2" ht="20.4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7.4" spans="1:8">
      <c r="A3" s="3" t="s">
        <v>9</v>
      </c>
      <c r="B3" s="63">
        <f>8/1298</f>
        <v>0.0061633281972265</v>
      </c>
      <c r="C3" s="63">
        <f>15/1444</f>
        <v>0.010387811634349</v>
      </c>
      <c r="D3" s="63">
        <f>1/1579</f>
        <v>0.000633312222925902</v>
      </c>
      <c r="E3" s="64">
        <v>0</v>
      </c>
      <c r="F3" s="63">
        <f>1/1692</f>
        <v>0.000591016548463357</v>
      </c>
      <c r="G3" s="64">
        <v>0</v>
      </c>
      <c r="H3" s="64">
        <v>0</v>
      </c>
    </row>
    <row r="4" ht="17.4" spans="1:8">
      <c r="A4" s="3" t="s">
        <v>10</v>
      </c>
      <c r="B4" s="65">
        <v>8</v>
      </c>
      <c r="C4" s="65">
        <v>15</v>
      </c>
      <c r="D4" s="65">
        <v>1</v>
      </c>
      <c r="E4" s="64">
        <v>0</v>
      </c>
      <c r="F4" s="65">
        <v>1</v>
      </c>
      <c r="G4" s="64">
        <v>0</v>
      </c>
      <c r="H4" s="64">
        <v>0</v>
      </c>
    </row>
    <row r="5" ht="17.4" spans="1:8">
      <c r="A5" s="3" t="s">
        <v>11</v>
      </c>
      <c r="B5" s="63">
        <f>10/1298</f>
        <v>0.00770416024653313</v>
      </c>
      <c r="C5" s="63">
        <f>31/1444</f>
        <v>0.0214681440443213</v>
      </c>
      <c r="D5" s="63">
        <f>15/1579</f>
        <v>0.00949968334388854</v>
      </c>
      <c r="E5" s="63">
        <f>2/1445</f>
        <v>0.0013840830449827</v>
      </c>
      <c r="F5" s="63">
        <f>36/1692</f>
        <v>0.0212765957446809</v>
      </c>
      <c r="G5" s="63">
        <f>18/775</f>
        <v>0.0232258064516129</v>
      </c>
      <c r="H5" s="64">
        <v>0</v>
      </c>
    </row>
    <row r="6" ht="17.4" spans="1:8">
      <c r="A6" s="3" t="s">
        <v>12</v>
      </c>
      <c r="B6" s="65">
        <v>20</v>
      </c>
      <c r="C6" s="65">
        <v>91</v>
      </c>
      <c r="D6" s="65">
        <v>54</v>
      </c>
      <c r="E6" s="65">
        <v>4</v>
      </c>
      <c r="F6" s="65">
        <v>53</v>
      </c>
      <c r="G6" s="65">
        <v>31</v>
      </c>
      <c r="H6" s="64">
        <v>0</v>
      </c>
    </row>
    <row r="7" ht="17.4" spans="1:8">
      <c r="A7" s="3" t="s">
        <v>13</v>
      </c>
      <c r="B7" s="64">
        <v>0</v>
      </c>
      <c r="C7" s="65">
        <v>14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</row>
    <row r="8" ht="17.4" spans="1:8">
      <c r="A8" s="3" t="s">
        <v>14</v>
      </c>
      <c r="B8" s="65" t="s">
        <v>15</v>
      </c>
      <c r="C8" s="65" t="s">
        <v>15</v>
      </c>
      <c r="D8" s="65" t="s">
        <v>15</v>
      </c>
      <c r="E8" s="65" t="s">
        <v>15</v>
      </c>
      <c r="F8" s="65" t="s">
        <v>15</v>
      </c>
      <c r="G8" s="65" t="s">
        <v>15</v>
      </c>
      <c r="H8" s="65" t="s">
        <v>15</v>
      </c>
    </row>
    <row r="9" ht="17.4" spans="1:8">
      <c r="A9" s="3" t="s">
        <v>16</v>
      </c>
      <c r="B9" s="65">
        <v>28</v>
      </c>
      <c r="C9" s="65">
        <v>11</v>
      </c>
      <c r="D9" s="65">
        <v>1</v>
      </c>
      <c r="E9" s="64">
        <v>0</v>
      </c>
      <c r="F9" s="65">
        <v>6</v>
      </c>
      <c r="G9" s="65">
        <v>8</v>
      </c>
      <c r="H9" s="65">
        <v>4</v>
      </c>
    </row>
    <row r="10" ht="17.4" spans="1:8">
      <c r="A10" s="3" t="s">
        <v>17</v>
      </c>
      <c r="B10" s="65">
        <v>8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</row>
    <row r="11" ht="17.4" spans="1:8">
      <c r="A11" s="3" t="s">
        <v>18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</row>
    <row r="12" ht="17.4" spans="1:8">
      <c r="A12" s="3" t="s">
        <v>19</v>
      </c>
      <c r="B12" s="65" t="s">
        <v>20</v>
      </c>
      <c r="C12" s="65" t="s">
        <v>20</v>
      </c>
      <c r="D12" s="66" t="s">
        <v>21</v>
      </c>
      <c r="E12" s="65" t="s">
        <v>20</v>
      </c>
      <c r="F12" s="65" t="s">
        <v>20</v>
      </c>
      <c r="G12" s="65" t="s">
        <v>20</v>
      </c>
      <c r="H12" s="65" t="s">
        <v>20</v>
      </c>
    </row>
  </sheetData>
  <mergeCells count="1">
    <mergeCell ref="A1:H1"/>
  </mergeCells>
  <hyperlinks>
    <hyperlink ref="B3" location="日常旷课率!A3" display="=8/1298"/>
    <hyperlink ref="D3" location="日常旷课率!A98" display="=1/1579"/>
    <hyperlink ref="B4" location="日常旷课名单!A3" display="8"/>
    <hyperlink ref="D4" location="日常旷课名单!A13" display="1"/>
    <hyperlink ref="B5" location="日常请假率!A3" display="=10/1298"/>
    <hyperlink ref="D5" location="日常请假率!A98" display="=15/1579"/>
    <hyperlink ref="G5" location="日常请假率!A35" display="=18/775"/>
    <hyperlink ref="E5" location="日常请假率!A56" display="=2/1445"/>
    <hyperlink ref="B6" location="日常请假名单!A3" display="20"/>
    <hyperlink ref="G6" location="日常请假名单!A23" display="31"/>
    <hyperlink ref="E6" location="日常请假名单!A54" display="4"/>
    <hyperlink ref="D6" location="日常请假名单!A58" display="54"/>
    <hyperlink ref="B9" location="晚自习请假名单!A3" display="28"/>
    <hyperlink ref="G9" location="晚自习请假名单!A31" display="8"/>
    <hyperlink ref="D9" location="晚自习请假名单!A40" display="1"/>
    <hyperlink ref="B10" location="晚自习旷课!A3" display="8"/>
    <hyperlink ref="B8" location="晚自修风气统计表!A3" display="班级明细"/>
    <hyperlink ref="G8" location="晚自修风气统计表!A11" display="班级明细"/>
    <hyperlink ref="E8" location="晚自修风气统计表!A17" display="班级明细"/>
    <hyperlink ref="D8" location="晚自修风气统计表!A23" display="班级明细"/>
    <hyperlink ref="B12" location="统计表!A3" display="交齐且规范"/>
    <hyperlink ref="G12" location="统计表!A35" display="交齐且规范"/>
    <hyperlink ref="E12" location="统计表!A56" display="交齐且规范"/>
    <hyperlink ref="D12" location="统计表!A98" display="未交齐"/>
    <hyperlink ref="F3" location="日常旷课率!A139" display="=1/1692"/>
    <hyperlink ref="C3" location="日常旷课率!A186" display="=15/1444"/>
    <hyperlink ref="F4" location="日常旷课名单!A14" display="1"/>
    <hyperlink ref="C4" location="日常旷课名单!A16" display="15"/>
    <hyperlink ref="F6" location="日常请假名单!A112" display="53"/>
    <hyperlink ref="F5" location="日常请假率!A139" display="=36/1692"/>
    <hyperlink ref="C5" location="日常请假率!A186" display="=31/1444"/>
    <hyperlink ref="C6" location="日常请假名单!A166" display="91"/>
    <hyperlink ref="C7" location="日常迟到早退名单!A9" display="14"/>
    <hyperlink ref="F8" location="晚自修风气统计表!A31" display="班级明细"/>
    <hyperlink ref="H8" location="晚自修风气统计表!A42" display="班级明细"/>
    <hyperlink ref="C8" location="晚自修风气统计表!A43" display="班级明细"/>
    <hyperlink ref="F9" location="晚自习请假名单!A41" display="6"/>
    <hyperlink ref="H9" location="晚自习请假名单!A47" display="4"/>
    <hyperlink ref="C9" location="晚自习请假名单!A51" display="11"/>
    <hyperlink ref="F12" location="统计表!A139" display="交齐且规范"/>
    <hyperlink ref="H12" location="统计表!A184" display="交齐且规范"/>
    <hyperlink ref="C12" location="统计表!A186" display="交齐且规范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I4" sqref="I4"/>
    </sheetView>
  </sheetViews>
  <sheetFormatPr defaultColWidth="9" defaultRowHeight="13.8" outlineLevelCol="7"/>
  <cols>
    <col min="1" max="1" width="23" customWidth="1"/>
    <col min="2" max="2" width="14.0833333333333" customWidth="1"/>
    <col min="3" max="3" width="20.5833333333333" customWidth="1"/>
    <col min="4" max="4" width="24.3333333333333" customWidth="1"/>
    <col min="5" max="5" width="25.25" customWidth="1"/>
    <col min="6" max="6" width="23.0833333333333" customWidth="1"/>
    <col min="7" max="7" width="26.25" customWidth="1"/>
    <col min="8" max="8" width="7" customWidth="1"/>
  </cols>
  <sheetData>
    <row r="1" ht="22.2" spans="1:8">
      <c r="A1" s="8" t="s">
        <v>678</v>
      </c>
      <c r="B1" s="9"/>
      <c r="C1" s="9"/>
      <c r="D1" s="9"/>
      <c r="E1" s="9"/>
      <c r="F1" s="9"/>
      <c r="G1" s="9"/>
      <c r="H1" s="10"/>
    </row>
    <row r="2" ht="20.4" spans="1:8">
      <c r="A2" s="2" t="s">
        <v>23</v>
      </c>
      <c r="B2" s="11" t="s">
        <v>596</v>
      </c>
      <c r="C2" s="11" t="s">
        <v>26</v>
      </c>
      <c r="D2" s="12" t="s">
        <v>556</v>
      </c>
      <c r="E2" s="13" t="s">
        <v>53</v>
      </c>
      <c r="F2" s="11" t="s">
        <v>557</v>
      </c>
      <c r="G2" s="11" t="s">
        <v>558</v>
      </c>
      <c r="H2" s="2" t="s">
        <v>30</v>
      </c>
    </row>
    <row r="3" ht="17.4" spans="1:8">
      <c r="A3" s="3" t="s">
        <v>2</v>
      </c>
      <c r="B3" s="3" t="s">
        <v>386</v>
      </c>
      <c r="C3" s="3" t="s">
        <v>559</v>
      </c>
      <c r="D3" s="3">
        <v>4.14</v>
      </c>
      <c r="E3" s="3">
        <v>2</v>
      </c>
      <c r="F3" s="3" t="s">
        <v>560</v>
      </c>
      <c r="G3" s="3" t="s">
        <v>561</v>
      </c>
      <c r="H3" s="14"/>
    </row>
    <row r="4" ht="17.4" spans="1:8">
      <c r="A4" s="3"/>
      <c r="B4" s="3" t="s">
        <v>388</v>
      </c>
      <c r="C4" s="3" t="s">
        <v>679</v>
      </c>
      <c r="D4" s="3">
        <v>4.17</v>
      </c>
      <c r="E4" s="3">
        <v>2</v>
      </c>
      <c r="F4" s="3" t="s">
        <v>560</v>
      </c>
      <c r="G4" s="3" t="s">
        <v>561</v>
      </c>
      <c r="H4" s="14"/>
    </row>
    <row r="5" ht="17.4" spans="1:8">
      <c r="A5" s="3"/>
      <c r="B5" s="3"/>
      <c r="C5" s="3" t="s">
        <v>680</v>
      </c>
      <c r="D5" s="3">
        <v>4.17</v>
      </c>
      <c r="E5" s="3">
        <v>2</v>
      </c>
      <c r="F5" s="3" t="s">
        <v>560</v>
      </c>
      <c r="G5" s="3" t="s">
        <v>561</v>
      </c>
      <c r="H5" s="14"/>
    </row>
    <row r="6" ht="17.4" spans="1:8">
      <c r="A6" s="3"/>
      <c r="B6" s="3" t="s">
        <v>389</v>
      </c>
      <c r="C6" s="3" t="s">
        <v>681</v>
      </c>
      <c r="D6" s="3">
        <v>4.18</v>
      </c>
      <c r="E6" s="3">
        <v>2</v>
      </c>
      <c r="F6" s="3" t="s">
        <v>560</v>
      </c>
      <c r="G6" s="3" t="s">
        <v>561</v>
      </c>
      <c r="H6" s="14"/>
    </row>
    <row r="7" ht="17.4" spans="1:8">
      <c r="A7" s="3"/>
      <c r="B7" s="3" t="s">
        <v>390</v>
      </c>
      <c r="C7" s="3" t="s">
        <v>682</v>
      </c>
      <c r="D7" s="3">
        <v>4.15</v>
      </c>
      <c r="E7" s="3">
        <v>2</v>
      </c>
      <c r="F7" s="3" t="s">
        <v>560</v>
      </c>
      <c r="G7" s="3" t="s">
        <v>561</v>
      </c>
      <c r="H7" s="14"/>
    </row>
    <row r="8" ht="17.4" spans="1:8">
      <c r="A8" s="3"/>
      <c r="B8" s="3"/>
      <c r="C8" s="3" t="s">
        <v>683</v>
      </c>
      <c r="D8" s="3">
        <v>4.15</v>
      </c>
      <c r="E8" s="3">
        <v>2</v>
      </c>
      <c r="F8" s="3" t="s">
        <v>560</v>
      </c>
      <c r="G8" s="3" t="s">
        <v>561</v>
      </c>
      <c r="H8" s="14"/>
    </row>
    <row r="9" ht="17.4" spans="1:8">
      <c r="A9" s="3"/>
      <c r="B9" s="3"/>
      <c r="C9" s="3" t="s">
        <v>684</v>
      </c>
      <c r="D9" s="3">
        <v>4.15</v>
      </c>
      <c r="E9" s="3">
        <v>2</v>
      </c>
      <c r="F9" s="3" t="s">
        <v>560</v>
      </c>
      <c r="G9" s="3" t="s">
        <v>561</v>
      </c>
      <c r="H9" s="14"/>
    </row>
    <row r="10" ht="17.4" spans="1:8">
      <c r="A10" s="3"/>
      <c r="B10" s="3"/>
      <c r="C10" s="3" t="s">
        <v>685</v>
      </c>
      <c r="D10" s="3">
        <v>4.15</v>
      </c>
      <c r="E10" s="3">
        <v>2</v>
      </c>
      <c r="F10" s="3" t="s">
        <v>560</v>
      </c>
      <c r="G10" s="3" t="s">
        <v>561</v>
      </c>
      <c r="H10" s="14"/>
    </row>
    <row r="11" ht="17.4" spans="1:8">
      <c r="A11" s="3" t="s">
        <v>7</v>
      </c>
      <c r="B11" s="3" t="s">
        <v>279</v>
      </c>
      <c r="C11" s="3"/>
      <c r="D11" s="3"/>
      <c r="E11" s="3"/>
      <c r="F11" s="3"/>
      <c r="G11" s="3"/>
      <c r="H11" s="3"/>
    </row>
    <row r="12" ht="17.4" spans="1:8">
      <c r="A12" s="3" t="s">
        <v>5</v>
      </c>
      <c r="B12" s="3"/>
      <c r="C12" s="3"/>
      <c r="D12" s="3"/>
      <c r="E12" s="3"/>
      <c r="F12" s="3"/>
      <c r="G12" s="3"/>
      <c r="H12" s="3"/>
    </row>
    <row r="13" ht="17.4" spans="1:8">
      <c r="A13" s="7" t="s">
        <v>4</v>
      </c>
      <c r="B13" s="3"/>
      <c r="C13" s="3"/>
      <c r="D13" s="3"/>
      <c r="E13" s="3"/>
      <c r="F13" s="3"/>
      <c r="G13" s="3"/>
      <c r="H13" s="3"/>
    </row>
    <row r="14" ht="17.4" spans="1:8">
      <c r="A14" s="3" t="s">
        <v>6</v>
      </c>
      <c r="B14" s="3"/>
      <c r="C14" s="3"/>
      <c r="D14" s="3"/>
      <c r="E14" s="3"/>
      <c r="F14" s="3"/>
      <c r="G14" s="3"/>
      <c r="H14" s="3"/>
    </row>
    <row r="15" ht="14.15" customHeight="1" spans="1:8">
      <c r="A15" s="3" t="s">
        <v>8</v>
      </c>
      <c r="B15" s="3"/>
      <c r="C15" s="3"/>
      <c r="D15" s="3"/>
      <c r="E15" s="3"/>
      <c r="F15" s="3"/>
      <c r="G15" s="3"/>
      <c r="H15" s="3"/>
    </row>
    <row r="16" ht="14.15" customHeight="1" spans="1:8">
      <c r="A16" s="3" t="s">
        <v>3</v>
      </c>
      <c r="B16" s="3"/>
      <c r="C16" s="3"/>
      <c r="D16" s="3"/>
      <c r="E16" s="3"/>
      <c r="F16" s="3"/>
      <c r="G16" s="3"/>
      <c r="H16" s="3"/>
    </row>
    <row r="17" ht="14.15" customHeight="1"/>
  </sheetData>
  <mergeCells count="5">
    <mergeCell ref="A1:H1"/>
    <mergeCell ref="A3:A10"/>
    <mergeCell ref="B4:B5"/>
    <mergeCell ref="B7:B10"/>
    <mergeCell ref="B11:H16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1"/>
  <sheetViews>
    <sheetView workbookViewId="0">
      <selection activeCell="E121" sqref="E121"/>
    </sheetView>
  </sheetViews>
  <sheetFormatPr defaultColWidth="9" defaultRowHeight="13.8" outlineLevelCol="4"/>
  <cols>
    <col min="1" max="1" width="18.25" customWidth="1"/>
    <col min="2" max="2" width="7" customWidth="1"/>
    <col min="3" max="3" width="18.25" customWidth="1"/>
    <col min="4" max="4" width="12.6666666666667" customWidth="1"/>
    <col min="5" max="5" width="9.33333333333333" customWidth="1"/>
  </cols>
  <sheetData>
    <row r="1" ht="22.2" spans="1:5">
      <c r="A1" s="1" t="s">
        <v>686</v>
      </c>
      <c r="B1" s="1"/>
      <c r="C1" s="1"/>
      <c r="D1" s="1"/>
      <c r="E1" s="1"/>
    </row>
    <row r="2" ht="20.4" spans="1:5">
      <c r="A2" s="2" t="s">
        <v>23</v>
      </c>
      <c r="B2" s="2" t="s">
        <v>363</v>
      </c>
      <c r="C2" s="2" t="s">
        <v>24</v>
      </c>
      <c r="D2" s="2" t="s">
        <v>686</v>
      </c>
      <c r="E2" s="2" t="s">
        <v>30</v>
      </c>
    </row>
    <row r="3" ht="17.4" spans="1:5">
      <c r="A3" s="3" t="s">
        <v>2</v>
      </c>
      <c r="B3" s="3">
        <v>1</v>
      </c>
      <c r="C3" s="3" t="s">
        <v>368</v>
      </c>
      <c r="D3" s="3" t="s">
        <v>687</v>
      </c>
      <c r="E3" s="3"/>
    </row>
    <row r="4" ht="17.4" spans="1:5">
      <c r="A4" s="3"/>
      <c r="B4" s="3">
        <v>2</v>
      </c>
      <c r="C4" s="3" t="s">
        <v>369</v>
      </c>
      <c r="D4" s="3" t="s">
        <v>687</v>
      </c>
      <c r="E4" s="3"/>
    </row>
    <row r="5" ht="17.4" spans="1:5">
      <c r="A5" s="3"/>
      <c r="B5" s="3">
        <v>3</v>
      </c>
      <c r="C5" s="3" t="s">
        <v>370</v>
      </c>
      <c r="D5" s="3" t="s">
        <v>687</v>
      </c>
      <c r="E5" s="3"/>
    </row>
    <row r="6" ht="17.4" spans="1:5">
      <c r="A6" s="3"/>
      <c r="B6" s="3">
        <v>4</v>
      </c>
      <c r="C6" s="3" t="s">
        <v>371</v>
      </c>
      <c r="D6" s="3" t="s">
        <v>687</v>
      </c>
      <c r="E6" s="3"/>
    </row>
    <row r="7" ht="17.4" spans="1:5">
      <c r="A7" s="3"/>
      <c r="B7" s="3">
        <v>5</v>
      </c>
      <c r="C7" s="3" t="s">
        <v>372</v>
      </c>
      <c r="D7" s="3" t="s">
        <v>687</v>
      </c>
      <c r="E7" s="3"/>
    </row>
    <row r="8" ht="17.4" spans="1:5">
      <c r="A8" s="3"/>
      <c r="B8" s="3">
        <v>6</v>
      </c>
      <c r="C8" s="3" t="s">
        <v>373</v>
      </c>
      <c r="D8" s="3" t="s">
        <v>688</v>
      </c>
      <c r="E8" s="3"/>
    </row>
    <row r="9" ht="17.4" spans="1:5">
      <c r="A9" s="3"/>
      <c r="B9" s="3">
        <v>7</v>
      </c>
      <c r="C9" s="3" t="s">
        <v>374</v>
      </c>
      <c r="D9" s="3" t="s">
        <v>688</v>
      </c>
      <c r="E9" s="3"/>
    </row>
    <row r="10" ht="17.4" spans="1:5">
      <c r="A10" s="3"/>
      <c r="B10" s="3">
        <v>8</v>
      </c>
      <c r="C10" s="3" t="s">
        <v>375</v>
      </c>
      <c r="D10" s="3" t="s">
        <v>688</v>
      </c>
      <c r="E10" s="3"/>
    </row>
    <row r="11" ht="17.4" spans="1:5">
      <c r="A11" s="3"/>
      <c r="B11" s="3">
        <v>9</v>
      </c>
      <c r="C11" s="3" t="s">
        <v>376</v>
      </c>
      <c r="D11" s="3" t="s">
        <v>688</v>
      </c>
      <c r="E11" s="3"/>
    </row>
    <row r="12" ht="17.4" spans="1:5">
      <c r="A12" s="3"/>
      <c r="B12" s="3">
        <v>10</v>
      </c>
      <c r="C12" s="3" t="s">
        <v>377</v>
      </c>
      <c r="D12" s="3" t="s">
        <v>688</v>
      </c>
      <c r="E12" s="3"/>
    </row>
    <row r="13" ht="17.4" spans="1:5">
      <c r="A13" s="3"/>
      <c r="B13" s="3">
        <v>11</v>
      </c>
      <c r="C13" s="3" t="s">
        <v>54</v>
      </c>
      <c r="D13" s="3" t="s">
        <v>688</v>
      </c>
      <c r="E13" s="3"/>
    </row>
    <row r="14" ht="17.4" spans="1:5">
      <c r="A14" s="3"/>
      <c r="B14" s="3">
        <v>12</v>
      </c>
      <c r="C14" s="3" t="s">
        <v>378</v>
      </c>
      <c r="D14" s="3" t="s">
        <v>688</v>
      </c>
      <c r="E14" s="3"/>
    </row>
    <row r="15" ht="17.4" spans="1:5">
      <c r="A15" s="3"/>
      <c r="B15" s="3">
        <v>13</v>
      </c>
      <c r="C15" s="3" t="s">
        <v>379</v>
      </c>
      <c r="D15" s="3" t="s">
        <v>688</v>
      </c>
      <c r="E15" s="3"/>
    </row>
    <row r="16" ht="17.4" spans="1:5">
      <c r="A16" s="3"/>
      <c r="B16" s="3">
        <v>14</v>
      </c>
      <c r="C16" s="3" t="s">
        <v>380</v>
      </c>
      <c r="D16" s="3" t="s">
        <v>688</v>
      </c>
      <c r="E16" s="3"/>
    </row>
    <row r="17" ht="17.4" spans="1:5">
      <c r="A17" s="3"/>
      <c r="B17" s="3">
        <v>15</v>
      </c>
      <c r="C17" s="3" t="s">
        <v>381</v>
      </c>
      <c r="D17" s="3" t="s">
        <v>688</v>
      </c>
      <c r="E17" s="3"/>
    </row>
    <row r="18" ht="17.4" spans="1:5">
      <c r="A18" s="3"/>
      <c r="B18" s="3">
        <v>16</v>
      </c>
      <c r="C18" s="3" t="s">
        <v>382</v>
      </c>
      <c r="D18" s="3" t="s">
        <v>688</v>
      </c>
      <c r="E18" s="3"/>
    </row>
    <row r="19" ht="17.4" spans="1:5">
      <c r="A19" s="3"/>
      <c r="B19" s="3">
        <v>17</v>
      </c>
      <c r="C19" s="3" t="s">
        <v>59</v>
      </c>
      <c r="D19" s="3" t="s">
        <v>688</v>
      </c>
      <c r="E19" s="3"/>
    </row>
    <row r="20" ht="17.4" spans="1:5">
      <c r="A20" s="3"/>
      <c r="B20" s="3">
        <v>18</v>
      </c>
      <c r="C20" s="3" t="s">
        <v>383</v>
      </c>
      <c r="D20" s="3" t="s">
        <v>687</v>
      </c>
      <c r="E20" s="3"/>
    </row>
    <row r="21" ht="17.4" spans="1:5">
      <c r="A21" s="3"/>
      <c r="B21" s="3">
        <v>19</v>
      </c>
      <c r="C21" s="3" t="s">
        <v>384</v>
      </c>
      <c r="D21" s="3" t="s">
        <v>687</v>
      </c>
      <c r="E21" s="3"/>
    </row>
    <row r="22" ht="17.4" spans="1:5">
      <c r="A22" s="3"/>
      <c r="B22" s="3">
        <v>20</v>
      </c>
      <c r="C22" s="3" t="s">
        <v>385</v>
      </c>
      <c r="D22" s="3" t="s">
        <v>687</v>
      </c>
      <c r="E22" s="3"/>
    </row>
    <row r="23" ht="17.4" spans="1:5">
      <c r="A23" s="3"/>
      <c r="B23" s="3">
        <v>21</v>
      </c>
      <c r="C23" s="3" t="s">
        <v>386</v>
      </c>
      <c r="D23" s="3" t="s">
        <v>688</v>
      </c>
      <c r="E23" s="3"/>
    </row>
    <row r="24" ht="17.4" spans="1:5">
      <c r="A24" s="3"/>
      <c r="B24" s="3">
        <v>22</v>
      </c>
      <c r="C24" s="3" t="s">
        <v>387</v>
      </c>
      <c r="D24" s="3" t="s">
        <v>688</v>
      </c>
      <c r="E24" s="3"/>
    </row>
    <row r="25" ht="17.4" spans="1:5">
      <c r="A25" s="3"/>
      <c r="B25" s="3">
        <v>23</v>
      </c>
      <c r="C25" s="3" t="s">
        <v>388</v>
      </c>
      <c r="D25" s="3" t="s">
        <v>688</v>
      </c>
      <c r="E25" s="3"/>
    </row>
    <row r="26" ht="17.4" spans="1:5">
      <c r="A26" s="3"/>
      <c r="B26" s="3">
        <v>24</v>
      </c>
      <c r="C26" s="3" t="s">
        <v>389</v>
      </c>
      <c r="D26" s="3" t="s">
        <v>688</v>
      </c>
      <c r="E26" s="3"/>
    </row>
    <row r="27" ht="17.4" spans="1:5">
      <c r="A27" s="3"/>
      <c r="B27" s="3">
        <v>25</v>
      </c>
      <c r="C27" s="3" t="s">
        <v>390</v>
      </c>
      <c r="D27" s="3" t="s">
        <v>688</v>
      </c>
      <c r="E27" s="3"/>
    </row>
    <row r="28" ht="17.4" spans="1:5">
      <c r="A28" s="3"/>
      <c r="B28" s="3">
        <v>26</v>
      </c>
      <c r="C28" s="3" t="s">
        <v>391</v>
      </c>
      <c r="D28" s="3" t="s">
        <v>688</v>
      </c>
      <c r="E28" s="3"/>
    </row>
    <row r="29" ht="17.4" spans="1:5">
      <c r="A29" s="3"/>
      <c r="B29" s="3">
        <v>27</v>
      </c>
      <c r="C29" s="3" t="s">
        <v>392</v>
      </c>
      <c r="D29" s="3" t="s">
        <v>688</v>
      </c>
      <c r="E29" s="3"/>
    </row>
    <row r="30" ht="17.4" spans="1:5">
      <c r="A30" s="3"/>
      <c r="B30" s="3">
        <v>28</v>
      </c>
      <c r="C30" s="3" t="s">
        <v>393</v>
      </c>
      <c r="D30" s="3" t="s">
        <v>688</v>
      </c>
      <c r="E30" s="3"/>
    </row>
    <row r="31" ht="17.4" spans="1:5">
      <c r="A31" s="3"/>
      <c r="B31" s="3">
        <v>29</v>
      </c>
      <c r="C31" s="3" t="s">
        <v>73</v>
      </c>
      <c r="D31" s="3" t="s">
        <v>688</v>
      </c>
      <c r="E31" s="3"/>
    </row>
    <row r="32" ht="17.4" spans="1:5">
      <c r="A32" s="3"/>
      <c r="B32" s="3">
        <v>30</v>
      </c>
      <c r="C32" s="3" t="s">
        <v>394</v>
      </c>
      <c r="D32" s="3" t="s">
        <v>688</v>
      </c>
      <c r="E32" s="3"/>
    </row>
    <row r="33" ht="17.4" spans="1:5">
      <c r="A33" s="3"/>
      <c r="B33" s="3">
        <v>31</v>
      </c>
      <c r="C33" s="3" t="s">
        <v>395</v>
      </c>
      <c r="D33" s="3" t="s">
        <v>688</v>
      </c>
      <c r="E33" s="3"/>
    </row>
    <row r="34" ht="17.4" spans="1:5">
      <c r="A34" s="3"/>
      <c r="B34" s="3">
        <v>33</v>
      </c>
      <c r="C34" s="3" t="s">
        <v>83</v>
      </c>
      <c r="D34" s="3" t="s">
        <v>688</v>
      </c>
      <c r="E34" s="3"/>
    </row>
    <row r="35" ht="17.4" spans="1:5">
      <c r="A35" s="3" t="s">
        <v>7</v>
      </c>
      <c r="B35" s="3">
        <v>1</v>
      </c>
      <c r="C35" s="4" t="s">
        <v>396</v>
      </c>
      <c r="D35" s="3" t="s">
        <v>688</v>
      </c>
      <c r="E35" s="3"/>
    </row>
    <row r="36" ht="17.4" spans="1:5">
      <c r="A36" s="3"/>
      <c r="B36" s="3">
        <v>2</v>
      </c>
      <c r="C36" s="4" t="s">
        <v>397</v>
      </c>
      <c r="D36" s="3" t="s">
        <v>688</v>
      </c>
      <c r="E36" s="3"/>
    </row>
    <row r="37" ht="17.4" spans="1:5">
      <c r="A37" s="3"/>
      <c r="B37" s="3">
        <v>3</v>
      </c>
      <c r="C37" s="4" t="s">
        <v>398</v>
      </c>
      <c r="D37" s="3" t="s">
        <v>688</v>
      </c>
      <c r="E37" s="3"/>
    </row>
    <row r="38" ht="17.4" spans="1:5">
      <c r="A38" s="3"/>
      <c r="B38" s="3">
        <v>4</v>
      </c>
      <c r="C38" s="4" t="s">
        <v>399</v>
      </c>
      <c r="D38" s="3" t="s">
        <v>688</v>
      </c>
      <c r="E38" s="3"/>
    </row>
    <row r="39" ht="17.4" spans="1:5">
      <c r="A39" s="3"/>
      <c r="B39" s="3">
        <v>5</v>
      </c>
      <c r="C39" s="4" t="s">
        <v>87</v>
      </c>
      <c r="D39" s="3" t="s">
        <v>688</v>
      </c>
      <c r="E39" s="3"/>
    </row>
    <row r="40" ht="17.4" spans="1:5">
      <c r="A40" s="3"/>
      <c r="B40" s="3">
        <v>6</v>
      </c>
      <c r="C40" s="4" t="s">
        <v>400</v>
      </c>
      <c r="D40" s="3" t="s">
        <v>688</v>
      </c>
      <c r="E40" s="3"/>
    </row>
    <row r="41" ht="17.4" spans="1:5">
      <c r="A41" s="3"/>
      <c r="B41" s="3">
        <v>7</v>
      </c>
      <c r="C41" s="4" t="s">
        <v>401</v>
      </c>
      <c r="D41" s="3" t="s">
        <v>688</v>
      </c>
      <c r="E41" s="3"/>
    </row>
    <row r="42" ht="17.4" spans="1:5">
      <c r="A42" s="3"/>
      <c r="B42" s="3">
        <v>8</v>
      </c>
      <c r="C42" s="4" t="s">
        <v>402</v>
      </c>
      <c r="D42" s="3" t="s">
        <v>688</v>
      </c>
      <c r="E42" s="3"/>
    </row>
    <row r="43" ht="17.4" spans="1:5">
      <c r="A43" s="3"/>
      <c r="B43" s="3">
        <v>9</v>
      </c>
      <c r="C43" s="4" t="s">
        <v>403</v>
      </c>
      <c r="D43" s="3" t="s">
        <v>688</v>
      </c>
      <c r="E43" s="3"/>
    </row>
    <row r="44" ht="17.4" spans="1:5">
      <c r="A44" s="3"/>
      <c r="B44" s="3">
        <v>10</v>
      </c>
      <c r="C44" s="4" t="s">
        <v>94</v>
      </c>
      <c r="D44" s="3" t="s">
        <v>688</v>
      </c>
      <c r="E44" s="3"/>
    </row>
    <row r="45" ht="17.4" spans="1:5">
      <c r="A45" s="3"/>
      <c r="B45" s="3">
        <v>11</v>
      </c>
      <c r="C45" s="4" t="s">
        <v>404</v>
      </c>
      <c r="D45" s="3" t="s">
        <v>688</v>
      </c>
      <c r="E45" s="3"/>
    </row>
    <row r="46" ht="17.4" spans="1:5">
      <c r="A46" s="3"/>
      <c r="B46" s="3">
        <v>12</v>
      </c>
      <c r="C46" s="4" t="s">
        <v>106</v>
      </c>
      <c r="D46" s="3" t="s">
        <v>688</v>
      </c>
      <c r="E46" s="3"/>
    </row>
    <row r="47" ht="17.4" spans="1:5">
      <c r="A47" s="3"/>
      <c r="B47" s="3">
        <v>13</v>
      </c>
      <c r="C47" s="4" t="s">
        <v>109</v>
      </c>
      <c r="D47" s="3" t="s">
        <v>688</v>
      </c>
      <c r="E47" s="3"/>
    </row>
    <row r="48" ht="17.4" spans="1:5">
      <c r="A48" s="3"/>
      <c r="B48" s="3">
        <v>14</v>
      </c>
      <c r="C48" s="4" t="s">
        <v>405</v>
      </c>
      <c r="D48" s="3" t="s">
        <v>688</v>
      </c>
      <c r="E48" s="3"/>
    </row>
    <row r="49" ht="17.4" spans="1:5">
      <c r="A49" s="3"/>
      <c r="B49" s="3">
        <v>15</v>
      </c>
      <c r="C49" s="4" t="s">
        <v>406</v>
      </c>
      <c r="D49" s="3" t="s">
        <v>688</v>
      </c>
      <c r="E49" s="3"/>
    </row>
    <row r="50" ht="17.4" spans="1:5">
      <c r="A50" s="3"/>
      <c r="B50" s="3">
        <v>16</v>
      </c>
      <c r="C50" s="4" t="s">
        <v>407</v>
      </c>
      <c r="D50" s="3" t="s">
        <v>688</v>
      </c>
      <c r="E50" s="3"/>
    </row>
    <row r="51" ht="17.4" spans="1:5">
      <c r="A51" s="3"/>
      <c r="B51" s="3">
        <v>17</v>
      </c>
      <c r="C51" s="4" t="s">
        <v>408</v>
      </c>
      <c r="D51" s="3" t="s">
        <v>688</v>
      </c>
      <c r="E51" s="3"/>
    </row>
    <row r="52" ht="17.4" spans="1:5">
      <c r="A52" s="3"/>
      <c r="B52" s="3">
        <v>18</v>
      </c>
      <c r="C52" s="4" t="s">
        <v>116</v>
      </c>
      <c r="D52" s="3" t="s">
        <v>688</v>
      </c>
      <c r="E52" s="3"/>
    </row>
    <row r="53" ht="17.4" spans="1:5">
      <c r="A53" s="3"/>
      <c r="B53" s="3">
        <v>19</v>
      </c>
      <c r="C53" s="4" t="s">
        <v>122</v>
      </c>
      <c r="D53" s="3" t="s">
        <v>688</v>
      </c>
      <c r="E53" s="3"/>
    </row>
    <row r="54" ht="17.4" spans="1:5">
      <c r="A54" s="3"/>
      <c r="B54" s="3">
        <v>20</v>
      </c>
      <c r="C54" s="4" t="s">
        <v>131</v>
      </c>
      <c r="D54" s="3" t="s">
        <v>688</v>
      </c>
      <c r="E54" s="3"/>
    </row>
    <row r="55" ht="17.4" spans="1:5">
      <c r="A55" s="3"/>
      <c r="B55" s="3">
        <v>21</v>
      </c>
      <c r="C55" s="4" t="s">
        <v>133</v>
      </c>
      <c r="D55" s="3" t="s">
        <v>688</v>
      </c>
      <c r="E55" s="3"/>
    </row>
    <row r="56" ht="17.4" spans="1:5">
      <c r="A56" s="3" t="s">
        <v>5</v>
      </c>
      <c r="B56" s="3">
        <v>1</v>
      </c>
      <c r="C56" s="3" t="s">
        <v>409</v>
      </c>
      <c r="D56" s="3" t="s">
        <v>688</v>
      </c>
      <c r="E56" s="3"/>
    </row>
    <row r="57" ht="17.4" spans="1:5">
      <c r="A57" s="3"/>
      <c r="B57" s="3">
        <v>2</v>
      </c>
      <c r="C57" s="3" t="s">
        <v>410</v>
      </c>
      <c r="D57" s="3" t="s">
        <v>688</v>
      </c>
      <c r="E57" s="3"/>
    </row>
    <row r="58" ht="17.4" spans="1:5">
      <c r="A58" s="3"/>
      <c r="B58" s="3">
        <v>3</v>
      </c>
      <c r="C58" s="3" t="s">
        <v>411</v>
      </c>
      <c r="D58" s="3" t="s">
        <v>688</v>
      </c>
      <c r="E58" s="3"/>
    </row>
    <row r="59" ht="17.4" spans="1:5">
      <c r="A59" s="3"/>
      <c r="B59" s="3">
        <v>4</v>
      </c>
      <c r="C59" s="3" t="s">
        <v>412</v>
      </c>
      <c r="D59" s="3" t="s">
        <v>688</v>
      </c>
      <c r="E59" s="3"/>
    </row>
    <row r="60" ht="17.4" spans="1:5">
      <c r="A60" s="3"/>
      <c r="B60" s="3">
        <v>5</v>
      </c>
      <c r="C60" s="3" t="s">
        <v>413</v>
      </c>
      <c r="D60" s="3" t="s">
        <v>688</v>
      </c>
      <c r="E60" s="3"/>
    </row>
    <row r="61" ht="17.4" spans="1:5">
      <c r="A61" s="3"/>
      <c r="B61" s="3">
        <v>6</v>
      </c>
      <c r="C61" s="3" t="s">
        <v>414</v>
      </c>
      <c r="D61" s="3" t="s">
        <v>688</v>
      </c>
      <c r="E61" s="3"/>
    </row>
    <row r="62" ht="17.4" spans="1:5">
      <c r="A62" s="3"/>
      <c r="B62" s="3">
        <v>7</v>
      </c>
      <c r="C62" s="3" t="s">
        <v>415</v>
      </c>
      <c r="D62" s="3" t="s">
        <v>688</v>
      </c>
      <c r="E62" s="3"/>
    </row>
    <row r="63" ht="17.4" spans="1:5">
      <c r="A63" s="3"/>
      <c r="B63" s="3">
        <v>8</v>
      </c>
      <c r="C63" s="3" t="s">
        <v>416</v>
      </c>
      <c r="D63" s="3" t="s">
        <v>688</v>
      </c>
      <c r="E63" s="3"/>
    </row>
    <row r="64" ht="17.4" spans="1:5">
      <c r="A64" s="3"/>
      <c r="B64" s="3">
        <v>9</v>
      </c>
      <c r="C64" s="3" t="s">
        <v>417</v>
      </c>
      <c r="D64" s="3" t="s">
        <v>688</v>
      </c>
      <c r="E64" s="3"/>
    </row>
    <row r="65" ht="17.4" spans="1:5">
      <c r="A65" s="3"/>
      <c r="B65" s="3">
        <v>10</v>
      </c>
      <c r="C65" s="3" t="s">
        <v>418</v>
      </c>
      <c r="D65" s="3" t="s">
        <v>688</v>
      </c>
      <c r="E65" s="3"/>
    </row>
    <row r="66" ht="17.4" spans="1:5">
      <c r="A66" s="3"/>
      <c r="B66" s="3">
        <v>11</v>
      </c>
      <c r="C66" s="3" t="s">
        <v>419</v>
      </c>
      <c r="D66" s="3" t="s">
        <v>688</v>
      </c>
      <c r="E66" s="3"/>
    </row>
    <row r="67" ht="17.4" spans="1:5">
      <c r="A67" s="3"/>
      <c r="B67" s="3">
        <v>12</v>
      </c>
      <c r="C67" s="3" t="s">
        <v>420</v>
      </c>
      <c r="D67" s="3" t="s">
        <v>688</v>
      </c>
      <c r="E67" s="3"/>
    </row>
    <row r="68" ht="17.4" spans="1:5">
      <c r="A68" s="3"/>
      <c r="B68" s="3">
        <v>13</v>
      </c>
      <c r="C68" s="3" t="s">
        <v>421</v>
      </c>
      <c r="D68" s="3" t="s">
        <v>688</v>
      </c>
      <c r="E68" s="3"/>
    </row>
    <row r="69" ht="17.4" spans="1:5">
      <c r="A69" s="3"/>
      <c r="B69" s="3">
        <v>14</v>
      </c>
      <c r="C69" s="3" t="s">
        <v>422</v>
      </c>
      <c r="D69" s="3" t="s">
        <v>688</v>
      </c>
      <c r="E69" s="3"/>
    </row>
    <row r="70" ht="17.4" spans="1:5">
      <c r="A70" s="3"/>
      <c r="B70" s="3">
        <v>15</v>
      </c>
      <c r="C70" s="3" t="s">
        <v>423</v>
      </c>
      <c r="D70" s="3" t="s">
        <v>688</v>
      </c>
      <c r="E70" s="3"/>
    </row>
    <row r="71" ht="17.4" spans="1:5">
      <c r="A71" s="3"/>
      <c r="B71" s="3">
        <v>16</v>
      </c>
      <c r="C71" s="3" t="s">
        <v>424</v>
      </c>
      <c r="D71" s="3" t="s">
        <v>688</v>
      </c>
      <c r="E71" s="3"/>
    </row>
    <row r="72" ht="17.4" spans="1:5">
      <c r="A72" s="3"/>
      <c r="B72" s="3">
        <v>17</v>
      </c>
      <c r="C72" s="3" t="s">
        <v>425</v>
      </c>
      <c r="D72" s="3" t="s">
        <v>688</v>
      </c>
      <c r="E72" s="3"/>
    </row>
    <row r="73" ht="17.4" spans="1:5">
      <c r="A73" s="3"/>
      <c r="B73" s="3">
        <v>18</v>
      </c>
      <c r="C73" s="3" t="s">
        <v>426</v>
      </c>
      <c r="D73" s="3" t="s">
        <v>688</v>
      </c>
      <c r="E73" s="3"/>
    </row>
    <row r="74" ht="17.4" spans="1:5">
      <c r="A74" s="3"/>
      <c r="B74" s="3">
        <v>19</v>
      </c>
      <c r="C74" s="3" t="s">
        <v>427</v>
      </c>
      <c r="D74" s="3" t="s">
        <v>688</v>
      </c>
      <c r="E74" s="3"/>
    </row>
    <row r="75" ht="17.4" spans="1:5">
      <c r="A75" s="3"/>
      <c r="B75" s="3">
        <v>20</v>
      </c>
      <c r="C75" s="3" t="s">
        <v>428</v>
      </c>
      <c r="D75" s="3" t="s">
        <v>688</v>
      </c>
      <c r="E75" s="3"/>
    </row>
    <row r="76" ht="17.4" spans="1:5">
      <c r="A76" s="3"/>
      <c r="B76" s="3">
        <v>21</v>
      </c>
      <c r="C76" s="3" t="s">
        <v>429</v>
      </c>
      <c r="D76" s="3" t="s">
        <v>688</v>
      </c>
      <c r="E76" s="3"/>
    </row>
    <row r="77" ht="17.4" spans="1:5">
      <c r="A77" s="3"/>
      <c r="B77" s="3">
        <v>22</v>
      </c>
      <c r="C77" s="3" t="s">
        <v>430</v>
      </c>
      <c r="D77" s="3" t="s">
        <v>688</v>
      </c>
      <c r="E77" s="3"/>
    </row>
    <row r="78" ht="17.4" spans="1:5">
      <c r="A78" s="3"/>
      <c r="B78" s="3">
        <v>23</v>
      </c>
      <c r="C78" s="3" t="s">
        <v>431</v>
      </c>
      <c r="D78" s="3" t="s">
        <v>688</v>
      </c>
      <c r="E78" s="3"/>
    </row>
    <row r="79" ht="17.4" spans="1:5">
      <c r="A79" s="3"/>
      <c r="B79" s="3">
        <v>24</v>
      </c>
      <c r="C79" s="3" t="s">
        <v>432</v>
      </c>
      <c r="D79" s="3" t="s">
        <v>688</v>
      </c>
      <c r="E79" s="3"/>
    </row>
    <row r="80" ht="17.4" spans="1:5">
      <c r="A80" s="3"/>
      <c r="B80" s="3">
        <v>25</v>
      </c>
      <c r="C80" s="3" t="s">
        <v>433</v>
      </c>
      <c r="D80" s="3" t="s">
        <v>688</v>
      </c>
      <c r="E80" s="3"/>
    </row>
    <row r="81" ht="17.4" spans="1:5">
      <c r="A81" s="3"/>
      <c r="B81" s="3">
        <v>26</v>
      </c>
      <c r="C81" s="3" t="s">
        <v>434</v>
      </c>
      <c r="D81" s="3" t="s">
        <v>688</v>
      </c>
      <c r="E81" s="3"/>
    </row>
    <row r="82" ht="17.4" spans="1:5">
      <c r="A82" s="3"/>
      <c r="B82" s="3">
        <v>27</v>
      </c>
      <c r="C82" s="3" t="s">
        <v>435</v>
      </c>
      <c r="D82" s="3" t="s">
        <v>688</v>
      </c>
      <c r="E82" s="3"/>
    </row>
    <row r="83" ht="17.4" spans="1:5">
      <c r="A83" s="3"/>
      <c r="B83" s="3">
        <v>28</v>
      </c>
      <c r="C83" s="3" t="s">
        <v>436</v>
      </c>
      <c r="D83" s="3" t="s">
        <v>688</v>
      </c>
      <c r="E83" s="3"/>
    </row>
    <row r="84" ht="17.4" spans="1:5">
      <c r="A84" s="3"/>
      <c r="B84" s="3">
        <v>29</v>
      </c>
      <c r="C84" s="3" t="s">
        <v>437</v>
      </c>
      <c r="D84" s="3" t="s">
        <v>688</v>
      </c>
      <c r="E84" s="3"/>
    </row>
    <row r="85" ht="17.4" spans="1:5">
      <c r="A85" s="3"/>
      <c r="B85" s="3">
        <v>30</v>
      </c>
      <c r="C85" s="3" t="s">
        <v>438</v>
      </c>
      <c r="D85" s="3" t="s">
        <v>688</v>
      </c>
      <c r="E85" s="3"/>
    </row>
    <row r="86" ht="17.4" spans="1:5">
      <c r="A86" s="3"/>
      <c r="B86" s="3">
        <v>31</v>
      </c>
      <c r="C86" s="3" t="s">
        <v>439</v>
      </c>
      <c r="D86" s="3" t="s">
        <v>688</v>
      </c>
      <c r="E86" s="3"/>
    </row>
    <row r="87" ht="17.4" spans="1:5">
      <c r="A87" s="3"/>
      <c r="B87" s="3">
        <v>32</v>
      </c>
      <c r="C87" s="3" t="s">
        <v>440</v>
      </c>
      <c r="D87" s="3" t="s">
        <v>688</v>
      </c>
      <c r="E87" s="3"/>
    </row>
    <row r="88" ht="17.4" spans="1:5">
      <c r="A88" s="3"/>
      <c r="B88" s="3">
        <v>33</v>
      </c>
      <c r="C88" s="3" t="s">
        <v>441</v>
      </c>
      <c r="D88" s="3" t="s">
        <v>688</v>
      </c>
      <c r="E88" s="3"/>
    </row>
    <row r="89" ht="17.4" spans="1:5">
      <c r="A89" s="3"/>
      <c r="B89" s="3">
        <v>34</v>
      </c>
      <c r="C89" s="3" t="s">
        <v>442</v>
      </c>
      <c r="D89" s="3" t="s">
        <v>688</v>
      </c>
      <c r="E89" s="3"/>
    </row>
    <row r="90" ht="17.4" spans="1:5">
      <c r="A90" s="3"/>
      <c r="B90" s="3">
        <v>35</v>
      </c>
      <c r="C90" s="3" t="s">
        <v>443</v>
      </c>
      <c r="D90" s="3" t="s">
        <v>688</v>
      </c>
      <c r="E90" s="3"/>
    </row>
    <row r="91" ht="17.4" spans="1:5">
      <c r="A91" s="3"/>
      <c r="B91" s="3">
        <v>36</v>
      </c>
      <c r="C91" s="3" t="s">
        <v>444</v>
      </c>
      <c r="D91" s="3" t="s">
        <v>688</v>
      </c>
      <c r="E91" s="3"/>
    </row>
    <row r="92" ht="17.4" spans="1:5">
      <c r="A92" s="3"/>
      <c r="B92" s="3">
        <v>37</v>
      </c>
      <c r="C92" s="3" t="s">
        <v>445</v>
      </c>
      <c r="D92" s="3" t="s">
        <v>688</v>
      </c>
      <c r="E92" s="3"/>
    </row>
    <row r="93" ht="17.4" spans="1:5">
      <c r="A93" s="3"/>
      <c r="B93" s="3">
        <v>38</v>
      </c>
      <c r="C93" s="3" t="s">
        <v>446</v>
      </c>
      <c r="D93" s="3" t="s">
        <v>688</v>
      </c>
      <c r="E93" s="3"/>
    </row>
    <row r="94" ht="17.4" spans="1:5">
      <c r="A94" s="3"/>
      <c r="B94" s="3">
        <v>39</v>
      </c>
      <c r="C94" s="3" t="s">
        <v>447</v>
      </c>
      <c r="D94" s="3" t="s">
        <v>688</v>
      </c>
      <c r="E94" s="3"/>
    </row>
    <row r="95" ht="17.4" spans="1:5">
      <c r="A95" s="3"/>
      <c r="B95" s="3">
        <v>40</v>
      </c>
      <c r="C95" s="3" t="s">
        <v>135</v>
      </c>
      <c r="D95" s="3" t="s">
        <v>688</v>
      </c>
      <c r="E95" s="3"/>
    </row>
    <row r="96" ht="17.4" spans="1:5">
      <c r="A96" s="3"/>
      <c r="B96" s="3">
        <v>41</v>
      </c>
      <c r="C96" s="3" t="s">
        <v>448</v>
      </c>
      <c r="D96" s="3" t="s">
        <v>688</v>
      </c>
      <c r="E96" s="3"/>
    </row>
    <row r="97" ht="17.4" spans="1:5">
      <c r="A97" s="3"/>
      <c r="B97" s="3">
        <v>42</v>
      </c>
      <c r="C97" s="3" t="s">
        <v>449</v>
      </c>
      <c r="D97" s="3" t="s">
        <v>688</v>
      </c>
      <c r="E97" s="3"/>
    </row>
    <row r="98" ht="17.4" spans="1:5">
      <c r="A98" s="3" t="s">
        <v>4</v>
      </c>
      <c r="B98" s="3">
        <v>1</v>
      </c>
      <c r="C98" s="3" t="s">
        <v>450</v>
      </c>
      <c r="D98" s="3"/>
      <c r="E98" s="3" t="s">
        <v>532</v>
      </c>
    </row>
    <row r="99" ht="17.4" spans="1:5">
      <c r="A99" s="3"/>
      <c r="B99" s="3">
        <v>2</v>
      </c>
      <c r="C99" s="3" t="s">
        <v>452</v>
      </c>
      <c r="D99" s="3"/>
      <c r="E99" s="3" t="s">
        <v>532</v>
      </c>
    </row>
    <row r="100" ht="17.4" spans="1:5">
      <c r="A100" s="3"/>
      <c r="B100" s="3">
        <v>3</v>
      </c>
      <c r="C100" s="3" t="s">
        <v>454</v>
      </c>
      <c r="D100" s="3"/>
      <c r="E100" s="3" t="s">
        <v>532</v>
      </c>
    </row>
    <row r="101" ht="17.4" spans="1:5">
      <c r="A101" s="3"/>
      <c r="B101" s="3">
        <v>4</v>
      </c>
      <c r="C101" s="3" t="s">
        <v>456</v>
      </c>
      <c r="D101" s="3"/>
      <c r="E101" s="3" t="s">
        <v>532</v>
      </c>
    </row>
    <row r="102" ht="17.4" spans="1:5">
      <c r="A102" s="3"/>
      <c r="B102" s="3">
        <v>5</v>
      </c>
      <c r="C102" s="3" t="s">
        <v>458</v>
      </c>
      <c r="D102" s="3"/>
      <c r="E102" s="3" t="s">
        <v>532</v>
      </c>
    </row>
    <row r="103" ht="17.4" spans="1:5">
      <c r="A103" s="3"/>
      <c r="B103" s="3">
        <v>6</v>
      </c>
      <c r="C103" s="3" t="s">
        <v>460</v>
      </c>
      <c r="D103" s="3"/>
      <c r="E103" s="3" t="s">
        <v>532</v>
      </c>
    </row>
    <row r="104" ht="17.4" spans="1:5">
      <c r="A104" s="3"/>
      <c r="B104" s="3">
        <v>7</v>
      </c>
      <c r="C104" s="3" t="s">
        <v>462</v>
      </c>
      <c r="D104" s="3"/>
      <c r="E104" s="3" t="s">
        <v>532</v>
      </c>
    </row>
    <row r="105" ht="17.4" spans="1:5">
      <c r="A105" s="3"/>
      <c r="B105" s="3">
        <v>8</v>
      </c>
      <c r="C105" s="3" t="s">
        <v>464</v>
      </c>
      <c r="D105" s="3"/>
      <c r="E105" s="3" t="s">
        <v>532</v>
      </c>
    </row>
    <row r="106" ht="17.4" spans="1:5">
      <c r="A106" s="3"/>
      <c r="B106" s="3">
        <v>9</v>
      </c>
      <c r="C106" s="3" t="s">
        <v>466</v>
      </c>
      <c r="D106" s="3"/>
      <c r="E106" s="3" t="s">
        <v>532</v>
      </c>
    </row>
    <row r="107" ht="17.4" spans="1:5">
      <c r="A107" s="3"/>
      <c r="B107" s="3">
        <v>10</v>
      </c>
      <c r="C107" s="3" t="s">
        <v>468</v>
      </c>
      <c r="D107" s="3"/>
      <c r="E107" s="3" t="s">
        <v>532</v>
      </c>
    </row>
    <row r="108" ht="17.4" spans="1:5">
      <c r="A108" s="3"/>
      <c r="B108" s="3">
        <v>11</v>
      </c>
      <c r="C108" s="3" t="s">
        <v>469</v>
      </c>
      <c r="D108" s="3"/>
      <c r="E108" s="3" t="s">
        <v>532</v>
      </c>
    </row>
    <row r="109" ht="17.4" spans="1:5">
      <c r="A109" s="3"/>
      <c r="B109" s="3">
        <v>12</v>
      </c>
      <c r="C109" s="3" t="s">
        <v>181</v>
      </c>
      <c r="D109" s="3" t="s">
        <v>688</v>
      </c>
      <c r="E109" s="3"/>
    </row>
    <row r="110" ht="17.4" spans="1:5">
      <c r="A110" s="3"/>
      <c r="B110" s="3">
        <v>13</v>
      </c>
      <c r="C110" s="3" t="s">
        <v>472</v>
      </c>
      <c r="D110" s="3" t="s">
        <v>688</v>
      </c>
      <c r="E110" s="3"/>
    </row>
    <row r="111" ht="17.4" spans="1:5">
      <c r="A111" s="3"/>
      <c r="B111" s="3">
        <v>14</v>
      </c>
      <c r="C111" s="3" t="s">
        <v>473</v>
      </c>
      <c r="D111" s="3" t="s">
        <v>688</v>
      </c>
      <c r="E111" s="3"/>
    </row>
    <row r="112" ht="17.4" spans="1:5">
      <c r="A112" s="3"/>
      <c r="B112" s="3">
        <v>15</v>
      </c>
      <c r="C112" s="3" t="s">
        <v>176</v>
      </c>
      <c r="D112" s="3" t="s">
        <v>688</v>
      </c>
      <c r="E112" s="3"/>
    </row>
    <row r="113" ht="17.4" spans="1:5">
      <c r="A113" s="3"/>
      <c r="B113" s="3">
        <v>16</v>
      </c>
      <c r="C113" s="3" t="s">
        <v>476</v>
      </c>
      <c r="D113" s="3" t="s">
        <v>688</v>
      </c>
      <c r="E113" s="3"/>
    </row>
    <row r="114" ht="17.4" spans="1:5">
      <c r="A114" s="3"/>
      <c r="B114" s="3">
        <v>17</v>
      </c>
      <c r="C114" s="3" t="s">
        <v>477</v>
      </c>
      <c r="D114" s="3" t="s">
        <v>688</v>
      </c>
      <c r="E114" s="3"/>
    </row>
    <row r="115" ht="17.4" spans="1:5">
      <c r="A115" s="3"/>
      <c r="B115" s="3">
        <v>18</v>
      </c>
      <c r="C115" s="3" t="s">
        <v>479</v>
      </c>
      <c r="D115" s="3" t="s">
        <v>688</v>
      </c>
      <c r="E115" s="3"/>
    </row>
    <row r="116" ht="17.4" spans="1:5">
      <c r="A116" s="3"/>
      <c r="B116" s="3">
        <v>19</v>
      </c>
      <c r="C116" s="3" t="s">
        <v>190</v>
      </c>
      <c r="D116" s="3" t="s">
        <v>688</v>
      </c>
      <c r="E116" s="3"/>
    </row>
    <row r="117" ht="17.4" spans="1:5">
      <c r="A117" s="3"/>
      <c r="B117" s="3">
        <v>20</v>
      </c>
      <c r="C117" s="3" t="s">
        <v>196</v>
      </c>
      <c r="D117" s="3" t="s">
        <v>688</v>
      </c>
      <c r="E117" s="3"/>
    </row>
    <row r="118" ht="17.4" spans="1:5">
      <c r="A118" s="3"/>
      <c r="B118" s="3">
        <v>21</v>
      </c>
      <c r="C118" s="3" t="s">
        <v>186</v>
      </c>
      <c r="D118" s="3" t="s">
        <v>688</v>
      </c>
      <c r="E118" s="3"/>
    </row>
    <row r="119" ht="17.4" spans="1:5">
      <c r="A119" s="3"/>
      <c r="B119" s="3">
        <v>22</v>
      </c>
      <c r="C119" s="3" t="s">
        <v>482</v>
      </c>
      <c r="D119" s="3" t="s">
        <v>688</v>
      </c>
      <c r="E119" s="3"/>
    </row>
    <row r="120" ht="17.4" spans="1:5">
      <c r="A120" s="3"/>
      <c r="B120" s="3">
        <v>23</v>
      </c>
      <c r="C120" s="3" t="s">
        <v>163</v>
      </c>
      <c r="D120" s="3" t="s">
        <v>688</v>
      </c>
      <c r="E120" s="3"/>
    </row>
    <row r="121" ht="17.4" spans="1:5">
      <c r="A121" s="3"/>
      <c r="B121" s="5">
        <v>24</v>
      </c>
      <c r="C121" s="5" t="s">
        <v>483</v>
      </c>
      <c r="D121" s="6"/>
      <c r="E121" s="5" t="s">
        <v>689</v>
      </c>
    </row>
    <row r="122" ht="17.4" spans="1:5">
      <c r="A122" s="3"/>
      <c r="B122" s="3">
        <v>25</v>
      </c>
      <c r="C122" s="3" t="s">
        <v>158</v>
      </c>
      <c r="D122" s="3" t="s">
        <v>688</v>
      </c>
      <c r="E122" s="3"/>
    </row>
    <row r="123" ht="17.4" spans="1:5">
      <c r="A123" s="3"/>
      <c r="B123" s="3">
        <v>26</v>
      </c>
      <c r="C123" s="3" t="s">
        <v>484</v>
      </c>
      <c r="D123" s="3" t="s">
        <v>688</v>
      </c>
      <c r="E123" s="3"/>
    </row>
    <row r="124" ht="17.4" spans="1:5">
      <c r="A124" s="3"/>
      <c r="B124" s="3">
        <v>27</v>
      </c>
      <c r="C124" s="3" t="s">
        <v>485</v>
      </c>
      <c r="D124" s="3" t="s">
        <v>688</v>
      </c>
      <c r="E124" s="3"/>
    </row>
    <row r="125" ht="17.4" spans="1:5">
      <c r="A125" s="3"/>
      <c r="B125" s="3">
        <v>28</v>
      </c>
      <c r="C125" s="3" t="s">
        <v>487</v>
      </c>
      <c r="D125" s="3" t="s">
        <v>688</v>
      </c>
      <c r="E125" s="3"/>
    </row>
    <row r="126" ht="17.4" spans="1:5">
      <c r="A126" s="3"/>
      <c r="B126" s="3">
        <v>29</v>
      </c>
      <c r="C126" s="3" t="s">
        <v>488</v>
      </c>
      <c r="D126" s="3" t="s">
        <v>532</v>
      </c>
      <c r="E126" s="3"/>
    </row>
    <row r="127" ht="17.4" spans="1:5">
      <c r="A127" s="3"/>
      <c r="B127" s="3">
        <v>30</v>
      </c>
      <c r="C127" s="3" t="s">
        <v>145</v>
      </c>
      <c r="D127" s="3" t="s">
        <v>688</v>
      </c>
      <c r="E127" s="3"/>
    </row>
    <row r="128" ht="17.4" spans="1:5">
      <c r="A128" s="3"/>
      <c r="B128" s="3">
        <v>31</v>
      </c>
      <c r="C128" s="3" t="s">
        <v>140</v>
      </c>
      <c r="D128" s="3" t="s">
        <v>688</v>
      </c>
      <c r="E128" s="3"/>
    </row>
    <row r="129" ht="17.4" spans="1:5">
      <c r="A129" s="3"/>
      <c r="B129" s="3">
        <v>32</v>
      </c>
      <c r="C129" s="3" t="s">
        <v>490</v>
      </c>
      <c r="D129" s="3" t="s">
        <v>688</v>
      </c>
      <c r="E129" s="3"/>
    </row>
    <row r="130" ht="17.4" spans="1:5">
      <c r="A130" s="3"/>
      <c r="B130" s="3">
        <v>33</v>
      </c>
      <c r="C130" s="3" t="s">
        <v>491</v>
      </c>
      <c r="D130" s="3" t="s">
        <v>688</v>
      </c>
      <c r="E130" s="3"/>
    </row>
    <row r="131" ht="17.4" spans="1:5">
      <c r="A131" s="3"/>
      <c r="B131" s="3">
        <v>34</v>
      </c>
      <c r="C131" s="3" t="s">
        <v>492</v>
      </c>
      <c r="D131" s="3" t="s">
        <v>688</v>
      </c>
      <c r="E131" s="3"/>
    </row>
    <row r="132" ht="17.4" spans="1:5">
      <c r="A132" s="3"/>
      <c r="B132" s="3">
        <v>35</v>
      </c>
      <c r="C132" s="3" t="s">
        <v>493</v>
      </c>
      <c r="D132" s="3" t="s">
        <v>688</v>
      </c>
      <c r="E132" s="3"/>
    </row>
    <row r="133" ht="17.4" spans="1:5">
      <c r="A133" s="3"/>
      <c r="B133" s="3">
        <v>36</v>
      </c>
      <c r="C133" s="3" t="s">
        <v>494</v>
      </c>
      <c r="D133" s="3" t="s">
        <v>688</v>
      </c>
      <c r="E133" s="3"/>
    </row>
    <row r="134" ht="17.4" spans="1:5">
      <c r="A134" s="3"/>
      <c r="B134" s="3">
        <v>37</v>
      </c>
      <c r="C134" s="3" t="s">
        <v>495</v>
      </c>
      <c r="D134" s="3" t="s">
        <v>688</v>
      </c>
      <c r="E134" s="3"/>
    </row>
    <row r="135" ht="17.4" spans="1:5">
      <c r="A135" s="3"/>
      <c r="B135" s="3">
        <v>38</v>
      </c>
      <c r="C135" s="3" t="s">
        <v>496</v>
      </c>
      <c r="D135" s="3" t="s">
        <v>688</v>
      </c>
      <c r="E135" s="3"/>
    </row>
    <row r="136" ht="17.4" spans="1:5">
      <c r="A136" s="3"/>
      <c r="B136" s="3">
        <v>39</v>
      </c>
      <c r="C136" s="3" t="s">
        <v>497</v>
      </c>
      <c r="D136" s="3" t="s">
        <v>688</v>
      </c>
      <c r="E136" s="3"/>
    </row>
    <row r="137" ht="17.4" spans="1:5">
      <c r="A137" s="3"/>
      <c r="B137" s="3">
        <v>40</v>
      </c>
      <c r="C137" s="3" t="s">
        <v>498</v>
      </c>
      <c r="D137" s="3" t="s">
        <v>688</v>
      </c>
      <c r="E137" s="3"/>
    </row>
    <row r="138" ht="17.4" spans="1:5">
      <c r="A138" s="3"/>
      <c r="B138" s="3">
        <v>41</v>
      </c>
      <c r="C138" s="3" t="s">
        <v>499</v>
      </c>
      <c r="D138" s="3" t="s">
        <v>688</v>
      </c>
      <c r="E138" s="3"/>
    </row>
    <row r="139" ht="17.4" spans="1:5">
      <c r="A139" s="3" t="s">
        <v>6</v>
      </c>
      <c r="B139" s="3">
        <v>1</v>
      </c>
      <c r="C139" s="4" t="s">
        <v>500</v>
      </c>
      <c r="D139" s="3" t="s">
        <v>687</v>
      </c>
      <c r="E139" s="7"/>
    </row>
    <row r="140" ht="17.4" spans="1:5">
      <c r="A140" s="3"/>
      <c r="B140" s="3">
        <v>2</v>
      </c>
      <c r="C140" s="4" t="s">
        <v>501</v>
      </c>
      <c r="D140" s="3" t="s">
        <v>687</v>
      </c>
      <c r="E140" s="7"/>
    </row>
    <row r="141" ht="17.4" spans="1:5">
      <c r="A141" s="3"/>
      <c r="B141" s="3">
        <v>3</v>
      </c>
      <c r="C141" s="4" t="s">
        <v>502</v>
      </c>
      <c r="D141" s="3" t="s">
        <v>687</v>
      </c>
      <c r="E141" s="7"/>
    </row>
    <row r="142" ht="17.4" spans="1:5">
      <c r="A142" s="3"/>
      <c r="B142" s="3">
        <v>4</v>
      </c>
      <c r="C142" s="4" t="s">
        <v>503</v>
      </c>
      <c r="D142" s="3" t="s">
        <v>687</v>
      </c>
      <c r="E142" s="7"/>
    </row>
    <row r="143" ht="17.4" spans="1:5">
      <c r="A143" s="3"/>
      <c r="B143" s="3">
        <v>5</v>
      </c>
      <c r="C143" s="4" t="s">
        <v>504</v>
      </c>
      <c r="D143" s="3" t="s">
        <v>687</v>
      </c>
      <c r="E143" s="7"/>
    </row>
    <row r="144" ht="17.4" spans="1:5">
      <c r="A144" s="3"/>
      <c r="B144" s="3">
        <v>6</v>
      </c>
      <c r="C144" s="4" t="s">
        <v>505</v>
      </c>
      <c r="D144" s="3" t="s">
        <v>687</v>
      </c>
      <c r="E144" s="7"/>
    </row>
    <row r="145" ht="17.4" spans="1:5">
      <c r="A145" s="3"/>
      <c r="B145" s="3">
        <v>7</v>
      </c>
      <c r="C145" s="4" t="s">
        <v>506</v>
      </c>
      <c r="D145" s="3" t="s">
        <v>687</v>
      </c>
      <c r="E145" s="7"/>
    </row>
    <row r="146" ht="17.4" spans="1:5">
      <c r="A146" s="3"/>
      <c r="B146" s="3">
        <v>8</v>
      </c>
      <c r="C146" s="4" t="s">
        <v>507</v>
      </c>
      <c r="D146" s="3" t="s">
        <v>687</v>
      </c>
      <c r="E146" s="7"/>
    </row>
    <row r="147" ht="17.4" spans="1:5">
      <c r="A147" s="3"/>
      <c r="B147" s="3">
        <v>9</v>
      </c>
      <c r="C147" s="4" t="s">
        <v>508</v>
      </c>
      <c r="D147" s="3" t="s">
        <v>687</v>
      </c>
      <c r="E147" s="7"/>
    </row>
    <row r="148" ht="17.4" spans="1:5">
      <c r="A148" s="3"/>
      <c r="B148" s="3">
        <v>10</v>
      </c>
      <c r="C148" s="4" t="s">
        <v>509</v>
      </c>
      <c r="D148" s="3" t="s">
        <v>687</v>
      </c>
      <c r="E148" s="7"/>
    </row>
    <row r="149" ht="17.4" spans="1:5">
      <c r="A149" s="3"/>
      <c r="B149" s="3">
        <v>11</v>
      </c>
      <c r="C149" s="4" t="s">
        <v>510</v>
      </c>
      <c r="D149" s="3" t="s">
        <v>687</v>
      </c>
      <c r="E149" s="7"/>
    </row>
    <row r="150" ht="17.4" spans="1:5">
      <c r="A150" s="3"/>
      <c r="B150" s="3">
        <v>12</v>
      </c>
      <c r="C150" s="4" t="s">
        <v>511</v>
      </c>
      <c r="D150" s="3" t="s">
        <v>687</v>
      </c>
      <c r="E150" s="7"/>
    </row>
    <row r="151" ht="17.4" spans="1:5">
      <c r="A151" s="3"/>
      <c r="B151" s="3">
        <v>13</v>
      </c>
      <c r="C151" s="4" t="s">
        <v>512</v>
      </c>
      <c r="D151" s="3" t="s">
        <v>688</v>
      </c>
      <c r="E151" s="7"/>
    </row>
    <row r="152" ht="17.4" spans="1:5">
      <c r="A152" s="3"/>
      <c r="B152" s="3">
        <v>14</v>
      </c>
      <c r="C152" s="4" t="s">
        <v>513</v>
      </c>
      <c r="D152" s="3" t="s">
        <v>688</v>
      </c>
      <c r="E152" s="7"/>
    </row>
    <row r="153" ht="17.4" spans="1:5">
      <c r="A153" s="3"/>
      <c r="B153" s="3">
        <v>15</v>
      </c>
      <c r="C153" s="4" t="s">
        <v>199</v>
      </c>
      <c r="D153" s="3" t="s">
        <v>688</v>
      </c>
      <c r="E153" s="7"/>
    </row>
    <row r="154" ht="17.4" spans="1:5">
      <c r="A154" s="3"/>
      <c r="B154" s="3">
        <v>16</v>
      </c>
      <c r="C154" s="4" t="s">
        <v>203</v>
      </c>
      <c r="D154" s="3" t="s">
        <v>688</v>
      </c>
      <c r="E154" s="7"/>
    </row>
    <row r="155" ht="17.4" spans="1:5">
      <c r="A155" s="3"/>
      <c r="B155" s="3">
        <v>17</v>
      </c>
      <c r="C155" s="4" t="s">
        <v>514</v>
      </c>
      <c r="D155" s="3" t="s">
        <v>688</v>
      </c>
      <c r="E155" s="7"/>
    </row>
    <row r="156" ht="17.4" spans="1:5">
      <c r="A156" s="3"/>
      <c r="B156" s="3">
        <v>18</v>
      </c>
      <c r="C156" s="4" t="s">
        <v>206</v>
      </c>
      <c r="D156" s="3" t="s">
        <v>688</v>
      </c>
      <c r="E156" s="7"/>
    </row>
    <row r="157" ht="17.4" spans="1:5">
      <c r="A157" s="3"/>
      <c r="B157" s="3">
        <v>19</v>
      </c>
      <c r="C157" s="4" t="s">
        <v>213</v>
      </c>
      <c r="D157" s="3" t="s">
        <v>688</v>
      </c>
      <c r="E157" s="7"/>
    </row>
    <row r="158" ht="17.4" spans="1:5">
      <c r="A158" s="3"/>
      <c r="B158" s="3">
        <v>20</v>
      </c>
      <c r="C158" s="4" t="s">
        <v>219</v>
      </c>
      <c r="D158" s="3" t="s">
        <v>688</v>
      </c>
      <c r="E158" s="7"/>
    </row>
    <row r="159" ht="17.4" spans="1:5">
      <c r="A159" s="3"/>
      <c r="B159" s="3">
        <v>21</v>
      </c>
      <c r="C159" s="4" t="s">
        <v>225</v>
      </c>
      <c r="D159" s="3" t="s">
        <v>688</v>
      </c>
      <c r="E159" s="7"/>
    </row>
    <row r="160" ht="17.4" spans="1:5">
      <c r="A160" s="3"/>
      <c r="B160" s="3">
        <v>22</v>
      </c>
      <c r="C160" s="4" t="s">
        <v>227</v>
      </c>
      <c r="D160" s="3" t="s">
        <v>688</v>
      </c>
      <c r="E160" s="7"/>
    </row>
    <row r="161" ht="17.4" spans="1:5">
      <c r="A161" s="3"/>
      <c r="B161" s="3">
        <v>23</v>
      </c>
      <c r="C161" s="4" t="s">
        <v>515</v>
      </c>
      <c r="D161" s="3" t="s">
        <v>688</v>
      </c>
      <c r="E161" s="7"/>
    </row>
    <row r="162" ht="17.4" spans="1:5">
      <c r="A162" s="3"/>
      <c r="B162" s="3">
        <v>24</v>
      </c>
      <c r="C162" s="4" t="s">
        <v>516</v>
      </c>
      <c r="D162" s="3" t="s">
        <v>688</v>
      </c>
      <c r="E162" s="7"/>
    </row>
    <row r="163" ht="17.4" spans="1:5">
      <c r="A163" s="3"/>
      <c r="B163" s="3">
        <v>25</v>
      </c>
      <c r="C163" s="4" t="s">
        <v>230</v>
      </c>
      <c r="D163" s="3" t="s">
        <v>688</v>
      </c>
      <c r="E163" s="7"/>
    </row>
    <row r="164" ht="17.4" spans="1:5">
      <c r="A164" s="3"/>
      <c r="B164" s="3">
        <v>26</v>
      </c>
      <c r="C164" s="4" t="s">
        <v>233</v>
      </c>
      <c r="D164" s="3" t="s">
        <v>688</v>
      </c>
      <c r="E164" s="7"/>
    </row>
    <row r="165" ht="17.4" spans="1:5">
      <c r="A165" s="3"/>
      <c r="B165" s="3">
        <v>27</v>
      </c>
      <c r="C165" s="4" t="s">
        <v>241</v>
      </c>
      <c r="D165" s="3" t="s">
        <v>688</v>
      </c>
      <c r="E165" s="7"/>
    </row>
    <row r="166" ht="17.4" spans="1:5">
      <c r="A166" s="3"/>
      <c r="B166" s="3">
        <v>28</v>
      </c>
      <c r="C166" s="4" t="s">
        <v>251</v>
      </c>
      <c r="D166" s="3" t="s">
        <v>688</v>
      </c>
      <c r="E166" s="7"/>
    </row>
    <row r="167" ht="17.4" spans="1:5">
      <c r="A167" s="3"/>
      <c r="B167" s="3">
        <v>29</v>
      </c>
      <c r="C167" s="4" t="s">
        <v>517</v>
      </c>
      <c r="D167" s="3" t="s">
        <v>687</v>
      </c>
      <c r="E167" s="7"/>
    </row>
    <row r="168" ht="17.4" spans="1:5">
      <c r="A168" s="3"/>
      <c r="B168" s="3">
        <v>30</v>
      </c>
      <c r="C168" s="4" t="s">
        <v>518</v>
      </c>
      <c r="D168" s="3" t="s">
        <v>688</v>
      </c>
      <c r="E168" s="7"/>
    </row>
    <row r="169" ht="17.4" spans="1:5">
      <c r="A169" s="3"/>
      <c r="B169" s="3">
        <v>31</v>
      </c>
      <c r="C169" s="4" t="s">
        <v>262</v>
      </c>
      <c r="D169" s="3" t="s">
        <v>688</v>
      </c>
      <c r="E169" s="7"/>
    </row>
    <row r="170" ht="17.4" spans="1:5">
      <c r="A170" s="3"/>
      <c r="B170" s="3">
        <v>32</v>
      </c>
      <c r="C170" s="4" t="s">
        <v>519</v>
      </c>
      <c r="D170" s="3" t="s">
        <v>688</v>
      </c>
      <c r="E170" s="7"/>
    </row>
    <row r="171" ht="17.4" spans="1:5">
      <c r="A171" s="3"/>
      <c r="B171" s="3">
        <v>33</v>
      </c>
      <c r="C171" s="4" t="s">
        <v>520</v>
      </c>
      <c r="D171" s="3" t="s">
        <v>687</v>
      </c>
      <c r="E171" s="7"/>
    </row>
    <row r="172" ht="17.4" spans="1:5">
      <c r="A172" s="3"/>
      <c r="B172" s="3">
        <v>34</v>
      </c>
      <c r="C172" s="4" t="s">
        <v>521</v>
      </c>
      <c r="D172" s="3" t="s">
        <v>688</v>
      </c>
      <c r="E172" s="7"/>
    </row>
    <row r="173" ht="17.4" spans="1:5">
      <c r="A173" s="3"/>
      <c r="B173" s="3">
        <v>35</v>
      </c>
      <c r="C173" s="4" t="s">
        <v>522</v>
      </c>
      <c r="D173" s="3" t="s">
        <v>688</v>
      </c>
      <c r="E173" s="7"/>
    </row>
    <row r="174" ht="17.4" spans="1:5">
      <c r="A174" s="3"/>
      <c r="B174" s="3">
        <v>36</v>
      </c>
      <c r="C174" s="4" t="s">
        <v>267</v>
      </c>
      <c r="D174" s="3" t="s">
        <v>688</v>
      </c>
      <c r="E174" s="7"/>
    </row>
    <row r="175" ht="17.4" spans="1:5">
      <c r="A175" s="3"/>
      <c r="B175" s="3">
        <v>37</v>
      </c>
      <c r="C175" s="4" t="s">
        <v>523</v>
      </c>
      <c r="D175" s="3" t="s">
        <v>688</v>
      </c>
      <c r="E175" s="7"/>
    </row>
    <row r="176" ht="17.4" spans="1:5">
      <c r="A176" s="3"/>
      <c r="B176" s="3">
        <v>38</v>
      </c>
      <c r="C176" s="4" t="s">
        <v>269</v>
      </c>
      <c r="D176" s="3" t="s">
        <v>688</v>
      </c>
      <c r="E176" s="7"/>
    </row>
    <row r="177" ht="17.4" spans="1:5">
      <c r="A177" s="3"/>
      <c r="B177" s="3">
        <v>39</v>
      </c>
      <c r="C177" s="4" t="s">
        <v>271</v>
      </c>
      <c r="D177" s="3" t="s">
        <v>688</v>
      </c>
      <c r="E177" s="7"/>
    </row>
    <row r="178" ht="17.4" spans="1:5">
      <c r="A178" s="3"/>
      <c r="B178" s="3">
        <v>40</v>
      </c>
      <c r="C178" s="4" t="s">
        <v>524</v>
      </c>
      <c r="D178" s="3" t="s">
        <v>688</v>
      </c>
      <c r="E178" s="7"/>
    </row>
    <row r="179" ht="17.4" spans="1:5">
      <c r="A179" s="3"/>
      <c r="B179" s="3">
        <v>41</v>
      </c>
      <c r="C179" s="4" t="s">
        <v>525</v>
      </c>
      <c r="D179" s="3" t="s">
        <v>688</v>
      </c>
      <c r="E179" s="7"/>
    </row>
    <row r="180" ht="17.4" spans="1:5">
      <c r="A180" s="3"/>
      <c r="B180" s="3">
        <v>42</v>
      </c>
      <c r="C180" s="3" t="s">
        <v>273</v>
      </c>
      <c r="D180" s="3" t="s">
        <v>688</v>
      </c>
      <c r="E180" s="7"/>
    </row>
    <row r="181" ht="17.4" spans="1:5">
      <c r="A181" s="3"/>
      <c r="B181" s="3">
        <v>43</v>
      </c>
      <c r="C181" s="4" t="s">
        <v>277</v>
      </c>
      <c r="D181" s="3" t="s">
        <v>688</v>
      </c>
      <c r="E181" s="7"/>
    </row>
    <row r="182" ht="17.4" spans="1:5">
      <c r="A182" s="3"/>
      <c r="B182" s="3">
        <v>44</v>
      </c>
      <c r="C182" s="4" t="s">
        <v>526</v>
      </c>
      <c r="D182" s="3" t="s">
        <v>688</v>
      </c>
      <c r="E182" s="7"/>
    </row>
    <row r="183" ht="17.4" spans="1:5">
      <c r="A183" s="3"/>
      <c r="B183" s="3">
        <v>45</v>
      </c>
      <c r="C183" s="4" t="s">
        <v>527</v>
      </c>
      <c r="D183" s="3" t="s">
        <v>688</v>
      </c>
      <c r="E183" s="7"/>
    </row>
    <row r="184" ht="17.4" spans="1:5">
      <c r="A184" s="3" t="s">
        <v>8</v>
      </c>
      <c r="B184" s="3">
        <v>1</v>
      </c>
      <c r="C184" s="3" t="s">
        <v>528</v>
      </c>
      <c r="D184" s="3" t="s">
        <v>688</v>
      </c>
      <c r="E184" s="3"/>
    </row>
    <row r="185" ht="17.4" spans="1:5">
      <c r="A185" s="3"/>
      <c r="B185" s="3">
        <v>2</v>
      </c>
      <c r="C185" s="3" t="s">
        <v>529</v>
      </c>
      <c r="D185" s="3" t="s">
        <v>688</v>
      </c>
      <c r="E185" s="3"/>
    </row>
    <row r="186" ht="17.4" spans="1:5">
      <c r="A186" s="3" t="s">
        <v>3</v>
      </c>
      <c r="B186" s="3">
        <v>1</v>
      </c>
      <c r="C186" s="3" t="s">
        <v>530</v>
      </c>
      <c r="D186" s="3"/>
      <c r="E186" s="3" t="s">
        <v>532</v>
      </c>
    </row>
    <row r="187" ht="17.4" spans="1:5">
      <c r="A187" s="3"/>
      <c r="B187" s="3">
        <v>2</v>
      </c>
      <c r="C187" s="3" t="s">
        <v>533</v>
      </c>
      <c r="D187" s="3"/>
      <c r="E187" s="3" t="s">
        <v>532</v>
      </c>
    </row>
    <row r="188" ht="17.4" spans="1:5">
      <c r="A188" s="3"/>
      <c r="B188" s="3">
        <v>3</v>
      </c>
      <c r="C188" s="3" t="s">
        <v>534</v>
      </c>
      <c r="D188" s="3"/>
      <c r="E188" s="3" t="s">
        <v>532</v>
      </c>
    </row>
    <row r="189" ht="17.4" spans="1:5">
      <c r="A189" s="3"/>
      <c r="B189" s="3">
        <v>4</v>
      </c>
      <c r="C189" s="3" t="s">
        <v>536</v>
      </c>
      <c r="D189" s="3"/>
      <c r="E189" s="3" t="s">
        <v>532</v>
      </c>
    </row>
    <row r="190" ht="17.4" spans="1:5">
      <c r="A190" s="3"/>
      <c r="B190" s="3">
        <v>5</v>
      </c>
      <c r="C190" s="3" t="s">
        <v>537</v>
      </c>
      <c r="D190" s="3" t="s">
        <v>688</v>
      </c>
      <c r="E190" s="3"/>
    </row>
    <row r="191" ht="17.4" spans="1:5">
      <c r="A191" s="3"/>
      <c r="B191" s="3">
        <v>6</v>
      </c>
      <c r="C191" s="3" t="s">
        <v>538</v>
      </c>
      <c r="D191" s="3" t="s">
        <v>688</v>
      </c>
      <c r="E191" s="3"/>
    </row>
    <row r="192" ht="17.4" spans="1:5">
      <c r="A192" s="3"/>
      <c r="B192" s="3">
        <v>7</v>
      </c>
      <c r="C192" s="3" t="s">
        <v>539</v>
      </c>
      <c r="D192" s="3" t="s">
        <v>688</v>
      </c>
      <c r="E192" s="3"/>
    </row>
    <row r="193" ht="17.4" spans="1:5">
      <c r="A193" s="3"/>
      <c r="B193" s="3">
        <v>8</v>
      </c>
      <c r="C193" s="3" t="s">
        <v>540</v>
      </c>
      <c r="D193" s="3" t="s">
        <v>688</v>
      </c>
      <c r="E193" s="3"/>
    </row>
    <row r="194" ht="17.4" spans="1:5">
      <c r="A194" s="3"/>
      <c r="B194" s="3">
        <v>9</v>
      </c>
      <c r="C194" s="3" t="s">
        <v>351</v>
      </c>
      <c r="D194" s="3" t="s">
        <v>688</v>
      </c>
      <c r="E194" s="3"/>
    </row>
    <row r="195" ht="17.4" spans="1:5">
      <c r="A195" s="3"/>
      <c r="B195" s="3">
        <v>10</v>
      </c>
      <c r="C195" s="3" t="s">
        <v>341</v>
      </c>
      <c r="D195" s="3" t="s">
        <v>688</v>
      </c>
      <c r="E195" s="3"/>
    </row>
    <row r="196" ht="17.4" spans="1:5">
      <c r="A196" s="3"/>
      <c r="B196" s="3">
        <v>11</v>
      </c>
      <c r="C196" s="3" t="s">
        <v>349</v>
      </c>
      <c r="D196" s="3" t="s">
        <v>688</v>
      </c>
      <c r="E196" s="3"/>
    </row>
    <row r="197" ht="17.4" spans="1:5">
      <c r="A197" s="3"/>
      <c r="B197" s="3">
        <v>12</v>
      </c>
      <c r="C197" s="3" t="s">
        <v>359</v>
      </c>
      <c r="D197" s="3" t="s">
        <v>688</v>
      </c>
      <c r="E197" s="3"/>
    </row>
    <row r="198" ht="17.4" spans="1:5">
      <c r="A198" s="3"/>
      <c r="B198" s="3">
        <v>13</v>
      </c>
      <c r="C198" s="3" t="s">
        <v>283</v>
      </c>
      <c r="D198" s="3" t="s">
        <v>688</v>
      </c>
      <c r="E198" s="3"/>
    </row>
    <row r="199" ht="17.4" spans="1:5">
      <c r="A199" s="3"/>
      <c r="B199" s="3">
        <v>14</v>
      </c>
      <c r="C199" s="3" t="s">
        <v>542</v>
      </c>
      <c r="D199" s="3" t="s">
        <v>688</v>
      </c>
      <c r="E199" s="3"/>
    </row>
    <row r="200" ht="17.4" spans="1:5">
      <c r="A200" s="3"/>
      <c r="B200" s="3">
        <v>15</v>
      </c>
      <c r="C200" s="3" t="s">
        <v>280</v>
      </c>
      <c r="D200" s="3" t="s">
        <v>688</v>
      </c>
      <c r="E200" s="3"/>
    </row>
    <row r="201" ht="17.4" spans="1:5">
      <c r="A201" s="3"/>
      <c r="B201" s="3">
        <v>16</v>
      </c>
      <c r="C201" s="3" t="s">
        <v>543</v>
      </c>
      <c r="D201" s="3" t="s">
        <v>688</v>
      </c>
      <c r="E201" s="3"/>
    </row>
    <row r="202" ht="17.4" spans="1:5">
      <c r="A202" s="3"/>
      <c r="B202" s="3">
        <v>17</v>
      </c>
      <c r="C202" s="3" t="s">
        <v>544</v>
      </c>
      <c r="D202" s="3"/>
      <c r="E202" s="3" t="s">
        <v>532</v>
      </c>
    </row>
    <row r="203" ht="17.4" spans="1:5">
      <c r="A203" s="3"/>
      <c r="B203" s="3">
        <v>18</v>
      </c>
      <c r="C203" s="3" t="s">
        <v>546</v>
      </c>
      <c r="D203" s="3"/>
      <c r="E203" s="3" t="s">
        <v>532</v>
      </c>
    </row>
    <row r="204" ht="17.4" spans="1:5">
      <c r="A204" s="3"/>
      <c r="B204" s="3">
        <v>19</v>
      </c>
      <c r="C204" s="3" t="s">
        <v>547</v>
      </c>
      <c r="D204" s="3"/>
      <c r="E204" s="3" t="s">
        <v>532</v>
      </c>
    </row>
    <row r="205" ht="17.4" spans="1:5">
      <c r="A205" s="3"/>
      <c r="B205" s="3">
        <v>20</v>
      </c>
      <c r="C205" s="3" t="s">
        <v>548</v>
      </c>
      <c r="D205" s="3"/>
      <c r="E205" s="3" t="s">
        <v>532</v>
      </c>
    </row>
    <row r="206" ht="17.4" spans="1:5">
      <c r="A206" s="3"/>
      <c r="B206" s="3">
        <v>21</v>
      </c>
      <c r="C206" s="3" t="s">
        <v>335</v>
      </c>
      <c r="D206" s="3" t="s">
        <v>688</v>
      </c>
      <c r="E206" s="3"/>
    </row>
    <row r="207" ht="17.4" spans="1:5">
      <c r="A207" s="3"/>
      <c r="B207" s="3">
        <v>22</v>
      </c>
      <c r="C207" s="3" t="s">
        <v>329</v>
      </c>
      <c r="D207" s="3" t="s">
        <v>688</v>
      </c>
      <c r="E207" s="3"/>
    </row>
    <row r="208" ht="17.4" spans="1:5">
      <c r="A208" s="3"/>
      <c r="B208" s="3">
        <v>23</v>
      </c>
      <c r="C208" s="3" t="s">
        <v>549</v>
      </c>
      <c r="D208" s="3" t="s">
        <v>688</v>
      </c>
      <c r="E208" s="3"/>
    </row>
    <row r="209" ht="17.4" spans="1:5">
      <c r="A209" s="3"/>
      <c r="B209" s="3">
        <v>24</v>
      </c>
      <c r="C209" s="3" t="s">
        <v>321</v>
      </c>
      <c r="D209" s="3" t="s">
        <v>688</v>
      </c>
      <c r="E209" s="3"/>
    </row>
    <row r="210" ht="17.4" spans="1:5">
      <c r="A210" s="3"/>
      <c r="B210" s="3">
        <v>25</v>
      </c>
      <c r="C210" s="3" t="s">
        <v>550</v>
      </c>
      <c r="D210" s="3" t="s">
        <v>688</v>
      </c>
      <c r="E210" s="3"/>
    </row>
    <row r="211" ht="17.4" spans="1:5">
      <c r="A211" s="3"/>
      <c r="B211" s="3">
        <v>26</v>
      </c>
      <c r="C211" s="3" t="s">
        <v>32</v>
      </c>
      <c r="D211" s="3" t="s">
        <v>688</v>
      </c>
      <c r="E211" s="3"/>
    </row>
    <row r="212" ht="17.4" spans="1:5">
      <c r="A212" s="3"/>
      <c r="B212" s="3">
        <v>27</v>
      </c>
      <c r="C212" s="3" t="s">
        <v>314</v>
      </c>
      <c r="D212" s="3" t="s">
        <v>688</v>
      </c>
      <c r="E212" s="3"/>
    </row>
    <row r="213" ht="17.4" spans="1:5">
      <c r="A213" s="3"/>
      <c r="B213" s="3">
        <v>28</v>
      </c>
      <c r="C213" s="3" t="s">
        <v>551</v>
      </c>
      <c r="D213" s="3" t="s">
        <v>688</v>
      </c>
      <c r="E213" s="3"/>
    </row>
    <row r="214" ht="17.4" spans="1:5">
      <c r="A214" s="3"/>
      <c r="B214" s="3">
        <v>29</v>
      </c>
      <c r="C214" s="3" t="s">
        <v>552</v>
      </c>
      <c r="D214" s="3" t="s">
        <v>688</v>
      </c>
      <c r="E214" s="3"/>
    </row>
    <row r="215" ht="17.4" spans="1:5">
      <c r="A215" s="3"/>
      <c r="B215" s="3">
        <v>30</v>
      </c>
      <c r="C215" s="3" t="s">
        <v>307</v>
      </c>
      <c r="D215" s="3" t="s">
        <v>688</v>
      </c>
      <c r="E215" s="3"/>
    </row>
    <row r="216" ht="17.4" spans="1:5">
      <c r="A216" s="3"/>
      <c r="B216" s="3">
        <v>31</v>
      </c>
      <c r="C216" s="3" t="s">
        <v>312</v>
      </c>
      <c r="D216" s="3" t="s">
        <v>688</v>
      </c>
      <c r="E216" s="3"/>
    </row>
    <row r="217" ht="17.4" spans="1:5">
      <c r="A217" s="3"/>
      <c r="B217" s="3">
        <v>32</v>
      </c>
      <c r="C217" s="3" t="s">
        <v>553</v>
      </c>
      <c r="D217" s="3" t="s">
        <v>688</v>
      </c>
      <c r="E217" s="3"/>
    </row>
    <row r="218" ht="17.4" spans="1:5">
      <c r="A218" s="3"/>
      <c r="B218" s="3">
        <v>33</v>
      </c>
      <c r="C218" s="3" t="s">
        <v>293</v>
      </c>
      <c r="D218" s="3" t="s">
        <v>688</v>
      </c>
      <c r="E218" s="3"/>
    </row>
    <row r="219" ht="17.4" spans="1:5">
      <c r="A219" s="3"/>
      <c r="B219" s="3">
        <v>34</v>
      </c>
      <c r="C219" s="3" t="s">
        <v>297</v>
      </c>
      <c r="D219" s="3" t="s">
        <v>688</v>
      </c>
      <c r="E219" s="3"/>
    </row>
    <row r="220" ht="17.4" spans="1:5">
      <c r="A220" s="3"/>
      <c r="B220" s="3">
        <v>35</v>
      </c>
      <c r="C220" s="3" t="s">
        <v>554</v>
      </c>
      <c r="D220" s="3" t="s">
        <v>688</v>
      </c>
      <c r="E220" s="3"/>
    </row>
    <row r="221" ht="17.4" spans="1:5">
      <c r="A221" s="3"/>
      <c r="B221" s="3">
        <v>36</v>
      </c>
      <c r="C221" s="3" t="s">
        <v>288</v>
      </c>
      <c r="D221" s="3" t="s">
        <v>688</v>
      </c>
      <c r="E221" s="3"/>
    </row>
  </sheetData>
  <mergeCells count="8">
    <mergeCell ref="A1:E1"/>
    <mergeCell ref="A3:A34"/>
    <mergeCell ref="A35:A55"/>
    <mergeCell ref="A56:A97"/>
    <mergeCell ref="A98:A138"/>
    <mergeCell ref="A139:A183"/>
    <mergeCell ref="A184:A185"/>
    <mergeCell ref="A186:A2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" sqref="A1:H2"/>
    </sheetView>
  </sheetViews>
  <sheetFormatPr defaultColWidth="9" defaultRowHeight="13.8" outlineLevelCol="7"/>
  <cols>
    <col min="1" max="1" width="18.25" customWidth="1"/>
    <col min="2" max="2" width="15.75" customWidth="1"/>
    <col min="3" max="3" width="13.25" customWidth="1"/>
    <col min="4" max="4" width="8.33333333333333" customWidth="1"/>
    <col min="5" max="5" width="26.5555555555556" customWidth="1"/>
    <col min="6" max="6" width="7" customWidth="1"/>
    <col min="7" max="7" width="13.8888888888889" customWidth="1"/>
    <col min="8" max="8" width="7.16666666666667" customWidth="1"/>
  </cols>
  <sheetData>
    <row r="1" ht="22.2" spans="1:8">
      <c r="A1" s="28" t="s">
        <v>22</v>
      </c>
      <c r="B1" s="28"/>
      <c r="C1" s="28"/>
      <c r="D1" s="28"/>
      <c r="E1" s="28"/>
      <c r="F1" s="28"/>
      <c r="G1" s="28"/>
      <c r="H1" s="28"/>
    </row>
    <row r="2" ht="20.4" spans="1:8">
      <c r="A2" s="2" t="s">
        <v>23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9" t="s">
        <v>29</v>
      </c>
      <c r="H2" s="2" t="s">
        <v>30</v>
      </c>
    </row>
    <row r="3" ht="17.4" spans="1:8">
      <c r="A3" s="3" t="s">
        <v>2</v>
      </c>
      <c r="B3" s="53" t="s">
        <v>31</v>
      </c>
      <c r="C3" s="54"/>
      <c r="D3" s="54"/>
      <c r="E3" s="54"/>
      <c r="F3" s="54"/>
      <c r="G3" s="54"/>
      <c r="H3" s="55"/>
    </row>
    <row r="4" ht="17.4" spans="1:8">
      <c r="A4" s="3" t="s">
        <v>7</v>
      </c>
      <c r="B4" s="56"/>
      <c r="C4" s="57"/>
      <c r="D4" s="57"/>
      <c r="E4" s="57"/>
      <c r="F4" s="57"/>
      <c r="G4" s="57"/>
      <c r="H4" s="58"/>
    </row>
    <row r="5" ht="17.4" spans="1:8">
      <c r="A5" s="3" t="s">
        <v>5</v>
      </c>
      <c r="B5" s="56"/>
      <c r="C5" s="57"/>
      <c r="D5" s="57"/>
      <c r="E5" s="57"/>
      <c r="F5" s="57"/>
      <c r="G5" s="57"/>
      <c r="H5" s="58"/>
    </row>
    <row r="6" ht="17.4" spans="1:8">
      <c r="A6" s="3" t="s">
        <v>6</v>
      </c>
      <c r="B6" s="56"/>
      <c r="C6" s="57"/>
      <c r="D6" s="57"/>
      <c r="E6" s="57"/>
      <c r="F6" s="57"/>
      <c r="G6" s="57"/>
      <c r="H6" s="58"/>
    </row>
    <row r="7" ht="17.4" spans="1:8">
      <c r="A7" s="3" t="s">
        <v>8</v>
      </c>
      <c r="B7" s="56"/>
      <c r="C7" s="57"/>
      <c r="D7" s="57"/>
      <c r="E7" s="57"/>
      <c r="F7" s="57"/>
      <c r="G7" s="57"/>
      <c r="H7" s="58"/>
    </row>
    <row r="8" ht="17.4" spans="1:8">
      <c r="A8" s="3" t="s">
        <v>4</v>
      </c>
      <c r="B8" s="59"/>
      <c r="C8" s="60"/>
      <c r="D8" s="60"/>
      <c r="E8" s="60"/>
      <c r="F8" s="60"/>
      <c r="G8" s="60"/>
      <c r="H8" s="61"/>
    </row>
    <row r="9" ht="17.4" spans="1:8">
      <c r="A9" s="3" t="s">
        <v>3</v>
      </c>
      <c r="B9" s="3" t="s">
        <v>32</v>
      </c>
      <c r="C9" s="3">
        <v>2023283402</v>
      </c>
      <c r="D9" s="3" t="s">
        <v>33</v>
      </c>
      <c r="E9" s="3" t="s">
        <v>34</v>
      </c>
      <c r="F9" s="52" t="s">
        <v>35</v>
      </c>
      <c r="G9" s="3" t="s">
        <v>36</v>
      </c>
      <c r="H9" s="3" t="s">
        <v>37</v>
      </c>
    </row>
    <row r="10" ht="17.4" spans="1:8">
      <c r="A10" s="3"/>
      <c r="B10" s="3"/>
      <c r="C10" s="3">
        <v>2023283403</v>
      </c>
      <c r="D10" s="3" t="s">
        <v>38</v>
      </c>
      <c r="E10" s="3" t="s">
        <v>34</v>
      </c>
      <c r="F10" s="52" t="s">
        <v>35</v>
      </c>
      <c r="G10" s="3" t="s">
        <v>36</v>
      </c>
      <c r="H10" s="3" t="s">
        <v>37</v>
      </c>
    </row>
    <row r="11" ht="17.4" spans="1:8">
      <c r="A11" s="3"/>
      <c r="B11" s="3"/>
      <c r="C11" s="3">
        <v>2023283404</v>
      </c>
      <c r="D11" s="3" t="s">
        <v>39</v>
      </c>
      <c r="E11" s="3" t="s">
        <v>34</v>
      </c>
      <c r="F11" s="52" t="s">
        <v>35</v>
      </c>
      <c r="G11" s="3" t="s">
        <v>36</v>
      </c>
      <c r="H11" s="3" t="s">
        <v>37</v>
      </c>
    </row>
    <row r="12" ht="17.4" spans="1:8">
      <c r="A12" s="3"/>
      <c r="B12" s="3"/>
      <c r="C12" s="3">
        <v>2023283405</v>
      </c>
      <c r="D12" s="3" t="s">
        <v>40</v>
      </c>
      <c r="E12" s="3" t="s">
        <v>34</v>
      </c>
      <c r="F12" s="52" t="s">
        <v>35</v>
      </c>
      <c r="G12" s="3" t="s">
        <v>36</v>
      </c>
      <c r="H12" s="3" t="s">
        <v>37</v>
      </c>
    </row>
    <row r="13" ht="17.4" spans="1:8">
      <c r="A13" s="3"/>
      <c r="B13" s="3"/>
      <c r="C13" s="3">
        <v>2023283407</v>
      </c>
      <c r="D13" s="3" t="s">
        <v>41</v>
      </c>
      <c r="E13" s="3" t="s">
        <v>34</v>
      </c>
      <c r="F13" s="52" t="s">
        <v>35</v>
      </c>
      <c r="G13" s="3" t="s">
        <v>36</v>
      </c>
      <c r="H13" s="3" t="s">
        <v>37</v>
      </c>
    </row>
    <row r="14" ht="17.4" spans="1:8">
      <c r="A14" s="3"/>
      <c r="B14" s="3"/>
      <c r="C14" s="3">
        <v>2023283408</v>
      </c>
      <c r="D14" s="3" t="s">
        <v>42</v>
      </c>
      <c r="E14" s="3" t="s">
        <v>34</v>
      </c>
      <c r="F14" s="52" t="s">
        <v>35</v>
      </c>
      <c r="G14" s="3" t="s">
        <v>36</v>
      </c>
      <c r="H14" s="3" t="s">
        <v>37</v>
      </c>
    </row>
    <row r="15" ht="17.4" spans="1:8">
      <c r="A15" s="3"/>
      <c r="B15" s="3"/>
      <c r="C15" s="3">
        <v>2023283442</v>
      </c>
      <c r="D15" s="3" t="s">
        <v>43</v>
      </c>
      <c r="E15" s="3" t="s">
        <v>34</v>
      </c>
      <c r="F15" s="52" t="s">
        <v>35</v>
      </c>
      <c r="G15" s="3" t="s">
        <v>36</v>
      </c>
      <c r="H15" s="3" t="s">
        <v>37</v>
      </c>
    </row>
    <row r="16" ht="17.4" spans="1:8">
      <c r="A16" s="3"/>
      <c r="B16" s="3"/>
      <c r="C16" s="3">
        <v>2023283438</v>
      </c>
      <c r="D16" s="3" t="s">
        <v>44</v>
      </c>
      <c r="E16" s="3" t="s">
        <v>34</v>
      </c>
      <c r="F16" s="52" t="s">
        <v>35</v>
      </c>
      <c r="G16" s="3" t="s">
        <v>36</v>
      </c>
      <c r="H16" s="3" t="s">
        <v>37</v>
      </c>
    </row>
    <row r="17" ht="17.4" spans="1:8">
      <c r="A17" s="3"/>
      <c r="B17" s="3"/>
      <c r="C17" s="3">
        <v>2023283439</v>
      </c>
      <c r="D17" s="3" t="s">
        <v>45</v>
      </c>
      <c r="E17" s="3" t="s">
        <v>34</v>
      </c>
      <c r="F17" s="52" t="s">
        <v>35</v>
      </c>
      <c r="G17" s="3" t="s">
        <v>36</v>
      </c>
      <c r="H17" s="3" t="s">
        <v>37</v>
      </c>
    </row>
    <row r="18" ht="17.4" spans="1:8">
      <c r="A18" s="3"/>
      <c r="B18" s="3"/>
      <c r="C18" s="3">
        <v>2023283437</v>
      </c>
      <c r="D18" s="3" t="s">
        <v>46</v>
      </c>
      <c r="E18" s="3" t="s">
        <v>34</v>
      </c>
      <c r="F18" s="52" t="s">
        <v>35</v>
      </c>
      <c r="G18" s="3" t="s">
        <v>36</v>
      </c>
      <c r="H18" s="3" t="s">
        <v>37</v>
      </c>
    </row>
    <row r="19" ht="17.4" spans="1:8">
      <c r="A19" s="3"/>
      <c r="B19" s="3"/>
      <c r="C19" s="3">
        <v>2023283440</v>
      </c>
      <c r="D19" s="3" t="s">
        <v>47</v>
      </c>
      <c r="E19" s="3" t="s">
        <v>34</v>
      </c>
      <c r="F19" s="52" t="s">
        <v>35</v>
      </c>
      <c r="G19" s="3" t="s">
        <v>36</v>
      </c>
      <c r="H19" s="3" t="s">
        <v>37</v>
      </c>
    </row>
    <row r="20" ht="17.4" spans="1:8">
      <c r="A20" s="3"/>
      <c r="B20" s="3"/>
      <c r="C20" s="3">
        <v>2023283443</v>
      </c>
      <c r="D20" s="3" t="s">
        <v>48</v>
      </c>
      <c r="E20" s="3" t="s">
        <v>34</v>
      </c>
      <c r="F20" s="52" t="s">
        <v>35</v>
      </c>
      <c r="G20" s="3" t="s">
        <v>36</v>
      </c>
      <c r="H20" s="3" t="s">
        <v>37</v>
      </c>
    </row>
    <row r="21" ht="17.4" spans="1:8">
      <c r="A21" s="3"/>
      <c r="B21" s="3"/>
      <c r="C21" s="3">
        <v>2023283444</v>
      </c>
      <c r="D21" s="3" t="s">
        <v>49</v>
      </c>
      <c r="E21" s="3" t="s">
        <v>34</v>
      </c>
      <c r="F21" s="52" t="s">
        <v>35</v>
      </c>
      <c r="G21" s="3" t="s">
        <v>36</v>
      </c>
      <c r="H21" s="3" t="s">
        <v>37</v>
      </c>
    </row>
    <row r="22" ht="17.4" spans="1:8">
      <c r="A22" s="23"/>
      <c r="B22" s="23"/>
      <c r="C22" s="23">
        <v>2023283445</v>
      </c>
      <c r="D22" s="23" t="s">
        <v>50</v>
      </c>
      <c r="E22" s="23" t="s">
        <v>34</v>
      </c>
      <c r="F22" s="52" t="s">
        <v>35</v>
      </c>
      <c r="G22" s="23" t="s">
        <v>36</v>
      </c>
      <c r="H22" s="23" t="s">
        <v>37</v>
      </c>
    </row>
  </sheetData>
  <mergeCells count="4">
    <mergeCell ref="A1:H1"/>
    <mergeCell ref="A9:A22"/>
    <mergeCell ref="B9:B22"/>
    <mergeCell ref="B3:H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6"/>
  <sheetViews>
    <sheetView workbookViewId="0">
      <selection activeCell="A1" sqref="A1:G2"/>
    </sheetView>
  </sheetViews>
  <sheetFormatPr defaultColWidth="9" defaultRowHeight="13.8" outlineLevelCol="6"/>
  <cols>
    <col min="1" max="2" width="18.25" customWidth="1"/>
    <col min="3" max="3" width="13.25" customWidth="1"/>
    <col min="4" max="4" width="10.75" customWidth="1"/>
    <col min="5" max="5" width="50.75" customWidth="1"/>
    <col min="6" max="6" width="24.5" customWidth="1"/>
    <col min="7" max="7" width="12.6666666666667" customWidth="1"/>
  </cols>
  <sheetData>
    <row r="1" ht="22.2" spans="1:7">
      <c r="A1" s="48" t="s">
        <v>51</v>
      </c>
      <c r="B1" s="49"/>
      <c r="C1" s="49"/>
      <c r="D1" s="49"/>
      <c r="E1" s="49"/>
      <c r="F1" s="49"/>
      <c r="G1" s="50"/>
    </row>
    <row r="2" ht="20.4" spans="1:7">
      <c r="A2" s="2" t="s">
        <v>23</v>
      </c>
      <c r="B2" s="2" t="s">
        <v>24</v>
      </c>
      <c r="C2" s="2" t="s">
        <v>25</v>
      </c>
      <c r="D2" s="2" t="s">
        <v>26</v>
      </c>
      <c r="E2" s="2" t="s">
        <v>27</v>
      </c>
      <c r="F2" s="29" t="s">
        <v>52</v>
      </c>
      <c r="G2" s="2" t="s">
        <v>53</v>
      </c>
    </row>
    <row r="3" ht="17.4" spans="1:7">
      <c r="A3" s="4" t="s">
        <v>2</v>
      </c>
      <c r="B3" s="3" t="s">
        <v>54</v>
      </c>
      <c r="C3" s="3">
        <v>2022363140</v>
      </c>
      <c r="D3" s="3" t="s">
        <v>55</v>
      </c>
      <c r="E3" s="3" t="s">
        <v>56</v>
      </c>
      <c r="F3" s="3" t="s">
        <v>57</v>
      </c>
      <c r="G3" s="3">
        <v>5</v>
      </c>
    </row>
    <row r="4" ht="17.4" spans="1:7">
      <c r="A4" s="4"/>
      <c r="B4" s="3"/>
      <c r="C4" s="3"/>
      <c r="D4" s="3"/>
      <c r="E4" s="3" t="s">
        <v>58</v>
      </c>
      <c r="F4" s="3" t="s">
        <v>36</v>
      </c>
      <c r="G4" s="3"/>
    </row>
    <row r="5" ht="17.4" spans="1:7">
      <c r="A5" s="4"/>
      <c r="B5" s="3" t="s">
        <v>59</v>
      </c>
      <c r="C5" s="3">
        <v>2022363734</v>
      </c>
      <c r="D5" s="3" t="s">
        <v>60</v>
      </c>
      <c r="E5" s="3" t="s">
        <v>61</v>
      </c>
      <c r="F5" s="3" t="s">
        <v>57</v>
      </c>
      <c r="G5" s="3">
        <v>12</v>
      </c>
    </row>
    <row r="6" ht="17.4" spans="1:7">
      <c r="A6" s="4"/>
      <c r="B6" s="3"/>
      <c r="C6" s="3"/>
      <c r="D6" s="3"/>
      <c r="E6" s="3" t="s">
        <v>62</v>
      </c>
      <c r="F6" s="3" t="s">
        <v>57</v>
      </c>
      <c r="G6" s="3"/>
    </row>
    <row r="7" ht="17.4" spans="1:7">
      <c r="A7" s="4"/>
      <c r="B7" s="3"/>
      <c r="C7" s="3"/>
      <c r="D7" s="3"/>
      <c r="E7" s="3" t="s">
        <v>63</v>
      </c>
      <c r="F7" s="3" t="s">
        <v>64</v>
      </c>
      <c r="G7" s="3"/>
    </row>
    <row r="8" ht="17.4" spans="1:7">
      <c r="A8" s="4"/>
      <c r="B8" s="3"/>
      <c r="C8" s="3"/>
      <c r="D8" s="3"/>
      <c r="E8" s="3" t="s">
        <v>65</v>
      </c>
      <c r="F8" s="3" t="s">
        <v>66</v>
      </c>
      <c r="G8" s="3"/>
    </row>
    <row r="9" ht="17.4" spans="1:7">
      <c r="A9" s="4"/>
      <c r="B9" s="3"/>
      <c r="C9" s="3"/>
      <c r="D9" s="3"/>
      <c r="E9" s="3" t="s">
        <v>67</v>
      </c>
      <c r="F9" s="3" t="s">
        <v>66</v>
      </c>
      <c r="G9" s="3"/>
    </row>
    <row r="10" ht="17.4" spans="1:7">
      <c r="A10" s="4"/>
      <c r="B10" s="3"/>
      <c r="C10" s="3"/>
      <c r="D10" s="3"/>
      <c r="E10" s="3" t="s">
        <v>68</v>
      </c>
      <c r="F10" s="3" t="s">
        <v>66</v>
      </c>
      <c r="G10" s="3"/>
    </row>
    <row r="11" ht="17.4" spans="1:7">
      <c r="A11" s="4"/>
      <c r="B11" s="3"/>
      <c r="C11" s="3">
        <v>2022363714</v>
      </c>
      <c r="D11" s="3" t="s">
        <v>69</v>
      </c>
      <c r="E11" s="3" t="s">
        <v>63</v>
      </c>
      <c r="F11" s="3" t="s">
        <v>64</v>
      </c>
      <c r="G11" s="3">
        <v>2</v>
      </c>
    </row>
    <row r="12" ht="17.4" spans="1:7">
      <c r="A12" s="4"/>
      <c r="B12" s="3"/>
      <c r="C12" s="3">
        <v>2022363725</v>
      </c>
      <c r="D12" s="3" t="s">
        <v>70</v>
      </c>
      <c r="E12" s="3" t="s">
        <v>63</v>
      </c>
      <c r="F12" s="3" t="s">
        <v>64</v>
      </c>
      <c r="G12" s="3">
        <v>2</v>
      </c>
    </row>
    <row r="13" ht="17.4" spans="1:7">
      <c r="A13" s="4"/>
      <c r="B13" s="3"/>
      <c r="C13" s="3">
        <v>2022363726</v>
      </c>
      <c r="D13" s="3" t="s">
        <v>71</v>
      </c>
      <c r="E13" s="3" t="s">
        <v>63</v>
      </c>
      <c r="F13" s="3" t="s">
        <v>64</v>
      </c>
      <c r="G13" s="3">
        <v>2</v>
      </c>
    </row>
    <row r="14" ht="17.4" spans="1:7">
      <c r="A14" s="4"/>
      <c r="B14" s="3"/>
      <c r="C14" s="3">
        <v>2022363729</v>
      </c>
      <c r="D14" s="3" t="s">
        <v>72</v>
      </c>
      <c r="E14" s="3" t="s">
        <v>63</v>
      </c>
      <c r="F14" s="3" t="s">
        <v>64</v>
      </c>
      <c r="G14" s="3">
        <v>2</v>
      </c>
    </row>
    <row r="15" ht="17.4" spans="1:7">
      <c r="A15" s="4"/>
      <c r="B15" s="3" t="s">
        <v>73</v>
      </c>
      <c r="C15" s="3">
        <v>2023364101</v>
      </c>
      <c r="D15" s="3" t="s">
        <v>74</v>
      </c>
      <c r="E15" s="3" t="s">
        <v>75</v>
      </c>
      <c r="F15" s="3" t="s">
        <v>76</v>
      </c>
      <c r="G15" s="3">
        <v>4</v>
      </c>
    </row>
    <row r="16" ht="17.4" spans="1:7">
      <c r="A16" s="4"/>
      <c r="B16" s="3"/>
      <c r="C16" s="3"/>
      <c r="D16" s="3"/>
      <c r="E16" s="3" t="s">
        <v>77</v>
      </c>
      <c r="F16" s="3" t="s">
        <v>76</v>
      </c>
      <c r="G16" s="3"/>
    </row>
    <row r="17" ht="17.4" spans="1:7">
      <c r="A17" s="4"/>
      <c r="B17" s="3"/>
      <c r="C17" s="3">
        <v>2023364110</v>
      </c>
      <c r="D17" s="3" t="s">
        <v>78</v>
      </c>
      <c r="E17" s="3" t="s">
        <v>79</v>
      </c>
      <c r="F17" s="3" t="s">
        <v>66</v>
      </c>
      <c r="G17" s="3">
        <v>8</v>
      </c>
    </row>
    <row r="18" ht="17.4" spans="1:7">
      <c r="A18" s="4"/>
      <c r="B18" s="3"/>
      <c r="C18" s="3"/>
      <c r="D18" s="3"/>
      <c r="E18" s="3" t="s">
        <v>80</v>
      </c>
      <c r="F18" s="3" t="s">
        <v>66</v>
      </c>
      <c r="G18" s="3"/>
    </row>
    <row r="19" ht="17.4" spans="1:7">
      <c r="A19" s="4"/>
      <c r="B19" s="3"/>
      <c r="C19" s="3"/>
      <c r="D19" s="3"/>
      <c r="E19" s="3" t="s">
        <v>81</v>
      </c>
      <c r="F19" s="3" t="s">
        <v>57</v>
      </c>
      <c r="G19" s="3"/>
    </row>
    <row r="20" ht="17.4" spans="1:7">
      <c r="A20" s="4"/>
      <c r="B20" s="3"/>
      <c r="C20" s="3"/>
      <c r="D20" s="3"/>
      <c r="E20" s="3" t="s">
        <v>82</v>
      </c>
      <c r="F20" s="3" t="s">
        <v>57</v>
      </c>
      <c r="G20" s="3"/>
    </row>
    <row r="21" ht="17.4" spans="1:7">
      <c r="A21" s="4"/>
      <c r="B21" s="3" t="s">
        <v>83</v>
      </c>
      <c r="C21" s="3">
        <v>2023364401</v>
      </c>
      <c r="D21" s="3" t="s">
        <v>84</v>
      </c>
      <c r="E21" s="3" t="s">
        <v>85</v>
      </c>
      <c r="F21" s="3" t="s">
        <v>76</v>
      </c>
      <c r="G21" s="3">
        <v>2</v>
      </c>
    </row>
    <row r="22" ht="17.4" spans="1:7">
      <c r="A22" s="4"/>
      <c r="B22" s="3"/>
      <c r="C22" s="3">
        <v>2023364405</v>
      </c>
      <c r="D22" s="3" t="s">
        <v>86</v>
      </c>
      <c r="E22" s="3" t="s">
        <v>85</v>
      </c>
      <c r="F22" s="3" t="s">
        <v>76</v>
      </c>
      <c r="G22" s="3">
        <v>2</v>
      </c>
    </row>
    <row r="23" ht="17.4" spans="1:7">
      <c r="A23" s="4" t="s">
        <v>7</v>
      </c>
      <c r="B23" s="4" t="s">
        <v>87</v>
      </c>
      <c r="C23" s="4">
        <v>2021263122</v>
      </c>
      <c r="D23" s="4" t="s">
        <v>88</v>
      </c>
      <c r="E23" s="4" t="s">
        <v>89</v>
      </c>
      <c r="F23" s="51" t="s">
        <v>90</v>
      </c>
      <c r="G23" s="3">
        <v>14</v>
      </c>
    </row>
    <row r="24" ht="17.4" spans="1:7">
      <c r="A24" s="4"/>
      <c r="B24" s="4"/>
      <c r="C24" s="4"/>
      <c r="D24" s="4"/>
      <c r="E24" s="3" t="s">
        <v>91</v>
      </c>
      <c r="F24" s="3" t="s">
        <v>64</v>
      </c>
      <c r="G24" s="3"/>
    </row>
    <row r="25" ht="17.4" spans="1:7">
      <c r="A25" s="4"/>
      <c r="B25" s="4"/>
      <c r="C25" s="4">
        <v>2021263116</v>
      </c>
      <c r="D25" s="4" t="s">
        <v>92</v>
      </c>
      <c r="E25" s="3" t="s">
        <v>93</v>
      </c>
      <c r="F25" s="3" t="s">
        <v>64</v>
      </c>
      <c r="G25" s="3"/>
    </row>
    <row r="26" ht="17.4" spans="1:7">
      <c r="A26" s="4"/>
      <c r="B26" s="4"/>
      <c r="C26" s="4"/>
      <c r="D26" s="4"/>
      <c r="E26" s="3" t="s">
        <v>91</v>
      </c>
      <c r="F26" s="3" t="s">
        <v>64</v>
      </c>
      <c r="G26" s="3"/>
    </row>
    <row r="27" ht="17.4" spans="1:7">
      <c r="A27" s="4"/>
      <c r="B27" s="3" t="s">
        <v>94</v>
      </c>
      <c r="C27" s="3">
        <v>2022263408</v>
      </c>
      <c r="D27" s="3" t="s">
        <v>95</v>
      </c>
      <c r="E27" s="3" t="s">
        <v>58</v>
      </c>
      <c r="F27" s="52" t="s">
        <v>96</v>
      </c>
      <c r="G27" s="3">
        <v>33</v>
      </c>
    </row>
    <row r="28" ht="17.4" spans="1:7">
      <c r="A28" s="4"/>
      <c r="B28" s="3"/>
      <c r="C28" s="3">
        <v>2022263419</v>
      </c>
      <c r="D28" s="3" t="s">
        <v>97</v>
      </c>
      <c r="E28" s="3" t="s">
        <v>98</v>
      </c>
      <c r="F28" s="52" t="s">
        <v>99</v>
      </c>
      <c r="G28" s="3"/>
    </row>
    <row r="29" ht="17.4" spans="1:7">
      <c r="A29" s="4"/>
      <c r="B29" s="3"/>
      <c r="C29" s="3"/>
      <c r="D29" s="3"/>
      <c r="E29" s="3" t="s">
        <v>100</v>
      </c>
      <c r="F29" s="3" t="s">
        <v>64</v>
      </c>
      <c r="G29" s="3"/>
    </row>
    <row r="30" ht="17.4" spans="1:7">
      <c r="A30" s="4"/>
      <c r="B30" s="3"/>
      <c r="C30" s="3"/>
      <c r="D30" s="3"/>
      <c r="E30" s="3" t="s">
        <v>63</v>
      </c>
      <c r="F30" s="3" t="s">
        <v>64</v>
      </c>
      <c r="G30" s="3"/>
    </row>
    <row r="31" ht="17.4" spans="1:7">
      <c r="A31" s="4"/>
      <c r="B31" s="3"/>
      <c r="C31" s="3"/>
      <c r="D31" s="3"/>
      <c r="E31" s="3" t="s">
        <v>101</v>
      </c>
      <c r="F31" s="3" t="s">
        <v>102</v>
      </c>
      <c r="G31" s="3"/>
    </row>
    <row r="32" ht="17.4" spans="1:7">
      <c r="A32" s="4"/>
      <c r="B32" s="3"/>
      <c r="C32" s="3"/>
      <c r="D32" s="3"/>
      <c r="E32" s="3" t="s">
        <v>98</v>
      </c>
      <c r="F32" s="3" t="s">
        <v>103</v>
      </c>
      <c r="G32" s="3"/>
    </row>
    <row r="33" ht="17.4" spans="1:7">
      <c r="A33" s="4"/>
      <c r="B33" s="3"/>
      <c r="C33" s="3">
        <v>2022263307</v>
      </c>
      <c r="D33" s="3" t="s">
        <v>104</v>
      </c>
      <c r="E33" s="3" t="s">
        <v>100</v>
      </c>
      <c r="F33" s="3" t="s">
        <v>64</v>
      </c>
      <c r="G33" s="3"/>
    </row>
    <row r="34" ht="17.4" spans="1:7">
      <c r="A34" s="4"/>
      <c r="B34" s="3"/>
      <c r="C34" s="3"/>
      <c r="D34" s="3"/>
      <c r="E34" s="3" t="s">
        <v>63</v>
      </c>
      <c r="F34" s="3" t="s">
        <v>64</v>
      </c>
      <c r="G34" s="3"/>
    </row>
    <row r="35" ht="17.4" spans="1:7">
      <c r="A35" s="4"/>
      <c r="B35" s="3"/>
      <c r="C35" s="3">
        <v>2022263215</v>
      </c>
      <c r="D35" s="3" t="s">
        <v>105</v>
      </c>
      <c r="E35" s="3" t="s">
        <v>58</v>
      </c>
      <c r="F35" s="3" t="s">
        <v>96</v>
      </c>
      <c r="G35" s="3"/>
    </row>
    <row r="36" ht="17.4" spans="1:7">
      <c r="A36" s="4"/>
      <c r="B36" s="3" t="s">
        <v>106</v>
      </c>
      <c r="C36" s="3">
        <v>2022263407</v>
      </c>
      <c r="D36" s="3" t="s">
        <v>107</v>
      </c>
      <c r="E36" s="3" t="s">
        <v>108</v>
      </c>
      <c r="F36" s="3" t="s">
        <v>99</v>
      </c>
      <c r="G36" s="3">
        <v>10</v>
      </c>
    </row>
    <row r="37" ht="17.4" spans="1:7">
      <c r="A37" s="4"/>
      <c r="B37" s="3"/>
      <c r="C37" s="3"/>
      <c r="D37" s="3"/>
      <c r="E37" s="3" t="s">
        <v>100</v>
      </c>
      <c r="F37" s="3" t="s">
        <v>64</v>
      </c>
      <c r="G37" s="3"/>
    </row>
    <row r="38" ht="17.4" spans="1:7">
      <c r="A38" s="4"/>
      <c r="B38" s="3" t="s">
        <v>109</v>
      </c>
      <c r="C38" s="3">
        <v>2022263426</v>
      </c>
      <c r="D38" s="3" t="s">
        <v>110</v>
      </c>
      <c r="E38" s="3" t="s">
        <v>58</v>
      </c>
      <c r="F38" s="3" t="s">
        <v>111</v>
      </c>
      <c r="G38" s="3">
        <v>12</v>
      </c>
    </row>
    <row r="39" ht="17.4" spans="1:7">
      <c r="A39" s="4"/>
      <c r="B39" s="3"/>
      <c r="C39" s="3">
        <v>2022263233</v>
      </c>
      <c r="D39" s="3" t="s">
        <v>112</v>
      </c>
      <c r="E39" s="3" t="s">
        <v>100</v>
      </c>
      <c r="F39" s="3" t="s">
        <v>111</v>
      </c>
      <c r="G39" s="3"/>
    </row>
    <row r="40" ht="17.4" spans="1:7">
      <c r="A40" s="4"/>
      <c r="B40" s="3"/>
      <c r="C40" s="3">
        <v>2022263514</v>
      </c>
      <c r="D40" s="3" t="s">
        <v>113</v>
      </c>
      <c r="E40" s="3" t="s">
        <v>114</v>
      </c>
      <c r="F40" s="3" t="s">
        <v>115</v>
      </c>
      <c r="G40" s="3"/>
    </row>
    <row r="41" ht="17.4" spans="1:7">
      <c r="A41" s="4"/>
      <c r="B41" s="3" t="s">
        <v>116</v>
      </c>
      <c r="C41" s="3">
        <v>2023263324</v>
      </c>
      <c r="D41" s="3" t="s">
        <v>117</v>
      </c>
      <c r="E41" s="3" t="s">
        <v>118</v>
      </c>
      <c r="F41" s="52" t="s">
        <v>111</v>
      </c>
      <c r="G41" s="3">
        <v>7</v>
      </c>
    </row>
    <row r="42" ht="17.4" spans="1:7">
      <c r="A42" s="4"/>
      <c r="B42" s="3"/>
      <c r="C42" s="3"/>
      <c r="D42" s="3"/>
      <c r="E42" s="3" t="s">
        <v>58</v>
      </c>
      <c r="F42" s="52" t="s">
        <v>119</v>
      </c>
      <c r="G42" s="3"/>
    </row>
    <row r="43" ht="17.4" spans="1:7">
      <c r="A43" s="4"/>
      <c r="B43" s="3"/>
      <c r="C43" s="3">
        <v>2023263431</v>
      </c>
      <c r="D43" s="3" t="s">
        <v>120</v>
      </c>
      <c r="E43" s="3" t="s">
        <v>121</v>
      </c>
      <c r="F43" s="3" t="s">
        <v>64</v>
      </c>
      <c r="G43" s="3"/>
    </row>
    <row r="44" ht="17.4" spans="1:7">
      <c r="A44" s="4"/>
      <c r="B44" s="3" t="s">
        <v>122</v>
      </c>
      <c r="C44" s="3">
        <v>2023263423</v>
      </c>
      <c r="D44" s="3" t="s">
        <v>123</v>
      </c>
      <c r="E44" s="3" t="s">
        <v>118</v>
      </c>
      <c r="F44" s="3" t="s">
        <v>76</v>
      </c>
      <c r="G44" s="3">
        <v>20</v>
      </c>
    </row>
    <row r="45" ht="17.4" spans="1:7">
      <c r="A45" s="4"/>
      <c r="B45" s="3"/>
      <c r="C45" s="3"/>
      <c r="D45" s="3"/>
      <c r="E45" s="3" t="s">
        <v>58</v>
      </c>
      <c r="F45" s="3" t="s">
        <v>96</v>
      </c>
      <c r="G45" s="3"/>
    </row>
    <row r="46" ht="17.4" spans="1:7">
      <c r="A46" s="4"/>
      <c r="B46" s="3"/>
      <c r="C46" s="3"/>
      <c r="D46" s="3"/>
      <c r="E46" s="3" t="s">
        <v>121</v>
      </c>
      <c r="F46" s="3" t="s">
        <v>76</v>
      </c>
      <c r="G46" s="3"/>
    </row>
    <row r="47" ht="17.4" spans="1:7">
      <c r="A47" s="4"/>
      <c r="B47" s="3"/>
      <c r="C47" s="3">
        <v>2023263401</v>
      </c>
      <c r="D47" s="3" t="s">
        <v>124</v>
      </c>
      <c r="E47" s="3" t="s">
        <v>125</v>
      </c>
      <c r="F47" s="3" t="s">
        <v>64</v>
      </c>
      <c r="G47" s="3"/>
    </row>
    <row r="48" ht="17.4" spans="1:7">
      <c r="A48" s="4"/>
      <c r="B48" s="3"/>
      <c r="C48" s="3"/>
      <c r="D48" s="3"/>
      <c r="E48" s="3" t="s">
        <v>126</v>
      </c>
      <c r="F48" s="3" t="s">
        <v>64</v>
      </c>
      <c r="G48" s="3"/>
    </row>
    <row r="49" ht="17.4" spans="1:7">
      <c r="A49" s="4"/>
      <c r="B49" s="3"/>
      <c r="C49" s="3">
        <v>2023263411</v>
      </c>
      <c r="D49" s="3" t="s">
        <v>127</v>
      </c>
      <c r="E49" s="3" t="s">
        <v>128</v>
      </c>
      <c r="F49" s="3" t="s">
        <v>66</v>
      </c>
      <c r="G49" s="3"/>
    </row>
    <row r="50" ht="17.4" spans="1:7">
      <c r="A50" s="4"/>
      <c r="B50" s="3"/>
      <c r="C50" s="3">
        <v>2023263432</v>
      </c>
      <c r="D50" s="3" t="s">
        <v>129</v>
      </c>
      <c r="E50" s="3" t="s">
        <v>130</v>
      </c>
      <c r="F50" s="3" t="s">
        <v>103</v>
      </c>
      <c r="G50" s="3"/>
    </row>
    <row r="51" ht="17.4" spans="1:7">
      <c r="A51" s="4"/>
      <c r="B51" s="3" t="s">
        <v>131</v>
      </c>
      <c r="C51" s="3">
        <v>2023263515</v>
      </c>
      <c r="D51" s="3" t="s">
        <v>132</v>
      </c>
      <c r="E51" s="3" t="s">
        <v>118</v>
      </c>
      <c r="F51" s="3" t="s">
        <v>111</v>
      </c>
      <c r="G51" s="3">
        <v>4</v>
      </c>
    </row>
    <row r="52" ht="17.4" spans="1:7">
      <c r="A52" s="4"/>
      <c r="B52" s="3"/>
      <c r="C52" s="3"/>
      <c r="D52" s="3"/>
      <c r="E52" s="3" t="s">
        <v>126</v>
      </c>
      <c r="F52" s="3" t="s">
        <v>111</v>
      </c>
      <c r="G52" s="3"/>
    </row>
    <row r="53" ht="17.4" spans="1:7">
      <c r="A53" s="4"/>
      <c r="B53" s="3" t="s">
        <v>133</v>
      </c>
      <c r="C53" s="3">
        <v>2023263433</v>
      </c>
      <c r="D53" s="3" t="s">
        <v>134</v>
      </c>
      <c r="E53" s="3" t="s">
        <v>58</v>
      </c>
      <c r="F53" s="3" t="s">
        <v>96</v>
      </c>
      <c r="G53" s="3">
        <v>3</v>
      </c>
    </row>
    <row r="54" ht="17.4" spans="1:7">
      <c r="A54" s="3" t="s">
        <v>5</v>
      </c>
      <c r="B54" s="3" t="s">
        <v>135</v>
      </c>
      <c r="C54" s="3">
        <v>2023214107</v>
      </c>
      <c r="D54" s="3" t="s">
        <v>136</v>
      </c>
      <c r="E54" s="3" t="s">
        <v>58</v>
      </c>
      <c r="F54" s="3" t="s">
        <v>102</v>
      </c>
      <c r="G54" s="3">
        <v>5</v>
      </c>
    </row>
    <row r="55" ht="17.4" spans="1:7">
      <c r="A55" s="3"/>
      <c r="B55" s="3"/>
      <c r="C55" s="3"/>
      <c r="D55" s="3"/>
      <c r="E55" s="3" t="s">
        <v>137</v>
      </c>
      <c r="F55" s="3" t="s">
        <v>138</v>
      </c>
      <c r="G55" s="3"/>
    </row>
    <row r="56" ht="17.4" spans="1:7">
      <c r="A56" s="3"/>
      <c r="B56" s="3"/>
      <c r="C56" s="3">
        <v>2023214143</v>
      </c>
      <c r="D56" s="3" t="s">
        <v>139</v>
      </c>
      <c r="E56" s="3" t="s">
        <v>58</v>
      </c>
      <c r="F56" s="3" t="s">
        <v>102</v>
      </c>
      <c r="G56" s="3">
        <v>5</v>
      </c>
    </row>
    <row r="57" ht="17.4" spans="1:7">
      <c r="A57" s="3"/>
      <c r="B57" s="3"/>
      <c r="C57" s="3"/>
      <c r="D57" s="3"/>
      <c r="E57" s="3" t="s">
        <v>137</v>
      </c>
      <c r="F57" s="3" t="s">
        <v>138</v>
      </c>
      <c r="G57" s="3"/>
    </row>
    <row r="58" ht="17.4" spans="1:7">
      <c r="A58" s="3" t="s">
        <v>4</v>
      </c>
      <c r="B58" s="4" t="s">
        <v>140</v>
      </c>
      <c r="C58" s="4">
        <v>2022303211</v>
      </c>
      <c r="D58" s="4" t="s">
        <v>141</v>
      </c>
      <c r="E58" s="4" t="s">
        <v>142</v>
      </c>
      <c r="F58" s="4" t="s">
        <v>64</v>
      </c>
      <c r="G58" s="3">
        <v>5</v>
      </c>
    </row>
    <row r="59" ht="17.4" spans="1:7">
      <c r="A59" s="3"/>
      <c r="B59" s="4"/>
      <c r="C59" s="4"/>
      <c r="D59" s="4"/>
      <c r="E59" s="4" t="s">
        <v>143</v>
      </c>
      <c r="F59" s="4" t="s">
        <v>144</v>
      </c>
      <c r="G59" s="3"/>
    </row>
    <row r="60" ht="17.4" spans="1:7">
      <c r="A60" s="3"/>
      <c r="B60" s="4" t="s">
        <v>145</v>
      </c>
      <c r="C60" s="4">
        <v>2020303433</v>
      </c>
      <c r="D60" s="4" t="s">
        <v>146</v>
      </c>
      <c r="E60" s="4" t="s">
        <v>147</v>
      </c>
      <c r="F60" s="4" t="s">
        <v>76</v>
      </c>
      <c r="G60" s="4">
        <v>25</v>
      </c>
    </row>
    <row r="61" ht="17.4" spans="1:7">
      <c r="A61" s="3"/>
      <c r="B61" s="4"/>
      <c r="C61" s="4"/>
      <c r="D61" s="4"/>
      <c r="E61" s="4" t="s">
        <v>148</v>
      </c>
      <c r="F61" s="4" t="s">
        <v>149</v>
      </c>
      <c r="G61" s="4"/>
    </row>
    <row r="62" ht="17.4" spans="1:7">
      <c r="A62" s="3"/>
      <c r="B62" s="4"/>
      <c r="C62" s="4"/>
      <c r="D62" s="4"/>
      <c r="E62" s="4" t="s">
        <v>150</v>
      </c>
      <c r="F62" s="4" t="s">
        <v>111</v>
      </c>
      <c r="G62" s="4"/>
    </row>
    <row r="63" ht="17.4" spans="1:7">
      <c r="A63" s="3"/>
      <c r="B63" s="4"/>
      <c r="C63" s="4"/>
      <c r="D63" s="4"/>
      <c r="E63" s="4" t="s">
        <v>151</v>
      </c>
      <c r="F63" s="4" t="s">
        <v>111</v>
      </c>
      <c r="G63" s="4"/>
    </row>
    <row r="64" ht="17.4" spans="1:7">
      <c r="A64" s="3"/>
      <c r="B64" s="4"/>
      <c r="C64" s="4"/>
      <c r="D64" s="4"/>
      <c r="E64" s="4" t="s">
        <v>143</v>
      </c>
      <c r="F64" s="4" t="s">
        <v>111</v>
      </c>
      <c r="G64" s="4"/>
    </row>
    <row r="65" ht="17.4" spans="1:7">
      <c r="A65" s="3"/>
      <c r="B65" s="4"/>
      <c r="C65" s="4"/>
      <c r="D65" s="4"/>
      <c r="E65" s="4" t="s">
        <v>152</v>
      </c>
      <c r="F65" s="4" t="s">
        <v>64</v>
      </c>
      <c r="G65" s="4"/>
    </row>
    <row r="66" ht="17.4" spans="1:7">
      <c r="A66" s="3"/>
      <c r="B66" s="4"/>
      <c r="C66" s="4"/>
      <c r="D66" s="4"/>
      <c r="E66" s="4" t="s">
        <v>142</v>
      </c>
      <c r="F66" s="4" t="s">
        <v>64</v>
      </c>
      <c r="G66" s="4"/>
    </row>
    <row r="67" ht="17.4" spans="1:7">
      <c r="A67" s="3"/>
      <c r="B67" s="4"/>
      <c r="C67" s="4"/>
      <c r="D67" s="4"/>
      <c r="E67" s="4" t="s">
        <v>147</v>
      </c>
      <c r="F67" s="4" t="s">
        <v>66</v>
      </c>
      <c r="G67" s="4"/>
    </row>
    <row r="68" ht="17.4" spans="1:7">
      <c r="A68" s="3"/>
      <c r="B68" s="4"/>
      <c r="C68" s="4"/>
      <c r="D68" s="4"/>
      <c r="E68" s="4" t="s">
        <v>153</v>
      </c>
      <c r="F68" s="4" t="s">
        <v>57</v>
      </c>
      <c r="G68" s="4"/>
    </row>
    <row r="69" ht="17.4" spans="1:7">
      <c r="A69" s="3"/>
      <c r="B69" s="4"/>
      <c r="C69" s="4"/>
      <c r="D69" s="4"/>
      <c r="E69" s="4" t="s">
        <v>154</v>
      </c>
      <c r="F69" s="4" t="s">
        <v>36</v>
      </c>
      <c r="G69" s="4"/>
    </row>
    <row r="70" ht="17.4" spans="1:7">
      <c r="A70" s="3"/>
      <c r="B70" s="4"/>
      <c r="C70" s="4"/>
      <c r="D70" s="4"/>
      <c r="E70" s="4" t="s">
        <v>155</v>
      </c>
      <c r="F70" s="4" t="s">
        <v>57</v>
      </c>
      <c r="G70" s="4"/>
    </row>
    <row r="71" ht="17.4" spans="1:7">
      <c r="A71" s="3"/>
      <c r="B71" s="4"/>
      <c r="C71" s="4">
        <v>2022303133</v>
      </c>
      <c r="D71" s="4" t="s">
        <v>156</v>
      </c>
      <c r="E71" s="4" t="s">
        <v>150</v>
      </c>
      <c r="F71" s="4" t="s">
        <v>111</v>
      </c>
      <c r="G71" s="4">
        <v>6</v>
      </c>
    </row>
    <row r="72" ht="17.4" spans="1:7">
      <c r="A72" s="3"/>
      <c r="B72" s="4"/>
      <c r="C72" s="4"/>
      <c r="D72" s="4"/>
      <c r="E72" s="4" t="s">
        <v>151</v>
      </c>
      <c r="F72" s="4" t="s">
        <v>111</v>
      </c>
      <c r="G72" s="4"/>
    </row>
    <row r="73" ht="17.4" spans="1:7">
      <c r="A73" s="3"/>
      <c r="B73" s="4"/>
      <c r="C73" s="4"/>
      <c r="D73" s="4"/>
      <c r="E73" s="4" t="s">
        <v>143</v>
      </c>
      <c r="F73" s="4" t="s">
        <v>111</v>
      </c>
      <c r="G73" s="4"/>
    </row>
    <row r="74" ht="17.4" spans="1:7">
      <c r="A74" s="3"/>
      <c r="B74" s="4"/>
      <c r="C74" s="4">
        <v>2020303633</v>
      </c>
      <c r="D74" s="4" t="s">
        <v>157</v>
      </c>
      <c r="E74" s="4" t="s">
        <v>150</v>
      </c>
      <c r="F74" s="4" t="s">
        <v>111</v>
      </c>
      <c r="G74" s="4">
        <v>12</v>
      </c>
    </row>
    <row r="75" ht="17.4" spans="1:7">
      <c r="A75" s="3"/>
      <c r="B75" s="4"/>
      <c r="C75" s="4"/>
      <c r="D75" s="4"/>
      <c r="E75" s="4" t="s">
        <v>151</v>
      </c>
      <c r="F75" s="4" t="s">
        <v>111</v>
      </c>
      <c r="G75" s="4"/>
    </row>
    <row r="76" ht="17.4" spans="1:7">
      <c r="A76" s="3"/>
      <c r="B76" s="4"/>
      <c r="C76" s="4"/>
      <c r="D76" s="4"/>
      <c r="E76" s="4" t="s">
        <v>143</v>
      </c>
      <c r="F76" s="4" t="s">
        <v>111</v>
      </c>
      <c r="G76" s="4"/>
    </row>
    <row r="77" ht="17.4" spans="1:7">
      <c r="A77" s="3"/>
      <c r="B77" s="4"/>
      <c r="C77" s="4"/>
      <c r="D77" s="4"/>
      <c r="E77" s="4" t="s">
        <v>152</v>
      </c>
      <c r="F77" s="4" t="s">
        <v>64</v>
      </c>
      <c r="G77" s="4"/>
    </row>
    <row r="78" ht="17.4" spans="1:7">
      <c r="A78" s="3"/>
      <c r="B78" s="4"/>
      <c r="C78" s="4"/>
      <c r="D78" s="4"/>
      <c r="E78" s="4" t="s">
        <v>142</v>
      </c>
      <c r="F78" s="4" t="s">
        <v>64</v>
      </c>
      <c r="G78" s="4"/>
    </row>
    <row r="79" ht="17.4" spans="1:7">
      <c r="A79" s="3"/>
      <c r="B79" s="4"/>
      <c r="C79" s="4"/>
      <c r="D79" s="4"/>
      <c r="E79" s="4" t="s">
        <v>147</v>
      </c>
      <c r="F79" s="4" t="s">
        <v>66</v>
      </c>
      <c r="G79" s="4"/>
    </row>
    <row r="80" ht="17.4" spans="1:7">
      <c r="A80" s="3"/>
      <c r="B80" s="4" t="s">
        <v>158</v>
      </c>
      <c r="C80" s="4">
        <v>2022293140</v>
      </c>
      <c r="D80" s="4" t="s">
        <v>159</v>
      </c>
      <c r="E80" s="4" t="s">
        <v>160</v>
      </c>
      <c r="F80" s="4" t="s">
        <v>144</v>
      </c>
      <c r="G80" s="4">
        <v>3</v>
      </c>
    </row>
    <row r="81" ht="17.4" spans="1:7">
      <c r="A81" s="3"/>
      <c r="B81" s="4"/>
      <c r="C81" s="4">
        <v>2022293119</v>
      </c>
      <c r="D81" s="4" t="s">
        <v>161</v>
      </c>
      <c r="E81" s="4" t="s">
        <v>153</v>
      </c>
      <c r="F81" s="4" t="s">
        <v>57</v>
      </c>
      <c r="G81" s="4">
        <v>5</v>
      </c>
    </row>
    <row r="82" ht="17.4" spans="1:7">
      <c r="A82" s="3"/>
      <c r="B82" s="4"/>
      <c r="C82" s="4"/>
      <c r="D82" s="4"/>
      <c r="E82" s="4" t="s">
        <v>162</v>
      </c>
      <c r="F82" s="4" t="s">
        <v>36</v>
      </c>
      <c r="G82" s="4"/>
    </row>
    <row r="83" ht="17.4" spans="1:7">
      <c r="A83" s="3"/>
      <c r="B83" s="4" t="s">
        <v>163</v>
      </c>
      <c r="C83" s="4">
        <v>2022233214</v>
      </c>
      <c r="D83" s="4" t="s">
        <v>164</v>
      </c>
      <c r="E83" s="4" t="s">
        <v>165</v>
      </c>
      <c r="F83" s="4" t="s">
        <v>76</v>
      </c>
      <c r="G83" s="4">
        <v>23</v>
      </c>
    </row>
    <row r="84" ht="17.4" spans="1:7">
      <c r="A84" s="3"/>
      <c r="B84" s="4"/>
      <c r="C84" s="4"/>
      <c r="D84" s="4"/>
      <c r="E84" s="4" t="s">
        <v>166</v>
      </c>
      <c r="F84" s="4" t="s">
        <v>76</v>
      </c>
      <c r="G84" s="4"/>
    </row>
    <row r="85" ht="17.4" spans="1:7">
      <c r="A85" s="3"/>
      <c r="B85" s="4"/>
      <c r="C85" s="4"/>
      <c r="D85" s="4"/>
      <c r="E85" s="4" t="s">
        <v>167</v>
      </c>
      <c r="F85" s="4" t="s">
        <v>76</v>
      </c>
      <c r="G85" s="4"/>
    </row>
    <row r="86" ht="17.4" spans="1:7">
      <c r="A86" s="3"/>
      <c r="B86" s="4"/>
      <c r="C86" s="4"/>
      <c r="D86" s="4"/>
      <c r="E86" s="4" t="s">
        <v>168</v>
      </c>
      <c r="F86" s="4" t="s">
        <v>111</v>
      </c>
      <c r="G86" s="4"/>
    </row>
    <row r="87" ht="17.4" spans="1:7">
      <c r="A87" s="3"/>
      <c r="B87" s="4"/>
      <c r="C87" s="4"/>
      <c r="D87" s="4"/>
      <c r="E87" s="4" t="s">
        <v>169</v>
      </c>
      <c r="F87" s="4" t="s">
        <v>144</v>
      </c>
      <c r="G87" s="4"/>
    </row>
    <row r="88" ht="17.4" spans="1:7">
      <c r="A88" s="3"/>
      <c r="B88" s="4"/>
      <c r="C88" s="4"/>
      <c r="D88" s="4"/>
      <c r="E88" s="4" t="s">
        <v>168</v>
      </c>
      <c r="F88" s="4" t="s">
        <v>66</v>
      </c>
      <c r="G88" s="4"/>
    </row>
    <row r="89" ht="17.4" spans="1:7">
      <c r="A89" s="3"/>
      <c r="B89" s="4"/>
      <c r="C89" s="4"/>
      <c r="D89" s="4"/>
      <c r="E89" s="4" t="s">
        <v>170</v>
      </c>
      <c r="F89" s="4" t="s">
        <v>66</v>
      </c>
      <c r="G89" s="4"/>
    </row>
    <row r="90" ht="17.4" spans="1:7">
      <c r="A90" s="3"/>
      <c r="B90" s="4"/>
      <c r="C90" s="4"/>
      <c r="D90" s="4"/>
      <c r="E90" s="4" t="s">
        <v>171</v>
      </c>
      <c r="F90" s="4" t="s">
        <v>57</v>
      </c>
      <c r="G90" s="4"/>
    </row>
    <row r="91" ht="17.4" spans="1:7">
      <c r="A91" s="3"/>
      <c r="B91" s="4"/>
      <c r="C91" s="4"/>
      <c r="D91" s="4"/>
      <c r="E91" s="4" t="s">
        <v>172</v>
      </c>
      <c r="F91" s="4" t="s">
        <v>36</v>
      </c>
      <c r="G91" s="4"/>
    </row>
    <row r="92" ht="17.4" spans="1:7">
      <c r="A92" s="3"/>
      <c r="B92" s="4"/>
      <c r="C92" s="4"/>
      <c r="D92" s="4"/>
      <c r="E92" s="4" t="s">
        <v>173</v>
      </c>
      <c r="F92" s="4" t="s">
        <v>36</v>
      </c>
      <c r="G92" s="4"/>
    </row>
    <row r="93" ht="17.4" spans="1:7">
      <c r="A93" s="3"/>
      <c r="B93" s="4"/>
      <c r="C93" s="4">
        <v>2022233208</v>
      </c>
      <c r="D93" s="4" t="s">
        <v>174</v>
      </c>
      <c r="E93" s="4" t="s">
        <v>170</v>
      </c>
      <c r="F93" s="4" t="s">
        <v>66</v>
      </c>
      <c r="G93" s="4">
        <v>10</v>
      </c>
    </row>
    <row r="94" ht="17.4" spans="1:7">
      <c r="A94" s="3"/>
      <c r="B94" s="4"/>
      <c r="C94" s="4"/>
      <c r="D94" s="4"/>
      <c r="E94" s="4" t="s">
        <v>171</v>
      </c>
      <c r="F94" s="4" t="s">
        <v>57</v>
      </c>
      <c r="G94" s="4"/>
    </row>
    <row r="95" ht="17.4" spans="1:7">
      <c r="A95" s="3"/>
      <c r="B95" s="4"/>
      <c r="C95" s="4"/>
      <c r="D95" s="4"/>
      <c r="E95" s="4" t="s">
        <v>172</v>
      </c>
      <c r="F95" s="4" t="s">
        <v>36</v>
      </c>
      <c r="G95" s="4"/>
    </row>
    <row r="96" ht="17.4" spans="1:7">
      <c r="A96" s="3"/>
      <c r="B96" s="4"/>
      <c r="C96" s="4"/>
      <c r="D96" s="4"/>
      <c r="E96" s="4" t="s">
        <v>173</v>
      </c>
      <c r="F96" s="4" t="s">
        <v>36</v>
      </c>
      <c r="G96" s="4"/>
    </row>
    <row r="97" ht="17.4" spans="1:7">
      <c r="A97" s="3"/>
      <c r="B97" s="4"/>
      <c r="C97" s="4">
        <v>2022233230</v>
      </c>
      <c r="D97" s="4" t="s">
        <v>175</v>
      </c>
      <c r="E97" s="4" t="s">
        <v>173</v>
      </c>
      <c r="F97" s="4" t="s">
        <v>36</v>
      </c>
      <c r="G97" s="4">
        <v>3</v>
      </c>
    </row>
    <row r="98" ht="17.4" spans="1:7">
      <c r="A98" s="3"/>
      <c r="B98" s="4" t="s">
        <v>176</v>
      </c>
      <c r="C98" s="4">
        <v>2021293118</v>
      </c>
      <c r="D98" s="4" t="s">
        <v>177</v>
      </c>
      <c r="E98" s="4" t="s">
        <v>178</v>
      </c>
      <c r="F98" s="4" t="s">
        <v>66</v>
      </c>
      <c r="G98" s="4">
        <v>2</v>
      </c>
    </row>
    <row r="99" ht="17.4" spans="1:7">
      <c r="A99" s="3"/>
      <c r="B99" s="4"/>
      <c r="C99" s="4">
        <v>2021293110</v>
      </c>
      <c r="D99" s="4" t="s">
        <v>179</v>
      </c>
      <c r="E99" s="4" t="s">
        <v>180</v>
      </c>
      <c r="F99" s="4" t="s">
        <v>76</v>
      </c>
      <c r="G99" s="4">
        <v>2</v>
      </c>
    </row>
    <row r="100" ht="17.4" spans="1:7">
      <c r="A100" s="3"/>
      <c r="B100" s="4" t="s">
        <v>181</v>
      </c>
      <c r="C100" s="4">
        <v>2021233106</v>
      </c>
      <c r="D100" s="4" t="s">
        <v>182</v>
      </c>
      <c r="E100" s="4" t="s">
        <v>183</v>
      </c>
      <c r="F100" s="4" t="s">
        <v>111</v>
      </c>
      <c r="G100" s="4">
        <v>6</v>
      </c>
    </row>
    <row r="101" ht="17.4" spans="1:7">
      <c r="A101" s="3"/>
      <c r="B101" s="4"/>
      <c r="C101" s="4"/>
      <c r="D101" s="4"/>
      <c r="E101" s="4" t="s">
        <v>184</v>
      </c>
      <c r="F101" s="4" t="s">
        <v>66</v>
      </c>
      <c r="G101" s="4"/>
    </row>
    <row r="102" ht="17.4" spans="1:7">
      <c r="A102" s="3"/>
      <c r="B102" s="4"/>
      <c r="C102" s="4"/>
      <c r="D102" s="4"/>
      <c r="E102" s="4" t="s">
        <v>185</v>
      </c>
      <c r="F102" s="4" t="s">
        <v>66</v>
      </c>
      <c r="G102" s="4"/>
    </row>
    <row r="103" ht="17.4" spans="1:7">
      <c r="A103" s="3"/>
      <c r="B103" s="4" t="s">
        <v>186</v>
      </c>
      <c r="C103" s="4">
        <v>2021303326</v>
      </c>
      <c r="D103" s="4" t="s">
        <v>187</v>
      </c>
      <c r="E103" s="4" t="s">
        <v>188</v>
      </c>
      <c r="F103" s="4" t="s">
        <v>64</v>
      </c>
      <c r="G103" s="4">
        <v>4</v>
      </c>
    </row>
    <row r="104" ht="17.4" spans="1:7">
      <c r="A104" s="3"/>
      <c r="B104" s="4"/>
      <c r="C104" s="4"/>
      <c r="D104" s="4"/>
      <c r="E104" s="4" t="s">
        <v>189</v>
      </c>
      <c r="F104" s="4" t="s">
        <v>64</v>
      </c>
      <c r="G104" s="4"/>
    </row>
    <row r="105" ht="17.4" spans="1:7">
      <c r="A105" s="3"/>
      <c r="B105" s="4" t="s">
        <v>190</v>
      </c>
      <c r="C105" s="4">
        <v>2021213724</v>
      </c>
      <c r="D105" s="4" t="s">
        <v>191</v>
      </c>
      <c r="E105" s="4" t="s">
        <v>192</v>
      </c>
      <c r="F105" s="4" t="s">
        <v>57</v>
      </c>
      <c r="G105" s="4">
        <v>10</v>
      </c>
    </row>
    <row r="106" ht="17.4" spans="1:7">
      <c r="A106" s="3"/>
      <c r="B106" s="4"/>
      <c r="C106" s="4"/>
      <c r="D106" s="4"/>
      <c r="E106" s="4" t="s">
        <v>193</v>
      </c>
      <c r="F106" s="4" t="s">
        <v>66</v>
      </c>
      <c r="G106" s="4"/>
    </row>
    <row r="107" ht="17.4" spans="1:7">
      <c r="A107" s="3"/>
      <c r="B107" s="4"/>
      <c r="C107" s="4"/>
      <c r="D107" s="4"/>
      <c r="E107" s="4" t="s">
        <v>194</v>
      </c>
      <c r="F107" s="4" t="s">
        <v>66</v>
      </c>
      <c r="G107" s="4"/>
    </row>
    <row r="108" ht="17.4" spans="1:7">
      <c r="A108" s="3"/>
      <c r="B108" s="4"/>
      <c r="C108" s="4"/>
      <c r="D108" s="4"/>
      <c r="E108" s="4" t="s">
        <v>193</v>
      </c>
      <c r="F108" s="4" t="s">
        <v>64</v>
      </c>
      <c r="G108" s="4"/>
    </row>
    <row r="109" ht="17.4" spans="1:7">
      <c r="A109" s="3"/>
      <c r="B109" s="4"/>
      <c r="C109" s="4"/>
      <c r="D109" s="4"/>
      <c r="E109" s="4" t="s">
        <v>195</v>
      </c>
      <c r="F109" s="4" t="s">
        <v>64</v>
      </c>
      <c r="G109" s="4"/>
    </row>
    <row r="110" ht="17.4" spans="1:7">
      <c r="A110" s="3"/>
      <c r="B110" s="4" t="s">
        <v>196</v>
      </c>
      <c r="C110" s="4">
        <v>2021303211</v>
      </c>
      <c r="D110" s="4" t="s">
        <v>197</v>
      </c>
      <c r="E110" s="4" t="s">
        <v>198</v>
      </c>
      <c r="F110" s="4" t="s">
        <v>76</v>
      </c>
      <c r="G110" s="4">
        <v>4</v>
      </c>
    </row>
    <row r="111" ht="17.4" spans="1:7">
      <c r="A111" s="3"/>
      <c r="B111" s="4"/>
      <c r="C111" s="4"/>
      <c r="D111" s="4"/>
      <c r="E111" s="4" t="s">
        <v>142</v>
      </c>
      <c r="F111" s="4" t="s">
        <v>76</v>
      </c>
      <c r="G111" s="4"/>
    </row>
    <row r="112" ht="17.4" spans="1:7">
      <c r="A112" s="4" t="s">
        <v>6</v>
      </c>
      <c r="B112" s="3" t="s">
        <v>199</v>
      </c>
      <c r="C112" s="3">
        <v>2021243338</v>
      </c>
      <c r="D112" s="3" t="s">
        <v>200</v>
      </c>
      <c r="E112" s="3" t="s">
        <v>201</v>
      </c>
      <c r="F112" s="3" t="s">
        <v>57</v>
      </c>
      <c r="G112" s="3">
        <v>4</v>
      </c>
    </row>
    <row r="113" ht="17.4" spans="1:7">
      <c r="A113" s="4"/>
      <c r="B113" s="3"/>
      <c r="C113" s="3"/>
      <c r="D113" s="3"/>
      <c r="E113" s="3" t="s">
        <v>202</v>
      </c>
      <c r="F113" s="3" t="s">
        <v>57</v>
      </c>
      <c r="G113" s="3"/>
    </row>
    <row r="114" ht="17.4" spans="1:7">
      <c r="A114" s="4"/>
      <c r="B114" s="3" t="s">
        <v>203</v>
      </c>
      <c r="C114" s="3">
        <v>2021243431</v>
      </c>
      <c r="D114" s="3" t="s">
        <v>204</v>
      </c>
      <c r="E114" s="3" t="s">
        <v>205</v>
      </c>
      <c r="F114" s="3" t="s">
        <v>57</v>
      </c>
      <c r="G114" s="3">
        <v>2</v>
      </c>
    </row>
    <row r="115" ht="17.4" spans="1:7">
      <c r="A115" s="4"/>
      <c r="B115" s="3" t="s">
        <v>206</v>
      </c>
      <c r="C115" s="3">
        <v>2021253105</v>
      </c>
      <c r="D115" s="3" t="s">
        <v>207</v>
      </c>
      <c r="E115" s="3" t="s">
        <v>208</v>
      </c>
      <c r="F115" s="3" t="s">
        <v>57</v>
      </c>
      <c r="G115" s="3">
        <v>2</v>
      </c>
    </row>
    <row r="116" ht="17.4" spans="1:7">
      <c r="A116" s="4"/>
      <c r="B116" s="3"/>
      <c r="C116" s="3">
        <v>2021253103</v>
      </c>
      <c r="D116" s="3" t="s">
        <v>209</v>
      </c>
      <c r="E116" s="3" t="s">
        <v>210</v>
      </c>
      <c r="F116" s="3" t="s">
        <v>76</v>
      </c>
      <c r="G116" s="3">
        <v>4</v>
      </c>
    </row>
    <row r="117" ht="17.4" spans="1:7">
      <c r="A117" s="4"/>
      <c r="B117" s="3"/>
      <c r="C117" s="3"/>
      <c r="D117" s="3"/>
      <c r="E117" s="3" t="s">
        <v>211</v>
      </c>
      <c r="F117" s="3" t="s">
        <v>76</v>
      </c>
      <c r="G117" s="3"/>
    </row>
    <row r="118" ht="17.4" spans="1:7">
      <c r="A118" s="4"/>
      <c r="B118" s="3"/>
      <c r="C118" s="3">
        <v>2021253125</v>
      </c>
      <c r="D118" s="3" t="s">
        <v>212</v>
      </c>
      <c r="E118" s="3" t="s">
        <v>210</v>
      </c>
      <c r="F118" s="3" t="s">
        <v>76</v>
      </c>
      <c r="G118" s="3">
        <v>4</v>
      </c>
    </row>
    <row r="119" ht="17.4" spans="1:7">
      <c r="A119" s="4"/>
      <c r="B119" s="3"/>
      <c r="C119" s="3"/>
      <c r="D119" s="3"/>
      <c r="E119" s="3" t="s">
        <v>211</v>
      </c>
      <c r="F119" s="3" t="s">
        <v>76</v>
      </c>
      <c r="G119" s="3"/>
    </row>
    <row r="120" ht="17.4" spans="1:7">
      <c r="A120" s="4"/>
      <c r="B120" s="3" t="s">
        <v>213</v>
      </c>
      <c r="C120" s="3">
        <v>2021253203</v>
      </c>
      <c r="D120" s="3" t="s">
        <v>214</v>
      </c>
      <c r="E120" s="3" t="s">
        <v>215</v>
      </c>
      <c r="F120" s="3" t="s">
        <v>64</v>
      </c>
      <c r="G120" s="3">
        <v>6</v>
      </c>
    </row>
    <row r="121" ht="17.4" spans="1:7">
      <c r="A121" s="4"/>
      <c r="B121" s="3"/>
      <c r="C121" s="3"/>
      <c r="D121" s="3"/>
      <c r="E121" s="3" t="s">
        <v>216</v>
      </c>
      <c r="F121" s="3" t="s">
        <v>64</v>
      </c>
      <c r="G121" s="3"/>
    </row>
    <row r="122" ht="17.4" spans="1:7">
      <c r="A122" s="4"/>
      <c r="B122" s="3"/>
      <c r="C122" s="3"/>
      <c r="D122" s="3"/>
      <c r="E122" s="3" t="s">
        <v>217</v>
      </c>
      <c r="F122" s="3" t="s">
        <v>111</v>
      </c>
      <c r="G122" s="3"/>
    </row>
    <row r="123" ht="17.4" spans="1:7">
      <c r="A123" s="4"/>
      <c r="B123" s="3"/>
      <c r="C123" s="3">
        <v>2021253220</v>
      </c>
      <c r="D123" s="3" t="s">
        <v>218</v>
      </c>
      <c r="E123" s="3" t="s">
        <v>215</v>
      </c>
      <c r="F123" s="3" t="s">
        <v>64</v>
      </c>
      <c r="G123" s="3">
        <v>6</v>
      </c>
    </row>
    <row r="124" ht="17.4" spans="1:7">
      <c r="A124" s="4"/>
      <c r="B124" s="3"/>
      <c r="C124" s="3"/>
      <c r="D124" s="3"/>
      <c r="E124" s="3" t="s">
        <v>216</v>
      </c>
      <c r="F124" s="3" t="s">
        <v>64</v>
      </c>
      <c r="G124" s="3"/>
    </row>
    <row r="125" ht="17.4" spans="1:7">
      <c r="A125" s="4"/>
      <c r="B125" s="3"/>
      <c r="C125" s="3"/>
      <c r="D125" s="3"/>
      <c r="E125" s="3" t="s">
        <v>217</v>
      </c>
      <c r="F125" s="3" t="s">
        <v>111</v>
      </c>
      <c r="G125" s="3"/>
    </row>
    <row r="126" ht="17.4" spans="1:7">
      <c r="A126" s="4"/>
      <c r="B126" s="3" t="s">
        <v>219</v>
      </c>
      <c r="C126" s="3">
        <v>2021253316</v>
      </c>
      <c r="D126" s="3" t="s">
        <v>220</v>
      </c>
      <c r="E126" s="3" t="s">
        <v>221</v>
      </c>
      <c r="F126" s="3" t="s">
        <v>76</v>
      </c>
      <c r="G126" s="3">
        <v>2</v>
      </c>
    </row>
    <row r="127" ht="17.4" spans="1:7">
      <c r="A127" s="4"/>
      <c r="B127" s="3"/>
      <c r="C127" s="3">
        <v>2121253303</v>
      </c>
      <c r="D127" s="3" t="s">
        <v>222</v>
      </c>
      <c r="E127" s="3" t="s">
        <v>221</v>
      </c>
      <c r="F127" s="3" t="s">
        <v>76</v>
      </c>
      <c r="G127" s="3">
        <v>4</v>
      </c>
    </row>
    <row r="128" ht="17.4" spans="1:7">
      <c r="A128" s="4"/>
      <c r="B128" s="3"/>
      <c r="C128" s="3"/>
      <c r="D128" s="3"/>
      <c r="E128" s="3" t="s">
        <v>223</v>
      </c>
      <c r="F128" s="3" t="s">
        <v>76</v>
      </c>
      <c r="G128" s="3"/>
    </row>
    <row r="129" ht="17.4" spans="1:7">
      <c r="A129" s="4"/>
      <c r="B129" s="3"/>
      <c r="C129" s="3">
        <v>2021253511</v>
      </c>
      <c r="D129" s="3" t="s">
        <v>224</v>
      </c>
      <c r="E129" s="3" t="s">
        <v>217</v>
      </c>
      <c r="F129" s="3" t="s">
        <v>66</v>
      </c>
      <c r="G129" s="3">
        <v>2</v>
      </c>
    </row>
    <row r="130" ht="17.4" spans="1:7">
      <c r="A130" s="4"/>
      <c r="B130" s="3" t="s">
        <v>225</v>
      </c>
      <c r="C130" s="3">
        <v>2021253415</v>
      </c>
      <c r="D130" s="3" t="s">
        <v>226</v>
      </c>
      <c r="E130" s="3" t="s">
        <v>215</v>
      </c>
      <c r="F130" s="3" t="s">
        <v>66</v>
      </c>
      <c r="G130" s="3">
        <v>4</v>
      </c>
    </row>
    <row r="131" ht="17.4" spans="1:7">
      <c r="A131" s="4"/>
      <c r="B131" s="3"/>
      <c r="C131" s="3"/>
      <c r="D131" s="3"/>
      <c r="E131" s="3" t="s">
        <v>217</v>
      </c>
      <c r="F131" s="3" t="s">
        <v>66</v>
      </c>
      <c r="G131" s="3"/>
    </row>
    <row r="132" ht="17.4" spans="1:7">
      <c r="A132" s="4"/>
      <c r="B132" s="3" t="s">
        <v>227</v>
      </c>
      <c r="C132" s="3">
        <v>2021253512</v>
      </c>
      <c r="D132" s="3" t="s">
        <v>228</v>
      </c>
      <c r="E132" s="3" t="s">
        <v>229</v>
      </c>
      <c r="F132" s="3" t="s">
        <v>64</v>
      </c>
      <c r="G132" s="3">
        <v>2</v>
      </c>
    </row>
    <row r="133" ht="17.4" spans="1:7">
      <c r="A133" s="4"/>
      <c r="B133" s="3" t="s">
        <v>230</v>
      </c>
      <c r="C133" s="3">
        <v>2022243306</v>
      </c>
      <c r="D133" s="3" t="s">
        <v>231</v>
      </c>
      <c r="E133" s="3" t="s">
        <v>232</v>
      </c>
      <c r="F133" s="3" t="s">
        <v>66</v>
      </c>
      <c r="G133" s="3">
        <v>2</v>
      </c>
    </row>
    <row r="134" ht="17.4" spans="1:7">
      <c r="A134" s="4"/>
      <c r="B134" s="3" t="s">
        <v>233</v>
      </c>
      <c r="C134" s="3">
        <v>2022243425</v>
      </c>
      <c r="D134" s="3" t="s">
        <v>234</v>
      </c>
      <c r="E134" s="3" t="s">
        <v>63</v>
      </c>
      <c r="F134" s="3" t="s">
        <v>64</v>
      </c>
      <c r="G134" s="3">
        <v>2</v>
      </c>
    </row>
    <row r="135" ht="17.4" spans="1:7">
      <c r="A135" s="4"/>
      <c r="B135" s="3"/>
      <c r="C135" s="3">
        <v>2022243424</v>
      </c>
      <c r="D135" s="3" t="s">
        <v>235</v>
      </c>
      <c r="E135" s="3" t="s">
        <v>63</v>
      </c>
      <c r="F135" s="3" t="s">
        <v>64</v>
      </c>
      <c r="G135" s="3">
        <v>2</v>
      </c>
    </row>
    <row r="136" ht="17.4" spans="1:7">
      <c r="A136" s="4"/>
      <c r="B136" s="3"/>
      <c r="C136" s="3">
        <v>2022243401</v>
      </c>
      <c r="D136" s="3" t="s">
        <v>236</v>
      </c>
      <c r="E136" s="3" t="s">
        <v>63</v>
      </c>
      <c r="F136" s="3" t="s">
        <v>64</v>
      </c>
      <c r="G136" s="3">
        <v>2</v>
      </c>
    </row>
    <row r="137" ht="17.4" spans="1:7">
      <c r="A137" s="4"/>
      <c r="B137" s="3"/>
      <c r="C137" s="3">
        <v>2022243402</v>
      </c>
      <c r="D137" s="3" t="s">
        <v>237</v>
      </c>
      <c r="E137" s="3" t="s">
        <v>63</v>
      </c>
      <c r="F137" s="3" t="s">
        <v>64</v>
      </c>
      <c r="G137" s="3">
        <v>2</v>
      </c>
    </row>
    <row r="138" ht="17.4" spans="1:7">
      <c r="A138" s="4"/>
      <c r="B138" s="3"/>
      <c r="C138" s="3">
        <v>2022243403</v>
      </c>
      <c r="D138" s="3" t="s">
        <v>238</v>
      </c>
      <c r="E138" s="3" t="s">
        <v>63</v>
      </c>
      <c r="F138" s="3" t="s">
        <v>64</v>
      </c>
      <c r="G138" s="3">
        <v>2</v>
      </c>
    </row>
    <row r="139" ht="17.4" spans="1:7">
      <c r="A139" s="4"/>
      <c r="B139" s="3"/>
      <c r="C139" s="3">
        <v>2022243423</v>
      </c>
      <c r="D139" s="3" t="s">
        <v>239</v>
      </c>
      <c r="E139" s="3" t="s">
        <v>63</v>
      </c>
      <c r="F139" s="3" t="s">
        <v>64</v>
      </c>
      <c r="G139" s="3">
        <v>2</v>
      </c>
    </row>
    <row r="140" ht="17.4" spans="1:7">
      <c r="A140" s="4"/>
      <c r="B140" s="3"/>
      <c r="C140" s="3">
        <v>2022243439</v>
      </c>
      <c r="D140" s="3" t="s">
        <v>240</v>
      </c>
      <c r="E140" s="3" t="s">
        <v>63</v>
      </c>
      <c r="F140" s="3" t="s">
        <v>64</v>
      </c>
      <c r="G140" s="3">
        <v>2</v>
      </c>
    </row>
    <row r="141" ht="17.4" spans="1:7">
      <c r="A141" s="4"/>
      <c r="B141" s="3" t="s">
        <v>241</v>
      </c>
      <c r="C141" s="3">
        <v>2022243517</v>
      </c>
      <c r="D141" s="3" t="s">
        <v>242</v>
      </c>
      <c r="E141" s="3" t="s">
        <v>243</v>
      </c>
      <c r="F141" s="3" t="s">
        <v>76</v>
      </c>
      <c r="G141" s="3">
        <v>8</v>
      </c>
    </row>
    <row r="142" ht="17.4" spans="1:7">
      <c r="A142" s="4"/>
      <c r="B142" s="3"/>
      <c r="C142" s="3"/>
      <c r="D142" s="3"/>
      <c r="E142" s="3" t="s">
        <v>244</v>
      </c>
      <c r="F142" s="3" t="s">
        <v>76</v>
      </c>
      <c r="G142" s="3"/>
    </row>
    <row r="143" ht="17.4" spans="1:7">
      <c r="A143" s="4"/>
      <c r="B143" s="3"/>
      <c r="C143" s="3"/>
      <c r="D143" s="3"/>
      <c r="E143" s="3" t="s">
        <v>245</v>
      </c>
      <c r="F143" s="3" t="s">
        <v>111</v>
      </c>
      <c r="G143" s="3"/>
    </row>
    <row r="144" ht="17.4" spans="1:7">
      <c r="A144" s="4"/>
      <c r="B144" s="3"/>
      <c r="C144" s="3"/>
      <c r="D144" s="3"/>
      <c r="E144" s="3" t="s">
        <v>58</v>
      </c>
      <c r="F144" s="3" t="s">
        <v>111</v>
      </c>
      <c r="G144" s="3"/>
    </row>
    <row r="145" ht="17.4" spans="1:7">
      <c r="A145" s="4"/>
      <c r="B145" s="3"/>
      <c r="C145" s="3">
        <v>2022243535</v>
      </c>
      <c r="D145" s="3" t="s">
        <v>246</v>
      </c>
      <c r="E145" s="3" t="s">
        <v>245</v>
      </c>
      <c r="F145" s="3" t="s">
        <v>111</v>
      </c>
      <c r="G145" s="3">
        <v>4</v>
      </c>
    </row>
    <row r="146" ht="17.4" spans="1:7">
      <c r="A146" s="4"/>
      <c r="B146" s="3"/>
      <c r="C146" s="3"/>
      <c r="D146" s="3"/>
      <c r="E146" s="3" t="s">
        <v>247</v>
      </c>
      <c r="F146" s="3" t="s">
        <v>111</v>
      </c>
      <c r="G146" s="3"/>
    </row>
    <row r="147" ht="17.4" spans="1:7">
      <c r="A147" s="4"/>
      <c r="B147" s="3"/>
      <c r="C147" s="3">
        <v>2022243515</v>
      </c>
      <c r="D147" s="3" t="s">
        <v>248</v>
      </c>
      <c r="E147" s="3" t="s">
        <v>249</v>
      </c>
      <c r="F147" s="3" t="s">
        <v>64</v>
      </c>
      <c r="G147" s="3">
        <v>2</v>
      </c>
    </row>
    <row r="148" ht="17.4" spans="1:7">
      <c r="A148" s="4"/>
      <c r="B148" s="3"/>
      <c r="C148" s="3">
        <v>2022243516</v>
      </c>
      <c r="D148" s="3" t="s">
        <v>250</v>
      </c>
      <c r="E148" s="3" t="s">
        <v>249</v>
      </c>
      <c r="F148" s="3" t="s">
        <v>64</v>
      </c>
      <c r="G148" s="3">
        <v>2</v>
      </c>
    </row>
    <row r="149" ht="17.4" spans="1:7">
      <c r="A149" s="4"/>
      <c r="B149" s="3" t="s">
        <v>251</v>
      </c>
      <c r="C149" s="3">
        <v>2022243617</v>
      </c>
      <c r="D149" s="3" t="s">
        <v>252</v>
      </c>
      <c r="E149" s="3" t="s">
        <v>253</v>
      </c>
      <c r="F149" s="3" t="s">
        <v>76</v>
      </c>
      <c r="G149" s="3">
        <v>4</v>
      </c>
    </row>
    <row r="150" ht="17.4" spans="1:7">
      <c r="A150" s="4"/>
      <c r="B150" s="3"/>
      <c r="C150" s="3"/>
      <c r="D150" s="3"/>
      <c r="E150" s="3" t="s">
        <v>244</v>
      </c>
      <c r="F150" s="3" t="s">
        <v>76</v>
      </c>
      <c r="G150" s="3"/>
    </row>
    <row r="151" ht="17.4" spans="1:7">
      <c r="A151" s="4"/>
      <c r="B151" s="3"/>
      <c r="C151" s="3">
        <v>2022243608</v>
      </c>
      <c r="D151" s="3" t="s">
        <v>254</v>
      </c>
      <c r="E151" s="3" t="s">
        <v>255</v>
      </c>
      <c r="F151" s="3" t="s">
        <v>111</v>
      </c>
      <c r="G151" s="3">
        <v>4</v>
      </c>
    </row>
    <row r="152" ht="17.4" spans="1:7">
      <c r="A152" s="4"/>
      <c r="B152" s="3"/>
      <c r="C152" s="3"/>
      <c r="D152" s="3"/>
      <c r="E152" s="3" t="s">
        <v>256</v>
      </c>
      <c r="F152" s="3" t="s">
        <v>111</v>
      </c>
      <c r="G152" s="3"/>
    </row>
    <row r="153" ht="17.4" spans="1:7">
      <c r="A153" s="4"/>
      <c r="B153" s="3"/>
      <c r="C153" s="3">
        <v>2022243625</v>
      </c>
      <c r="D153" s="3" t="s">
        <v>257</v>
      </c>
      <c r="E153" s="3" t="s">
        <v>258</v>
      </c>
      <c r="F153" s="3" t="s">
        <v>36</v>
      </c>
      <c r="G153" s="3">
        <v>6</v>
      </c>
    </row>
    <row r="154" ht="17.4" spans="1:7">
      <c r="A154" s="4"/>
      <c r="B154" s="3"/>
      <c r="C154" s="3"/>
      <c r="D154" s="3"/>
      <c r="E154" s="3" t="s">
        <v>259</v>
      </c>
      <c r="F154" s="3" t="s">
        <v>36</v>
      </c>
      <c r="G154" s="3"/>
    </row>
    <row r="155" ht="17.4" spans="1:7">
      <c r="A155" s="4"/>
      <c r="B155" s="3"/>
      <c r="C155" s="3">
        <v>2022243628</v>
      </c>
      <c r="D155" s="3" t="s">
        <v>260</v>
      </c>
      <c r="E155" s="3" t="s">
        <v>259</v>
      </c>
      <c r="F155" s="3" t="s">
        <v>36</v>
      </c>
      <c r="G155" s="3">
        <v>3</v>
      </c>
    </row>
    <row r="156" ht="17.4" spans="1:7">
      <c r="A156" s="4"/>
      <c r="B156" s="3"/>
      <c r="C156" s="3">
        <v>2022243644</v>
      </c>
      <c r="D156" s="3" t="s">
        <v>261</v>
      </c>
      <c r="E156" s="3" t="s">
        <v>259</v>
      </c>
      <c r="F156" s="3" t="s">
        <v>36</v>
      </c>
      <c r="G156" s="3">
        <v>3</v>
      </c>
    </row>
    <row r="157" ht="17.4" spans="1:7">
      <c r="A157" s="4"/>
      <c r="B157" s="3" t="s">
        <v>262</v>
      </c>
      <c r="C157" s="3">
        <v>2022253226</v>
      </c>
      <c r="D157" s="3" t="s">
        <v>263</v>
      </c>
      <c r="E157" s="3" t="s">
        <v>264</v>
      </c>
      <c r="F157" s="3" t="s">
        <v>119</v>
      </c>
      <c r="G157" s="3">
        <v>3</v>
      </c>
    </row>
    <row r="158" ht="17.4" spans="1:7">
      <c r="A158" s="4"/>
      <c r="B158" s="3"/>
      <c r="C158" s="3">
        <v>2022253219</v>
      </c>
      <c r="D158" s="3" t="s">
        <v>265</v>
      </c>
      <c r="E158" s="3" t="s">
        <v>266</v>
      </c>
      <c r="F158" s="3" t="s">
        <v>66</v>
      </c>
      <c r="G158" s="3">
        <v>2</v>
      </c>
    </row>
    <row r="159" ht="17.4" spans="1:7">
      <c r="A159" s="4"/>
      <c r="B159" s="3" t="s">
        <v>267</v>
      </c>
      <c r="C159" s="3">
        <v>2023243312</v>
      </c>
      <c r="D159" s="3" t="s">
        <v>268</v>
      </c>
      <c r="E159" s="3" t="s">
        <v>125</v>
      </c>
      <c r="F159" s="3" t="s">
        <v>76</v>
      </c>
      <c r="G159" s="3">
        <v>2</v>
      </c>
    </row>
    <row r="160" ht="17.4" spans="1:7">
      <c r="A160" s="4"/>
      <c r="B160" s="3" t="s">
        <v>269</v>
      </c>
      <c r="C160" s="3">
        <v>2023243540</v>
      </c>
      <c r="D160" s="3" t="s">
        <v>270</v>
      </c>
      <c r="E160" s="3" t="s">
        <v>58</v>
      </c>
      <c r="F160" s="3" t="s">
        <v>36</v>
      </c>
      <c r="G160" s="3">
        <v>3</v>
      </c>
    </row>
    <row r="161" ht="17.4" spans="1:7">
      <c r="A161" s="4"/>
      <c r="B161" s="3" t="s">
        <v>271</v>
      </c>
      <c r="C161" s="3">
        <v>2023243618</v>
      </c>
      <c r="D161" s="3" t="s">
        <v>272</v>
      </c>
      <c r="E161" s="3" t="s">
        <v>118</v>
      </c>
      <c r="F161" s="3" t="s">
        <v>76</v>
      </c>
      <c r="G161" s="3">
        <v>2</v>
      </c>
    </row>
    <row r="162" ht="17.4" spans="1:7">
      <c r="A162" s="4"/>
      <c r="B162" s="3" t="s">
        <v>273</v>
      </c>
      <c r="C162" s="3">
        <v>2023244119</v>
      </c>
      <c r="D162" s="3" t="s">
        <v>274</v>
      </c>
      <c r="E162" s="3" t="s">
        <v>275</v>
      </c>
      <c r="F162" s="3" t="s">
        <v>64</v>
      </c>
      <c r="G162" s="3">
        <v>4</v>
      </c>
    </row>
    <row r="163" ht="17.4" spans="1:7">
      <c r="A163" s="4"/>
      <c r="B163" s="3"/>
      <c r="C163" s="3"/>
      <c r="D163" s="3"/>
      <c r="E163" s="3" t="s">
        <v>276</v>
      </c>
      <c r="F163" s="3" t="s">
        <v>64</v>
      </c>
      <c r="G163" s="3"/>
    </row>
    <row r="164" ht="17.4" spans="1:7">
      <c r="A164" s="4"/>
      <c r="B164" s="3" t="s">
        <v>277</v>
      </c>
      <c r="C164" s="3">
        <v>2023253124</v>
      </c>
      <c r="D164" s="3" t="s">
        <v>278</v>
      </c>
      <c r="E164" s="3" t="s">
        <v>128</v>
      </c>
      <c r="F164" s="3" t="s">
        <v>36</v>
      </c>
      <c r="G164" s="3">
        <v>3</v>
      </c>
    </row>
    <row r="165" ht="17.4" spans="1:7">
      <c r="A165" s="3" t="s">
        <v>8</v>
      </c>
      <c r="B165" s="3" t="s">
        <v>279</v>
      </c>
      <c r="C165" s="3"/>
      <c r="D165" s="3"/>
      <c r="E165" s="3"/>
      <c r="F165" s="3"/>
      <c r="G165" s="3"/>
    </row>
    <row r="166" ht="17.4" spans="1:7">
      <c r="A166" s="3" t="s">
        <v>3</v>
      </c>
      <c r="B166" s="3" t="s">
        <v>280</v>
      </c>
      <c r="C166" s="3">
        <v>2022293107</v>
      </c>
      <c r="D166" s="3" t="s">
        <v>281</v>
      </c>
      <c r="E166" s="3" t="s">
        <v>282</v>
      </c>
      <c r="F166" s="3" t="s">
        <v>66</v>
      </c>
      <c r="G166" s="3">
        <v>2</v>
      </c>
    </row>
    <row r="167" ht="17.4" spans="1:7">
      <c r="A167" s="3"/>
      <c r="B167" s="3" t="s">
        <v>283</v>
      </c>
      <c r="C167" s="3">
        <v>2022283411</v>
      </c>
      <c r="D167" s="3" t="s">
        <v>284</v>
      </c>
      <c r="E167" s="3" t="s">
        <v>153</v>
      </c>
      <c r="F167" s="3" t="s">
        <v>66</v>
      </c>
      <c r="G167" s="3">
        <v>2</v>
      </c>
    </row>
    <row r="168" ht="17.4" spans="1:7">
      <c r="A168" s="3"/>
      <c r="B168" s="3"/>
      <c r="C168" s="3">
        <v>2022283407</v>
      </c>
      <c r="D168" s="3" t="s">
        <v>285</v>
      </c>
      <c r="E168" s="3" t="s">
        <v>153</v>
      </c>
      <c r="F168" s="3" t="s">
        <v>66</v>
      </c>
      <c r="G168" s="3">
        <v>4</v>
      </c>
    </row>
    <row r="169" ht="17.4" spans="1:7">
      <c r="A169" s="3"/>
      <c r="B169" s="3"/>
      <c r="C169" s="3"/>
      <c r="D169" s="3"/>
      <c r="E169" s="3" t="s">
        <v>286</v>
      </c>
      <c r="F169" s="3" t="s">
        <v>66</v>
      </c>
      <c r="G169" s="3"/>
    </row>
    <row r="170" ht="17.4" spans="1:7">
      <c r="A170" s="3"/>
      <c r="B170" s="3"/>
      <c r="C170" s="3">
        <v>2022283408</v>
      </c>
      <c r="D170" s="3" t="s">
        <v>287</v>
      </c>
      <c r="E170" s="3" t="s">
        <v>153</v>
      </c>
      <c r="F170" s="3" t="s">
        <v>66</v>
      </c>
      <c r="G170" s="3">
        <v>4</v>
      </c>
    </row>
    <row r="171" ht="17.4" spans="1:7">
      <c r="A171" s="3"/>
      <c r="B171" s="3"/>
      <c r="C171" s="3"/>
      <c r="D171" s="3"/>
      <c r="E171" s="3" t="s">
        <v>286</v>
      </c>
      <c r="F171" s="3" t="s">
        <v>66</v>
      </c>
      <c r="G171" s="3"/>
    </row>
    <row r="172" ht="17.4" spans="1:7">
      <c r="A172" s="3"/>
      <c r="B172" s="4" t="s">
        <v>288</v>
      </c>
      <c r="C172" s="4">
        <v>2023284719</v>
      </c>
      <c r="D172" s="4" t="s">
        <v>289</v>
      </c>
      <c r="E172" s="4" t="s">
        <v>290</v>
      </c>
      <c r="F172" s="4" t="s">
        <v>76</v>
      </c>
      <c r="G172" s="4">
        <v>10</v>
      </c>
    </row>
    <row r="173" ht="17.4" spans="1:7">
      <c r="A173" s="3"/>
      <c r="B173" s="4"/>
      <c r="C173" s="4"/>
      <c r="D173" s="4"/>
      <c r="E173" s="4" t="s">
        <v>291</v>
      </c>
      <c r="F173" s="4" t="s">
        <v>76</v>
      </c>
      <c r="G173" s="4"/>
    </row>
    <row r="174" ht="17.4" spans="1:7">
      <c r="A174" s="3"/>
      <c r="B174" s="4"/>
      <c r="C174" s="4"/>
      <c r="D174" s="4"/>
      <c r="E174" s="4" t="s">
        <v>282</v>
      </c>
      <c r="F174" s="4" t="s">
        <v>119</v>
      </c>
      <c r="G174" s="4"/>
    </row>
    <row r="175" ht="17.4" spans="1:7">
      <c r="A175" s="3"/>
      <c r="B175" s="4"/>
      <c r="C175" s="4"/>
      <c r="D175" s="4"/>
      <c r="E175" s="4" t="s">
        <v>292</v>
      </c>
      <c r="F175" s="4" t="s">
        <v>102</v>
      </c>
      <c r="G175" s="4"/>
    </row>
    <row r="176" ht="17.4" spans="1:7">
      <c r="A176" s="3"/>
      <c r="B176" s="4" t="s">
        <v>293</v>
      </c>
      <c r="C176" s="4">
        <v>2023284405</v>
      </c>
      <c r="D176" s="4" t="s">
        <v>294</v>
      </c>
      <c r="E176" s="4" t="s">
        <v>295</v>
      </c>
      <c r="F176" s="4" t="s">
        <v>76</v>
      </c>
      <c r="G176" s="4">
        <v>2</v>
      </c>
    </row>
    <row r="177" ht="17.4" spans="1:7">
      <c r="A177" s="3"/>
      <c r="B177" s="4"/>
      <c r="C177" s="4">
        <v>2023284414</v>
      </c>
      <c r="D177" s="4" t="s">
        <v>296</v>
      </c>
      <c r="E177" s="4" t="s">
        <v>295</v>
      </c>
      <c r="F177" s="4" t="s">
        <v>76</v>
      </c>
      <c r="G177" s="4">
        <v>2</v>
      </c>
    </row>
    <row r="178" ht="17.4" spans="1:7">
      <c r="A178" s="3"/>
      <c r="B178" s="4" t="s">
        <v>297</v>
      </c>
      <c r="C178" s="4">
        <v>2023284505</v>
      </c>
      <c r="D178" s="4" t="s">
        <v>298</v>
      </c>
      <c r="E178" s="4" t="s">
        <v>299</v>
      </c>
      <c r="F178" s="4" t="s">
        <v>76</v>
      </c>
      <c r="G178" s="4">
        <v>4</v>
      </c>
    </row>
    <row r="179" ht="17.4" spans="1:7">
      <c r="A179" s="3"/>
      <c r="B179" s="4"/>
      <c r="C179" s="4"/>
      <c r="D179" s="4"/>
      <c r="E179" s="4" t="s">
        <v>295</v>
      </c>
      <c r="F179" s="4" t="s">
        <v>76</v>
      </c>
      <c r="G179" s="4"/>
    </row>
    <row r="180" ht="17.4" spans="1:7">
      <c r="A180" s="3"/>
      <c r="B180" s="4"/>
      <c r="C180" s="4">
        <v>2023284504</v>
      </c>
      <c r="D180" s="4" t="s">
        <v>300</v>
      </c>
      <c r="E180" s="4" t="s">
        <v>301</v>
      </c>
      <c r="F180" s="4" t="s">
        <v>66</v>
      </c>
      <c r="G180" s="4">
        <v>10</v>
      </c>
    </row>
    <row r="181" ht="17.4" spans="1:7">
      <c r="A181" s="3"/>
      <c r="B181" s="4"/>
      <c r="C181" s="4"/>
      <c r="D181" s="4"/>
      <c r="E181" s="4" t="s">
        <v>295</v>
      </c>
      <c r="F181" s="4" t="s">
        <v>66</v>
      </c>
      <c r="G181" s="4"/>
    </row>
    <row r="182" ht="17.4" spans="1:7">
      <c r="A182" s="3"/>
      <c r="B182" s="4"/>
      <c r="C182" s="4"/>
      <c r="D182" s="4"/>
      <c r="E182" s="4" t="s">
        <v>302</v>
      </c>
      <c r="F182" s="4" t="s">
        <v>57</v>
      </c>
      <c r="G182" s="4"/>
    </row>
    <row r="183" ht="17.4" spans="1:7">
      <c r="A183" s="3"/>
      <c r="B183" s="4"/>
      <c r="C183" s="4"/>
      <c r="D183" s="4"/>
      <c r="E183" s="4" t="s">
        <v>303</v>
      </c>
      <c r="F183" s="4" t="s">
        <v>57</v>
      </c>
      <c r="G183" s="4"/>
    </row>
    <row r="184" ht="17.4" spans="1:7">
      <c r="A184" s="3"/>
      <c r="B184" s="4"/>
      <c r="C184" s="4"/>
      <c r="D184" s="4"/>
      <c r="E184" s="4" t="s">
        <v>301</v>
      </c>
      <c r="F184" s="4" t="s">
        <v>57</v>
      </c>
      <c r="G184" s="4"/>
    </row>
    <row r="185" ht="17.4" spans="1:7">
      <c r="A185" s="3"/>
      <c r="B185" s="4"/>
      <c r="C185" s="4">
        <v>2023284526</v>
      </c>
      <c r="D185" s="4" t="s">
        <v>304</v>
      </c>
      <c r="E185" s="4" t="s">
        <v>305</v>
      </c>
      <c r="F185" s="4" t="s">
        <v>66</v>
      </c>
      <c r="G185" s="4">
        <v>13</v>
      </c>
    </row>
    <row r="186" ht="17.4" spans="1:7">
      <c r="A186" s="3"/>
      <c r="B186" s="4"/>
      <c r="C186" s="4"/>
      <c r="D186" s="4"/>
      <c r="E186" s="4" t="s">
        <v>301</v>
      </c>
      <c r="F186" s="4" t="s">
        <v>66</v>
      </c>
      <c r="G186" s="4"/>
    </row>
    <row r="187" ht="17.4" spans="1:7">
      <c r="A187" s="3"/>
      <c r="B187" s="4"/>
      <c r="C187" s="4"/>
      <c r="D187" s="4"/>
      <c r="E187" s="4" t="s">
        <v>295</v>
      </c>
      <c r="F187" s="4" t="s">
        <v>66</v>
      </c>
      <c r="G187" s="4"/>
    </row>
    <row r="188" ht="17.4" spans="1:7">
      <c r="A188" s="3"/>
      <c r="B188" s="4"/>
      <c r="C188" s="4"/>
      <c r="D188" s="4"/>
      <c r="E188" s="4" t="s">
        <v>306</v>
      </c>
      <c r="F188" s="4" t="s">
        <v>36</v>
      </c>
      <c r="G188" s="4"/>
    </row>
    <row r="189" ht="17.4" spans="1:7">
      <c r="A189" s="3"/>
      <c r="B189" s="4"/>
      <c r="C189" s="4"/>
      <c r="D189" s="4"/>
      <c r="E189" s="4" t="s">
        <v>303</v>
      </c>
      <c r="F189" s="4" t="s">
        <v>57</v>
      </c>
      <c r="G189" s="4"/>
    </row>
    <row r="190" ht="17.4" spans="1:7">
      <c r="A190" s="3"/>
      <c r="B190" s="4"/>
      <c r="C190" s="4"/>
      <c r="D190" s="4"/>
      <c r="E190" s="4" t="s">
        <v>301</v>
      </c>
      <c r="F190" s="4" t="s">
        <v>57</v>
      </c>
      <c r="G190" s="4"/>
    </row>
    <row r="191" ht="17.4" spans="1:7">
      <c r="A191" s="3"/>
      <c r="B191" s="4" t="s">
        <v>307</v>
      </c>
      <c r="C191" s="4">
        <v>2023284107</v>
      </c>
      <c r="D191" s="4" t="s">
        <v>308</v>
      </c>
      <c r="E191" s="4" t="s">
        <v>303</v>
      </c>
      <c r="F191" s="4" t="s">
        <v>66</v>
      </c>
      <c r="G191" s="4">
        <v>26</v>
      </c>
    </row>
    <row r="192" ht="17.4" spans="1:7">
      <c r="A192" s="3"/>
      <c r="B192" s="4"/>
      <c r="C192" s="4"/>
      <c r="D192" s="4"/>
      <c r="E192" s="4" t="s">
        <v>309</v>
      </c>
      <c r="F192" s="4" t="s">
        <v>102</v>
      </c>
      <c r="G192" s="4"/>
    </row>
    <row r="193" ht="17.4" spans="1:7">
      <c r="A193" s="3"/>
      <c r="B193" s="4"/>
      <c r="C193" s="4"/>
      <c r="D193" s="4"/>
      <c r="E193" s="4" t="s">
        <v>310</v>
      </c>
      <c r="F193" s="4" t="s">
        <v>66</v>
      </c>
      <c r="G193" s="4"/>
    </row>
    <row r="194" ht="17.4" spans="1:7">
      <c r="A194" s="3"/>
      <c r="B194" s="4"/>
      <c r="C194" s="4"/>
      <c r="D194" s="4"/>
      <c r="E194" s="4" t="s">
        <v>311</v>
      </c>
      <c r="F194" s="4" t="s">
        <v>66</v>
      </c>
      <c r="G194" s="4"/>
    </row>
    <row r="195" ht="17.4" spans="1:7">
      <c r="A195" s="3"/>
      <c r="B195" s="4"/>
      <c r="C195" s="4"/>
      <c r="D195" s="4"/>
      <c r="E195" s="4" t="s">
        <v>301</v>
      </c>
      <c r="F195" s="4" t="s">
        <v>111</v>
      </c>
      <c r="G195" s="4"/>
    </row>
    <row r="196" ht="17.4" spans="1:7">
      <c r="A196" s="3"/>
      <c r="B196" s="4"/>
      <c r="C196" s="4"/>
      <c r="D196" s="4"/>
      <c r="E196" s="4" t="s">
        <v>295</v>
      </c>
      <c r="F196" s="4" t="s">
        <v>111</v>
      </c>
      <c r="G196" s="4"/>
    </row>
    <row r="197" ht="17.4" spans="1:7">
      <c r="A197" s="3"/>
      <c r="B197" s="4"/>
      <c r="C197" s="4"/>
      <c r="D197" s="4"/>
      <c r="E197" s="4" t="s">
        <v>310</v>
      </c>
      <c r="F197" s="4" t="s">
        <v>111</v>
      </c>
      <c r="G197" s="4"/>
    </row>
    <row r="198" ht="17.4" spans="1:7">
      <c r="A198" s="3"/>
      <c r="B198" s="4"/>
      <c r="C198" s="4"/>
      <c r="D198" s="4"/>
      <c r="E198" s="4" t="s">
        <v>306</v>
      </c>
      <c r="F198" s="4" t="s">
        <v>96</v>
      </c>
      <c r="G198" s="4"/>
    </row>
    <row r="199" ht="17.4" spans="1:7">
      <c r="A199" s="3"/>
      <c r="B199" s="4"/>
      <c r="C199" s="4"/>
      <c r="D199" s="4"/>
      <c r="E199" s="4" t="s">
        <v>303</v>
      </c>
      <c r="F199" s="4" t="s">
        <v>76</v>
      </c>
      <c r="G199" s="4"/>
    </row>
    <row r="200" ht="17.4" spans="1:7">
      <c r="A200" s="3"/>
      <c r="B200" s="4"/>
      <c r="C200" s="4"/>
      <c r="D200" s="4"/>
      <c r="E200" s="4" t="s">
        <v>311</v>
      </c>
      <c r="F200" s="4" t="s">
        <v>76</v>
      </c>
      <c r="G200" s="4"/>
    </row>
    <row r="201" ht="17.4" spans="1:7">
      <c r="A201" s="3"/>
      <c r="B201" s="4"/>
      <c r="C201" s="4"/>
      <c r="D201" s="4"/>
      <c r="E201" s="4" t="s">
        <v>301</v>
      </c>
      <c r="F201" s="4" t="s">
        <v>57</v>
      </c>
      <c r="G201" s="4"/>
    </row>
    <row r="202" ht="17.4" spans="1:7">
      <c r="A202" s="3"/>
      <c r="B202" s="4"/>
      <c r="C202" s="4"/>
      <c r="D202" s="4"/>
      <c r="E202" s="4" t="s">
        <v>295</v>
      </c>
      <c r="F202" s="4" t="s">
        <v>57</v>
      </c>
      <c r="G202" s="4"/>
    </row>
    <row r="203" ht="17.4" spans="1:7">
      <c r="A203" s="3"/>
      <c r="B203" s="4" t="s">
        <v>312</v>
      </c>
      <c r="C203" s="4">
        <v>2023284220</v>
      </c>
      <c r="D203" s="4" t="s">
        <v>313</v>
      </c>
      <c r="E203" s="4" t="s">
        <v>306</v>
      </c>
      <c r="F203" s="4" t="s">
        <v>96</v>
      </c>
      <c r="G203" s="4">
        <v>3</v>
      </c>
    </row>
    <row r="204" ht="17.4" spans="1:7">
      <c r="A204" s="3"/>
      <c r="B204" s="4" t="s">
        <v>314</v>
      </c>
      <c r="C204" s="4">
        <v>2023283501</v>
      </c>
      <c r="D204" s="4" t="s">
        <v>315</v>
      </c>
      <c r="E204" s="4" t="s">
        <v>316</v>
      </c>
      <c r="F204" s="4" t="s">
        <v>66</v>
      </c>
      <c r="G204" s="4">
        <v>2</v>
      </c>
    </row>
    <row r="205" ht="17.4" spans="1:7">
      <c r="A205" s="3"/>
      <c r="B205" s="4"/>
      <c r="C205" s="4">
        <v>2023283504</v>
      </c>
      <c r="D205" s="4" t="s">
        <v>317</v>
      </c>
      <c r="E205" s="4" t="s">
        <v>316</v>
      </c>
      <c r="F205" s="4" t="s">
        <v>66</v>
      </c>
      <c r="G205" s="4">
        <v>2</v>
      </c>
    </row>
    <row r="206" ht="17.4" spans="1:7">
      <c r="A206" s="3"/>
      <c r="B206" s="4" t="s">
        <v>32</v>
      </c>
      <c r="C206" s="4">
        <v>2023283418</v>
      </c>
      <c r="D206" s="4" t="s">
        <v>318</v>
      </c>
      <c r="E206" s="4" t="s">
        <v>34</v>
      </c>
      <c r="F206" s="4" t="s">
        <v>36</v>
      </c>
      <c r="G206" s="4">
        <v>7</v>
      </c>
    </row>
    <row r="207" ht="17.4" spans="1:7">
      <c r="A207" s="3"/>
      <c r="B207" s="4"/>
      <c r="C207" s="4"/>
      <c r="D207" s="4"/>
      <c r="E207" s="4" t="s">
        <v>319</v>
      </c>
      <c r="F207" s="4" t="s">
        <v>57</v>
      </c>
      <c r="G207" s="4"/>
    </row>
    <row r="208" ht="17.4" spans="1:7">
      <c r="A208" s="3"/>
      <c r="B208" s="4"/>
      <c r="C208" s="4"/>
      <c r="D208" s="4"/>
      <c r="E208" s="4" t="s">
        <v>320</v>
      </c>
      <c r="F208" s="4" t="s">
        <v>57</v>
      </c>
      <c r="G208" s="4"/>
    </row>
    <row r="209" ht="17.4" spans="1:7">
      <c r="A209" s="3"/>
      <c r="B209" s="4" t="s">
        <v>321</v>
      </c>
      <c r="C209" s="4">
        <v>2023283234</v>
      </c>
      <c r="D209" s="4" t="s">
        <v>322</v>
      </c>
      <c r="E209" s="4" t="s">
        <v>323</v>
      </c>
      <c r="F209" s="4" t="s">
        <v>76</v>
      </c>
      <c r="G209" s="4">
        <v>18</v>
      </c>
    </row>
    <row r="210" ht="17.4" spans="1:7">
      <c r="A210" s="3"/>
      <c r="B210" s="4"/>
      <c r="C210" s="4"/>
      <c r="D210" s="4"/>
      <c r="E210" s="4" t="s">
        <v>301</v>
      </c>
      <c r="F210" s="4" t="s">
        <v>76</v>
      </c>
      <c r="G210" s="4"/>
    </row>
    <row r="211" ht="17.4" spans="1:7">
      <c r="A211" s="3"/>
      <c r="B211" s="4"/>
      <c r="C211" s="4"/>
      <c r="D211" s="4"/>
      <c r="E211" s="4" t="s">
        <v>118</v>
      </c>
      <c r="F211" s="4" t="s">
        <v>64</v>
      </c>
      <c r="G211" s="4"/>
    </row>
    <row r="212" ht="17.4" spans="1:7">
      <c r="A212" s="3"/>
      <c r="B212" s="4"/>
      <c r="C212" s="4"/>
      <c r="D212" s="4"/>
      <c r="E212" s="4" t="s">
        <v>301</v>
      </c>
      <c r="F212" s="4" t="s">
        <v>64</v>
      </c>
      <c r="G212" s="4"/>
    </row>
    <row r="213" ht="17.4" spans="1:7">
      <c r="A213" s="3"/>
      <c r="B213" s="4"/>
      <c r="C213" s="4"/>
      <c r="D213" s="4"/>
      <c r="E213" s="4" t="s">
        <v>324</v>
      </c>
      <c r="F213" s="4" t="s">
        <v>102</v>
      </c>
      <c r="G213" s="4"/>
    </row>
    <row r="214" ht="17.4" spans="1:7">
      <c r="A214" s="3"/>
      <c r="B214" s="4"/>
      <c r="C214" s="4"/>
      <c r="D214" s="4"/>
      <c r="E214" s="4" t="s">
        <v>325</v>
      </c>
      <c r="F214" s="4" t="s">
        <v>66</v>
      </c>
      <c r="G214" s="4"/>
    </row>
    <row r="215" ht="17.4" spans="1:7">
      <c r="A215" s="3"/>
      <c r="B215" s="4"/>
      <c r="C215" s="4"/>
      <c r="D215" s="4"/>
      <c r="E215" s="4" t="s">
        <v>326</v>
      </c>
      <c r="F215" s="4" t="s">
        <v>57</v>
      </c>
      <c r="G215" s="4"/>
    </row>
    <row r="216" ht="17.4" spans="1:7">
      <c r="A216" s="3"/>
      <c r="B216" s="4"/>
      <c r="C216" s="4"/>
      <c r="D216" s="4"/>
      <c r="E216" s="4" t="s">
        <v>34</v>
      </c>
      <c r="F216" s="4" t="s">
        <v>36</v>
      </c>
      <c r="G216" s="4"/>
    </row>
    <row r="217" ht="17.4" spans="1:7">
      <c r="A217" s="3"/>
      <c r="B217" s="4"/>
      <c r="C217" s="4">
        <v>2023283232</v>
      </c>
      <c r="D217" s="4" t="s">
        <v>327</v>
      </c>
      <c r="E217" s="4" t="s">
        <v>328</v>
      </c>
      <c r="F217" s="4" t="s">
        <v>96</v>
      </c>
      <c r="G217" s="4">
        <v>3</v>
      </c>
    </row>
    <row r="218" ht="17.4" spans="1:7">
      <c r="A218" s="3"/>
      <c r="B218" s="4" t="s">
        <v>329</v>
      </c>
      <c r="C218" s="4">
        <v>2023273221</v>
      </c>
      <c r="D218" s="4" t="s">
        <v>330</v>
      </c>
      <c r="E218" s="4" t="s">
        <v>118</v>
      </c>
      <c r="F218" s="4" t="s">
        <v>76</v>
      </c>
      <c r="G218" s="4">
        <v>2</v>
      </c>
    </row>
    <row r="219" ht="17.4" spans="1:7">
      <c r="A219" s="3"/>
      <c r="B219" s="4"/>
      <c r="C219" s="4">
        <v>2023273229</v>
      </c>
      <c r="D219" s="4" t="s">
        <v>331</v>
      </c>
      <c r="E219" s="4" t="s">
        <v>332</v>
      </c>
      <c r="F219" s="4" t="s">
        <v>144</v>
      </c>
      <c r="G219" s="4">
        <v>3</v>
      </c>
    </row>
    <row r="220" ht="17.4" spans="1:7">
      <c r="A220" s="3"/>
      <c r="B220" s="4"/>
      <c r="C220" s="4">
        <v>2023273210</v>
      </c>
      <c r="D220" s="4" t="s">
        <v>333</v>
      </c>
      <c r="E220" s="4" t="s">
        <v>334</v>
      </c>
      <c r="F220" s="4" t="s">
        <v>57</v>
      </c>
      <c r="G220" s="4">
        <v>2</v>
      </c>
    </row>
    <row r="221" ht="17.4" spans="1:7">
      <c r="A221" s="3"/>
      <c r="B221" s="4" t="s">
        <v>335</v>
      </c>
      <c r="C221" s="4">
        <v>2023273111</v>
      </c>
      <c r="D221" s="4" t="s">
        <v>336</v>
      </c>
      <c r="E221" s="4" t="s">
        <v>337</v>
      </c>
      <c r="F221" s="4" t="s">
        <v>111</v>
      </c>
      <c r="G221" s="4">
        <v>7</v>
      </c>
    </row>
    <row r="222" ht="17.4" spans="1:7">
      <c r="A222" s="3"/>
      <c r="B222" s="4"/>
      <c r="C222" s="4"/>
      <c r="D222" s="4"/>
      <c r="E222" s="4" t="s">
        <v>338</v>
      </c>
      <c r="F222" s="4" t="s">
        <v>119</v>
      </c>
      <c r="G222" s="4"/>
    </row>
    <row r="223" ht="17.4" spans="1:7">
      <c r="A223" s="3"/>
      <c r="B223" s="4"/>
      <c r="C223" s="4"/>
      <c r="D223" s="4"/>
      <c r="E223" s="4" t="s">
        <v>326</v>
      </c>
      <c r="F223" s="4" t="s">
        <v>64</v>
      </c>
      <c r="G223" s="4"/>
    </row>
    <row r="224" ht="17.4" spans="1:7">
      <c r="A224" s="3"/>
      <c r="B224" s="4"/>
      <c r="C224" s="4">
        <v>2023273116</v>
      </c>
      <c r="D224" s="4" t="s">
        <v>339</v>
      </c>
      <c r="E224" s="4" t="s">
        <v>328</v>
      </c>
      <c r="F224" s="4" t="s">
        <v>102</v>
      </c>
      <c r="G224" s="4">
        <v>12</v>
      </c>
    </row>
    <row r="225" ht="17.4" spans="1:7">
      <c r="A225" s="3"/>
      <c r="B225" s="4"/>
      <c r="C225" s="4"/>
      <c r="D225" s="4"/>
      <c r="E225" s="4" t="s">
        <v>337</v>
      </c>
      <c r="F225" s="4" t="s">
        <v>66</v>
      </c>
      <c r="G225" s="4"/>
    </row>
    <row r="226" ht="17.4" spans="1:7">
      <c r="A226" s="3"/>
      <c r="B226" s="4"/>
      <c r="C226" s="4"/>
      <c r="D226" s="4"/>
      <c r="E226" s="4" t="s">
        <v>334</v>
      </c>
      <c r="F226" s="4" t="s">
        <v>66</v>
      </c>
      <c r="G226" s="4"/>
    </row>
    <row r="227" ht="17.4" spans="1:7">
      <c r="A227" s="3"/>
      <c r="B227" s="4"/>
      <c r="C227" s="4"/>
      <c r="D227" s="4"/>
      <c r="E227" s="4" t="s">
        <v>334</v>
      </c>
      <c r="F227" s="4" t="s">
        <v>57</v>
      </c>
      <c r="G227" s="4"/>
    </row>
    <row r="228" ht="17.4" spans="1:7">
      <c r="A228" s="3"/>
      <c r="B228" s="4"/>
      <c r="C228" s="4"/>
      <c r="D228" s="4"/>
      <c r="E228" s="4" t="s">
        <v>34</v>
      </c>
      <c r="F228" s="4" t="s">
        <v>36</v>
      </c>
      <c r="G228" s="4"/>
    </row>
    <row r="229" ht="17.4" spans="1:7">
      <c r="A229" s="3"/>
      <c r="B229" s="4"/>
      <c r="C229" s="4">
        <v>2023273129</v>
      </c>
      <c r="D229" s="4" t="s">
        <v>340</v>
      </c>
      <c r="E229" s="4" t="s">
        <v>34</v>
      </c>
      <c r="F229" s="4" t="s">
        <v>36</v>
      </c>
      <c r="G229" s="4">
        <v>3</v>
      </c>
    </row>
    <row r="230" ht="17.4" spans="1:7">
      <c r="A230" s="3"/>
      <c r="B230" s="4" t="s">
        <v>341</v>
      </c>
      <c r="C230" s="4">
        <v>2022283108</v>
      </c>
      <c r="D230" s="4" t="s">
        <v>342</v>
      </c>
      <c r="E230" s="4" t="s">
        <v>343</v>
      </c>
      <c r="F230" s="4" t="s">
        <v>96</v>
      </c>
      <c r="G230" s="4">
        <v>9</v>
      </c>
    </row>
    <row r="231" ht="17.4" spans="1:7">
      <c r="A231" s="3"/>
      <c r="B231" s="4"/>
      <c r="C231" s="4"/>
      <c r="D231" s="4"/>
      <c r="E231" s="4" t="s">
        <v>295</v>
      </c>
      <c r="F231" s="4" t="s">
        <v>76</v>
      </c>
      <c r="G231" s="4"/>
    </row>
    <row r="232" ht="17.4" spans="1:7">
      <c r="A232" s="3"/>
      <c r="B232" s="4"/>
      <c r="C232" s="4"/>
      <c r="D232" s="4"/>
      <c r="E232" s="4" t="s">
        <v>153</v>
      </c>
      <c r="F232" s="4" t="s">
        <v>66</v>
      </c>
      <c r="G232" s="4"/>
    </row>
    <row r="233" ht="17.4" spans="1:7">
      <c r="A233" s="3"/>
      <c r="B233" s="4"/>
      <c r="C233" s="4"/>
      <c r="D233" s="4"/>
      <c r="E233" s="4" t="s">
        <v>295</v>
      </c>
      <c r="F233" s="4" t="s">
        <v>66</v>
      </c>
      <c r="G233" s="4"/>
    </row>
    <row r="234" ht="17.4" spans="1:7">
      <c r="A234" s="3"/>
      <c r="B234" s="4"/>
      <c r="C234" s="4">
        <v>2022283118</v>
      </c>
      <c r="D234" s="4" t="s">
        <v>344</v>
      </c>
      <c r="E234" s="4" t="s">
        <v>343</v>
      </c>
      <c r="F234" s="4" t="s">
        <v>96</v>
      </c>
      <c r="G234" s="4">
        <v>20</v>
      </c>
    </row>
    <row r="235" ht="17.4" spans="1:7">
      <c r="A235" s="3"/>
      <c r="B235" s="4"/>
      <c r="C235" s="4"/>
      <c r="D235" s="4"/>
      <c r="E235" s="4" t="s">
        <v>295</v>
      </c>
      <c r="F235" s="4" t="s">
        <v>76</v>
      </c>
      <c r="G235" s="4"/>
    </row>
    <row r="236" ht="17.4" spans="1:7">
      <c r="A236" s="3"/>
      <c r="B236" s="4"/>
      <c r="C236" s="4"/>
      <c r="D236" s="4"/>
      <c r="E236" s="4" t="s">
        <v>345</v>
      </c>
      <c r="F236" s="4" t="s">
        <v>119</v>
      </c>
      <c r="G236" s="4"/>
    </row>
    <row r="237" ht="17.4" spans="1:7">
      <c r="A237" s="3"/>
      <c r="B237" s="4"/>
      <c r="C237" s="4"/>
      <c r="D237" s="4"/>
      <c r="E237" s="4" t="s">
        <v>346</v>
      </c>
      <c r="F237" s="4" t="s">
        <v>144</v>
      </c>
      <c r="G237" s="4"/>
    </row>
    <row r="238" ht="17.4" spans="1:7">
      <c r="A238" s="3"/>
      <c r="B238" s="4"/>
      <c r="C238" s="4"/>
      <c r="D238" s="4"/>
      <c r="E238" s="4" t="s">
        <v>347</v>
      </c>
      <c r="F238" s="4" t="s">
        <v>64</v>
      </c>
      <c r="G238" s="4"/>
    </row>
    <row r="239" ht="17.4" spans="1:7">
      <c r="A239" s="3"/>
      <c r="B239" s="4"/>
      <c r="C239" s="4"/>
      <c r="D239" s="4"/>
      <c r="E239" s="4" t="s">
        <v>153</v>
      </c>
      <c r="F239" s="4" t="s">
        <v>66</v>
      </c>
      <c r="G239" s="4"/>
    </row>
    <row r="240" ht="17.4" spans="1:7">
      <c r="A240" s="3"/>
      <c r="B240" s="4"/>
      <c r="C240" s="4"/>
      <c r="D240" s="4"/>
      <c r="E240" s="4" t="s">
        <v>295</v>
      </c>
      <c r="F240" s="4" t="s">
        <v>66</v>
      </c>
      <c r="G240" s="4"/>
    </row>
    <row r="241" ht="17.4" spans="1:7">
      <c r="A241" s="3"/>
      <c r="B241" s="4"/>
      <c r="C241" s="4"/>
      <c r="D241" s="4"/>
      <c r="E241" s="4" t="s">
        <v>348</v>
      </c>
      <c r="F241" s="4" t="s">
        <v>36</v>
      </c>
      <c r="G241" s="4"/>
    </row>
    <row r="242" ht="17.4" spans="1:7">
      <c r="A242" s="3"/>
      <c r="B242" s="4" t="s">
        <v>349</v>
      </c>
      <c r="C242" s="4">
        <v>2022283211</v>
      </c>
      <c r="D242" s="4" t="s">
        <v>350</v>
      </c>
      <c r="E242" s="4" t="s">
        <v>295</v>
      </c>
      <c r="F242" s="4" t="s">
        <v>76</v>
      </c>
      <c r="G242" s="4">
        <v>2</v>
      </c>
    </row>
    <row r="243" ht="17.4" spans="1:7">
      <c r="A243" s="3"/>
      <c r="B243" s="4" t="s">
        <v>351</v>
      </c>
      <c r="C243" s="4">
        <v>2022273239</v>
      </c>
      <c r="D243" s="4" t="s">
        <v>352</v>
      </c>
      <c r="E243" s="4" t="s">
        <v>153</v>
      </c>
      <c r="F243" s="4" t="s">
        <v>57</v>
      </c>
      <c r="G243" s="4">
        <v>22</v>
      </c>
    </row>
    <row r="244" ht="17.4" spans="1:7">
      <c r="A244" s="3"/>
      <c r="B244" s="4"/>
      <c r="C244" s="4"/>
      <c r="D244" s="4"/>
      <c r="E244" s="4" t="s">
        <v>353</v>
      </c>
      <c r="F244" s="4" t="s">
        <v>57</v>
      </c>
      <c r="G244" s="4"/>
    </row>
    <row r="245" ht="17.4" spans="1:7">
      <c r="A245" s="3"/>
      <c r="B245" s="4"/>
      <c r="C245" s="4"/>
      <c r="D245" s="4"/>
      <c r="E245" s="4" t="s">
        <v>354</v>
      </c>
      <c r="F245" s="4" t="s">
        <v>66</v>
      </c>
      <c r="G245" s="4"/>
    </row>
    <row r="246" ht="17.4" spans="1:7">
      <c r="A246" s="3"/>
      <c r="B246" s="4"/>
      <c r="C246" s="4"/>
      <c r="D246" s="4"/>
      <c r="E246" s="4" t="s">
        <v>348</v>
      </c>
      <c r="F246" s="4" t="s">
        <v>102</v>
      </c>
      <c r="G246" s="4"/>
    </row>
    <row r="247" ht="17.4" spans="1:7">
      <c r="A247" s="3"/>
      <c r="B247" s="4"/>
      <c r="C247" s="4"/>
      <c r="D247" s="4"/>
      <c r="E247" s="4" t="s">
        <v>355</v>
      </c>
      <c r="F247" s="4" t="s">
        <v>64</v>
      </c>
      <c r="G247" s="4"/>
    </row>
    <row r="248" ht="17.4" spans="1:7">
      <c r="A248" s="3"/>
      <c r="B248" s="4"/>
      <c r="C248" s="4"/>
      <c r="D248" s="4"/>
      <c r="E248" s="4" t="s">
        <v>347</v>
      </c>
      <c r="F248" s="4" t="s">
        <v>64</v>
      </c>
      <c r="G248" s="4"/>
    </row>
    <row r="249" ht="17.4" spans="1:7">
      <c r="A249" s="3"/>
      <c r="B249" s="4"/>
      <c r="C249" s="4"/>
      <c r="D249" s="4"/>
      <c r="E249" s="4" t="s">
        <v>291</v>
      </c>
      <c r="F249" s="4" t="s">
        <v>119</v>
      </c>
      <c r="G249" s="4"/>
    </row>
    <row r="250" ht="17.4" spans="1:7">
      <c r="A250" s="3"/>
      <c r="B250" s="4"/>
      <c r="C250" s="4"/>
      <c r="D250" s="4"/>
      <c r="E250" s="4" t="s">
        <v>354</v>
      </c>
      <c r="F250" s="4" t="s">
        <v>111</v>
      </c>
      <c r="G250" s="4"/>
    </row>
    <row r="251" ht="17.4" spans="1:7">
      <c r="A251" s="3"/>
      <c r="B251" s="4"/>
      <c r="C251" s="4"/>
      <c r="D251" s="4"/>
      <c r="E251" s="4" t="s">
        <v>355</v>
      </c>
      <c r="F251" s="4" t="s">
        <v>76</v>
      </c>
      <c r="G251" s="4"/>
    </row>
    <row r="252" ht="17.4" spans="1:7">
      <c r="A252" s="3"/>
      <c r="B252" s="4"/>
      <c r="C252" s="4"/>
      <c r="D252" s="4"/>
      <c r="E252" s="4" t="s">
        <v>356</v>
      </c>
      <c r="F252" s="4" t="s">
        <v>76</v>
      </c>
      <c r="G252" s="4"/>
    </row>
    <row r="253" ht="17.4" spans="1:7">
      <c r="A253" s="3"/>
      <c r="B253" s="4"/>
      <c r="C253" s="4">
        <v>2022273202</v>
      </c>
      <c r="D253" s="4" t="s">
        <v>357</v>
      </c>
      <c r="E253" s="4" t="s">
        <v>355</v>
      </c>
      <c r="F253" s="4" t="s">
        <v>64</v>
      </c>
      <c r="G253" s="4">
        <v>2</v>
      </c>
    </row>
    <row r="254" ht="17.4" spans="1:7">
      <c r="A254" s="3"/>
      <c r="B254" s="4"/>
      <c r="C254" s="4">
        <v>2022273220</v>
      </c>
      <c r="D254" s="4" t="s">
        <v>358</v>
      </c>
      <c r="E254" s="4" t="s">
        <v>354</v>
      </c>
      <c r="F254" s="4" t="s">
        <v>111</v>
      </c>
      <c r="G254" s="4">
        <v>2</v>
      </c>
    </row>
    <row r="255" ht="17.4" spans="1:7">
      <c r="A255" s="3"/>
      <c r="B255" s="4" t="s">
        <v>359</v>
      </c>
      <c r="C255" s="4">
        <v>2022283305</v>
      </c>
      <c r="D255" s="4" t="s">
        <v>360</v>
      </c>
      <c r="E255" s="4" t="s">
        <v>347</v>
      </c>
      <c r="F255" s="4" t="s">
        <v>64</v>
      </c>
      <c r="G255" s="4">
        <v>2</v>
      </c>
    </row>
    <row r="256" ht="17.4" spans="1:7">
      <c r="A256" s="23"/>
      <c r="B256" s="22"/>
      <c r="C256" s="22">
        <v>2022283307</v>
      </c>
      <c r="D256" s="22" t="s">
        <v>361</v>
      </c>
      <c r="E256" s="22" t="s">
        <v>347</v>
      </c>
      <c r="F256" s="22" t="s">
        <v>64</v>
      </c>
      <c r="G256" s="22">
        <v>2</v>
      </c>
    </row>
  </sheetData>
  <mergeCells count="209">
    <mergeCell ref="A1:G1"/>
    <mergeCell ref="B165:G165"/>
    <mergeCell ref="A3:A22"/>
    <mergeCell ref="A23:A53"/>
    <mergeCell ref="A54:A57"/>
    <mergeCell ref="A58:A111"/>
    <mergeCell ref="A112:A164"/>
    <mergeCell ref="A166:A256"/>
    <mergeCell ref="B3:B4"/>
    <mergeCell ref="B5:B14"/>
    <mergeCell ref="B15:B20"/>
    <mergeCell ref="B21:B22"/>
    <mergeCell ref="B23:B26"/>
    <mergeCell ref="B27:B35"/>
    <mergeCell ref="B36:B37"/>
    <mergeCell ref="B38:B40"/>
    <mergeCell ref="B41:B43"/>
    <mergeCell ref="B44:B50"/>
    <mergeCell ref="B51:B52"/>
    <mergeCell ref="B54:B57"/>
    <mergeCell ref="B58:B59"/>
    <mergeCell ref="B60:B79"/>
    <mergeCell ref="B80:B82"/>
    <mergeCell ref="B83:B97"/>
    <mergeCell ref="B98:B99"/>
    <mergeCell ref="B100:B102"/>
    <mergeCell ref="B103:B104"/>
    <mergeCell ref="B105:B109"/>
    <mergeCell ref="B110:B111"/>
    <mergeCell ref="B112:B113"/>
    <mergeCell ref="B115:B119"/>
    <mergeCell ref="B120:B125"/>
    <mergeCell ref="B126:B129"/>
    <mergeCell ref="B130:B131"/>
    <mergeCell ref="B134:B140"/>
    <mergeCell ref="B141:B148"/>
    <mergeCell ref="B149:B156"/>
    <mergeCell ref="B157:B158"/>
    <mergeCell ref="B162:B163"/>
    <mergeCell ref="B167:B171"/>
    <mergeCell ref="B172:B175"/>
    <mergeCell ref="B176:B177"/>
    <mergeCell ref="B178:B190"/>
    <mergeCell ref="B191:B202"/>
    <mergeCell ref="B204:B205"/>
    <mergeCell ref="B206:B208"/>
    <mergeCell ref="B209:B217"/>
    <mergeCell ref="B218:B220"/>
    <mergeCell ref="B221:B229"/>
    <mergeCell ref="B230:B241"/>
    <mergeCell ref="B243:B254"/>
    <mergeCell ref="B255:B256"/>
    <mergeCell ref="C3:C4"/>
    <mergeCell ref="C5:C10"/>
    <mergeCell ref="C15:C16"/>
    <mergeCell ref="C17:C20"/>
    <mergeCell ref="C23:C24"/>
    <mergeCell ref="C25:C26"/>
    <mergeCell ref="C28:C32"/>
    <mergeCell ref="C33:C34"/>
    <mergeCell ref="C36:C37"/>
    <mergeCell ref="C41:C42"/>
    <mergeCell ref="C44:C46"/>
    <mergeCell ref="C47:C48"/>
    <mergeCell ref="C51:C52"/>
    <mergeCell ref="C54:C55"/>
    <mergeCell ref="C56:C57"/>
    <mergeCell ref="C58:C59"/>
    <mergeCell ref="C60:C70"/>
    <mergeCell ref="C71:C73"/>
    <mergeCell ref="C74:C79"/>
    <mergeCell ref="C81:C82"/>
    <mergeCell ref="C83:C92"/>
    <mergeCell ref="C93:C96"/>
    <mergeCell ref="C100:C102"/>
    <mergeCell ref="C103:C104"/>
    <mergeCell ref="C105:C109"/>
    <mergeCell ref="C110:C111"/>
    <mergeCell ref="C112:C113"/>
    <mergeCell ref="C116:C117"/>
    <mergeCell ref="C118:C119"/>
    <mergeCell ref="C120:C122"/>
    <mergeCell ref="C123:C125"/>
    <mergeCell ref="C127:C128"/>
    <mergeCell ref="C130:C131"/>
    <mergeCell ref="C141:C144"/>
    <mergeCell ref="C145:C146"/>
    <mergeCell ref="C149:C150"/>
    <mergeCell ref="C151:C152"/>
    <mergeCell ref="C153:C154"/>
    <mergeCell ref="C162:C163"/>
    <mergeCell ref="C168:C169"/>
    <mergeCell ref="C170:C171"/>
    <mergeCell ref="C172:C175"/>
    <mergeCell ref="C178:C179"/>
    <mergeCell ref="C180:C184"/>
    <mergeCell ref="C185:C190"/>
    <mergeCell ref="C191:C202"/>
    <mergeCell ref="C206:C208"/>
    <mergeCell ref="C209:C216"/>
    <mergeCell ref="C221:C223"/>
    <mergeCell ref="C224:C228"/>
    <mergeCell ref="C230:C233"/>
    <mergeCell ref="C234:C241"/>
    <mergeCell ref="C243:C252"/>
    <mergeCell ref="D3:D4"/>
    <mergeCell ref="D5:D10"/>
    <mergeCell ref="D15:D16"/>
    <mergeCell ref="D17:D20"/>
    <mergeCell ref="D23:D24"/>
    <mergeCell ref="D25:D26"/>
    <mergeCell ref="D28:D32"/>
    <mergeCell ref="D33:D34"/>
    <mergeCell ref="D36:D37"/>
    <mergeCell ref="D41:D42"/>
    <mergeCell ref="D44:D46"/>
    <mergeCell ref="D47:D48"/>
    <mergeCell ref="D51:D52"/>
    <mergeCell ref="D54:D55"/>
    <mergeCell ref="D56:D57"/>
    <mergeCell ref="D58:D59"/>
    <mergeCell ref="D60:D70"/>
    <mergeCell ref="D71:D73"/>
    <mergeCell ref="D74:D79"/>
    <mergeCell ref="D81:D82"/>
    <mergeCell ref="D83:D92"/>
    <mergeCell ref="D93:D96"/>
    <mergeCell ref="D100:D102"/>
    <mergeCell ref="D103:D104"/>
    <mergeCell ref="D105:D109"/>
    <mergeCell ref="D110:D111"/>
    <mergeCell ref="D112:D113"/>
    <mergeCell ref="D116:D117"/>
    <mergeCell ref="D118:D119"/>
    <mergeCell ref="D120:D122"/>
    <mergeCell ref="D123:D125"/>
    <mergeCell ref="D127:D128"/>
    <mergeCell ref="D130:D131"/>
    <mergeCell ref="D141:D144"/>
    <mergeCell ref="D145:D146"/>
    <mergeCell ref="D149:D150"/>
    <mergeCell ref="D151:D152"/>
    <mergeCell ref="D153:D154"/>
    <mergeCell ref="D162:D163"/>
    <mergeCell ref="D168:D169"/>
    <mergeCell ref="D170:D171"/>
    <mergeCell ref="D172:D175"/>
    <mergeCell ref="D178:D179"/>
    <mergeCell ref="D180:D184"/>
    <mergeCell ref="D185:D190"/>
    <mergeCell ref="D191:D202"/>
    <mergeCell ref="D206:D208"/>
    <mergeCell ref="D209:D216"/>
    <mergeCell ref="D221:D223"/>
    <mergeCell ref="D224:D228"/>
    <mergeCell ref="D230:D233"/>
    <mergeCell ref="D234:D241"/>
    <mergeCell ref="D243:D252"/>
    <mergeCell ref="G3:G4"/>
    <mergeCell ref="G5:G10"/>
    <mergeCell ref="G15:G16"/>
    <mergeCell ref="G17:G20"/>
    <mergeCell ref="G23:G26"/>
    <mergeCell ref="G27:G35"/>
    <mergeCell ref="G36:G37"/>
    <mergeCell ref="G38:G40"/>
    <mergeCell ref="G41:G43"/>
    <mergeCell ref="G44:G50"/>
    <mergeCell ref="G51:G52"/>
    <mergeCell ref="G54:G55"/>
    <mergeCell ref="G56:G57"/>
    <mergeCell ref="G58:G59"/>
    <mergeCell ref="G60:G70"/>
    <mergeCell ref="G71:G73"/>
    <mergeCell ref="G74:G79"/>
    <mergeCell ref="G81:G82"/>
    <mergeCell ref="G83:G92"/>
    <mergeCell ref="G93:G96"/>
    <mergeCell ref="G100:G102"/>
    <mergeCell ref="G103:G104"/>
    <mergeCell ref="G105:G109"/>
    <mergeCell ref="G110:G111"/>
    <mergeCell ref="G112:G113"/>
    <mergeCell ref="G116:G117"/>
    <mergeCell ref="G118:G119"/>
    <mergeCell ref="G120:G122"/>
    <mergeCell ref="G123:G125"/>
    <mergeCell ref="G127:G128"/>
    <mergeCell ref="G130:G131"/>
    <mergeCell ref="G141:G144"/>
    <mergeCell ref="G145:G146"/>
    <mergeCell ref="G149:G150"/>
    <mergeCell ref="G151:G152"/>
    <mergeCell ref="G153:G154"/>
    <mergeCell ref="G162:G163"/>
    <mergeCell ref="G168:G169"/>
    <mergeCell ref="G170:G171"/>
    <mergeCell ref="G172:G175"/>
    <mergeCell ref="G178:G179"/>
    <mergeCell ref="G180:G184"/>
    <mergeCell ref="G185:G190"/>
    <mergeCell ref="G191:G202"/>
    <mergeCell ref="G206:G208"/>
    <mergeCell ref="G209:G216"/>
    <mergeCell ref="G221:G223"/>
    <mergeCell ref="G224:G228"/>
    <mergeCell ref="G230:G233"/>
    <mergeCell ref="G234:G241"/>
    <mergeCell ref="G243:G25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workbookViewId="0">
      <selection activeCell="G202" sqref="G202:G205"/>
    </sheetView>
  </sheetViews>
  <sheetFormatPr defaultColWidth="9" defaultRowHeight="13.8" outlineLevelCol="7"/>
  <cols>
    <col min="1" max="1" width="18.25" customWidth="1"/>
    <col min="2" max="2" width="7" customWidth="1"/>
    <col min="3" max="3" width="18.25" customWidth="1"/>
    <col min="4" max="4" width="12.6666666666667" customWidth="1"/>
    <col min="5" max="5" width="15.6666666666667" customWidth="1"/>
    <col min="6" max="6" width="9.75" customWidth="1"/>
    <col min="7" max="7" width="15.6666666666667" customWidth="1"/>
    <col min="8" max="8" width="7" customWidth="1"/>
  </cols>
  <sheetData>
    <row r="1" ht="22.2" spans="1:8">
      <c r="A1" s="28" t="s">
        <v>362</v>
      </c>
      <c r="B1" s="28"/>
      <c r="C1" s="28"/>
      <c r="D1" s="28"/>
      <c r="E1" s="28"/>
      <c r="F1" s="28"/>
      <c r="G1" s="28"/>
      <c r="H1" s="28"/>
    </row>
    <row r="2" ht="20.4" spans="1:8">
      <c r="A2" s="2" t="s">
        <v>23</v>
      </c>
      <c r="B2" s="2" t="s">
        <v>363</v>
      </c>
      <c r="C2" s="2" t="s">
        <v>24</v>
      </c>
      <c r="D2" s="2" t="s">
        <v>364</v>
      </c>
      <c r="E2" s="2" t="s">
        <v>365</v>
      </c>
      <c r="F2" s="47" t="s">
        <v>366</v>
      </c>
      <c r="G2" s="2" t="s">
        <v>367</v>
      </c>
      <c r="H2" s="2" t="s">
        <v>30</v>
      </c>
    </row>
    <row r="3" ht="17.4" spans="1:8">
      <c r="A3" s="3" t="s">
        <v>2</v>
      </c>
      <c r="B3" s="3">
        <v>1</v>
      </c>
      <c r="C3" s="3" t="s">
        <v>368</v>
      </c>
      <c r="D3" s="3">
        <v>0</v>
      </c>
      <c r="E3" s="3">
        <v>32</v>
      </c>
      <c r="F3" s="37">
        <f>D3/E3</f>
        <v>0</v>
      </c>
      <c r="G3" s="3">
        <f>RANK(F3,$F$3:$F$34,1)</f>
        <v>1</v>
      </c>
      <c r="H3" s="3"/>
    </row>
    <row r="4" ht="17.4" spans="1:8">
      <c r="A4" s="3"/>
      <c r="B4" s="3">
        <v>2</v>
      </c>
      <c r="C4" s="3" t="s">
        <v>369</v>
      </c>
      <c r="D4" s="3">
        <v>0</v>
      </c>
      <c r="E4" s="3">
        <v>32</v>
      </c>
      <c r="F4" s="37">
        <f t="shared" ref="F4:F67" si="0">D4/E4</f>
        <v>0</v>
      </c>
      <c r="G4" s="3">
        <f t="shared" ref="G4:G34" si="1">RANK(F4,$F$3:$F$34,1)</f>
        <v>1</v>
      </c>
      <c r="H4" s="3"/>
    </row>
    <row r="5" ht="17.4" spans="1:8">
      <c r="A5" s="3"/>
      <c r="B5" s="3">
        <v>3</v>
      </c>
      <c r="C5" s="3" t="s">
        <v>370</v>
      </c>
      <c r="D5" s="3">
        <v>0</v>
      </c>
      <c r="E5" s="3">
        <v>34</v>
      </c>
      <c r="F5" s="37">
        <f t="shared" si="0"/>
        <v>0</v>
      </c>
      <c r="G5" s="3">
        <f t="shared" si="1"/>
        <v>1</v>
      </c>
      <c r="H5" s="3"/>
    </row>
    <row r="6" ht="17.4" spans="1:8">
      <c r="A6" s="3"/>
      <c r="B6" s="3">
        <v>4</v>
      </c>
      <c r="C6" s="3" t="s">
        <v>371</v>
      </c>
      <c r="D6" s="3">
        <v>0</v>
      </c>
      <c r="E6" s="3">
        <v>30</v>
      </c>
      <c r="F6" s="37">
        <f t="shared" si="0"/>
        <v>0</v>
      </c>
      <c r="G6" s="3">
        <f t="shared" si="1"/>
        <v>1</v>
      </c>
      <c r="H6" s="3"/>
    </row>
    <row r="7" ht="17.4" spans="1:8">
      <c r="A7" s="3"/>
      <c r="B7" s="3">
        <v>5</v>
      </c>
      <c r="C7" s="3" t="s">
        <v>372</v>
      </c>
      <c r="D7" s="3">
        <v>0</v>
      </c>
      <c r="E7" s="3">
        <v>35</v>
      </c>
      <c r="F7" s="37">
        <f t="shared" si="0"/>
        <v>0</v>
      </c>
      <c r="G7" s="3">
        <f t="shared" si="1"/>
        <v>1</v>
      </c>
      <c r="H7" s="3"/>
    </row>
    <row r="8" ht="17.4" spans="1:8">
      <c r="A8" s="3"/>
      <c r="B8" s="3">
        <v>6</v>
      </c>
      <c r="C8" s="3" t="s">
        <v>373</v>
      </c>
      <c r="D8" s="3">
        <v>0</v>
      </c>
      <c r="E8" s="3">
        <v>43</v>
      </c>
      <c r="F8" s="37">
        <f t="shared" si="0"/>
        <v>0</v>
      </c>
      <c r="G8" s="3">
        <f t="shared" si="1"/>
        <v>1</v>
      </c>
      <c r="H8" s="3"/>
    </row>
    <row r="9" ht="17.4" spans="1:8">
      <c r="A9" s="3"/>
      <c r="B9" s="3">
        <v>7</v>
      </c>
      <c r="C9" s="3" t="s">
        <v>374</v>
      </c>
      <c r="D9" s="3">
        <v>0</v>
      </c>
      <c r="E9" s="3">
        <v>42</v>
      </c>
      <c r="F9" s="37">
        <f t="shared" si="0"/>
        <v>0</v>
      </c>
      <c r="G9" s="3">
        <f t="shared" si="1"/>
        <v>1</v>
      </c>
      <c r="H9" s="3"/>
    </row>
    <row r="10" ht="17.4" spans="1:8">
      <c r="A10" s="3"/>
      <c r="B10" s="3">
        <v>8</v>
      </c>
      <c r="C10" s="3" t="s">
        <v>375</v>
      </c>
      <c r="D10" s="3">
        <v>0</v>
      </c>
      <c r="E10" s="3">
        <v>45</v>
      </c>
      <c r="F10" s="37">
        <f t="shared" si="0"/>
        <v>0</v>
      </c>
      <c r="G10" s="3">
        <f t="shared" si="1"/>
        <v>1</v>
      </c>
      <c r="H10" s="3"/>
    </row>
    <row r="11" ht="17.4" spans="1:8">
      <c r="A11" s="3"/>
      <c r="B11" s="3">
        <v>9</v>
      </c>
      <c r="C11" s="3" t="s">
        <v>376</v>
      </c>
      <c r="D11" s="3">
        <v>0</v>
      </c>
      <c r="E11" s="3">
        <v>45</v>
      </c>
      <c r="F11" s="37">
        <f t="shared" si="0"/>
        <v>0</v>
      </c>
      <c r="G11" s="3">
        <f t="shared" si="1"/>
        <v>1</v>
      </c>
      <c r="H11" s="3"/>
    </row>
    <row r="12" ht="17.4" spans="1:8">
      <c r="A12" s="3"/>
      <c r="B12" s="3">
        <v>10</v>
      </c>
      <c r="C12" s="3" t="s">
        <v>377</v>
      </c>
      <c r="D12" s="3">
        <v>0</v>
      </c>
      <c r="E12" s="3">
        <v>39</v>
      </c>
      <c r="F12" s="37">
        <f t="shared" si="0"/>
        <v>0</v>
      </c>
      <c r="G12" s="3">
        <f t="shared" si="1"/>
        <v>1</v>
      </c>
      <c r="H12" s="3"/>
    </row>
    <row r="13" ht="17.4" spans="1:8">
      <c r="A13" s="3"/>
      <c r="B13" s="3">
        <v>11</v>
      </c>
      <c r="C13" s="3" t="s">
        <v>54</v>
      </c>
      <c r="D13" s="3">
        <v>1</v>
      </c>
      <c r="E13" s="3">
        <v>39</v>
      </c>
      <c r="F13" s="37">
        <f t="shared" si="0"/>
        <v>0.0256410256410256</v>
      </c>
      <c r="G13" s="3">
        <f t="shared" si="1"/>
        <v>29</v>
      </c>
      <c r="H13" s="3"/>
    </row>
    <row r="14" ht="17.4" spans="1:8">
      <c r="A14" s="3"/>
      <c r="B14" s="3">
        <v>12</v>
      </c>
      <c r="C14" s="3" t="s">
        <v>378</v>
      </c>
      <c r="D14" s="3">
        <v>0</v>
      </c>
      <c r="E14" s="3">
        <v>40</v>
      </c>
      <c r="F14" s="37">
        <f t="shared" si="0"/>
        <v>0</v>
      </c>
      <c r="G14" s="3">
        <f t="shared" si="1"/>
        <v>1</v>
      </c>
      <c r="H14" s="3"/>
    </row>
    <row r="15" ht="17.4" spans="1:8">
      <c r="A15" s="3"/>
      <c r="B15" s="3">
        <v>13</v>
      </c>
      <c r="C15" s="3" t="s">
        <v>379</v>
      </c>
      <c r="D15" s="3">
        <v>0</v>
      </c>
      <c r="E15" s="3">
        <v>42</v>
      </c>
      <c r="F15" s="37">
        <f t="shared" si="0"/>
        <v>0</v>
      </c>
      <c r="G15" s="3">
        <f t="shared" si="1"/>
        <v>1</v>
      </c>
      <c r="H15" s="3"/>
    </row>
    <row r="16" ht="17.4" spans="1:8">
      <c r="A16" s="3"/>
      <c r="B16" s="3">
        <v>14</v>
      </c>
      <c r="C16" s="3" t="s">
        <v>380</v>
      </c>
      <c r="D16" s="3">
        <v>0</v>
      </c>
      <c r="E16" s="3">
        <v>40</v>
      </c>
      <c r="F16" s="37">
        <f t="shared" si="0"/>
        <v>0</v>
      </c>
      <c r="G16" s="3">
        <f t="shared" si="1"/>
        <v>1</v>
      </c>
      <c r="H16" s="3"/>
    </row>
    <row r="17" ht="17.4" spans="1:8">
      <c r="A17" s="3"/>
      <c r="B17" s="3">
        <v>15</v>
      </c>
      <c r="C17" s="3" t="s">
        <v>381</v>
      </c>
      <c r="D17" s="3">
        <v>0</v>
      </c>
      <c r="E17" s="3">
        <v>43</v>
      </c>
      <c r="F17" s="37">
        <f t="shared" si="0"/>
        <v>0</v>
      </c>
      <c r="G17" s="3">
        <f t="shared" si="1"/>
        <v>1</v>
      </c>
      <c r="H17" s="3"/>
    </row>
    <row r="18" ht="17.4" spans="1:8">
      <c r="A18" s="3"/>
      <c r="B18" s="3">
        <v>16</v>
      </c>
      <c r="C18" s="3" t="s">
        <v>382</v>
      </c>
      <c r="D18" s="3">
        <v>0</v>
      </c>
      <c r="E18" s="3">
        <v>43</v>
      </c>
      <c r="F18" s="37">
        <f t="shared" si="0"/>
        <v>0</v>
      </c>
      <c r="G18" s="3">
        <f t="shared" si="1"/>
        <v>1</v>
      </c>
      <c r="H18" s="3"/>
    </row>
    <row r="19" ht="17.4" spans="1:8">
      <c r="A19" s="3"/>
      <c r="B19" s="3">
        <v>17</v>
      </c>
      <c r="C19" s="3" t="s">
        <v>59</v>
      </c>
      <c r="D19" s="3">
        <v>5</v>
      </c>
      <c r="E19" s="3">
        <v>41</v>
      </c>
      <c r="F19" s="37">
        <f t="shared" si="0"/>
        <v>0.121951219512195</v>
      </c>
      <c r="G19" s="3">
        <f t="shared" si="1"/>
        <v>32</v>
      </c>
      <c r="H19" s="3"/>
    </row>
    <row r="20" ht="17.4" spans="1:8">
      <c r="A20" s="3"/>
      <c r="B20" s="3">
        <v>18</v>
      </c>
      <c r="C20" s="3" t="s">
        <v>383</v>
      </c>
      <c r="D20" s="3">
        <v>0</v>
      </c>
      <c r="E20" s="3">
        <v>44</v>
      </c>
      <c r="F20" s="37">
        <f t="shared" si="0"/>
        <v>0</v>
      </c>
      <c r="G20" s="3">
        <f t="shared" si="1"/>
        <v>1</v>
      </c>
      <c r="H20" s="3"/>
    </row>
    <row r="21" ht="17.4" spans="1:8">
      <c r="A21" s="3"/>
      <c r="B21" s="3">
        <v>19</v>
      </c>
      <c r="C21" s="3" t="s">
        <v>384</v>
      </c>
      <c r="D21" s="3">
        <v>0</v>
      </c>
      <c r="E21" s="3">
        <v>44</v>
      </c>
      <c r="F21" s="37">
        <f t="shared" si="0"/>
        <v>0</v>
      </c>
      <c r="G21" s="3">
        <f t="shared" si="1"/>
        <v>1</v>
      </c>
      <c r="H21" s="3"/>
    </row>
    <row r="22" ht="17.4" spans="1:8">
      <c r="A22" s="3"/>
      <c r="B22" s="3">
        <v>20</v>
      </c>
      <c r="C22" s="3" t="s">
        <v>385</v>
      </c>
      <c r="D22" s="3">
        <v>0</v>
      </c>
      <c r="E22" s="3">
        <v>44</v>
      </c>
      <c r="F22" s="37">
        <f t="shared" si="0"/>
        <v>0</v>
      </c>
      <c r="G22" s="3">
        <f t="shared" si="1"/>
        <v>1</v>
      </c>
      <c r="H22" s="3"/>
    </row>
    <row r="23" ht="17.4" spans="1:8">
      <c r="A23" s="3"/>
      <c r="B23" s="3">
        <v>21</v>
      </c>
      <c r="C23" s="3" t="s">
        <v>386</v>
      </c>
      <c r="D23" s="3">
        <v>0</v>
      </c>
      <c r="E23" s="3">
        <v>43</v>
      </c>
      <c r="F23" s="37">
        <f t="shared" si="0"/>
        <v>0</v>
      </c>
      <c r="G23" s="3">
        <f t="shared" si="1"/>
        <v>1</v>
      </c>
      <c r="H23" s="3"/>
    </row>
    <row r="24" ht="17.4" spans="1:8">
      <c r="A24" s="3"/>
      <c r="B24" s="3">
        <v>22</v>
      </c>
      <c r="C24" s="3" t="s">
        <v>387</v>
      </c>
      <c r="D24" s="3">
        <v>0</v>
      </c>
      <c r="E24" s="3">
        <v>42</v>
      </c>
      <c r="F24" s="37">
        <f t="shared" si="0"/>
        <v>0</v>
      </c>
      <c r="G24" s="3">
        <f t="shared" si="1"/>
        <v>1</v>
      </c>
      <c r="H24" s="3"/>
    </row>
    <row r="25" ht="17.4" spans="1:8">
      <c r="A25" s="3"/>
      <c r="B25" s="3">
        <v>23</v>
      </c>
      <c r="C25" s="3" t="s">
        <v>388</v>
      </c>
      <c r="D25" s="3">
        <v>0</v>
      </c>
      <c r="E25" s="3">
        <v>43</v>
      </c>
      <c r="F25" s="37">
        <f t="shared" si="0"/>
        <v>0</v>
      </c>
      <c r="G25" s="3">
        <f t="shared" si="1"/>
        <v>1</v>
      </c>
      <c r="H25" s="3"/>
    </row>
    <row r="26" ht="17.4" spans="1:8">
      <c r="A26" s="3"/>
      <c r="B26" s="3">
        <v>24</v>
      </c>
      <c r="C26" s="3" t="s">
        <v>389</v>
      </c>
      <c r="D26" s="3">
        <v>0</v>
      </c>
      <c r="E26" s="3">
        <v>42</v>
      </c>
      <c r="F26" s="37">
        <f t="shared" si="0"/>
        <v>0</v>
      </c>
      <c r="G26" s="3">
        <f t="shared" si="1"/>
        <v>1</v>
      </c>
      <c r="H26" s="3"/>
    </row>
    <row r="27" ht="17.4" spans="1:8">
      <c r="A27" s="3"/>
      <c r="B27" s="3">
        <v>25</v>
      </c>
      <c r="C27" s="3" t="s">
        <v>390</v>
      </c>
      <c r="D27" s="3">
        <v>0</v>
      </c>
      <c r="E27" s="3">
        <v>45</v>
      </c>
      <c r="F27" s="37">
        <f t="shared" si="0"/>
        <v>0</v>
      </c>
      <c r="G27" s="3">
        <f t="shared" si="1"/>
        <v>1</v>
      </c>
      <c r="H27" s="3"/>
    </row>
    <row r="28" ht="17.4" spans="1:8">
      <c r="A28" s="3"/>
      <c r="B28" s="3">
        <v>26</v>
      </c>
      <c r="C28" s="3" t="s">
        <v>391</v>
      </c>
      <c r="D28" s="3">
        <v>0</v>
      </c>
      <c r="E28" s="3">
        <v>43</v>
      </c>
      <c r="F28" s="37">
        <f t="shared" si="0"/>
        <v>0</v>
      </c>
      <c r="G28" s="3">
        <f t="shared" si="1"/>
        <v>1</v>
      </c>
      <c r="H28" s="3"/>
    </row>
    <row r="29" ht="17.4" spans="1:8">
      <c r="A29" s="3"/>
      <c r="B29" s="3">
        <v>27</v>
      </c>
      <c r="C29" s="3" t="s">
        <v>392</v>
      </c>
      <c r="D29" s="3">
        <v>0</v>
      </c>
      <c r="E29" s="3">
        <v>42</v>
      </c>
      <c r="F29" s="37">
        <f t="shared" si="0"/>
        <v>0</v>
      </c>
      <c r="G29" s="3">
        <f t="shared" si="1"/>
        <v>1</v>
      </c>
      <c r="H29" s="3"/>
    </row>
    <row r="30" ht="17.4" spans="1:8">
      <c r="A30" s="3"/>
      <c r="B30" s="3">
        <v>28</v>
      </c>
      <c r="C30" s="3" t="s">
        <v>393</v>
      </c>
      <c r="D30" s="3">
        <v>0</v>
      </c>
      <c r="E30" s="3">
        <v>40</v>
      </c>
      <c r="F30" s="37">
        <f t="shared" si="0"/>
        <v>0</v>
      </c>
      <c r="G30" s="3">
        <f t="shared" si="1"/>
        <v>1</v>
      </c>
      <c r="H30" s="3"/>
    </row>
    <row r="31" ht="17.4" spans="1:8">
      <c r="A31" s="3"/>
      <c r="B31" s="3">
        <v>29</v>
      </c>
      <c r="C31" s="3" t="s">
        <v>73</v>
      </c>
      <c r="D31" s="3">
        <v>2</v>
      </c>
      <c r="E31" s="3">
        <v>42</v>
      </c>
      <c r="F31" s="37">
        <f t="shared" si="0"/>
        <v>0.0476190476190476</v>
      </c>
      <c r="G31" s="3">
        <f t="shared" si="1"/>
        <v>31</v>
      </c>
      <c r="H31" s="3"/>
    </row>
    <row r="32" ht="17.4" spans="1:8">
      <c r="A32" s="3"/>
      <c r="B32" s="3">
        <v>30</v>
      </c>
      <c r="C32" s="3" t="s">
        <v>394</v>
      </c>
      <c r="D32" s="3">
        <v>0</v>
      </c>
      <c r="E32" s="3">
        <v>42</v>
      </c>
      <c r="F32" s="37">
        <f t="shared" si="0"/>
        <v>0</v>
      </c>
      <c r="G32" s="3">
        <f t="shared" si="1"/>
        <v>1</v>
      </c>
      <c r="H32" s="3"/>
    </row>
    <row r="33" ht="17.4" spans="1:8">
      <c r="A33" s="3"/>
      <c r="B33" s="3">
        <v>31</v>
      </c>
      <c r="C33" s="3" t="s">
        <v>395</v>
      </c>
      <c r="D33" s="3">
        <v>0</v>
      </c>
      <c r="E33" s="3">
        <v>41</v>
      </c>
      <c r="F33" s="37">
        <f t="shared" si="0"/>
        <v>0</v>
      </c>
      <c r="G33" s="3">
        <f t="shared" si="1"/>
        <v>1</v>
      </c>
      <c r="H33" s="3"/>
    </row>
    <row r="34" ht="17.4" spans="1:8">
      <c r="A34" s="3"/>
      <c r="B34" s="3">
        <v>32</v>
      </c>
      <c r="C34" s="3" t="s">
        <v>83</v>
      </c>
      <c r="D34" s="3">
        <v>2</v>
      </c>
      <c r="E34" s="3">
        <v>43</v>
      </c>
      <c r="F34" s="37">
        <f t="shared" si="0"/>
        <v>0.0465116279069767</v>
      </c>
      <c r="G34" s="3">
        <f t="shared" si="1"/>
        <v>30</v>
      </c>
      <c r="H34" s="3"/>
    </row>
    <row r="35" ht="17.4" spans="1:8">
      <c r="A35" s="3" t="s">
        <v>7</v>
      </c>
      <c r="B35" s="3">
        <v>1</v>
      </c>
      <c r="C35" s="4" t="s">
        <v>396</v>
      </c>
      <c r="D35" s="3">
        <v>0</v>
      </c>
      <c r="E35" s="4">
        <v>47</v>
      </c>
      <c r="F35" s="37">
        <f t="shared" si="0"/>
        <v>0</v>
      </c>
      <c r="G35" s="3">
        <f>RANK(F35,$F$35:$F$55,1)</f>
        <v>1</v>
      </c>
      <c r="H35" s="3"/>
    </row>
    <row r="36" ht="17.4" spans="1:8">
      <c r="A36" s="3"/>
      <c r="B36" s="3">
        <v>2</v>
      </c>
      <c r="C36" s="4" t="s">
        <v>397</v>
      </c>
      <c r="D36" s="3">
        <v>0</v>
      </c>
      <c r="E36" s="4">
        <v>45</v>
      </c>
      <c r="F36" s="37">
        <f t="shared" si="0"/>
        <v>0</v>
      </c>
      <c r="G36" s="3">
        <f t="shared" ref="G36:G55" si="2">RANK(F36,$F$35:$F$55,1)</f>
        <v>1</v>
      </c>
      <c r="H36" s="3"/>
    </row>
    <row r="37" ht="17.4" spans="1:8">
      <c r="A37" s="3"/>
      <c r="B37" s="3">
        <v>3</v>
      </c>
      <c r="C37" s="4" t="s">
        <v>398</v>
      </c>
      <c r="D37" s="3">
        <v>0</v>
      </c>
      <c r="E37" s="4">
        <v>34</v>
      </c>
      <c r="F37" s="37">
        <f t="shared" si="0"/>
        <v>0</v>
      </c>
      <c r="G37" s="3">
        <f t="shared" si="2"/>
        <v>1</v>
      </c>
      <c r="H37" s="3"/>
    </row>
    <row r="38" ht="17.4" spans="1:8">
      <c r="A38" s="3"/>
      <c r="B38" s="3">
        <v>4</v>
      </c>
      <c r="C38" s="4" t="s">
        <v>399</v>
      </c>
      <c r="D38" s="3">
        <v>0</v>
      </c>
      <c r="E38" s="4">
        <v>31</v>
      </c>
      <c r="F38" s="37">
        <f t="shared" si="0"/>
        <v>0</v>
      </c>
      <c r="G38" s="3">
        <f t="shared" si="2"/>
        <v>1</v>
      </c>
      <c r="H38" s="3"/>
    </row>
    <row r="39" ht="17.4" spans="1:8">
      <c r="A39" s="3"/>
      <c r="B39" s="3">
        <v>5</v>
      </c>
      <c r="C39" s="4" t="s">
        <v>87</v>
      </c>
      <c r="D39" s="3">
        <v>2</v>
      </c>
      <c r="E39" s="4">
        <v>40</v>
      </c>
      <c r="F39" s="37">
        <f t="shared" si="0"/>
        <v>0.05</v>
      </c>
      <c r="G39" s="3">
        <f t="shared" si="2"/>
        <v>16</v>
      </c>
      <c r="H39" s="3"/>
    </row>
    <row r="40" ht="17.4" spans="1:8">
      <c r="A40" s="3"/>
      <c r="B40" s="3">
        <v>6</v>
      </c>
      <c r="C40" s="4" t="s">
        <v>400</v>
      </c>
      <c r="D40" s="3">
        <v>0</v>
      </c>
      <c r="E40" s="4">
        <v>41</v>
      </c>
      <c r="F40" s="37">
        <f t="shared" si="0"/>
        <v>0</v>
      </c>
      <c r="G40" s="3">
        <f t="shared" si="2"/>
        <v>1</v>
      </c>
      <c r="H40" s="3"/>
    </row>
    <row r="41" ht="17.4" spans="1:8">
      <c r="A41" s="3"/>
      <c r="B41" s="3">
        <v>7</v>
      </c>
      <c r="C41" s="4" t="s">
        <v>401</v>
      </c>
      <c r="D41" s="3">
        <v>0</v>
      </c>
      <c r="E41" s="4">
        <v>41</v>
      </c>
      <c r="F41" s="37">
        <f t="shared" si="0"/>
        <v>0</v>
      </c>
      <c r="G41" s="3">
        <f t="shared" si="2"/>
        <v>1</v>
      </c>
      <c r="H41" s="3"/>
    </row>
    <row r="42" ht="17.4" spans="1:8">
      <c r="A42" s="3"/>
      <c r="B42" s="3">
        <v>8</v>
      </c>
      <c r="C42" s="4" t="s">
        <v>402</v>
      </c>
      <c r="D42" s="3">
        <v>0</v>
      </c>
      <c r="E42" s="4">
        <v>39</v>
      </c>
      <c r="F42" s="37">
        <f t="shared" si="0"/>
        <v>0</v>
      </c>
      <c r="G42" s="3">
        <f t="shared" si="2"/>
        <v>1</v>
      </c>
      <c r="H42" s="3"/>
    </row>
    <row r="43" ht="17.4" spans="1:8">
      <c r="A43" s="3"/>
      <c r="B43" s="3">
        <v>9</v>
      </c>
      <c r="C43" s="4" t="s">
        <v>403</v>
      </c>
      <c r="D43" s="3">
        <v>0</v>
      </c>
      <c r="E43" s="4">
        <v>36</v>
      </c>
      <c r="F43" s="37">
        <f t="shared" si="0"/>
        <v>0</v>
      </c>
      <c r="G43" s="3">
        <f t="shared" si="2"/>
        <v>1</v>
      </c>
      <c r="H43" s="3"/>
    </row>
    <row r="44" ht="17.4" spans="1:8">
      <c r="A44" s="3"/>
      <c r="B44" s="3">
        <v>10</v>
      </c>
      <c r="C44" s="4" t="s">
        <v>94</v>
      </c>
      <c r="D44" s="3">
        <v>9</v>
      </c>
      <c r="E44" s="4">
        <v>36</v>
      </c>
      <c r="F44" s="37">
        <f t="shared" si="0"/>
        <v>0.25</v>
      </c>
      <c r="G44" s="3">
        <f t="shared" si="2"/>
        <v>21</v>
      </c>
      <c r="H44" s="3"/>
    </row>
    <row r="45" ht="17.4" spans="1:8">
      <c r="A45" s="3"/>
      <c r="B45" s="3">
        <v>11</v>
      </c>
      <c r="C45" s="4" t="s">
        <v>404</v>
      </c>
      <c r="D45" s="3">
        <v>0</v>
      </c>
      <c r="E45" s="4">
        <v>36</v>
      </c>
      <c r="F45" s="37">
        <f t="shared" si="0"/>
        <v>0</v>
      </c>
      <c r="G45" s="3">
        <f t="shared" si="2"/>
        <v>1</v>
      </c>
      <c r="H45" s="3"/>
    </row>
    <row r="46" ht="17.4" spans="1:8">
      <c r="A46" s="3"/>
      <c r="B46" s="3">
        <v>12</v>
      </c>
      <c r="C46" s="4" t="s">
        <v>106</v>
      </c>
      <c r="D46" s="3">
        <v>2</v>
      </c>
      <c r="E46" s="4">
        <v>36</v>
      </c>
      <c r="F46" s="37">
        <f t="shared" si="0"/>
        <v>0.0555555555555556</v>
      </c>
      <c r="G46" s="3">
        <f t="shared" si="2"/>
        <v>17</v>
      </c>
      <c r="H46" s="3"/>
    </row>
    <row r="47" ht="17.4" spans="1:8">
      <c r="A47" s="3"/>
      <c r="B47" s="3">
        <v>13</v>
      </c>
      <c r="C47" s="4" t="s">
        <v>109</v>
      </c>
      <c r="D47" s="3">
        <v>3</v>
      </c>
      <c r="E47" s="4">
        <v>35</v>
      </c>
      <c r="F47" s="37">
        <f t="shared" si="0"/>
        <v>0.0857142857142857</v>
      </c>
      <c r="G47" s="3">
        <f t="shared" si="2"/>
        <v>19</v>
      </c>
      <c r="H47" s="3"/>
    </row>
    <row r="48" ht="17.4" spans="1:8">
      <c r="A48" s="3"/>
      <c r="B48" s="3">
        <v>14</v>
      </c>
      <c r="C48" s="4" t="s">
        <v>405</v>
      </c>
      <c r="D48" s="3">
        <v>0</v>
      </c>
      <c r="E48" s="4">
        <v>44</v>
      </c>
      <c r="F48" s="37">
        <f t="shared" si="0"/>
        <v>0</v>
      </c>
      <c r="G48" s="3">
        <f t="shared" si="2"/>
        <v>1</v>
      </c>
      <c r="H48" s="3"/>
    </row>
    <row r="49" ht="17.4" spans="1:8">
      <c r="A49" s="3"/>
      <c r="B49" s="3">
        <v>15</v>
      </c>
      <c r="C49" s="4" t="s">
        <v>406</v>
      </c>
      <c r="D49" s="3">
        <v>0</v>
      </c>
      <c r="E49" s="4">
        <v>37</v>
      </c>
      <c r="F49" s="37">
        <f t="shared" si="0"/>
        <v>0</v>
      </c>
      <c r="G49" s="3">
        <f t="shared" si="2"/>
        <v>1</v>
      </c>
      <c r="H49" s="3"/>
    </row>
    <row r="50" ht="17.4" spans="1:8">
      <c r="A50" s="3"/>
      <c r="B50" s="3">
        <v>16</v>
      </c>
      <c r="C50" s="4" t="s">
        <v>407</v>
      </c>
      <c r="D50" s="3">
        <v>0</v>
      </c>
      <c r="E50" s="4">
        <v>32</v>
      </c>
      <c r="F50" s="37">
        <f t="shared" si="0"/>
        <v>0</v>
      </c>
      <c r="G50" s="3">
        <f t="shared" si="2"/>
        <v>1</v>
      </c>
      <c r="H50" s="3"/>
    </row>
    <row r="51" ht="17.4" spans="1:8">
      <c r="A51" s="3"/>
      <c r="B51" s="3">
        <v>17</v>
      </c>
      <c r="C51" s="4" t="s">
        <v>408</v>
      </c>
      <c r="D51" s="3">
        <v>0</v>
      </c>
      <c r="E51" s="4">
        <v>32</v>
      </c>
      <c r="F51" s="37">
        <f t="shared" si="0"/>
        <v>0</v>
      </c>
      <c r="G51" s="3">
        <f t="shared" si="2"/>
        <v>1</v>
      </c>
      <c r="H51" s="3"/>
    </row>
    <row r="52" ht="17.4" spans="1:8">
      <c r="A52" s="3"/>
      <c r="B52" s="3">
        <v>18</v>
      </c>
      <c r="C52" s="4" t="s">
        <v>116</v>
      </c>
      <c r="D52" s="3">
        <v>2</v>
      </c>
      <c r="E52" s="4">
        <v>33</v>
      </c>
      <c r="F52" s="37">
        <f t="shared" si="0"/>
        <v>0.0606060606060606</v>
      </c>
      <c r="G52" s="3">
        <f t="shared" si="2"/>
        <v>18</v>
      </c>
      <c r="H52" s="3"/>
    </row>
    <row r="53" ht="17.4" spans="1:8">
      <c r="A53" s="3"/>
      <c r="B53" s="3">
        <v>19</v>
      </c>
      <c r="C53" s="4" t="s">
        <v>122</v>
      </c>
      <c r="D53" s="3">
        <v>4</v>
      </c>
      <c r="E53" s="4">
        <v>33</v>
      </c>
      <c r="F53" s="37">
        <f t="shared" si="0"/>
        <v>0.121212121212121</v>
      </c>
      <c r="G53" s="3">
        <f t="shared" si="2"/>
        <v>20</v>
      </c>
      <c r="H53" s="3"/>
    </row>
    <row r="54" ht="17.4" spans="1:8">
      <c r="A54" s="3"/>
      <c r="B54" s="3">
        <v>20</v>
      </c>
      <c r="C54" s="4" t="s">
        <v>131</v>
      </c>
      <c r="D54" s="3">
        <v>1</v>
      </c>
      <c r="E54" s="4">
        <v>33</v>
      </c>
      <c r="F54" s="37">
        <f t="shared" si="0"/>
        <v>0.0303030303030303</v>
      </c>
      <c r="G54" s="3">
        <f t="shared" si="2"/>
        <v>15</v>
      </c>
      <c r="H54" s="3"/>
    </row>
    <row r="55" ht="17.4" spans="1:8">
      <c r="A55" s="3"/>
      <c r="B55" s="3">
        <v>21</v>
      </c>
      <c r="C55" s="4" t="s">
        <v>133</v>
      </c>
      <c r="D55" s="3">
        <v>1</v>
      </c>
      <c r="E55" s="4">
        <v>34</v>
      </c>
      <c r="F55" s="37">
        <f t="shared" si="0"/>
        <v>0.0294117647058824</v>
      </c>
      <c r="G55" s="3">
        <f t="shared" si="2"/>
        <v>14</v>
      </c>
      <c r="H55" s="3"/>
    </row>
    <row r="56" ht="17.4" spans="1:8">
      <c r="A56" s="3" t="s">
        <v>5</v>
      </c>
      <c r="B56" s="3">
        <v>1</v>
      </c>
      <c r="C56" s="3" t="s">
        <v>409</v>
      </c>
      <c r="D56" s="3">
        <v>0</v>
      </c>
      <c r="E56" s="3">
        <v>40</v>
      </c>
      <c r="F56" s="37">
        <f t="shared" si="0"/>
        <v>0</v>
      </c>
      <c r="G56" s="3">
        <f>RANK(F56,$F$56:$F$97,1)</f>
        <v>1</v>
      </c>
      <c r="H56" s="3"/>
    </row>
    <row r="57" ht="17.4" spans="1:8">
      <c r="A57" s="3"/>
      <c r="B57" s="3">
        <v>2</v>
      </c>
      <c r="C57" s="3" t="s">
        <v>410</v>
      </c>
      <c r="D57" s="3">
        <v>0</v>
      </c>
      <c r="E57" s="3">
        <v>38</v>
      </c>
      <c r="F57" s="37">
        <f t="shared" si="0"/>
        <v>0</v>
      </c>
      <c r="G57" s="3">
        <f t="shared" ref="G57:G97" si="3">RANK(F57,$F$56:$F$97,1)</f>
        <v>1</v>
      </c>
      <c r="H57" s="3"/>
    </row>
    <row r="58" ht="17.4" spans="1:8">
      <c r="A58" s="3"/>
      <c r="B58" s="3">
        <v>3</v>
      </c>
      <c r="C58" s="3" t="s">
        <v>411</v>
      </c>
      <c r="D58" s="3">
        <v>0</v>
      </c>
      <c r="E58" s="3">
        <v>35</v>
      </c>
      <c r="F58" s="37">
        <f t="shared" si="0"/>
        <v>0</v>
      </c>
      <c r="G58" s="3">
        <f t="shared" si="3"/>
        <v>1</v>
      </c>
      <c r="H58" s="3"/>
    </row>
    <row r="59" ht="17.4" spans="1:8">
      <c r="A59" s="3"/>
      <c r="B59" s="3">
        <v>4</v>
      </c>
      <c r="C59" s="3" t="s">
        <v>412</v>
      </c>
      <c r="D59" s="3">
        <v>0</v>
      </c>
      <c r="E59" s="3">
        <v>34</v>
      </c>
      <c r="F59" s="37">
        <f t="shared" si="0"/>
        <v>0</v>
      </c>
      <c r="G59" s="3">
        <f t="shared" si="3"/>
        <v>1</v>
      </c>
      <c r="H59" s="3"/>
    </row>
    <row r="60" ht="17.4" spans="1:8">
      <c r="A60" s="3"/>
      <c r="B60" s="3">
        <v>5</v>
      </c>
      <c r="C60" s="3" t="s">
        <v>413</v>
      </c>
      <c r="D60" s="3">
        <v>0</v>
      </c>
      <c r="E60" s="3">
        <v>55</v>
      </c>
      <c r="F60" s="37">
        <f t="shared" si="0"/>
        <v>0</v>
      </c>
      <c r="G60" s="3">
        <f t="shared" si="3"/>
        <v>1</v>
      </c>
      <c r="H60" s="3"/>
    </row>
    <row r="61" ht="17.4" spans="1:8">
      <c r="A61" s="3"/>
      <c r="B61" s="3">
        <v>6</v>
      </c>
      <c r="C61" s="3" t="s">
        <v>414</v>
      </c>
      <c r="D61" s="3">
        <v>0</v>
      </c>
      <c r="E61" s="3">
        <v>37</v>
      </c>
      <c r="F61" s="37">
        <f t="shared" si="0"/>
        <v>0</v>
      </c>
      <c r="G61" s="3">
        <f t="shared" si="3"/>
        <v>1</v>
      </c>
      <c r="H61" s="3"/>
    </row>
    <row r="62" ht="17.4" spans="1:8">
      <c r="A62" s="3"/>
      <c r="B62" s="3">
        <v>7</v>
      </c>
      <c r="C62" s="3" t="s">
        <v>415</v>
      </c>
      <c r="D62" s="3">
        <v>0</v>
      </c>
      <c r="E62" s="3">
        <v>33</v>
      </c>
      <c r="F62" s="37">
        <f t="shared" si="0"/>
        <v>0</v>
      </c>
      <c r="G62" s="3">
        <f t="shared" si="3"/>
        <v>1</v>
      </c>
      <c r="H62" s="3"/>
    </row>
    <row r="63" ht="17.4" spans="1:8">
      <c r="A63" s="3"/>
      <c r="B63" s="3">
        <v>8</v>
      </c>
      <c r="C63" s="3" t="s">
        <v>416</v>
      </c>
      <c r="D63" s="3">
        <v>0</v>
      </c>
      <c r="E63" s="3">
        <v>30</v>
      </c>
      <c r="F63" s="37">
        <f t="shared" si="0"/>
        <v>0</v>
      </c>
      <c r="G63" s="3">
        <f t="shared" si="3"/>
        <v>1</v>
      </c>
      <c r="H63" s="3"/>
    </row>
    <row r="64" ht="17.4" spans="1:8">
      <c r="A64" s="3"/>
      <c r="B64" s="3">
        <v>9</v>
      </c>
      <c r="C64" s="3" t="s">
        <v>417</v>
      </c>
      <c r="D64" s="3">
        <v>0</v>
      </c>
      <c r="E64" s="3">
        <v>33</v>
      </c>
      <c r="F64" s="37">
        <f t="shared" si="0"/>
        <v>0</v>
      </c>
      <c r="G64" s="3">
        <f t="shared" si="3"/>
        <v>1</v>
      </c>
      <c r="H64" s="3"/>
    </row>
    <row r="65" ht="17.4" spans="1:8">
      <c r="A65" s="3"/>
      <c r="B65" s="3">
        <v>10</v>
      </c>
      <c r="C65" s="3" t="s">
        <v>418</v>
      </c>
      <c r="D65" s="3">
        <v>0</v>
      </c>
      <c r="E65" s="3">
        <v>28</v>
      </c>
      <c r="F65" s="37">
        <f t="shared" si="0"/>
        <v>0</v>
      </c>
      <c r="G65" s="3">
        <f t="shared" si="3"/>
        <v>1</v>
      </c>
      <c r="H65" s="3"/>
    </row>
    <row r="66" ht="17.4" spans="1:8">
      <c r="A66" s="3"/>
      <c r="B66" s="3">
        <v>11</v>
      </c>
      <c r="C66" s="3" t="s">
        <v>419</v>
      </c>
      <c r="D66" s="3">
        <v>0</v>
      </c>
      <c r="E66" s="32">
        <v>31</v>
      </c>
      <c r="F66" s="37">
        <f t="shared" si="0"/>
        <v>0</v>
      </c>
      <c r="G66" s="3">
        <f t="shared" si="3"/>
        <v>1</v>
      </c>
      <c r="H66" s="3"/>
    </row>
    <row r="67" ht="17.4" spans="1:8">
      <c r="A67" s="3"/>
      <c r="B67" s="3">
        <v>12</v>
      </c>
      <c r="C67" s="3" t="s">
        <v>420</v>
      </c>
      <c r="D67" s="3">
        <v>0</v>
      </c>
      <c r="E67" s="32">
        <v>36</v>
      </c>
      <c r="F67" s="37">
        <f t="shared" si="0"/>
        <v>0</v>
      </c>
      <c r="G67" s="3">
        <f t="shared" si="3"/>
        <v>1</v>
      </c>
      <c r="H67" s="3"/>
    </row>
    <row r="68" ht="17.4" spans="1:8">
      <c r="A68" s="3"/>
      <c r="B68" s="3">
        <v>13</v>
      </c>
      <c r="C68" s="3" t="s">
        <v>421</v>
      </c>
      <c r="D68" s="3">
        <v>0</v>
      </c>
      <c r="E68" s="32">
        <v>35</v>
      </c>
      <c r="F68" s="37">
        <f t="shared" ref="F68:F131" si="4">D68/E68</f>
        <v>0</v>
      </c>
      <c r="G68" s="3">
        <f t="shared" si="3"/>
        <v>1</v>
      </c>
      <c r="H68" s="3"/>
    </row>
    <row r="69" ht="17.4" spans="1:8">
      <c r="A69" s="3"/>
      <c r="B69" s="3">
        <v>14</v>
      </c>
      <c r="C69" s="3" t="s">
        <v>422</v>
      </c>
      <c r="D69" s="3">
        <v>0</v>
      </c>
      <c r="E69" s="32">
        <v>37</v>
      </c>
      <c r="F69" s="37">
        <f t="shared" si="4"/>
        <v>0</v>
      </c>
      <c r="G69" s="3">
        <f t="shared" si="3"/>
        <v>1</v>
      </c>
      <c r="H69" s="3"/>
    </row>
    <row r="70" ht="17.4" spans="1:8">
      <c r="A70" s="3"/>
      <c r="B70" s="3">
        <v>15</v>
      </c>
      <c r="C70" s="3" t="s">
        <v>423</v>
      </c>
      <c r="D70" s="3">
        <v>0</v>
      </c>
      <c r="E70" s="3">
        <v>36</v>
      </c>
      <c r="F70" s="37">
        <f t="shared" si="4"/>
        <v>0</v>
      </c>
      <c r="G70" s="3">
        <f t="shared" si="3"/>
        <v>1</v>
      </c>
      <c r="H70" s="3"/>
    </row>
    <row r="71" ht="17.4" spans="1:8">
      <c r="A71" s="3"/>
      <c r="B71" s="3">
        <v>16</v>
      </c>
      <c r="C71" s="3" t="s">
        <v>424</v>
      </c>
      <c r="D71" s="3">
        <v>0</v>
      </c>
      <c r="E71" s="3">
        <v>29</v>
      </c>
      <c r="F71" s="37">
        <f t="shared" si="4"/>
        <v>0</v>
      </c>
      <c r="G71" s="3">
        <f t="shared" si="3"/>
        <v>1</v>
      </c>
      <c r="H71" s="3"/>
    </row>
    <row r="72" ht="17.4" spans="1:8">
      <c r="A72" s="3"/>
      <c r="B72" s="3">
        <v>17</v>
      </c>
      <c r="C72" s="3" t="s">
        <v>425</v>
      </c>
      <c r="D72" s="3">
        <v>0</v>
      </c>
      <c r="E72" s="3">
        <v>35</v>
      </c>
      <c r="F72" s="37">
        <f t="shared" si="4"/>
        <v>0</v>
      </c>
      <c r="G72" s="3">
        <f t="shared" si="3"/>
        <v>1</v>
      </c>
      <c r="H72" s="3"/>
    </row>
    <row r="73" ht="17.4" spans="1:8">
      <c r="A73" s="3"/>
      <c r="B73" s="3">
        <v>18</v>
      </c>
      <c r="C73" s="3" t="s">
        <v>426</v>
      </c>
      <c r="D73" s="3">
        <v>0</v>
      </c>
      <c r="E73" s="3">
        <v>10</v>
      </c>
      <c r="F73" s="37">
        <f t="shared" si="4"/>
        <v>0</v>
      </c>
      <c r="G73" s="3">
        <f t="shared" si="3"/>
        <v>1</v>
      </c>
      <c r="H73" s="3"/>
    </row>
    <row r="74" ht="17.4" spans="1:8">
      <c r="A74" s="3"/>
      <c r="B74" s="3">
        <v>19</v>
      </c>
      <c r="C74" s="3" t="s">
        <v>427</v>
      </c>
      <c r="D74" s="3">
        <v>0</v>
      </c>
      <c r="E74" s="3">
        <v>10</v>
      </c>
      <c r="F74" s="37">
        <f t="shared" si="4"/>
        <v>0</v>
      </c>
      <c r="G74" s="3">
        <f t="shared" si="3"/>
        <v>1</v>
      </c>
      <c r="H74" s="3"/>
    </row>
    <row r="75" ht="17.4" spans="1:8">
      <c r="A75" s="3"/>
      <c r="B75" s="3">
        <v>20</v>
      </c>
      <c r="C75" s="3" t="s">
        <v>428</v>
      </c>
      <c r="D75" s="3">
        <v>0</v>
      </c>
      <c r="E75" s="3">
        <v>9</v>
      </c>
      <c r="F75" s="37">
        <f t="shared" si="4"/>
        <v>0</v>
      </c>
      <c r="G75" s="3">
        <f t="shared" si="3"/>
        <v>1</v>
      </c>
      <c r="H75" s="3"/>
    </row>
    <row r="76" ht="17.4" spans="1:8">
      <c r="A76" s="3"/>
      <c r="B76" s="3">
        <v>21</v>
      </c>
      <c r="C76" s="3" t="s">
        <v>429</v>
      </c>
      <c r="D76" s="3">
        <v>0</v>
      </c>
      <c r="E76" s="3">
        <v>41</v>
      </c>
      <c r="F76" s="37">
        <f t="shared" si="4"/>
        <v>0</v>
      </c>
      <c r="G76" s="3">
        <f t="shared" si="3"/>
        <v>1</v>
      </c>
      <c r="H76" s="3"/>
    </row>
    <row r="77" ht="17.4" spans="1:8">
      <c r="A77" s="3"/>
      <c r="B77" s="3">
        <v>22</v>
      </c>
      <c r="C77" s="3" t="s">
        <v>430</v>
      </c>
      <c r="D77" s="3">
        <v>0</v>
      </c>
      <c r="E77" s="3">
        <v>38</v>
      </c>
      <c r="F77" s="37">
        <f t="shared" si="4"/>
        <v>0</v>
      </c>
      <c r="G77" s="3">
        <f t="shared" si="3"/>
        <v>1</v>
      </c>
      <c r="H77" s="3"/>
    </row>
    <row r="78" ht="17.4" spans="1:8">
      <c r="A78" s="3"/>
      <c r="B78" s="3">
        <v>23</v>
      </c>
      <c r="C78" s="3" t="s">
        <v>431</v>
      </c>
      <c r="D78" s="3">
        <v>0</v>
      </c>
      <c r="E78" s="3">
        <v>29</v>
      </c>
      <c r="F78" s="37">
        <f t="shared" si="4"/>
        <v>0</v>
      </c>
      <c r="G78" s="3">
        <f t="shared" si="3"/>
        <v>1</v>
      </c>
      <c r="H78" s="3"/>
    </row>
    <row r="79" ht="17.4" spans="1:8">
      <c r="A79" s="3"/>
      <c r="B79" s="3">
        <v>24</v>
      </c>
      <c r="C79" s="3" t="s">
        <v>432</v>
      </c>
      <c r="D79" s="3">
        <v>0</v>
      </c>
      <c r="E79" s="3">
        <v>37</v>
      </c>
      <c r="F79" s="37">
        <f t="shared" si="4"/>
        <v>0</v>
      </c>
      <c r="G79" s="3">
        <f t="shared" si="3"/>
        <v>1</v>
      </c>
      <c r="H79" s="3"/>
    </row>
    <row r="80" ht="17.4" spans="1:8">
      <c r="A80" s="3"/>
      <c r="B80" s="3">
        <v>25</v>
      </c>
      <c r="C80" s="3" t="s">
        <v>433</v>
      </c>
      <c r="D80" s="3">
        <v>0</v>
      </c>
      <c r="E80" s="3">
        <v>36</v>
      </c>
      <c r="F80" s="37">
        <f t="shared" si="4"/>
        <v>0</v>
      </c>
      <c r="G80" s="3">
        <f t="shared" si="3"/>
        <v>1</v>
      </c>
      <c r="H80" s="3"/>
    </row>
    <row r="81" ht="17.4" spans="1:8">
      <c r="A81" s="3"/>
      <c r="B81" s="3">
        <v>26</v>
      </c>
      <c r="C81" s="3" t="s">
        <v>434</v>
      </c>
      <c r="D81" s="3">
        <v>0</v>
      </c>
      <c r="E81" s="3">
        <v>29</v>
      </c>
      <c r="F81" s="37">
        <f t="shared" si="4"/>
        <v>0</v>
      </c>
      <c r="G81" s="3">
        <f t="shared" si="3"/>
        <v>1</v>
      </c>
      <c r="H81" s="3"/>
    </row>
    <row r="82" ht="17.4" spans="1:8">
      <c r="A82" s="3"/>
      <c r="B82" s="3">
        <v>27</v>
      </c>
      <c r="C82" s="3" t="s">
        <v>435</v>
      </c>
      <c r="D82" s="3">
        <v>0</v>
      </c>
      <c r="E82" s="3">
        <v>34</v>
      </c>
      <c r="F82" s="37">
        <f t="shared" si="4"/>
        <v>0</v>
      </c>
      <c r="G82" s="3">
        <f t="shared" si="3"/>
        <v>1</v>
      </c>
      <c r="H82" s="3"/>
    </row>
    <row r="83" ht="17.4" spans="1:8">
      <c r="A83" s="3"/>
      <c r="B83" s="3">
        <v>28</v>
      </c>
      <c r="C83" s="3" t="s">
        <v>436</v>
      </c>
      <c r="D83" s="3">
        <v>0</v>
      </c>
      <c r="E83" s="3">
        <v>42</v>
      </c>
      <c r="F83" s="37">
        <f t="shared" si="4"/>
        <v>0</v>
      </c>
      <c r="G83" s="3">
        <f t="shared" si="3"/>
        <v>1</v>
      </c>
      <c r="H83" s="3"/>
    </row>
    <row r="84" ht="17.4" spans="1:8">
      <c r="A84" s="3"/>
      <c r="B84" s="3">
        <v>29</v>
      </c>
      <c r="C84" s="3" t="s">
        <v>437</v>
      </c>
      <c r="D84" s="3">
        <v>0</v>
      </c>
      <c r="E84" s="3">
        <v>42</v>
      </c>
      <c r="F84" s="37">
        <f t="shared" si="4"/>
        <v>0</v>
      </c>
      <c r="G84" s="3">
        <f t="shared" si="3"/>
        <v>1</v>
      </c>
      <c r="H84" s="3"/>
    </row>
    <row r="85" ht="17.4" spans="1:8">
      <c r="A85" s="3"/>
      <c r="B85" s="3">
        <v>30</v>
      </c>
      <c r="C85" s="3" t="s">
        <v>438</v>
      </c>
      <c r="D85" s="3">
        <v>0</v>
      </c>
      <c r="E85" s="3">
        <v>45</v>
      </c>
      <c r="F85" s="37">
        <f t="shared" si="4"/>
        <v>0</v>
      </c>
      <c r="G85" s="3">
        <f t="shared" si="3"/>
        <v>1</v>
      </c>
      <c r="H85" s="3"/>
    </row>
    <row r="86" ht="17.4" spans="1:8">
      <c r="A86" s="3"/>
      <c r="B86" s="3">
        <v>31</v>
      </c>
      <c r="C86" s="3" t="s">
        <v>439</v>
      </c>
      <c r="D86" s="3">
        <v>0</v>
      </c>
      <c r="E86" s="3">
        <v>44</v>
      </c>
      <c r="F86" s="37">
        <f t="shared" si="4"/>
        <v>0</v>
      </c>
      <c r="G86" s="3">
        <f t="shared" si="3"/>
        <v>1</v>
      </c>
      <c r="H86" s="3"/>
    </row>
    <row r="87" ht="17.4" spans="1:8">
      <c r="A87" s="3"/>
      <c r="B87" s="3">
        <v>32</v>
      </c>
      <c r="C87" s="3" t="s">
        <v>440</v>
      </c>
      <c r="D87" s="3">
        <v>0</v>
      </c>
      <c r="E87" s="3">
        <v>13</v>
      </c>
      <c r="F87" s="37">
        <f t="shared" si="4"/>
        <v>0</v>
      </c>
      <c r="G87" s="3">
        <f t="shared" si="3"/>
        <v>1</v>
      </c>
      <c r="H87" s="3"/>
    </row>
    <row r="88" ht="17.4" spans="1:8">
      <c r="A88" s="3"/>
      <c r="B88" s="3">
        <v>33</v>
      </c>
      <c r="C88" s="3" t="s">
        <v>441</v>
      </c>
      <c r="D88" s="3">
        <v>0</v>
      </c>
      <c r="E88" s="3">
        <v>9</v>
      </c>
      <c r="F88" s="37">
        <f t="shared" si="4"/>
        <v>0</v>
      </c>
      <c r="G88" s="3">
        <f t="shared" si="3"/>
        <v>1</v>
      </c>
      <c r="H88" s="3"/>
    </row>
    <row r="89" ht="17.4" spans="1:8">
      <c r="A89" s="3"/>
      <c r="B89" s="3">
        <v>34</v>
      </c>
      <c r="C89" s="3" t="s">
        <v>442</v>
      </c>
      <c r="D89" s="3">
        <v>0</v>
      </c>
      <c r="E89" s="3">
        <v>40</v>
      </c>
      <c r="F89" s="37">
        <f t="shared" si="4"/>
        <v>0</v>
      </c>
      <c r="G89" s="3">
        <f t="shared" si="3"/>
        <v>1</v>
      </c>
      <c r="H89" s="3"/>
    </row>
    <row r="90" ht="17.4" spans="1:8">
      <c r="A90" s="3"/>
      <c r="B90" s="3">
        <v>35</v>
      </c>
      <c r="C90" s="3" t="s">
        <v>443</v>
      </c>
      <c r="D90" s="3">
        <v>0</v>
      </c>
      <c r="E90" s="3">
        <v>40</v>
      </c>
      <c r="F90" s="37">
        <f t="shared" si="4"/>
        <v>0</v>
      </c>
      <c r="G90" s="3">
        <f t="shared" si="3"/>
        <v>1</v>
      </c>
      <c r="H90" s="3"/>
    </row>
    <row r="91" ht="17.4" spans="1:8">
      <c r="A91" s="3"/>
      <c r="B91" s="3">
        <v>36</v>
      </c>
      <c r="C91" s="3" t="s">
        <v>444</v>
      </c>
      <c r="D91" s="3">
        <v>0</v>
      </c>
      <c r="E91" s="3">
        <v>40</v>
      </c>
      <c r="F91" s="37">
        <f t="shared" si="4"/>
        <v>0</v>
      </c>
      <c r="G91" s="3">
        <f t="shared" si="3"/>
        <v>1</v>
      </c>
      <c r="H91" s="3"/>
    </row>
    <row r="92" ht="17.4" spans="1:8">
      <c r="A92" s="3"/>
      <c r="B92" s="3">
        <v>37</v>
      </c>
      <c r="C92" s="3" t="s">
        <v>445</v>
      </c>
      <c r="D92" s="3">
        <v>0</v>
      </c>
      <c r="E92" s="3">
        <v>40</v>
      </c>
      <c r="F92" s="37">
        <f t="shared" si="4"/>
        <v>0</v>
      </c>
      <c r="G92" s="3">
        <f t="shared" si="3"/>
        <v>1</v>
      </c>
      <c r="H92" s="3"/>
    </row>
    <row r="93" ht="17.4" spans="1:8">
      <c r="A93" s="3"/>
      <c r="B93" s="3">
        <v>38</v>
      </c>
      <c r="C93" s="3" t="s">
        <v>446</v>
      </c>
      <c r="D93" s="3">
        <v>0</v>
      </c>
      <c r="E93" s="3">
        <v>40</v>
      </c>
      <c r="F93" s="37">
        <f t="shared" si="4"/>
        <v>0</v>
      </c>
      <c r="G93" s="3">
        <f t="shared" si="3"/>
        <v>1</v>
      </c>
      <c r="H93" s="3"/>
    </row>
    <row r="94" ht="17.4" spans="1:8">
      <c r="A94" s="3"/>
      <c r="B94" s="3">
        <v>39</v>
      </c>
      <c r="C94" s="3" t="s">
        <v>447</v>
      </c>
      <c r="D94" s="3">
        <v>0</v>
      </c>
      <c r="E94" s="3">
        <v>45</v>
      </c>
      <c r="F94" s="37">
        <f t="shared" si="4"/>
        <v>0</v>
      </c>
      <c r="G94" s="3">
        <f t="shared" si="3"/>
        <v>1</v>
      </c>
      <c r="H94" s="3"/>
    </row>
    <row r="95" ht="17.4" spans="1:8">
      <c r="A95" s="3"/>
      <c r="B95" s="3">
        <v>40</v>
      </c>
      <c r="C95" s="3" t="s">
        <v>135</v>
      </c>
      <c r="D95" s="3">
        <v>4</v>
      </c>
      <c r="E95" s="3">
        <v>51</v>
      </c>
      <c r="F95" s="37">
        <f t="shared" si="4"/>
        <v>0.0784313725490196</v>
      </c>
      <c r="G95" s="3">
        <f t="shared" si="3"/>
        <v>42</v>
      </c>
      <c r="H95" s="3"/>
    </row>
    <row r="96" ht="17.4" spans="1:8">
      <c r="A96" s="3"/>
      <c r="B96" s="3">
        <v>41</v>
      </c>
      <c r="C96" s="3" t="s">
        <v>448</v>
      </c>
      <c r="D96" s="3">
        <v>0</v>
      </c>
      <c r="E96" s="3">
        <v>51</v>
      </c>
      <c r="F96" s="37">
        <f t="shared" si="4"/>
        <v>0</v>
      </c>
      <c r="G96" s="3">
        <f t="shared" si="3"/>
        <v>1</v>
      </c>
      <c r="H96" s="3"/>
    </row>
    <row r="97" ht="17.4" spans="1:8">
      <c r="A97" s="3"/>
      <c r="B97" s="3">
        <v>42</v>
      </c>
      <c r="C97" s="3" t="s">
        <v>449</v>
      </c>
      <c r="D97" s="3">
        <v>0</v>
      </c>
      <c r="E97" s="3">
        <v>35</v>
      </c>
      <c r="F97" s="37">
        <f t="shared" si="4"/>
        <v>0</v>
      </c>
      <c r="G97" s="3">
        <f t="shared" si="3"/>
        <v>1</v>
      </c>
      <c r="H97" s="3"/>
    </row>
    <row r="98" ht="17.4" spans="1:8">
      <c r="A98" s="3" t="s">
        <v>4</v>
      </c>
      <c r="B98" s="3">
        <v>1</v>
      </c>
      <c r="C98" s="3" t="s">
        <v>450</v>
      </c>
      <c r="D98" s="3">
        <v>0</v>
      </c>
      <c r="E98" s="3" t="s">
        <v>451</v>
      </c>
      <c r="F98" s="37">
        <f t="shared" si="4"/>
        <v>0</v>
      </c>
      <c r="G98" s="3">
        <f>RANK(F98,$F$98:$F$138,1)</f>
        <v>1</v>
      </c>
      <c r="H98" s="3"/>
    </row>
    <row r="99" ht="17.4" spans="1:8">
      <c r="A99" s="3"/>
      <c r="B99" s="3">
        <v>2</v>
      </c>
      <c r="C99" s="3" t="s">
        <v>452</v>
      </c>
      <c r="D99" s="3">
        <v>0</v>
      </c>
      <c r="E99" s="3" t="s">
        <v>453</v>
      </c>
      <c r="F99" s="37">
        <f t="shared" si="4"/>
        <v>0</v>
      </c>
      <c r="G99" s="3">
        <f t="shared" ref="G99:G138" si="5">RANK(F99,$F$98:$F$138,1)</f>
        <v>1</v>
      </c>
      <c r="H99" s="3"/>
    </row>
    <row r="100" ht="17.4" spans="1:8">
      <c r="A100" s="3"/>
      <c r="B100" s="3">
        <v>3</v>
      </c>
      <c r="C100" s="3" t="s">
        <v>454</v>
      </c>
      <c r="D100" s="3">
        <v>0</v>
      </c>
      <c r="E100" s="3" t="s">
        <v>455</v>
      </c>
      <c r="F100" s="37">
        <f t="shared" si="4"/>
        <v>0</v>
      </c>
      <c r="G100" s="3">
        <f t="shared" si="5"/>
        <v>1</v>
      </c>
      <c r="H100" s="3"/>
    </row>
    <row r="101" ht="17.4" spans="1:8">
      <c r="A101" s="3"/>
      <c r="B101" s="3">
        <v>4</v>
      </c>
      <c r="C101" s="3" t="s">
        <v>456</v>
      </c>
      <c r="D101" s="3">
        <v>0</v>
      </c>
      <c r="E101" s="3" t="s">
        <v>457</v>
      </c>
      <c r="F101" s="37">
        <f t="shared" si="4"/>
        <v>0</v>
      </c>
      <c r="G101" s="3">
        <f t="shared" si="5"/>
        <v>1</v>
      </c>
      <c r="H101" s="3"/>
    </row>
    <row r="102" ht="17.4" spans="1:8">
      <c r="A102" s="3"/>
      <c r="B102" s="3">
        <v>5</v>
      </c>
      <c r="C102" s="3" t="s">
        <v>458</v>
      </c>
      <c r="D102" s="3">
        <v>0</v>
      </c>
      <c r="E102" s="3" t="s">
        <v>459</v>
      </c>
      <c r="F102" s="37">
        <f t="shared" si="4"/>
        <v>0</v>
      </c>
      <c r="G102" s="3">
        <f t="shared" si="5"/>
        <v>1</v>
      </c>
      <c r="H102" s="3"/>
    </row>
    <row r="103" ht="17.4" spans="1:8">
      <c r="A103" s="3"/>
      <c r="B103" s="3">
        <v>6</v>
      </c>
      <c r="C103" s="3" t="s">
        <v>460</v>
      </c>
      <c r="D103" s="3">
        <v>0</v>
      </c>
      <c r="E103" s="3" t="s">
        <v>461</v>
      </c>
      <c r="F103" s="37">
        <f t="shared" si="4"/>
        <v>0</v>
      </c>
      <c r="G103" s="3">
        <f t="shared" si="5"/>
        <v>1</v>
      </c>
      <c r="H103" s="3"/>
    </row>
    <row r="104" ht="17.4" spans="1:8">
      <c r="A104" s="3"/>
      <c r="B104" s="3">
        <v>7</v>
      </c>
      <c r="C104" s="3" t="s">
        <v>462</v>
      </c>
      <c r="D104" s="3">
        <v>0</v>
      </c>
      <c r="E104" s="3" t="s">
        <v>463</v>
      </c>
      <c r="F104" s="37">
        <f t="shared" si="4"/>
        <v>0</v>
      </c>
      <c r="G104" s="3">
        <f t="shared" si="5"/>
        <v>1</v>
      </c>
      <c r="H104" s="3"/>
    </row>
    <row r="105" ht="17.4" spans="1:8">
      <c r="A105" s="3"/>
      <c r="B105" s="3">
        <v>8</v>
      </c>
      <c r="C105" s="3" t="s">
        <v>464</v>
      </c>
      <c r="D105" s="3">
        <v>0</v>
      </c>
      <c r="E105" s="3" t="s">
        <v>465</v>
      </c>
      <c r="F105" s="37">
        <f t="shared" si="4"/>
        <v>0</v>
      </c>
      <c r="G105" s="3">
        <f t="shared" si="5"/>
        <v>1</v>
      </c>
      <c r="H105" s="3"/>
    </row>
    <row r="106" ht="17.4" spans="1:8">
      <c r="A106" s="3"/>
      <c r="B106" s="3">
        <v>9</v>
      </c>
      <c r="C106" s="3" t="s">
        <v>466</v>
      </c>
      <c r="D106" s="3">
        <v>0</v>
      </c>
      <c r="E106" s="3" t="s">
        <v>467</v>
      </c>
      <c r="F106" s="37">
        <f t="shared" si="4"/>
        <v>0</v>
      </c>
      <c r="G106" s="3">
        <f t="shared" si="5"/>
        <v>1</v>
      </c>
      <c r="H106" s="3"/>
    </row>
    <row r="107" ht="17.4" spans="1:8">
      <c r="A107" s="3"/>
      <c r="B107" s="3">
        <v>10</v>
      </c>
      <c r="C107" s="3" t="s">
        <v>468</v>
      </c>
      <c r="D107" s="3">
        <v>0</v>
      </c>
      <c r="E107" s="3" t="s">
        <v>461</v>
      </c>
      <c r="F107" s="37">
        <f t="shared" si="4"/>
        <v>0</v>
      </c>
      <c r="G107" s="3">
        <f t="shared" si="5"/>
        <v>1</v>
      </c>
      <c r="H107" s="3"/>
    </row>
    <row r="108" ht="17.4" spans="1:8">
      <c r="A108" s="3"/>
      <c r="B108" s="3">
        <v>11</v>
      </c>
      <c r="C108" s="3" t="s">
        <v>469</v>
      </c>
      <c r="D108" s="3">
        <v>0</v>
      </c>
      <c r="E108" s="3" t="s">
        <v>470</v>
      </c>
      <c r="F108" s="37">
        <f t="shared" si="4"/>
        <v>0</v>
      </c>
      <c r="G108" s="3">
        <f t="shared" si="5"/>
        <v>1</v>
      </c>
      <c r="H108" s="3"/>
    </row>
    <row r="109" ht="17.4" spans="1:8">
      <c r="A109" s="3"/>
      <c r="B109" s="3">
        <v>12</v>
      </c>
      <c r="C109" s="3" t="s">
        <v>181</v>
      </c>
      <c r="D109" s="3">
        <v>0</v>
      </c>
      <c r="E109" s="3" t="s">
        <v>471</v>
      </c>
      <c r="F109" s="37">
        <f t="shared" si="4"/>
        <v>0</v>
      </c>
      <c r="G109" s="3">
        <f t="shared" si="5"/>
        <v>1</v>
      </c>
      <c r="H109" s="3"/>
    </row>
    <row r="110" ht="17.4" spans="1:8">
      <c r="A110" s="3"/>
      <c r="B110" s="3">
        <v>13</v>
      </c>
      <c r="C110" s="3" t="s">
        <v>472</v>
      </c>
      <c r="D110" s="3">
        <v>0</v>
      </c>
      <c r="E110" s="3" t="s">
        <v>471</v>
      </c>
      <c r="F110" s="37">
        <f t="shared" si="4"/>
        <v>0</v>
      </c>
      <c r="G110" s="3">
        <f t="shared" si="5"/>
        <v>1</v>
      </c>
      <c r="H110" s="3"/>
    </row>
    <row r="111" ht="17.4" spans="1:8">
      <c r="A111" s="3"/>
      <c r="B111" s="3">
        <v>14</v>
      </c>
      <c r="C111" s="3" t="s">
        <v>473</v>
      </c>
      <c r="D111" s="3">
        <v>0</v>
      </c>
      <c r="E111" s="3" t="s">
        <v>474</v>
      </c>
      <c r="F111" s="37">
        <f t="shared" si="4"/>
        <v>0</v>
      </c>
      <c r="G111" s="3">
        <f t="shared" si="5"/>
        <v>1</v>
      </c>
      <c r="H111" s="3"/>
    </row>
    <row r="112" ht="17.4" spans="1:8">
      <c r="A112" s="3"/>
      <c r="B112" s="3">
        <v>15</v>
      </c>
      <c r="C112" s="3" t="s">
        <v>176</v>
      </c>
      <c r="D112" s="3">
        <v>0</v>
      </c>
      <c r="E112" s="3" t="s">
        <v>475</v>
      </c>
      <c r="F112" s="37">
        <f t="shared" si="4"/>
        <v>0</v>
      </c>
      <c r="G112" s="3">
        <f t="shared" si="5"/>
        <v>1</v>
      </c>
      <c r="H112" s="3"/>
    </row>
    <row r="113" ht="17.4" spans="1:8">
      <c r="A113" s="3"/>
      <c r="B113" s="3">
        <v>16</v>
      </c>
      <c r="C113" s="3" t="s">
        <v>476</v>
      </c>
      <c r="D113" s="3">
        <v>0</v>
      </c>
      <c r="E113" s="3" t="s">
        <v>453</v>
      </c>
      <c r="F113" s="37">
        <f t="shared" si="4"/>
        <v>0</v>
      </c>
      <c r="G113" s="3">
        <f t="shared" si="5"/>
        <v>1</v>
      </c>
      <c r="H113" s="3"/>
    </row>
    <row r="114" ht="17.4" spans="1:8">
      <c r="A114" s="3"/>
      <c r="B114" s="3">
        <v>17</v>
      </c>
      <c r="C114" s="3" t="s">
        <v>477</v>
      </c>
      <c r="D114" s="3">
        <v>0</v>
      </c>
      <c r="E114" s="3" t="s">
        <v>478</v>
      </c>
      <c r="F114" s="37">
        <f t="shared" si="4"/>
        <v>0</v>
      </c>
      <c r="G114" s="3">
        <f t="shared" si="5"/>
        <v>1</v>
      </c>
      <c r="H114" s="3"/>
    </row>
    <row r="115" ht="17.4" spans="1:8">
      <c r="A115" s="3"/>
      <c r="B115" s="3">
        <v>18</v>
      </c>
      <c r="C115" s="3" t="s">
        <v>479</v>
      </c>
      <c r="D115" s="3">
        <v>0</v>
      </c>
      <c r="E115" s="3" t="s">
        <v>478</v>
      </c>
      <c r="F115" s="37">
        <f t="shared" si="4"/>
        <v>0</v>
      </c>
      <c r="G115" s="3">
        <f t="shared" si="5"/>
        <v>1</v>
      </c>
      <c r="H115" s="3"/>
    </row>
    <row r="116" ht="17.4" spans="1:8">
      <c r="A116" s="3"/>
      <c r="B116" s="3">
        <v>19</v>
      </c>
      <c r="C116" s="3" t="s">
        <v>190</v>
      </c>
      <c r="D116" s="3">
        <v>0</v>
      </c>
      <c r="E116" s="3" t="s">
        <v>480</v>
      </c>
      <c r="F116" s="37">
        <f t="shared" si="4"/>
        <v>0</v>
      </c>
      <c r="G116" s="3">
        <f t="shared" si="5"/>
        <v>1</v>
      </c>
      <c r="H116" s="3"/>
    </row>
    <row r="117" ht="17.4" spans="1:8">
      <c r="A117" s="3"/>
      <c r="B117" s="3">
        <v>20</v>
      </c>
      <c r="C117" s="3" t="s">
        <v>196</v>
      </c>
      <c r="D117" s="3">
        <v>0</v>
      </c>
      <c r="E117" s="3" t="s">
        <v>481</v>
      </c>
      <c r="F117" s="37">
        <f t="shared" si="4"/>
        <v>0</v>
      </c>
      <c r="G117" s="3">
        <f t="shared" si="5"/>
        <v>1</v>
      </c>
      <c r="H117" s="3"/>
    </row>
    <row r="118" ht="17.4" spans="1:8">
      <c r="A118" s="3"/>
      <c r="B118" s="3">
        <v>21</v>
      </c>
      <c r="C118" s="3" t="s">
        <v>186</v>
      </c>
      <c r="D118" s="3">
        <v>0</v>
      </c>
      <c r="E118" s="3" t="s">
        <v>481</v>
      </c>
      <c r="F118" s="37">
        <f t="shared" si="4"/>
        <v>0</v>
      </c>
      <c r="G118" s="3">
        <f t="shared" si="5"/>
        <v>1</v>
      </c>
      <c r="H118" s="3"/>
    </row>
    <row r="119" ht="17.4" spans="1:8">
      <c r="A119" s="3"/>
      <c r="B119" s="3">
        <v>22</v>
      </c>
      <c r="C119" s="3" t="s">
        <v>482</v>
      </c>
      <c r="D119" s="3">
        <v>0</v>
      </c>
      <c r="E119" s="3" t="s">
        <v>471</v>
      </c>
      <c r="F119" s="37">
        <f t="shared" si="4"/>
        <v>0</v>
      </c>
      <c r="G119" s="3">
        <f t="shared" si="5"/>
        <v>1</v>
      </c>
      <c r="H119" s="3"/>
    </row>
    <row r="120" ht="17.4" spans="1:8">
      <c r="A120" s="3"/>
      <c r="B120" s="3">
        <v>23</v>
      </c>
      <c r="C120" s="3" t="s">
        <v>163</v>
      </c>
      <c r="D120" s="3">
        <v>3</v>
      </c>
      <c r="E120" s="3" t="s">
        <v>471</v>
      </c>
      <c r="F120" s="37">
        <f t="shared" si="4"/>
        <v>0.09375</v>
      </c>
      <c r="G120" s="3">
        <f t="shared" si="5"/>
        <v>39</v>
      </c>
      <c r="H120" s="3"/>
    </row>
    <row r="121" ht="17.4" spans="1:8">
      <c r="A121" s="3"/>
      <c r="B121" s="3">
        <v>24</v>
      </c>
      <c r="C121" s="3" t="s">
        <v>483</v>
      </c>
      <c r="D121" s="3">
        <v>0</v>
      </c>
      <c r="E121" s="3" t="s">
        <v>459</v>
      </c>
      <c r="F121" s="37">
        <f t="shared" si="4"/>
        <v>0</v>
      </c>
      <c r="G121" s="3">
        <f t="shared" si="5"/>
        <v>1</v>
      </c>
      <c r="H121" s="3"/>
    </row>
    <row r="122" ht="17.4" spans="1:8">
      <c r="A122" s="3"/>
      <c r="B122" s="3">
        <v>25</v>
      </c>
      <c r="C122" s="3" t="s">
        <v>158</v>
      </c>
      <c r="D122" s="3">
        <v>8</v>
      </c>
      <c r="E122" s="3" t="s">
        <v>475</v>
      </c>
      <c r="F122" s="37">
        <f t="shared" si="4"/>
        <v>0.195121951219512</v>
      </c>
      <c r="G122" s="3">
        <f t="shared" si="5"/>
        <v>41</v>
      </c>
      <c r="H122" s="3"/>
    </row>
    <row r="123" ht="17.4" spans="1:8">
      <c r="A123" s="3"/>
      <c r="B123" s="3">
        <v>26</v>
      </c>
      <c r="C123" s="3" t="s">
        <v>484</v>
      </c>
      <c r="D123" s="3">
        <v>0</v>
      </c>
      <c r="E123" s="3" t="s">
        <v>475</v>
      </c>
      <c r="F123" s="37">
        <f t="shared" si="4"/>
        <v>0</v>
      </c>
      <c r="G123" s="3">
        <f t="shared" si="5"/>
        <v>1</v>
      </c>
      <c r="H123" s="3"/>
    </row>
    <row r="124" ht="17.4" spans="1:8">
      <c r="A124" s="3"/>
      <c r="B124" s="3">
        <v>27</v>
      </c>
      <c r="C124" s="3" t="s">
        <v>485</v>
      </c>
      <c r="D124" s="3">
        <v>0</v>
      </c>
      <c r="E124" s="3" t="s">
        <v>486</v>
      </c>
      <c r="F124" s="37">
        <f t="shared" si="4"/>
        <v>0</v>
      </c>
      <c r="G124" s="3">
        <f t="shared" si="5"/>
        <v>1</v>
      </c>
      <c r="H124" s="3"/>
    </row>
    <row r="125" ht="17.4" spans="1:8">
      <c r="A125" s="3"/>
      <c r="B125" s="3">
        <v>28</v>
      </c>
      <c r="C125" s="3" t="s">
        <v>487</v>
      </c>
      <c r="D125" s="3">
        <v>0</v>
      </c>
      <c r="E125" s="3" t="s">
        <v>478</v>
      </c>
      <c r="F125" s="37">
        <f t="shared" si="4"/>
        <v>0</v>
      </c>
      <c r="G125" s="3">
        <f t="shared" si="5"/>
        <v>1</v>
      </c>
      <c r="H125" s="3"/>
    </row>
    <row r="126" ht="17.4" spans="1:8">
      <c r="A126" s="3"/>
      <c r="B126" s="3">
        <v>29</v>
      </c>
      <c r="C126" s="3" t="s">
        <v>488</v>
      </c>
      <c r="D126" s="3">
        <v>0</v>
      </c>
      <c r="E126" s="3" t="s">
        <v>489</v>
      </c>
      <c r="F126" s="37">
        <f t="shared" si="4"/>
        <v>0</v>
      </c>
      <c r="G126" s="3">
        <f t="shared" si="5"/>
        <v>1</v>
      </c>
      <c r="H126" s="3"/>
    </row>
    <row r="127" ht="17.4" spans="1:8">
      <c r="A127" s="3"/>
      <c r="B127" s="3">
        <v>30</v>
      </c>
      <c r="C127" s="3" t="s">
        <v>145</v>
      </c>
      <c r="D127" s="3">
        <v>4</v>
      </c>
      <c r="E127" s="3" t="s">
        <v>461</v>
      </c>
      <c r="F127" s="37">
        <f t="shared" si="4"/>
        <v>0.0784313725490196</v>
      </c>
      <c r="G127" s="3">
        <f t="shared" si="5"/>
        <v>38</v>
      </c>
      <c r="H127" s="3"/>
    </row>
    <row r="128" ht="17.4" spans="1:8">
      <c r="A128" s="3"/>
      <c r="B128" s="3">
        <v>31</v>
      </c>
      <c r="C128" s="3" t="s">
        <v>140</v>
      </c>
      <c r="D128" s="3">
        <v>5</v>
      </c>
      <c r="E128" s="3" t="s">
        <v>481</v>
      </c>
      <c r="F128" s="37">
        <f t="shared" si="4"/>
        <v>0.142857142857143</v>
      </c>
      <c r="G128" s="3">
        <f t="shared" si="5"/>
        <v>40</v>
      </c>
      <c r="H128" s="3"/>
    </row>
    <row r="129" ht="17.4" spans="1:8">
      <c r="A129" s="3"/>
      <c r="B129" s="3">
        <v>32</v>
      </c>
      <c r="C129" s="3" t="s">
        <v>490</v>
      </c>
      <c r="D129" s="3">
        <v>0</v>
      </c>
      <c r="E129" s="3" t="s">
        <v>481</v>
      </c>
      <c r="F129" s="37">
        <f t="shared" si="4"/>
        <v>0</v>
      </c>
      <c r="G129" s="3">
        <f t="shared" si="5"/>
        <v>1</v>
      </c>
      <c r="H129" s="3"/>
    </row>
    <row r="130" ht="17.4" spans="1:8">
      <c r="A130" s="3"/>
      <c r="B130" s="3">
        <v>33</v>
      </c>
      <c r="C130" s="3" t="s">
        <v>491</v>
      </c>
      <c r="D130" s="3">
        <v>0</v>
      </c>
      <c r="E130" s="3">
        <v>34</v>
      </c>
      <c r="F130" s="37">
        <f t="shared" si="4"/>
        <v>0</v>
      </c>
      <c r="G130" s="3">
        <f t="shared" si="5"/>
        <v>1</v>
      </c>
      <c r="H130" s="3"/>
    </row>
    <row r="131" ht="17.4" spans="1:8">
      <c r="A131" s="3"/>
      <c r="B131" s="3">
        <v>34</v>
      </c>
      <c r="C131" s="3" t="s">
        <v>492</v>
      </c>
      <c r="D131" s="3">
        <v>0</v>
      </c>
      <c r="E131" s="3">
        <v>33</v>
      </c>
      <c r="F131" s="37">
        <f t="shared" si="4"/>
        <v>0</v>
      </c>
      <c r="G131" s="3">
        <f t="shared" si="5"/>
        <v>1</v>
      </c>
      <c r="H131" s="3"/>
    </row>
    <row r="132" ht="17.4" spans="1:8">
      <c r="A132" s="3"/>
      <c r="B132" s="3">
        <v>35</v>
      </c>
      <c r="C132" s="3" t="s">
        <v>493</v>
      </c>
      <c r="D132" s="3">
        <v>0</v>
      </c>
      <c r="E132" s="3">
        <v>45</v>
      </c>
      <c r="F132" s="37">
        <f t="shared" ref="F132:F139" si="6">D132/E132</f>
        <v>0</v>
      </c>
      <c r="G132" s="3">
        <f t="shared" si="5"/>
        <v>1</v>
      </c>
      <c r="H132" s="3"/>
    </row>
    <row r="133" ht="17.4" spans="1:8">
      <c r="A133" s="3"/>
      <c r="B133" s="3">
        <v>36</v>
      </c>
      <c r="C133" s="3" t="s">
        <v>494</v>
      </c>
      <c r="D133" s="3">
        <v>0</v>
      </c>
      <c r="E133" s="3">
        <v>45</v>
      </c>
      <c r="F133" s="37">
        <f t="shared" si="6"/>
        <v>0</v>
      </c>
      <c r="G133" s="3">
        <f t="shared" si="5"/>
        <v>1</v>
      </c>
      <c r="H133" s="3"/>
    </row>
    <row r="134" ht="17.4" spans="1:8">
      <c r="A134" s="3"/>
      <c r="B134" s="3">
        <v>37</v>
      </c>
      <c r="C134" s="3" t="s">
        <v>495</v>
      </c>
      <c r="D134" s="3">
        <v>0</v>
      </c>
      <c r="E134" s="3">
        <v>40</v>
      </c>
      <c r="F134" s="37">
        <f t="shared" si="6"/>
        <v>0</v>
      </c>
      <c r="G134" s="3">
        <f t="shared" si="5"/>
        <v>1</v>
      </c>
      <c r="H134" s="3"/>
    </row>
    <row r="135" ht="17.4" spans="1:8">
      <c r="A135" s="3"/>
      <c r="B135" s="3">
        <v>38</v>
      </c>
      <c r="C135" s="3" t="s">
        <v>496</v>
      </c>
      <c r="D135" s="3">
        <v>0</v>
      </c>
      <c r="E135" s="3">
        <v>49</v>
      </c>
      <c r="F135" s="37">
        <f t="shared" si="6"/>
        <v>0</v>
      </c>
      <c r="G135" s="3">
        <f t="shared" si="5"/>
        <v>1</v>
      </c>
      <c r="H135" s="3"/>
    </row>
    <row r="136" ht="17.4" spans="1:8">
      <c r="A136" s="3"/>
      <c r="B136" s="3">
        <v>39</v>
      </c>
      <c r="C136" s="3" t="s">
        <v>497</v>
      </c>
      <c r="D136" s="3">
        <v>0</v>
      </c>
      <c r="E136" s="3">
        <v>45</v>
      </c>
      <c r="F136" s="37">
        <f t="shared" si="6"/>
        <v>0</v>
      </c>
      <c r="G136" s="3">
        <f t="shared" si="5"/>
        <v>1</v>
      </c>
      <c r="H136" s="3"/>
    </row>
    <row r="137" ht="17.4" spans="1:8">
      <c r="A137" s="3"/>
      <c r="B137" s="3">
        <v>40</v>
      </c>
      <c r="C137" s="3" t="s">
        <v>498</v>
      </c>
      <c r="D137" s="3">
        <v>0</v>
      </c>
      <c r="E137" s="3">
        <v>45</v>
      </c>
      <c r="F137" s="37">
        <f t="shared" si="6"/>
        <v>0</v>
      </c>
      <c r="G137" s="3">
        <f t="shared" si="5"/>
        <v>1</v>
      </c>
      <c r="H137" s="3"/>
    </row>
    <row r="138" ht="17.4" spans="1:8">
      <c r="A138" s="3"/>
      <c r="B138" s="3">
        <v>41</v>
      </c>
      <c r="C138" s="3" t="s">
        <v>499</v>
      </c>
      <c r="D138" s="3">
        <v>0</v>
      </c>
      <c r="E138" s="3">
        <v>45</v>
      </c>
      <c r="F138" s="37">
        <f t="shared" si="6"/>
        <v>0</v>
      </c>
      <c r="G138" s="3">
        <f t="shared" si="5"/>
        <v>1</v>
      </c>
      <c r="H138" s="3"/>
    </row>
    <row r="139" ht="17.4" spans="1:8">
      <c r="A139" s="3" t="s">
        <v>6</v>
      </c>
      <c r="B139" s="3">
        <v>1</v>
      </c>
      <c r="C139" s="4" t="s">
        <v>500</v>
      </c>
      <c r="D139" s="3">
        <v>0</v>
      </c>
      <c r="E139" s="3">
        <v>41</v>
      </c>
      <c r="F139" s="37">
        <f t="shared" si="6"/>
        <v>0</v>
      </c>
      <c r="G139" s="3">
        <f>RANK(F139,$F$139:$F$183,1)</f>
        <v>1</v>
      </c>
      <c r="H139" s="3"/>
    </row>
    <row r="140" ht="17.4" spans="1:8">
      <c r="A140" s="3"/>
      <c r="B140" s="3">
        <v>2</v>
      </c>
      <c r="C140" s="4" t="s">
        <v>501</v>
      </c>
      <c r="D140" s="3">
        <v>0</v>
      </c>
      <c r="E140" s="3">
        <v>42</v>
      </c>
      <c r="F140" s="37">
        <f t="shared" ref="F140:F203" si="7">D140/E140</f>
        <v>0</v>
      </c>
      <c r="G140" s="3">
        <f t="shared" ref="G140:G183" si="8">RANK(F140,$F$139:$F$183,1)</f>
        <v>1</v>
      </c>
      <c r="H140" s="3"/>
    </row>
    <row r="141" ht="17.4" spans="1:8">
      <c r="A141" s="3"/>
      <c r="B141" s="3">
        <v>3</v>
      </c>
      <c r="C141" s="4" t="s">
        <v>502</v>
      </c>
      <c r="D141" s="3">
        <v>0</v>
      </c>
      <c r="E141" s="3">
        <v>40</v>
      </c>
      <c r="F141" s="37">
        <f t="shared" si="7"/>
        <v>0</v>
      </c>
      <c r="G141" s="3">
        <f t="shared" si="8"/>
        <v>1</v>
      </c>
      <c r="H141" s="3"/>
    </row>
    <row r="142" ht="17.4" spans="1:8">
      <c r="A142" s="3"/>
      <c r="B142" s="3">
        <v>4</v>
      </c>
      <c r="C142" s="4" t="s">
        <v>503</v>
      </c>
      <c r="D142" s="3">
        <v>0</v>
      </c>
      <c r="E142" s="3">
        <v>39</v>
      </c>
      <c r="F142" s="37">
        <f t="shared" si="7"/>
        <v>0</v>
      </c>
      <c r="G142" s="3">
        <f t="shared" si="8"/>
        <v>1</v>
      </c>
      <c r="H142" s="3"/>
    </row>
    <row r="143" ht="17.4" spans="1:8">
      <c r="A143" s="3"/>
      <c r="B143" s="3">
        <v>5</v>
      </c>
      <c r="C143" s="4" t="s">
        <v>504</v>
      </c>
      <c r="D143" s="3">
        <v>0</v>
      </c>
      <c r="E143" s="3">
        <v>43</v>
      </c>
      <c r="F143" s="37">
        <f t="shared" si="7"/>
        <v>0</v>
      </c>
      <c r="G143" s="3">
        <f t="shared" si="8"/>
        <v>1</v>
      </c>
      <c r="H143" s="3"/>
    </row>
    <row r="144" ht="17.4" spans="1:8">
      <c r="A144" s="3"/>
      <c r="B144" s="3">
        <v>6</v>
      </c>
      <c r="C144" s="4" t="s">
        <v>505</v>
      </c>
      <c r="D144" s="3">
        <v>0</v>
      </c>
      <c r="E144" s="3">
        <v>50</v>
      </c>
      <c r="F144" s="37">
        <f t="shared" si="7"/>
        <v>0</v>
      </c>
      <c r="G144" s="3">
        <f t="shared" si="8"/>
        <v>1</v>
      </c>
      <c r="H144" s="3"/>
    </row>
    <row r="145" ht="17.4" spans="1:8">
      <c r="A145" s="3"/>
      <c r="B145" s="3">
        <v>7</v>
      </c>
      <c r="C145" s="4" t="s">
        <v>506</v>
      </c>
      <c r="D145" s="3">
        <v>0</v>
      </c>
      <c r="E145" s="3">
        <v>39</v>
      </c>
      <c r="F145" s="37">
        <f t="shared" si="7"/>
        <v>0</v>
      </c>
      <c r="G145" s="3">
        <f t="shared" si="8"/>
        <v>1</v>
      </c>
      <c r="H145" s="3"/>
    </row>
    <row r="146" ht="17.4" spans="1:8">
      <c r="A146" s="3"/>
      <c r="B146" s="3">
        <v>8</v>
      </c>
      <c r="C146" s="4" t="s">
        <v>507</v>
      </c>
      <c r="D146" s="3">
        <v>0</v>
      </c>
      <c r="E146" s="3">
        <v>34</v>
      </c>
      <c r="F146" s="37">
        <f t="shared" si="7"/>
        <v>0</v>
      </c>
      <c r="G146" s="3">
        <f t="shared" si="8"/>
        <v>1</v>
      </c>
      <c r="H146" s="3"/>
    </row>
    <row r="147" ht="17.4" spans="1:8">
      <c r="A147" s="3"/>
      <c r="B147" s="3">
        <v>9</v>
      </c>
      <c r="C147" s="4" t="s">
        <v>508</v>
      </c>
      <c r="D147" s="3">
        <v>0</v>
      </c>
      <c r="E147" s="3">
        <v>40</v>
      </c>
      <c r="F147" s="37">
        <f t="shared" si="7"/>
        <v>0</v>
      </c>
      <c r="G147" s="3">
        <f t="shared" si="8"/>
        <v>1</v>
      </c>
      <c r="H147" s="3"/>
    </row>
    <row r="148" ht="17.4" spans="1:8">
      <c r="A148" s="3"/>
      <c r="B148" s="3">
        <v>10</v>
      </c>
      <c r="C148" s="4" t="s">
        <v>509</v>
      </c>
      <c r="D148" s="3">
        <v>0</v>
      </c>
      <c r="E148" s="3">
        <v>36</v>
      </c>
      <c r="F148" s="37">
        <f t="shared" si="7"/>
        <v>0</v>
      </c>
      <c r="G148" s="3">
        <f t="shared" si="8"/>
        <v>1</v>
      </c>
      <c r="H148" s="3"/>
    </row>
    <row r="149" ht="17.4" spans="1:8">
      <c r="A149" s="3"/>
      <c r="B149" s="3">
        <v>11</v>
      </c>
      <c r="C149" s="4" t="s">
        <v>510</v>
      </c>
      <c r="D149" s="3">
        <v>0</v>
      </c>
      <c r="E149" s="3">
        <v>27</v>
      </c>
      <c r="F149" s="37">
        <f t="shared" si="7"/>
        <v>0</v>
      </c>
      <c r="G149" s="3">
        <f t="shared" si="8"/>
        <v>1</v>
      </c>
      <c r="H149" s="3"/>
    </row>
    <row r="150" ht="17.4" spans="1:8">
      <c r="A150" s="3"/>
      <c r="B150" s="3">
        <v>12</v>
      </c>
      <c r="C150" s="4" t="s">
        <v>511</v>
      </c>
      <c r="D150" s="3">
        <v>0</v>
      </c>
      <c r="E150" s="3">
        <v>26</v>
      </c>
      <c r="F150" s="37">
        <f t="shared" si="7"/>
        <v>0</v>
      </c>
      <c r="G150" s="3">
        <f t="shared" si="8"/>
        <v>1</v>
      </c>
      <c r="H150" s="3"/>
    </row>
    <row r="151" ht="17.4" spans="1:8">
      <c r="A151" s="3"/>
      <c r="B151" s="3">
        <v>13</v>
      </c>
      <c r="C151" s="4" t="s">
        <v>512</v>
      </c>
      <c r="D151" s="3">
        <v>0</v>
      </c>
      <c r="E151" s="3">
        <v>50</v>
      </c>
      <c r="F151" s="37">
        <f t="shared" si="7"/>
        <v>0</v>
      </c>
      <c r="G151" s="3">
        <f t="shared" si="8"/>
        <v>1</v>
      </c>
      <c r="H151" s="3"/>
    </row>
    <row r="152" ht="17.4" spans="1:8">
      <c r="A152" s="3"/>
      <c r="B152" s="3">
        <v>14</v>
      </c>
      <c r="C152" s="4" t="s">
        <v>513</v>
      </c>
      <c r="D152" s="3">
        <v>0</v>
      </c>
      <c r="E152" s="3">
        <v>50</v>
      </c>
      <c r="F152" s="37">
        <f t="shared" si="7"/>
        <v>0</v>
      </c>
      <c r="G152" s="3">
        <f t="shared" si="8"/>
        <v>1</v>
      </c>
      <c r="H152" s="3"/>
    </row>
    <row r="153" ht="17.4" spans="1:8">
      <c r="A153" s="3"/>
      <c r="B153" s="3">
        <v>15</v>
      </c>
      <c r="C153" s="4" t="s">
        <v>199</v>
      </c>
      <c r="D153" s="3">
        <v>2</v>
      </c>
      <c r="E153" s="3">
        <v>49</v>
      </c>
      <c r="F153" s="37">
        <f t="shared" si="7"/>
        <v>0.0408163265306122</v>
      </c>
      <c r="G153" s="3">
        <f t="shared" si="8"/>
        <v>36</v>
      </c>
      <c r="H153" s="3"/>
    </row>
    <row r="154" ht="17.4" spans="1:8">
      <c r="A154" s="3"/>
      <c r="B154" s="3">
        <v>16</v>
      </c>
      <c r="C154" s="4" t="s">
        <v>203</v>
      </c>
      <c r="D154" s="3">
        <v>1</v>
      </c>
      <c r="E154" s="3">
        <v>49</v>
      </c>
      <c r="F154" s="37">
        <f t="shared" si="7"/>
        <v>0.0204081632653061</v>
      </c>
      <c r="G154" s="3">
        <f t="shared" si="8"/>
        <v>29</v>
      </c>
      <c r="H154" s="3"/>
    </row>
    <row r="155" ht="17.4" spans="1:8">
      <c r="A155" s="3"/>
      <c r="B155" s="3">
        <v>17</v>
      </c>
      <c r="C155" s="4" t="s">
        <v>514</v>
      </c>
      <c r="D155" s="3">
        <v>0</v>
      </c>
      <c r="E155" s="3">
        <v>49</v>
      </c>
      <c r="F155" s="37">
        <f t="shared" si="7"/>
        <v>0</v>
      </c>
      <c r="G155" s="3">
        <f t="shared" si="8"/>
        <v>1</v>
      </c>
      <c r="H155" s="3"/>
    </row>
    <row r="156" ht="17.4" spans="1:8">
      <c r="A156" s="3"/>
      <c r="B156" s="3">
        <v>18</v>
      </c>
      <c r="C156" s="4" t="s">
        <v>206</v>
      </c>
      <c r="D156" s="3">
        <v>5</v>
      </c>
      <c r="E156" s="3">
        <v>33</v>
      </c>
      <c r="F156" s="37">
        <f t="shared" si="7"/>
        <v>0.151515151515152</v>
      </c>
      <c r="G156" s="3">
        <f t="shared" si="8"/>
        <v>41</v>
      </c>
      <c r="H156" s="3"/>
    </row>
    <row r="157" ht="17.4" spans="1:8">
      <c r="A157" s="3"/>
      <c r="B157" s="3">
        <v>19</v>
      </c>
      <c r="C157" s="4" t="s">
        <v>213</v>
      </c>
      <c r="D157" s="3">
        <v>6</v>
      </c>
      <c r="E157" s="3">
        <v>35</v>
      </c>
      <c r="F157" s="37">
        <f t="shared" si="7"/>
        <v>0.171428571428571</v>
      </c>
      <c r="G157" s="3">
        <f t="shared" si="8"/>
        <v>42</v>
      </c>
      <c r="H157" s="3"/>
    </row>
    <row r="158" ht="17.4" spans="1:8">
      <c r="A158" s="3"/>
      <c r="B158" s="3">
        <v>20</v>
      </c>
      <c r="C158" s="4" t="s">
        <v>219</v>
      </c>
      <c r="D158" s="3">
        <v>4</v>
      </c>
      <c r="E158" s="3">
        <v>30</v>
      </c>
      <c r="F158" s="37">
        <f t="shared" si="7"/>
        <v>0.133333333333333</v>
      </c>
      <c r="G158" s="3">
        <f t="shared" si="8"/>
        <v>40</v>
      </c>
      <c r="H158" s="3"/>
    </row>
    <row r="159" ht="17.4" spans="1:8">
      <c r="A159" s="3"/>
      <c r="B159" s="3">
        <v>21</v>
      </c>
      <c r="C159" s="4" t="s">
        <v>225</v>
      </c>
      <c r="D159" s="3">
        <v>2</v>
      </c>
      <c r="E159" s="3">
        <v>39</v>
      </c>
      <c r="F159" s="37">
        <f t="shared" si="7"/>
        <v>0.0512820512820513</v>
      </c>
      <c r="G159" s="3">
        <f t="shared" si="8"/>
        <v>38</v>
      </c>
      <c r="H159" s="3"/>
    </row>
    <row r="160" ht="17.4" spans="1:8">
      <c r="A160" s="3"/>
      <c r="B160" s="3">
        <v>22</v>
      </c>
      <c r="C160" s="4" t="s">
        <v>227</v>
      </c>
      <c r="D160" s="3">
        <v>1</v>
      </c>
      <c r="E160" s="3">
        <v>27</v>
      </c>
      <c r="F160" s="37">
        <f t="shared" si="7"/>
        <v>0.037037037037037</v>
      </c>
      <c r="G160" s="3">
        <f t="shared" si="8"/>
        <v>35</v>
      </c>
      <c r="H160" s="3"/>
    </row>
    <row r="161" ht="17.4" spans="1:8">
      <c r="A161" s="3"/>
      <c r="B161" s="3">
        <v>23</v>
      </c>
      <c r="C161" s="4" t="s">
        <v>515</v>
      </c>
      <c r="D161" s="3">
        <v>0</v>
      </c>
      <c r="E161" s="3">
        <v>34</v>
      </c>
      <c r="F161" s="37">
        <f t="shared" si="7"/>
        <v>0</v>
      </c>
      <c r="G161" s="3">
        <f t="shared" si="8"/>
        <v>1</v>
      </c>
      <c r="H161" s="3"/>
    </row>
    <row r="162" ht="17.4" spans="1:8">
      <c r="A162" s="3"/>
      <c r="B162" s="3">
        <v>24</v>
      </c>
      <c r="C162" s="4" t="s">
        <v>516</v>
      </c>
      <c r="D162" s="3">
        <v>0</v>
      </c>
      <c r="E162" s="3">
        <v>34</v>
      </c>
      <c r="F162" s="37">
        <f t="shared" si="7"/>
        <v>0</v>
      </c>
      <c r="G162" s="3">
        <f t="shared" si="8"/>
        <v>1</v>
      </c>
      <c r="H162" s="3"/>
    </row>
    <row r="163" ht="17.4" spans="1:8">
      <c r="A163" s="3"/>
      <c r="B163" s="3">
        <v>25</v>
      </c>
      <c r="C163" s="4" t="s">
        <v>230</v>
      </c>
      <c r="D163" s="3">
        <v>1</v>
      </c>
      <c r="E163" s="3">
        <v>34</v>
      </c>
      <c r="F163" s="37">
        <f t="shared" si="7"/>
        <v>0.0294117647058824</v>
      </c>
      <c r="G163" s="3">
        <f t="shared" si="8"/>
        <v>31</v>
      </c>
      <c r="H163" s="3"/>
    </row>
    <row r="164" ht="17.4" spans="1:8">
      <c r="A164" s="3"/>
      <c r="B164" s="3">
        <v>26</v>
      </c>
      <c r="C164" s="4" t="s">
        <v>233</v>
      </c>
      <c r="D164" s="3">
        <v>7</v>
      </c>
      <c r="E164" s="3">
        <v>33</v>
      </c>
      <c r="F164" s="37">
        <f t="shared" si="7"/>
        <v>0.212121212121212</v>
      </c>
      <c r="G164" s="3">
        <f t="shared" si="8"/>
        <v>45</v>
      </c>
      <c r="H164" s="3"/>
    </row>
    <row r="165" ht="17.4" spans="1:8">
      <c r="A165" s="3"/>
      <c r="B165" s="3">
        <v>27</v>
      </c>
      <c r="C165" s="4" t="s">
        <v>241</v>
      </c>
      <c r="D165" s="3">
        <v>8</v>
      </c>
      <c r="E165" s="3">
        <v>45</v>
      </c>
      <c r="F165" s="37">
        <f t="shared" si="7"/>
        <v>0.177777777777778</v>
      </c>
      <c r="G165" s="3">
        <f t="shared" si="8"/>
        <v>43</v>
      </c>
      <c r="H165" s="3"/>
    </row>
    <row r="166" ht="17.4" spans="1:8">
      <c r="A166" s="3"/>
      <c r="B166" s="3">
        <v>28</v>
      </c>
      <c r="C166" s="4" t="s">
        <v>251</v>
      </c>
      <c r="D166" s="3">
        <v>8</v>
      </c>
      <c r="E166" s="3">
        <v>45</v>
      </c>
      <c r="F166" s="37">
        <f t="shared" si="7"/>
        <v>0.177777777777778</v>
      </c>
      <c r="G166" s="3">
        <f t="shared" si="8"/>
        <v>43</v>
      </c>
      <c r="H166" s="3"/>
    </row>
    <row r="167" ht="17.4" spans="1:8">
      <c r="A167" s="3"/>
      <c r="B167" s="3">
        <v>29</v>
      </c>
      <c r="C167" s="4" t="s">
        <v>517</v>
      </c>
      <c r="D167" s="3">
        <v>0</v>
      </c>
      <c r="E167" s="3">
        <v>50</v>
      </c>
      <c r="F167" s="37">
        <f t="shared" si="7"/>
        <v>0</v>
      </c>
      <c r="G167" s="3">
        <f t="shared" si="8"/>
        <v>1</v>
      </c>
      <c r="H167" s="3"/>
    </row>
    <row r="168" ht="17.4" spans="1:8">
      <c r="A168" s="3"/>
      <c r="B168" s="3">
        <v>30</v>
      </c>
      <c r="C168" s="4" t="s">
        <v>518</v>
      </c>
      <c r="D168" s="3">
        <v>0</v>
      </c>
      <c r="E168" s="3">
        <v>35</v>
      </c>
      <c r="F168" s="37">
        <f t="shared" si="7"/>
        <v>0</v>
      </c>
      <c r="G168" s="3">
        <f t="shared" si="8"/>
        <v>1</v>
      </c>
      <c r="H168" s="3"/>
    </row>
    <row r="169" ht="17.4" spans="1:8">
      <c r="A169" s="3"/>
      <c r="B169" s="3">
        <v>31</v>
      </c>
      <c r="C169" s="4" t="s">
        <v>262</v>
      </c>
      <c r="D169" s="3">
        <v>2</v>
      </c>
      <c r="E169" s="3">
        <v>35</v>
      </c>
      <c r="F169" s="37">
        <f t="shared" si="7"/>
        <v>0.0571428571428571</v>
      </c>
      <c r="G169" s="3">
        <f t="shared" si="8"/>
        <v>39</v>
      </c>
      <c r="H169" s="3"/>
    </row>
    <row r="170" ht="17.4" spans="1:8">
      <c r="A170" s="3"/>
      <c r="B170" s="3">
        <v>32</v>
      </c>
      <c r="C170" s="4" t="s">
        <v>519</v>
      </c>
      <c r="D170" s="3">
        <v>0</v>
      </c>
      <c r="E170" s="3">
        <v>35</v>
      </c>
      <c r="F170" s="37">
        <f t="shared" si="7"/>
        <v>0</v>
      </c>
      <c r="G170" s="3">
        <f t="shared" si="8"/>
        <v>1</v>
      </c>
      <c r="H170" s="3"/>
    </row>
    <row r="171" ht="17.4" spans="1:8">
      <c r="A171" s="3"/>
      <c r="B171" s="3">
        <v>33</v>
      </c>
      <c r="C171" s="4" t="s">
        <v>520</v>
      </c>
      <c r="D171" s="3">
        <v>0</v>
      </c>
      <c r="E171" s="3">
        <v>38</v>
      </c>
      <c r="F171" s="37">
        <f t="shared" si="7"/>
        <v>0</v>
      </c>
      <c r="G171" s="3">
        <f t="shared" si="8"/>
        <v>1</v>
      </c>
      <c r="H171" s="3"/>
    </row>
    <row r="172" ht="17.4" spans="1:8">
      <c r="A172" s="3"/>
      <c r="B172" s="3">
        <v>34</v>
      </c>
      <c r="C172" s="4" t="s">
        <v>521</v>
      </c>
      <c r="D172" s="3">
        <v>0</v>
      </c>
      <c r="E172" s="3">
        <v>30</v>
      </c>
      <c r="F172" s="37">
        <f t="shared" si="7"/>
        <v>0</v>
      </c>
      <c r="G172" s="3">
        <f t="shared" si="8"/>
        <v>1</v>
      </c>
      <c r="H172" s="3"/>
    </row>
    <row r="173" ht="17.4" spans="1:8">
      <c r="A173" s="3"/>
      <c r="B173" s="3">
        <v>35</v>
      </c>
      <c r="C173" s="4" t="s">
        <v>522</v>
      </c>
      <c r="D173" s="3">
        <v>0</v>
      </c>
      <c r="E173" s="3">
        <v>30</v>
      </c>
      <c r="F173" s="37">
        <f t="shared" si="7"/>
        <v>0</v>
      </c>
      <c r="G173" s="3">
        <f t="shared" si="8"/>
        <v>1</v>
      </c>
      <c r="H173" s="3"/>
    </row>
    <row r="174" ht="17.4" spans="1:8">
      <c r="A174" s="3"/>
      <c r="B174" s="3">
        <v>36</v>
      </c>
      <c r="C174" s="4" t="s">
        <v>267</v>
      </c>
      <c r="D174" s="3">
        <v>1</v>
      </c>
      <c r="E174" s="3">
        <v>30</v>
      </c>
      <c r="F174" s="37">
        <f t="shared" si="7"/>
        <v>0.0333333333333333</v>
      </c>
      <c r="G174" s="3">
        <f t="shared" si="8"/>
        <v>32</v>
      </c>
      <c r="H174" s="3"/>
    </row>
    <row r="175" ht="17.4" spans="1:8">
      <c r="A175" s="3"/>
      <c r="B175" s="3">
        <v>37</v>
      </c>
      <c r="C175" s="4" t="s">
        <v>523</v>
      </c>
      <c r="D175" s="3">
        <v>0</v>
      </c>
      <c r="E175" s="3">
        <v>30</v>
      </c>
      <c r="F175" s="37">
        <f t="shared" si="7"/>
        <v>0</v>
      </c>
      <c r="G175" s="3">
        <f t="shared" si="8"/>
        <v>1</v>
      </c>
      <c r="H175" s="3"/>
    </row>
    <row r="176" ht="17.4" spans="1:8">
      <c r="A176" s="3"/>
      <c r="B176" s="3">
        <v>38</v>
      </c>
      <c r="C176" s="4" t="s">
        <v>269</v>
      </c>
      <c r="D176" s="3">
        <v>1</v>
      </c>
      <c r="E176" s="3">
        <v>30</v>
      </c>
      <c r="F176" s="37">
        <f t="shared" si="7"/>
        <v>0.0333333333333333</v>
      </c>
      <c r="G176" s="3">
        <f t="shared" si="8"/>
        <v>32</v>
      </c>
      <c r="H176" s="3"/>
    </row>
    <row r="177" ht="17.4" spans="1:8">
      <c r="A177" s="3"/>
      <c r="B177" s="3">
        <v>39</v>
      </c>
      <c r="C177" s="4" t="s">
        <v>271</v>
      </c>
      <c r="D177" s="3">
        <v>1</v>
      </c>
      <c r="E177" s="3">
        <v>30</v>
      </c>
      <c r="F177" s="37">
        <f t="shared" si="7"/>
        <v>0.0333333333333333</v>
      </c>
      <c r="G177" s="3">
        <f t="shared" si="8"/>
        <v>32</v>
      </c>
      <c r="H177" s="3"/>
    </row>
    <row r="178" ht="17.4" spans="1:8">
      <c r="A178" s="3"/>
      <c r="B178" s="3">
        <v>40</v>
      </c>
      <c r="C178" s="4" t="s">
        <v>524</v>
      </c>
      <c r="D178" s="3">
        <v>0</v>
      </c>
      <c r="E178" s="3">
        <v>30</v>
      </c>
      <c r="F178" s="37">
        <f t="shared" si="7"/>
        <v>0</v>
      </c>
      <c r="G178" s="3">
        <f t="shared" si="8"/>
        <v>1</v>
      </c>
      <c r="H178" s="3"/>
    </row>
    <row r="179" ht="17.4" spans="1:8">
      <c r="A179" s="3"/>
      <c r="B179" s="3">
        <v>41</v>
      </c>
      <c r="C179" s="4" t="s">
        <v>525</v>
      </c>
      <c r="D179" s="3">
        <v>0</v>
      </c>
      <c r="E179" s="3">
        <v>30</v>
      </c>
      <c r="F179" s="37">
        <f t="shared" si="7"/>
        <v>0</v>
      </c>
      <c r="G179" s="3">
        <f t="shared" si="8"/>
        <v>1</v>
      </c>
      <c r="H179" s="3"/>
    </row>
    <row r="180" ht="17.4" spans="1:8">
      <c r="A180" s="3"/>
      <c r="B180" s="3">
        <v>42</v>
      </c>
      <c r="C180" s="3" t="s">
        <v>273</v>
      </c>
      <c r="D180" s="3">
        <v>2</v>
      </c>
      <c r="E180" s="3">
        <v>42</v>
      </c>
      <c r="F180" s="37">
        <f t="shared" si="7"/>
        <v>0.0476190476190476</v>
      </c>
      <c r="G180" s="3">
        <f t="shared" si="8"/>
        <v>37</v>
      </c>
      <c r="H180" s="3"/>
    </row>
    <row r="181" ht="17.4" spans="1:8">
      <c r="A181" s="3"/>
      <c r="B181" s="3">
        <v>43</v>
      </c>
      <c r="C181" s="4" t="s">
        <v>277</v>
      </c>
      <c r="D181" s="3">
        <v>1</v>
      </c>
      <c r="E181" s="3">
        <v>42</v>
      </c>
      <c r="F181" s="37">
        <f t="shared" si="7"/>
        <v>0.0238095238095238</v>
      </c>
      <c r="G181" s="3">
        <f t="shared" si="8"/>
        <v>30</v>
      </c>
      <c r="H181" s="3"/>
    </row>
    <row r="182" ht="17.4" spans="1:8">
      <c r="A182" s="3"/>
      <c r="B182" s="3">
        <v>44</v>
      </c>
      <c r="C182" s="4" t="s">
        <v>526</v>
      </c>
      <c r="D182" s="3">
        <v>0</v>
      </c>
      <c r="E182" s="3">
        <v>30</v>
      </c>
      <c r="F182" s="37">
        <f t="shared" si="7"/>
        <v>0</v>
      </c>
      <c r="G182" s="3">
        <f t="shared" si="8"/>
        <v>1</v>
      </c>
      <c r="H182" s="3"/>
    </row>
    <row r="183" ht="17.4" spans="1:8">
      <c r="A183" s="3"/>
      <c r="B183" s="3">
        <v>45</v>
      </c>
      <c r="C183" s="4" t="s">
        <v>527</v>
      </c>
      <c r="D183" s="3">
        <v>0</v>
      </c>
      <c r="E183" s="3">
        <v>30</v>
      </c>
      <c r="F183" s="37">
        <f t="shared" si="7"/>
        <v>0</v>
      </c>
      <c r="G183" s="3">
        <f t="shared" si="8"/>
        <v>1</v>
      </c>
      <c r="H183" s="3"/>
    </row>
    <row r="184" ht="17.4" spans="1:8">
      <c r="A184" s="3" t="s">
        <v>8</v>
      </c>
      <c r="B184" s="3">
        <v>1</v>
      </c>
      <c r="C184" s="3" t="s">
        <v>528</v>
      </c>
      <c r="D184" s="3">
        <v>0</v>
      </c>
      <c r="E184" s="3">
        <v>46</v>
      </c>
      <c r="F184" s="37">
        <f t="shared" si="7"/>
        <v>0</v>
      </c>
      <c r="G184" s="3">
        <f>RANK(F184,$F$184:$F$185)</f>
        <v>1</v>
      </c>
      <c r="H184" s="3"/>
    </row>
    <row r="185" ht="17.4" spans="1:8">
      <c r="A185" s="3"/>
      <c r="B185" s="3">
        <v>2</v>
      </c>
      <c r="C185" s="3" t="s">
        <v>529</v>
      </c>
      <c r="D185" s="3">
        <v>0</v>
      </c>
      <c r="E185" s="3">
        <v>45</v>
      </c>
      <c r="F185" s="37">
        <f t="shared" si="7"/>
        <v>0</v>
      </c>
      <c r="G185" s="3">
        <f>RANK(F185,$F$184:$F$185)</f>
        <v>1</v>
      </c>
      <c r="H185" s="3"/>
    </row>
    <row r="186" ht="17.4" spans="1:8">
      <c r="A186" s="3" t="s">
        <v>3</v>
      </c>
      <c r="B186" s="3">
        <v>1</v>
      </c>
      <c r="C186" s="3" t="s">
        <v>530</v>
      </c>
      <c r="D186" s="3">
        <v>0</v>
      </c>
      <c r="E186" s="3" t="s">
        <v>531</v>
      </c>
      <c r="F186" s="37">
        <f t="shared" si="7"/>
        <v>0</v>
      </c>
      <c r="G186" s="3"/>
      <c r="H186" s="3" t="s">
        <v>532</v>
      </c>
    </row>
    <row r="187" ht="17.4" spans="1:8">
      <c r="A187" s="3"/>
      <c r="B187" s="3">
        <v>2</v>
      </c>
      <c r="C187" s="3" t="s">
        <v>533</v>
      </c>
      <c r="D187" s="3">
        <v>0</v>
      </c>
      <c r="E187" s="3" t="s">
        <v>465</v>
      </c>
      <c r="F187" s="37">
        <f t="shared" si="7"/>
        <v>0</v>
      </c>
      <c r="G187" s="3"/>
      <c r="H187" s="3" t="s">
        <v>532</v>
      </c>
    </row>
    <row r="188" ht="17.4" spans="1:8">
      <c r="A188" s="3"/>
      <c r="B188" s="3">
        <v>3</v>
      </c>
      <c r="C188" s="3" t="s">
        <v>534</v>
      </c>
      <c r="D188" s="3">
        <v>0</v>
      </c>
      <c r="E188" s="3" t="s">
        <v>535</v>
      </c>
      <c r="F188" s="37">
        <f t="shared" si="7"/>
        <v>0</v>
      </c>
      <c r="G188" s="3"/>
      <c r="H188" s="3" t="s">
        <v>532</v>
      </c>
    </row>
    <row r="189" ht="17.4" spans="1:8">
      <c r="A189" s="3"/>
      <c r="B189" s="3">
        <v>4</v>
      </c>
      <c r="C189" s="3" t="s">
        <v>536</v>
      </c>
      <c r="D189" s="3">
        <v>0</v>
      </c>
      <c r="E189" s="3" t="s">
        <v>457</v>
      </c>
      <c r="F189" s="37">
        <f t="shared" si="7"/>
        <v>0</v>
      </c>
      <c r="G189" s="3"/>
      <c r="H189" s="3" t="s">
        <v>532</v>
      </c>
    </row>
    <row r="190" ht="17.4" spans="1:8">
      <c r="A190" s="3"/>
      <c r="B190" s="3">
        <v>5</v>
      </c>
      <c r="C190" s="3" t="s">
        <v>537</v>
      </c>
      <c r="D190" s="3">
        <v>0</v>
      </c>
      <c r="E190" s="3" t="s">
        <v>451</v>
      </c>
      <c r="F190" s="37">
        <f t="shared" si="7"/>
        <v>0</v>
      </c>
      <c r="G190" s="3">
        <f t="shared" ref="G190:G221" si="9">RANK(F190,$F$186:$F$221,1)</f>
        <v>1</v>
      </c>
      <c r="H190" s="3"/>
    </row>
    <row r="191" ht="17.4" spans="1:8">
      <c r="A191" s="3"/>
      <c r="B191" s="3">
        <v>6</v>
      </c>
      <c r="C191" s="3" t="s">
        <v>538</v>
      </c>
      <c r="D191" s="3">
        <v>0</v>
      </c>
      <c r="E191" s="3" t="s">
        <v>465</v>
      </c>
      <c r="F191" s="37">
        <f t="shared" si="7"/>
        <v>0</v>
      </c>
      <c r="G191" s="3">
        <f t="shared" si="9"/>
        <v>1</v>
      </c>
      <c r="H191" s="3"/>
    </row>
    <row r="192" ht="17.4" spans="1:8">
      <c r="A192" s="3"/>
      <c r="B192" s="3">
        <v>7</v>
      </c>
      <c r="C192" s="3" t="s">
        <v>539</v>
      </c>
      <c r="D192" s="3">
        <v>0</v>
      </c>
      <c r="E192" s="3" t="s">
        <v>478</v>
      </c>
      <c r="F192" s="37">
        <f t="shared" si="7"/>
        <v>0</v>
      </c>
      <c r="G192" s="3">
        <f t="shared" si="9"/>
        <v>1</v>
      </c>
      <c r="H192" s="3"/>
    </row>
    <row r="193" ht="17.4" spans="1:8">
      <c r="A193" s="3"/>
      <c r="B193" s="3">
        <v>8</v>
      </c>
      <c r="C193" s="3" t="s">
        <v>540</v>
      </c>
      <c r="D193" s="3">
        <v>0</v>
      </c>
      <c r="E193" s="3" t="s">
        <v>478</v>
      </c>
      <c r="F193" s="37">
        <f t="shared" si="7"/>
        <v>0</v>
      </c>
      <c r="G193" s="3">
        <f t="shared" si="9"/>
        <v>1</v>
      </c>
      <c r="H193" s="3"/>
    </row>
    <row r="194" ht="17.4" spans="1:8">
      <c r="A194" s="3"/>
      <c r="B194" s="3">
        <v>9</v>
      </c>
      <c r="C194" s="3" t="s">
        <v>351</v>
      </c>
      <c r="D194" s="3">
        <v>12</v>
      </c>
      <c r="E194" s="3" t="s">
        <v>541</v>
      </c>
      <c r="F194" s="37">
        <f t="shared" si="7"/>
        <v>0.285714285714286</v>
      </c>
      <c r="G194" s="3">
        <f t="shared" si="9"/>
        <v>34</v>
      </c>
      <c r="H194" s="3"/>
    </row>
    <row r="195" ht="17.4" spans="1:8">
      <c r="A195" s="3"/>
      <c r="B195" s="3">
        <v>10</v>
      </c>
      <c r="C195" s="3" t="s">
        <v>341</v>
      </c>
      <c r="D195" s="3">
        <v>12</v>
      </c>
      <c r="E195" s="3" t="s">
        <v>480</v>
      </c>
      <c r="F195" s="37">
        <f t="shared" si="7"/>
        <v>0.272727272727273</v>
      </c>
      <c r="G195" s="3">
        <f t="shared" si="9"/>
        <v>33</v>
      </c>
      <c r="H195" s="3"/>
    </row>
    <row r="196" ht="17.4" spans="1:8">
      <c r="A196" s="3"/>
      <c r="B196" s="3">
        <v>11</v>
      </c>
      <c r="C196" s="3" t="s">
        <v>349</v>
      </c>
      <c r="D196" s="3">
        <v>2</v>
      </c>
      <c r="E196" s="3" t="s">
        <v>486</v>
      </c>
      <c r="F196" s="37">
        <f t="shared" si="7"/>
        <v>0.0465116279069767</v>
      </c>
      <c r="G196" s="3">
        <f t="shared" si="9"/>
        <v>25</v>
      </c>
      <c r="H196" s="3"/>
    </row>
    <row r="197" ht="17.4" spans="1:8">
      <c r="A197" s="3"/>
      <c r="B197" s="3">
        <v>12</v>
      </c>
      <c r="C197" s="3" t="s">
        <v>359</v>
      </c>
      <c r="D197" s="3">
        <v>2</v>
      </c>
      <c r="E197" s="3" t="s">
        <v>489</v>
      </c>
      <c r="F197" s="37">
        <f t="shared" si="7"/>
        <v>0.0444444444444444</v>
      </c>
      <c r="G197" s="3">
        <f t="shared" si="9"/>
        <v>23</v>
      </c>
      <c r="H197" s="3"/>
    </row>
    <row r="198" ht="17.4" spans="1:8">
      <c r="A198" s="3"/>
      <c r="B198" s="3">
        <v>13</v>
      </c>
      <c r="C198" s="3" t="s">
        <v>283</v>
      </c>
      <c r="D198" s="3">
        <v>5</v>
      </c>
      <c r="E198" s="3" t="s">
        <v>489</v>
      </c>
      <c r="F198" s="37">
        <f t="shared" si="7"/>
        <v>0.111111111111111</v>
      </c>
      <c r="G198" s="3">
        <f t="shared" si="9"/>
        <v>30</v>
      </c>
      <c r="H198" s="3"/>
    </row>
    <row r="199" ht="17.4" spans="1:8">
      <c r="A199" s="3"/>
      <c r="B199" s="3">
        <v>14</v>
      </c>
      <c r="C199" s="3" t="s">
        <v>542</v>
      </c>
      <c r="D199" s="3">
        <v>0</v>
      </c>
      <c r="E199" s="3" t="s">
        <v>489</v>
      </c>
      <c r="F199" s="37">
        <f t="shared" si="7"/>
        <v>0</v>
      </c>
      <c r="G199" s="3">
        <f t="shared" si="9"/>
        <v>1</v>
      </c>
      <c r="H199" s="3"/>
    </row>
    <row r="200" ht="17.4" spans="1:8">
      <c r="A200" s="3"/>
      <c r="B200" s="3">
        <v>15</v>
      </c>
      <c r="C200" s="3" t="s">
        <v>280</v>
      </c>
      <c r="D200" s="3">
        <v>1</v>
      </c>
      <c r="E200" s="3" t="s">
        <v>478</v>
      </c>
      <c r="F200" s="37">
        <f t="shared" si="7"/>
        <v>0.025</v>
      </c>
      <c r="G200" s="3">
        <f t="shared" si="9"/>
        <v>21</v>
      </c>
      <c r="H200" s="3"/>
    </row>
    <row r="201" ht="17.4" spans="1:8">
      <c r="A201" s="3"/>
      <c r="B201" s="3">
        <v>16</v>
      </c>
      <c r="C201" s="3" t="s">
        <v>543</v>
      </c>
      <c r="D201" s="3">
        <v>0</v>
      </c>
      <c r="E201" s="3" t="s">
        <v>478</v>
      </c>
      <c r="F201" s="37">
        <f t="shared" si="7"/>
        <v>0</v>
      </c>
      <c r="G201" s="3">
        <f t="shared" si="9"/>
        <v>1</v>
      </c>
      <c r="H201" s="3"/>
    </row>
    <row r="202" ht="17.4" spans="1:8">
      <c r="A202" s="3"/>
      <c r="B202" s="3">
        <v>17</v>
      </c>
      <c r="C202" s="3" t="s">
        <v>544</v>
      </c>
      <c r="D202" s="3">
        <v>0</v>
      </c>
      <c r="E202" s="3" t="s">
        <v>545</v>
      </c>
      <c r="F202" s="37">
        <f t="shared" si="7"/>
        <v>0</v>
      </c>
      <c r="G202" s="3"/>
      <c r="H202" s="3" t="s">
        <v>532</v>
      </c>
    </row>
    <row r="203" ht="17.4" spans="1:8">
      <c r="A203" s="3"/>
      <c r="B203" s="3">
        <v>18</v>
      </c>
      <c r="C203" s="3" t="s">
        <v>546</v>
      </c>
      <c r="D203" s="3">
        <v>0</v>
      </c>
      <c r="E203" s="3" t="s">
        <v>453</v>
      </c>
      <c r="F203" s="37">
        <f t="shared" si="7"/>
        <v>0</v>
      </c>
      <c r="G203" s="3"/>
      <c r="H203" s="3" t="s">
        <v>532</v>
      </c>
    </row>
    <row r="204" ht="17.4" spans="1:8">
      <c r="A204" s="3"/>
      <c r="B204" s="3">
        <v>19</v>
      </c>
      <c r="C204" s="3" t="s">
        <v>547</v>
      </c>
      <c r="D204" s="3">
        <v>0</v>
      </c>
      <c r="E204" s="3" t="s">
        <v>453</v>
      </c>
      <c r="F204" s="37">
        <f t="shared" ref="F204:F221" si="10">D204/E204</f>
        <v>0</v>
      </c>
      <c r="G204" s="3"/>
      <c r="H204" s="3" t="s">
        <v>532</v>
      </c>
    </row>
    <row r="205" ht="17.4" spans="1:8">
      <c r="A205" s="3"/>
      <c r="B205" s="3">
        <v>20</v>
      </c>
      <c r="C205" s="3" t="s">
        <v>548</v>
      </c>
      <c r="D205" s="3">
        <v>0</v>
      </c>
      <c r="E205" s="3" t="s">
        <v>545</v>
      </c>
      <c r="F205" s="37">
        <f t="shared" si="10"/>
        <v>0</v>
      </c>
      <c r="G205" s="3"/>
      <c r="H205" s="3" t="s">
        <v>532</v>
      </c>
    </row>
    <row r="206" ht="17.4" spans="1:8">
      <c r="A206" s="3"/>
      <c r="B206" s="3">
        <v>21</v>
      </c>
      <c r="C206" s="3" t="s">
        <v>335</v>
      </c>
      <c r="D206" s="3">
        <v>8</v>
      </c>
      <c r="E206" s="3">
        <v>43</v>
      </c>
      <c r="F206" s="37">
        <f t="shared" si="10"/>
        <v>0.186046511627907</v>
      </c>
      <c r="G206" s="3">
        <f t="shared" si="9"/>
        <v>31</v>
      </c>
      <c r="H206" s="3"/>
    </row>
    <row r="207" ht="17.4" spans="1:8">
      <c r="A207" s="3"/>
      <c r="B207" s="3">
        <v>22</v>
      </c>
      <c r="C207" s="3" t="s">
        <v>329</v>
      </c>
      <c r="D207" s="3">
        <v>3</v>
      </c>
      <c r="E207" s="3">
        <v>42</v>
      </c>
      <c r="F207" s="37">
        <f t="shared" si="10"/>
        <v>0.0714285714285714</v>
      </c>
      <c r="G207" s="3">
        <f t="shared" si="9"/>
        <v>28</v>
      </c>
      <c r="H207" s="3"/>
    </row>
    <row r="208" ht="17.4" spans="1:8">
      <c r="A208" s="3"/>
      <c r="B208" s="3">
        <v>23</v>
      </c>
      <c r="C208" s="3" t="s">
        <v>549</v>
      </c>
      <c r="D208" s="3">
        <v>0</v>
      </c>
      <c r="E208" s="3">
        <v>43</v>
      </c>
      <c r="F208" s="37">
        <f t="shared" si="10"/>
        <v>0</v>
      </c>
      <c r="G208" s="3">
        <f t="shared" si="9"/>
        <v>1</v>
      </c>
      <c r="H208" s="3"/>
    </row>
    <row r="209" ht="17.4" spans="1:8">
      <c r="A209" s="3"/>
      <c r="B209" s="3">
        <v>24</v>
      </c>
      <c r="C209" s="3" t="s">
        <v>321</v>
      </c>
      <c r="D209" s="3">
        <v>9</v>
      </c>
      <c r="E209" s="3">
        <v>42</v>
      </c>
      <c r="F209" s="37">
        <f t="shared" si="10"/>
        <v>0.214285714285714</v>
      </c>
      <c r="G209" s="3">
        <f t="shared" si="9"/>
        <v>32</v>
      </c>
      <c r="H209" s="3"/>
    </row>
    <row r="210" ht="17.4" spans="1:8">
      <c r="A210" s="3"/>
      <c r="B210" s="3">
        <v>25</v>
      </c>
      <c r="C210" s="3" t="s">
        <v>550</v>
      </c>
      <c r="D210" s="3">
        <v>0</v>
      </c>
      <c r="E210" s="3">
        <v>45</v>
      </c>
      <c r="F210" s="37">
        <f t="shared" si="10"/>
        <v>0</v>
      </c>
      <c r="G210" s="3">
        <f t="shared" si="9"/>
        <v>1</v>
      </c>
      <c r="H210" s="3"/>
    </row>
    <row r="211" ht="17.4" spans="1:8">
      <c r="A211" s="3"/>
      <c r="B211" s="3">
        <v>26</v>
      </c>
      <c r="C211" s="3" t="s">
        <v>32</v>
      </c>
      <c r="D211" s="3">
        <v>3</v>
      </c>
      <c r="E211" s="3">
        <v>45</v>
      </c>
      <c r="F211" s="37">
        <f t="shared" si="10"/>
        <v>0.0666666666666667</v>
      </c>
      <c r="G211" s="3">
        <f t="shared" si="9"/>
        <v>26</v>
      </c>
      <c r="H211" s="3"/>
    </row>
    <row r="212" ht="17.4" spans="1:8">
      <c r="A212" s="3"/>
      <c r="B212" s="3">
        <v>27</v>
      </c>
      <c r="C212" s="3" t="s">
        <v>314</v>
      </c>
      <c r="D212" s="3">
        <v>2</v>
      </c>
      <c r="E212" s="3">
        <v>45</v>
      </c>
      <c r="F212" s="37">
        <f t="shared" si="10"/>
        <v>0.0444444444444444</v>
      </c>
      <c r="G212" s="3">
        <f t="shared" si="9"/>
        <v>23</v>
      </c>
      <c r="H212" s="3"/>
    </row>
    <row r="213" ht="17.4" spans="1:8">
      <c r="A213" s="3"/>
      <c r="B213" s="3">
        <v>28</v>
      </c>
      <c r="C213" s="3" t="s">
        <v>551</v>
      </c>
      <c r="D213" s="3">
        <v>0</v>
      </c>
      <c r="E213" s="3">
        <v>43</v>
      </c>
      <c r="F213" s="37">
        <f t="shared" si="10"/>
        <v>0</v>
      </c>
      <c r="G213" s="3">
        <f t="shared" si="9"/>
        <v>1</v>
      </c>
      <c r="H213" s="3"/>
    </row>
    <row r="214" ht="17.4" spans="1:8">
      <c r="A214" s="3"/>
      <c r="B214" s="3">
        <v>29</v>
      </c>
      <c r="C214" s="3" t="s">
        <v>552</v>
      </c>
      <c r="D214" s="3">
        <v>0</v>
      </c>
      <c r="E214" s="3">
        <v>42</v>
      </c>
      <c r="F214" s="37">
        <f t="shared" si="10"/>
        <v>0</v>
      </c>
      <c r="G214" s="3">
        <f t="shared" si="9"/>
        <v>1</v>
      </c>
      <c r="H214" s="3"/>
    </row>
    <row r="215" ht="17.4" spans="1:8">
      <c r="A215" s="3"/>
      <c r="B215" s="3">
        <v>30</v>
      </c>
      <c r="C215" s="3" t="s">
        <v>307</v>
      </c>
      <c r="D215" s="3">
        <v>12</v>
      </c>
      <c r="E215" s="3">
        <v>40</v>
      </c>
      <c r="F215" s="37">
        <f t="shared" si="10"/>
        <v>0.3</v>
      </c>
      <c r="G215" s="3">
        <f t="shared" si="9"/>
        <v>35</v>
      </c>
      <c r="H215" s="3"/>
    </row>
    <row r="216" ht="17.4" spans="1:8">
      <c r="A216" s="3"/>
      <c r="B216" s="3">
        <v>31</v>
      </c>
      <c r="C216" s="3" t="s">
        <v>312</v>
      </c>
      <c r="D216" s="3">
        <v>1</v>
      </c>
      <c r="E216" s="3">
        <v>39</v>
      </c>
      <c r="F216" s="37">
        <f t="shared" si="10"/>
        <v>0.0256410256410256</v>
      </c>
      <c r="G216" s="3">
        <f t="shared" si="9"/>
        <v>22</v>
      </c>
      <c r="H216" s="3"/>
    </row>
    <row r="217" ht="17.4" spans="1:8">
      <c r="A217" s="3"/>
      <c r="B217" s="3">
        <v>32</v>
      </c>
      <c r="C217" s="3" t="s">
        <v>553</v>
      </c>
      <c r="D217" s="3">
        <v>0</v>
      </c>
      <c r="E217" s="3">
        <v>39</v>
      </c>
      <c r="F217" s="37">
        <f t="shared" si="10"/>
        <v>0</v>
      </c>
      <c r="G217" s="3">
        <f t="shared" si="9"/>
        <v>1</v>
      </c>
      <c r="H217" s="3"/>
    </row>
    <row r="218" ht="17.4" spans="1:8">
      <c r="A218" s="3"/>
      <c r="B218" s="3">
        <v>33</v>
      </c>
      <c r="C218" s="3" t="s">
        <v>293</v>
      </c>
      <c r="D218" s="3">
        <v>2</v>
      </c>
      <c r="E218" s="3">
        <v>30</v>
      </c>
      <c r="F218" s="37">
        <f t="shared" si="10"/>
        <v>0.0666666666666667</v>
      </c>
      <c r="G218" s="3">
        <f t="shared" si="9"/>
        <v>26</v>
      </c>
      <c r="H218" s="3"/>
    </row>
    <row r="219" ht="17.4" spans="1:8">
      <c r="A219" s="3"/>
      <c r="B219" s="3">
        <v>34</v>
      </c>
      <c r="C219" s="3" t="s">
        <v>297</v>
      </c>
      <c r="D219" s="3">
        <v>13</v>
      </c>
      <c r="E219" s="3">
        <v>30</v>
      </c>
      <c r="F219" s="37">
        <f t="shared" si="10"/>
        <v>0.433333333333333</v>
      </c>
      <c r="G219" s="3">
        <f t="shared" si="9"/>
        <v>36</v>
      </c>
      <c r="H219" s="3"/>
    </row>
    <row r="220" ht="17.4" spans="1:8">
      <c r="A220" s="3"/>
      <c r="B220" s="3">
        <v>35</v>
      </c>
      <c r="C220" s="3" t="s">
        <v>554</v>
      </c>
      <c r="D220" s="3">
        <v>0</v>
      </c>
      <c r="E220" s="3">
        <v>44</v>
      </c>
      <c r="F220" s="37">
        <f t="shared" si="10"/>
        <v>0</v>
      </c>
      <c r="G220" s="3">
        <f t="shared" si="9"/>
        <v>1</v>
      </c>
      <c r="H220" s="3"/>
    </row>
    <row r="221" ht="17.4" spans="1:8">
      <c r="A221" s="3"/>
      <c r="B221" s="3">
        <v>36</v>
      </c>
      <c r="C221" s="3" t="s">
        <v>288</v>
      </c>
      <c r="D221" s="3">
        <v>4</v>
      </c>
      <c r="E221" s="3">
        <v>43</v>
      </c>
      <c r="F221" s="37">
        <f t="shared" si="10"/>
        <v>0.0930232558139535</v>
      </c>
      <c r="G221" s="3">
        <f t="shared" si="9"/>
        <v>29</v>
      </c>
      <c r="H221" s="3"/>
    </row>
  </sheetData>
  <mergeCells count="8">
    <mergeCell ref="A1:H1"/>
    <mergeCell ref="A3:A34"/>
    <mergeCell ref="A35:A55"/>
    <mergeCell ref="A56:A97"/>
    <mergeCell ref="A98:A138"/>
    <mergeCell ref="A139:A183"/>
    <mergeCell ref="A184:A185"/>
    <mergeCell ref="A186:A221"/>
  </mergeCells>
  <pageMargins left="0.7" right="0.7" top="0.75" bottom="0.75" header="0.3" footer="0.3"/>
  <headerFooter/>
  <ignoredErrors>
    <ignoredError sqref="E98:E129 E186:E20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4" workbookViewId="0">
      <selection activeCell="D20" sqref="D20"/>
    </sheetView>
  </sheetViews>
  <sheetFormatPr defaultColWidth="9" defaultRowHeight="13.8"/>
  <cols>
    <col min="1" max="1" width="18.25" customWidth="1"/>
    <col min="2" max="2" width="15.75" customWidth="1"/>
    <col min="3" max="3" width="15.5555555555556" customWidth="1"/>
    <col min="4" max="4" width="48.25" customWidth="1"/>
    <col min="5" max="5" width="8.33333333333333" customWidth="1"/>
    <col min="6" max="6" width="24.5" customWidth="1"/>
    <col min="7" max="9" width="12.6666666666667" customWidth="1"/>
    <col min="10" max="10" width="7" customWidth="1"/>
  </cols>
  <sheetData>
    <row r="1" ht="22.2" spans="1:10">
      <c r="A1" s="33" t="s">
        <v>555</v>
      </c>
      <c r="B1" s="40"/>
      <c r="C1" s="40"/>
      <c r="D1" s="40"/>
      <c r="E1" s="40"/>
      <c r="F1" s="40"/>
      <c r="G1" s="40"/>
      <c r="H1" s="40"/>
      <c r="I1" s="40"/>
      <c r="J1" s="40"/>
    </row>
    <row r="2" ht="20.4" spans="1:10">
      <c r="A2" s="35" t="s">
        <v>23</v>
      </c>
      <c r="B2" s="35" t="s">
        <v>24</v>
      </c>
      <c r="C2" s="35" t="s">
        <v>25</v>
      </c>
      <c r="D2" s="35" t="s">
        <v>27</v>
      </c>
      <c r="E2" s="35" t="s">
        <v>26</v>
      </c>
      <c r="F2" s="41" t="s">
        <v>556</v>
      </c>
      <c r="G2" s="35" t="s">
        <v>53</v>
      </c>
      <c r="H2" s="35" t="s">
        <v>557</v>
      </c>
      <c r="I2" s="35" t="s">
        <v>558</v>
      </c>
      <c r="J2" s="35" t="s">
        <v>30</v>
      </c>
    </row>
    <row r="3" ht="17.4" spans="1:10">
      <c r="A3" s="3" t="s">
        <v>2</v>
      </c>
      <c r="B3" s="3" t="s">
        <v>386</v>
      </c>
      <c r="C3" s="3">
        <v>2023363114</v>
      </c>
      <c r="D3" s="3" t="s">
        <v>323</v>
      </c>
      <c r="E3" s="3" t="s">
        <v>559</v>
      </c>
      <c r="F3" s="3" t="s">
        <v>66</v>
      </c>
      <c r="G3" s="3">
        <v>2</v>
      </c>
      <c r="H3" s="3" t="s">
        <v>560</v>
      </c>
      <c r="I3" s="3" t="s">
        <v>561</v>
      </c>
      <c r="J3" s="3"/>
    </row>
    <row r="4" ht="17.4" spans="1:10">
      <c r="A4" s="3"/>
      <c r="B4" s="3"/>
      <c r="C4" s="3">
        <v>2023363142</v>
      </c>
      <c r="D4" s="3" t="s">
        <v>323</v>
      </c>
      <c r="E4" s="3" t="s">
        <v>562</v>
      </c>
      <c r="F4" s="3" t="s">
        <v>66</v>
      </c>
      <c r="G4" s="3">
        <v>4</v>
      </c>
      <c r="H4" s="3" t="s">
        <v>560</v>
      </c>
      <c r="I4" s="3" t="s">
        <v>561</v>
      </c>
      <c r="J4" s="3"/>
    </row>
    <row r="5" ht="17.4" spans="1:10">
      <c r="A5" s="3"/>
      <c r="B5" s="3"/>
      <c r="C5" s="3"/>
      <c r="D5" s="3" t="s">
        <v>563</v>
      </c>
      <c r="E5" s="3"/>
      <c r="F5" s="3" t="s">
        <v>66</v>
      </c>
      <c r="G5" s="3"/>
      <c r="H5" s="3"/>
      <c r="I5" s="3"/>
      <c r="J5" s="3"/>
    </row>
    <row r="6" ht="17.4" spans="1:10">
      <c r="A6" s="3"/>
      <c r="B6" s="3" t="s">
        <v>389</v>
      </c>
      <c r="C6" s="3">
        <v>2023363415</v>
      </c>
      <c r="D6" s="3" t="s">
        <v>58</v>
      </c>
      <c r="E6" s="3" t="s">
        <v>564</v>
      </c>
      <c r="F6" s="3" t="s">
        <v>64</v>
      </c>
      <c r="G6" s="3">
        <v>2</v>
      </c>
      <c r="H6" s="3" t="s">
        <v>560</v>
      </c>
      <c r="I6" s="3" t="s">
        <v>561</v>
      </c>
      <c r="J6" s="3"/>
    </row>
    <row r="7" ht="17.4" spans="1:10">
      <c r="A7" s="3"/>
      <c r="B7" s="3"/>
      <c r="C7" s="3">
        <v>2021213335</v>
      </c>
      <c r="D7" s="3" t="s">
        <v>58</v>
      </c>
      <c r="E7" s="3" t="s">
        <v>565</v>
      </c>
      <c r="F7" s="3" t="s">
        <v>64</v>
      </c>
      <c r="G7" s="3">
        <v>2</v>
      </c>
      <c r="H7" s="3" t="s">
        <v>560</v>
      </c>
      <c r="I7" s="3" t="s">
        <v>561</v>
      </c>
      <c r="J7" s="3"/>
    </row>
    <row r="8" ht="17.4" spans="1:10">
      <c r="A8" s="3"/>
      <c r="B8" s="3"/>
      <c r="C8" s="3">
        <v>2023363428</v>
      </c>
      <c r="D8" s="3" t="s">
        <v>319</v>
      </c>
      <c r="E8" s="3" t="s">
        <v>566</v>
      </c>
      <c r="F8" s="3" t="s">
        <v>66</v>
      </c>
      <c r="G8" s="3">
        <v>2</v>
      </c>
      <c r="H8" s="3" t="s">
        <v>560</v>
      </c>
      <c r="I8" s="3" t="s">
        <v>561</v>
      </c>
      <c r="J8" s="3"/>
    </row>
    <row r="9" ht="17.4" spans="1:10">
      <c r="A9" s="3"/>
      <c r="B9" s="3"/>
      <c r="C9" s="3">
        <v>2023363416</v>
      </c>
      <c r="D9" s="3" t="s">
        <v>319</v>
      </c>
      <c r="E9" s="3" t="s">
        <v>567</v>
      </c>
      <c r="F9" s="3" t="s">
        <v>66</v>
      </c>
      <c r="G9" s="3">
        <v>2</v>
      </c>
      <c r="H9" s="3" t="s">
        <v>560</v>
      </c>
      <c r="I9" s="3" t="s">
        <v>561</v>
      </c>
      <c r="J9" s="3"/>
    </row>
    <row r="10" ht="17.4" spans="1:10">
      <c r="A10" s="3"/>
      <c r="B10" s="3"/>
      <c r="C10" s="3">
        <v>2023363429</v>
      </c>
      <c r="D10" s="3" t="s">
        <v>319</v>
      </c>
      <c r="E10" s="3" t="s">
        <v>568</v>
      </c>
      <c r="F10" s="3" t="s">
        <v>66</v>
      </c>
      <c r="G10" s="3">
        <v>2</v>
      </c>
      <c r="H10" s="3" t="s">
        <v>560</v>
      </c>
      <c r="I10" s="3" t="s">
        <v>561</v>
      </c>
      <c r="J10" s="3"/>
    </row>
    <row r="11" ht="17.4" spans="1:10">
      <c r="A11" s="4" t="s">
        <v>7</v>
      </c>
      <c r="B11" s="3" t="s">
        <v>569</v>
      </c>
      <c r="C11" s="3"/>
      <c r="D11" s="3"/>
      <c r="E11" s="3"/>
      <c r="F11" s="3"/>
      <c r="G11" s="3"/>
      <c r="H11" s="3"/>
      <c r="I11" s="3"/>
      <c r="J11" s="3"/>
    </row>
    <row r="12" ht="17.4" spans="1:10">
      <c r="A12" s="3" t="s">
        <v>5</v>
      </c>
      <c r="B12" s="3"/>
      <c r="C12" s="3"/>
      <c r="D12" s="3"/>
      <c r="E12" s="3"/>
      <c r="F12" s="3"/>
      <c r="G12" s="3"/>
      <c r="H12" s="3"/>
      <c r="I12" s="3"/>
      <c r="J12" s="3"/>
    </row>
    <row r="13" ht="17.4" spans="1:10">
      <c r="A13" s="3" t="s">
        <v>4</v>
      </c>
      <c r="B13" s="3" t="s">
        <v>484</v>
      </c>
      <c r="C13" s="3">
        <v>2022293211</v>
      </c>
      <c r="D13" s="3" t="s">
        <v>570</v>
      </c>
      <c r="E13" s="3" t="s">
        <v>571</v>
      </c>
      <c r="F13" s="3" t="s">
        <v>572</v>
      </c>
      <c r="G13" s="3">
        <v>1</v>
      </c>
      <c r="H13" s="3" t="s">
        <v>573</v>
      </c>
      <c r="I13" s="3" t="s">
        <v>561</v>
      </c>
      <c r="J13" s="3"/>
    </row>
    <row r="14" ht="17.4" spans="1:10">
      <c r="A14" s="3" t="s">
        <v>6</v>
      </c>
      <c r="B14" s="3" t="s">
        <v>233</v>
      </c>
      <c r="C14" s="3">
        <v>2022243407</v>
      </c>
      <c r="D14" s="3" t="s">
        <v>574</v>
      </c>
      <c r="E14" s="3" t="s">
        <v>575</v>
      </c>
      <c r="F14" s="3" t="s">
        <v>572</v>
      </c>
      <c r="G14" s="3">
        <v>1</v>
      </c>
      <c r="H14" s="3" t="s">
        <v>573</v>
      </c>
      <c r="I14" s="3" t="s">
        <v>561</v>
      </c>
      <c r="J14" s="3"/>
    </row>
    <row r="15" ht="17.4" spans="1:10">
      <c r="A15" s="3" t="s">
        <v>8</v>
      </c>
      <c r="B15" s="3" t="s">
        <v>569</v>
      </c>
      <c r="C15" s="3"/>
      <c r="D15" s="3"/>
      <c r="E15" s="3"/>
      <c r="F15" s="3"/>
      <c r="G15" s="3"/>
      <c r="H15" s="3"/>
      <c r="I15" s="3"/>
      <c r="J15" s="3"/>
    </row>
    <row r="16" ht="17.4" spans="1:10">
      <c r="A16" s="42" t="s">
        <v>3</v>
      </c>
      <c r="B16" s="3" t="s">
        <v>550</v>
      </c>
      <c r="C16" s="3">
        <v>2023283313</v>
      </c>
      <c r="D16" s="3" t="s">
        <v>34</v>
      </c>
      <c r="E16" s="3" t="s">
        <v>576</v>
      </c>
      <c r="F16" s="3" t="s">
        <v>36</v>
      </c>
      <c r="G16" s="3">
        <v>3</v>
      </c>
      <c r="H16" s="3" t="s">
        <v>560</v>
      </c>
      <c r="I16" s="3" t="s">
        <v>561</v>
      </c>
      <c r="J16" s="3"/>
    </row>
    <row r="17" ht="17.4" spans="1:10">
      <c r="A17" s="43"/>
      <c r="B17" s="3"/>
      <c r="C17" s="3">
        <v>2023283335</v>
      </c>
      <c r="D17" s="3" t="s">
        <v>34</v>
      </c>
      <c r="E17" s="3" t="s">
        <v>577</v>
      </c>
      <c r="F17" s="3" t="s">
        <v>36</v>
      </c>
      <c r="G17" s="3">
        <v>3</v>
      </c>
      <c r="H17" s="3" t="s">
        <v>560</v>
      </c>
      <c r="I17" s="3" t="s">
        <v>561</v>
      </c>
      <c r="J17" s="3"/>
    </row>
    <row r="18" ht="34.8" spans="1:10">
      <c r="A18" s="43"/>
      <c r="B18" s="4" t="s">
        <v>321</v>
      </c>
      <c r="C18" s="4">
        <v>2023283229</v>
      </c>
      <c r="D18" s="4" t="s">
        <v>118</v>
      </c>
      <c r="E18" s="4" t="s">
        <v>578</v>
      </c>
      <c r="F18" s="4" t="s">
        <v>64</v>
      </c>
      <c r="G18" s="4">
        <v>2</v>
      </c>
      <c r="H18" s="4" t="s">
        <v>579</v>
      </c>
      <c r="I18" s="3" t="s">
        <v>561</v>
      </c>
      <c r="J18" s="3"/>
    </row>
    <row r="19" ht="34.8" spans="1:10">
      <c r="A19" s="43"/>
      <c r="B19" s="4"/>
      <c r="C19" s="4">
        <v>2023283215</v>
      </c>
      <c r="D19" s="4" t="s">
        <v>324</v>
      </c>
      <c r="E19" s="4" t="s">
        <v>580</v>
      </c>
      <c r="F19" s="4" t="s">
        <v>102</v>
      </c>
      <c r="G19" s="4">
        <v>3</v>
      </c>
      <c r="H19" s="4" t="s">
        <v>560</v>
      </c>
      <c r="I19" s="3" t="s">
        <v>561</v>
      </c>
      <c r="J19" s="3"/>
    </row>
    <row r="20" ht="34.8" spans="1:10">
      <c r="A20" s="43"/>
      <c r="B20" s="4" t="s">
        <v>329</v>
      </c>
      <c r="C20" s="4">
        <v>2023273214</v>
      </c>
      <c r="D20" s="4" t="s">
        <v>326</v>
      </c>
      <c r="E20" s="4" t="s">
        <v>581</v>
      </c>
      <c r="F20" s="4" t="s">
        <v>76</v>
      </c>
      <c r="G20" s="4">
        <v>2</v>
      </c>
      <c r="H20" s="4" t="s">
        <v>560</v>
      </c>
      <c r="I20" s="3" t="s">
        <v>561</v>
      </c>
      <c r="J20" s="3"/>
    </row>
    <row r="21" ht="34.8" spans="1:10">
      <c r="A21" s="43"/>
      <c r="B21" s="4"/>
      <c r="C21" s="4">
        <v>2023273217</v>
      </c>
      <c r="D21" s="4" t="s">
        <v>326</v>
      </c>
      <c r="E21" s="4" t="s">
        <v>582</v>
      </c>
      <c r="F21" s="4" t="s">
        <v>76</v>
      </c>
      <c r="G21" s="4">
        <v>2</v>
      </c>
      <c r="H21" s="4" t="s">
        <v>560</v>
      </c>
      <c r="I21" s="3" t="s">
        <v>561</v>
      </c>
      <c r="J21" s="3"/>
    </row>
    <row r="22" ht="34.8" spans="1:10">
      <c r="A22" s="43"/>
      <c r="B22" s="4"/>
      <c r="C22" s="4">
        <v>2023273212</v>
      </c>
      <c r="D22" s="4" t="s">
        <v>34</v>
      </c>
      <c r="E22" s="4" t="s">
        <v>583</v>
      </c>
      <c r="F22" s="4" t="s">
        <v>36</v>
      </c>
      <c r="G22" s="4">
        <v>3</v>
      </c>
      <c r="H22" s="4" t="s">
        <v>560</v>
      </c>
      <c r="I22" s="3" t="s">
        <v>561</v>
      </c>
      <c r="J22" s="3"/>
    </row>
    <row r="23" ht="34.8" spans="1:10">
      <c r="A23" s="43"/>
      <c r="B23" s="4"/>
      <c r="C23" s="4">
        <v>2023273213</v>
      </c>
      <c r="D23" s="4" t="s">
        <v>34</v>
      </c>
      <c r="E23" s="4" t="s">
        <v>584</v>
      </c>
      <c r="F23" s="4" t="s">
        <v>36</v>
      </c>
      <c r="G23" s="4">
        <v>3</v>
      </c>
      <c r="H23" s="4" t="s">
        <v>560</v>
      </c>
      <c r="I23" s="3" t="s">
        <v>561</v>
      </c>
      <c r="J23" s="3"/>
    </row>
    <row r="24" ht="17.4" spans="1:10">
      <c r="A24" s="43"/>
      <c r="B24" s="4"/>
      <c r="C24" s="4">
        <v>2023273220</v>
      </c>
      <c r="D24" s="4" t="s">
        <v>34</v>
      </c>
      <c r="E24" s="4" t="s">
        <v>585</v>
      </c>
      <c r="F24" s="4" t="s">
        <v>36</v>
      </c>
      <c r="G24" s="4">
        <v>3</v>
      </c>
      <c r="H24" s="4" t="s">
        <v>560</v>
      </c>
      <c r="I24" s="3" t="s">
        <v>561</v>
      </c>
      <c r="J24" s="3"/>
    </row>
    <row r="25" ht="34.8" spans="1:10">
      <c r="A25" s="43"/>
      <c r="B25" s="4" t="s">
        <v>335</v>
      </c>
      <c r="C25" s="4">
        <v>2023273134</v>
      </c>
      <c r="D25" s="4" t="s">
        <v>34</v>
      </c>
      <c r="E25" s="4" t="s">
        <v>586</v>
      </c>
      <c r="F25" s="4" t="s">
        <v>36</v>
      </c>
      <c r="G25" s="4">
        <v>3</v>
      </c>
      <c r="H25" s="4" t="s">
        <v>560</v>
      </c>
      <c r="I25" s="3" t="s">
        <v>561</v>
      </c>
      <c r="J25" s="3"/>
    </row>
    <row r="26" ht="34.8" spans="1:10">
      <c r="A26" s="43"/>
      <c r="B26" s="4"/>
      <c r="C26" s="4">
        <v>2023273143</v>
      </c>
      <c r="D26" s="4" t="s">
        <v>34</v>
      </c>
      <c r="E26" s="4" t="s">
        <v>587</v>
      </c>
      <c r="F26" s="4" t="s">
        <v>36</v>
      </c>
      <c r="G26" s="4">
        <v>3</v>
      </c>
      <c r="H26" s="4" t="s">
        <v>560</v>
      </c>
      <c r="I26" s="3" t="s">
        <v>561</v>
      </c>
      <c r="J26" s="3"/>
    </row>
    <row r="27" ht="34.8" spans="1:10">
      <c r="A27" s="43"/>
      <c r="B27" s="4"/>
      <c r="C27" s="4">
        <v>2023273142</v>
      </c>
      <c r="D27" s="4" t="s">
        <v>34</v>
      </c>
      <c r="E27" s="4" t="s">
        <v>588</v>
      </c>
      <c r="F27" s="4" t="s">
        <v>36</v>
      </c>
      <c r="G27" s="4">
        <v>3</v>
      </c>
      <c r="H27" s="4" t="s">
        <v>560</v>
      </c>
      <c r="I27" s="3" t="s">
        <v>561</v>
      </c>
      <c r="J27" s="3"/>
    </row>
    <row r="28" ht="34.8" spans="1:10">
      <c r="A28" s="43"/>
      <c r="B28" s="4"/>
      <c r="C28" s="4">
        <v>2023273104</v>
      </c>
      <c r="D28" s="4" t="s">
        <v>34</v>
      </c>
      <c r="E28" s="4" t="s">
        <v>589</v>
      </c>
      <c r="F28" s="4" t="s">
        <v>36</v>
      </c>
      <c r="G28" s="4">
        <v>3</v>
      </c>
      <c r="H28" s="4" t="s">
        <v>560</v>
      </c>
      <c r="I28" s="3" t="s">
        <v>561</v>
      </c>
      <c r="J28" s="3"/>
    </row>
    <row r="29" ht="17.4" spans="1:10">
      <c r="A29" s="43"/>
      <c r="B29" s="44" t="s">
        <v>351</v>
      </c>
      <c r="C29" s="4">
        <v>2022273225</v>
      </c>
      <c r="D29" s="4" t="s">
        <v>355</v>
      </c>
      <c r="E29" s="4" t="s">
        <v>590</v>
      </c>
      <c r="F29" s="4" t="s">
        <v>76</v>
      </c>
      <c r="G29" s="4">
        <v>4</v>
      </c>
      <c r="H29" s="4" t="s">
        <v>560</v>
      </c>
      <c r="I29" s="3" t="s">
        <v>561</v>
      </c>
      <c r="J29" s="3"/>
    </row>
    <row r="30" ht="17.4" spans="1:10">
      <c r="A30" s="45"/>
      <c r="B30" s="46"/>
      <c r="C30" s="4"/>
      <c r="D30" s="4" t="s">
        <v>355</v>
      </c>
      <c r="E30" s="4"/>
      <c r="F30" s="4" t="s">
        <v>64</v>
      </c>
      <c r="G30" s="4"/>
      <c r="H30" s="4"/>
      <c r="I30" s="3"/>
      <c r="J30" s="3"/>
    </row>
  </sheetData>
  <mergeCells count="22">
    <mergeCell ref="A1:J1"/>
    <mergeCell ref="B15:J15"/>
    <mergeCell ref="A3:A10"/>
    <mergeCell ref="A16:A30"/>
    <mergeCell ref="B3:B5"/>
    <mergeCell ref="B6:B10"/>
    <mergeCell ref="B16:B17"/>
    <mergeCell ref="B18:B19"/>
    <mergeCell ref="B20:B24"/>
    <mergeCell ref="B25:B28"/>
    <mergeCell ref="B29:B30"/>
    <mergeCell ref="C4:C5"/>
    <mergeCell ref="C29:C30"/>
    <mergeCell ref="E4:E5"/>
    <mergeCell ref="E29:E30"/>
    <mergeCell ref="G4:G5"/>
    <mergeCell ref="G29:G30"/>
    <mergeCell ref="H4:H5"/>
    <mergeCell ref="H29:H30"/>
    <mergeCell ref="I4:I5"/>
    <mergeCell ref="I29:I30"/>
    <mergeCell ref="B11:J1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workbookViewId="0">
      <selection activeCell="B209" sqref="B209:B210"/>
    </sheetView>
  </sheetViews>
  <sheetFormatPr defaultColWidth="9" defaultRowHeight="13.8" outlineLevelCol="7"/>
  <cols>
    <col min="1" max="1" width="18.25" customWidth="1"/>
    <col min="2" max="2" width="7" customWidth="1"/>
    <col min="3" max="3" width="18.25" customWidth="1"/>
    <col min="4" max="4" width="12.6666666666667" customWidth="1"/>
    <col min="5" max="5" width="15.6666666666667" customWidth="1"/>
    <col min="6" max="6" width="9.75" customWidth="1"/>
    <col min="7" max="7" width="15.6666666666667" customWidth="1"/>
    <col min="8" max="8" width="12.1111111111111" customWidth="1"/>
  </cols>
  <sheetData>
    <row r="1" ht="22.2" spans="1:8">
      <c r="A1" s="33" t="s">
        <v>591</v>
      </c>
      <c r="B1" s="33"/>
      <c r="C1" s="34"/>
      <c r="D1" s="34"/>
      <c r="E1" s="34"/>
      <c r="F1" s="34"/>
      <c r="G1" s="34"/>
      <c r="H1" s="34"/>
    </row>
    <row r="2" ht="20.4" spans="1:8">
      <c r="A2" s="35" t="s">
        <v>23</v>
      </c>
      <c r="B2" s="35" t="s">
        <v>363</v>
      </c>
      <c r="C2" s="35" t="s">
        <v>24</v>
      </c>
      <c r="D2" s="35" t="s">
        <v>592</v>
      </c>
      <c r="E2" s="35" t="s">
        <v>365</v>
      </c>
      <c r="F2" s="36" t="s">
        <v>593</v>
      </c>
      <c r="G2" s="35" t="s">
        <v>594</v>
      </c>
      <c r="H2" s="35" t="s">
        <v>30</v>
      </c>
    </row>
    <row r="3" ht="17.4" spans="1:8">
      <c r="A3" s="3" t="s">
        <v>2</v>
      </c>
      <c r="B3" s="3">
        <v>1</v>
      </c>
      <c r="C3" s="3" t="s">
        <v>368</v>
      </c>
      <c r="D3" s="3">
        <v>0</v>
      </c>
      <c r="E3" s="3">
        <v>32</v>
      </c>
      <c r="F3" s="37">
        <f>D3/E3</f>
        <v>0</v>
      </c>
      <c r="G3" s="3">
        <f>RANK(F3,$F$3:$F$34)</f>
        <v>3</v>
      </c>
      <c r="H3" s="3"/>
    </row>
    <row r="4" ht="17.4" spans="1:8">
      <c r="A4" s="3"/>
      <c r="B4" s="3">
        <v>2</v>
      </c>
      <c r="C4" s="3" t="s">
        <v>369</v>
      </c>
      <c r="D4" s="3">
        <v>0</v>
      </c>
      <c r="E4" s="3">
        <v>32</v>
      </c>
      <c r="F4" s="37">
        <f t="shared" ref="F4:F67" si="0">D4/E4</f>
        <v>0</v>
      </c>
      <c r="G4" s="3">
        <f t="shared" ref="G4:G34" si="1">RANK(F4,$F$3:$F$34)</f>
        <v>3</v>
      </c>
      <c r="H4" s="3"/>
    </row>
    <row r="5" ht="17.4" spans="1:8">
      <c r="A5" s="3"/>
      <c r="B5" s="3">
        <v>3</v>
      </c>
      <c r="C5" s="3" t="s">
        <v>370</v>
      </c>
      <c r="D5" s="3">
        <v>0</v>
      </c>
      <c r="E5" s="3">
        <v>34</v>
      </c>
      <c r="F5" s="37">
        <f t="shared" si="0"/>
        <v>0</v>
      </c>
      <c r="G5" s="3">
        <f t="shared" si="1"/>
        <v>3</v>
      </c>
      <c r="H5" s="3"/>
    </row>
    <row r="6" ht="17.4" spans="1:8">
      <c r="A6" s="3"/>
      <c r="B6" s="3">
        <v>4</v>
      </c>
      <c r="C6" s="3" t="s">
        <v>371</v>
      </c>
      <c r="D6" s="3">
        <v>0</v>
      </c>
      <c r="E6" s="3">
        <v>30</v>
      </c>
      <c r="F6" s="37">
        <f t="shared" si="0"/>
        <v>0</v>
      </c>
      <c r="G6" s="3">
        <f t="shared" si="1"/>
        <v>3</v>
      </c>
      <c r="H6" s="3"/>
    </row>
    <row r="7" ht="17.4" spans="1:8">
      <c r="A7" s="3"/>
      <c r="B7" s="3">
        <v>5</v>
      </c>
      <c r="C7" s="3" t="s">
        <v>372</v>
      </c>
      <c r="D7" s="3">
        <v>0</v>
      </c>
      <c r="E7" s="3">
        <v>35</v>
      </c>
      <c r="F7" s="37">
        <f t="shared" si="0"/>
        <v>0</v>
      </c>
      <c r="G7" s="3">
        <f t="shared" si="1"/>
        <v>3</v>
      </c>
      <c r="H7" s="3"/>
    </row>
    <row r="8" ht="17.4" spans="1:8">
      <c r="A8" s="3"/>
      <c r="B8" s="3">
        <v>6</v>
      </c>
      <c r="C8" s="3" t="s">
        <v>373</v>
      </c>
      <c r="D8" s="3">
        <v>0</v>
      </c>
      <c r="E8" s="3">
        <v>43</v>
      </c>
      <c r="F8" s="37">
        <f t="shared" si="0"/>
        <v>0</v>
      </c>
      <c r="G8" s="3">
        <f t="shared" si="1"/>
        <v>3</v>
      </c>
      <c r="H8" s="3"/>
    </row>
    <row r="9" ht="17.4" spans="1:8">
      <c r="A9" s="3"/>
      <c r="B9" s="3">
        <v>7</v>
      </c>
      <c r="C9" s="3" t="s">
        <v>374</v>
      </c>
      <c r="D9" s="3">
        <v>0</v>
      </c>
      <c r="E9" s="3">
        <v>42</v>
      </c>
      <c r="F9" s="37">
        <f t="shared" si="0"/>
        <v>0</v>
      </c>
      <c r="G9" s="3">
        <f t="shared" si="1"/>
        <v>3</v>
      </c>
      <c r="H9" s="3"/>
    </row>
    <row r="10" ht="17.4" spans="1:8">
      <c r="A10" s="3"/>
      <c r="B10" s="3">
        <v>8</v>
      </c>
      <c r="C10" s="3" t="s">
        <v>375</v>
      </c>
      <c r="D10" s="3">
        <v>0</v>
      </c>
      <c r="E10" s="3">
        <v>45</v>
      </c>
      <c r="F10" s="37">
        <f t="shared" si="0"/>
        <v>0</v>
      </c>
      <c r="G10" s="3">
        <f t="shared" si="1"/>
        <v>3</v>
      </c>
      <c r="H10" s="3"/>
    </row>
    <row r="11" ht="17.4" spans="1:8">
      <c r="A11" s="3"/>
      <c r="B11" s="3">
        <v>9</v>
      </c>
      <c r="C11" s="3" t="s">
        <v>376</v>
      </c>
      <c r="D11" s="3">
        <v>0</v>
      </c>
      <c r="E11" s="3">
        <v>45</v>
      </c>
      <c r="F11" s="37">
        <f t="shared" si="0"/>
        <v>0</v>
      </c>
      <c r="G11" s="3">
        <f t="shared" si="1"/>
        <v>3</v>
      </c>
      <c r="H11" s="3"/>
    </row>
    <row r="12" ht="17.4" spans="1:8">
      <c r="A12" s="3"/>
      <c r="B12" s="3">
        <v>10</v>
      </c>
      <c r="C12" s="3" t="s">
        <v>377</v>
      </c>
      <c r="D12" s="3">
        <v>0</v>
      </c>
      <c r="E12" s="3">
        <v>39</v>
      </c>
      <c r="F12" s="37">
        <f t="shared" si="0"/>
        <v>0</v>
      </c>
      <c r="G12" s="3">
        <f t="shared" si="1"/>
        <v>3</v>
      </c>
      <c r="H12" s="3"/>
    </row>
    <row r="13" ht="17.4" spans="1:8">
      <c r="A13" s="3"/>
      <c r="B13" s="3">
        <v>11</v>
      </c>
      <c r="C13" s="3" t="s">
        <v>54</v>
      </c>
      <c r="D13" s="3">
        <v>0</v>
      </c>
      <c r="E13" s="3">
        <v>39</v>
      </c>
      <c r="F13" s="37">
        <f t="shared" si="0"/>
        <v>0</v>
      </c>
      <c r="G13" s="3">
        <f t="shared" si="1"/>
        <v>3</v>
      </c>
      <c r="H13" s="3"/>
    </row>
    <row r="14" ht="17.4" spans="1:8">
      <c r="A14" s="3"/>
      <c r="B14" s="3">
        <v>12</v>
      </c>
      <c r="C14" s="3" t="s">
        <v>378</v>
      </c>
      <c r="D14" s="3">
        <v>0</v>
      </c>
      <c r="E14" s="3">
        <v>40</v>
      </c>
      <c r="F14" s="37">
        <f t="shared" si="0"/>
        <v>0</v>
      </c>
      <c r="G14" s="3">
        <f t="shared" si="1"/>
        <v>3</v>
      </c>
      <c r="H14" s="3"/>
    </row>
    <row r="15" ht="17.4" spans="1:8">
      <c r="A15" s="3"/>
      <c r="B15" s="3">
        <v>13</v>
      </c>
      <c r="C15" s="3" t="s">
        <v>379</v>
      </c>
      <c r="D15" s="3">
        <v>0</v>
      </c>
      <c r="E15" s="3">
        <v>42</v>
      </c>
      <c r="F15" s="37">
        <f t="shared" si="0"/>
        <v>0</v>
      </c>
      <c r="G15" s="3">
        <f t="shared" si="1"/>
        <v>3</v>
      </c>
      <c r="H15" s="3"/>
    </row>
    <row r="16" ht="17.4" spans="1:8">
      <c r="A16" s="3"/>
      <c r="B16" s="3">
        <v>14</v>
      </c>
      <c r="C16" s="3" t="s">
        <v>380</v>
      </c>
      <c r="D16" s="3">
        <v>0</v>
      </c>
      <c r="E16" s="3">
        <v>40</v>
      </c>
      <c r="F16" s="37">
        <f t="shared" si="0"/>
        <v>0</v>
      </c>
      <c r="G16" s="3">
        <f t="shared" si="1"/>
        <v>3</v>
      </c>
      <c r="H16" s="3"/>
    </row>
    <row r="17" ht="17.4" spans="1:8">
      <c r="A17" s="3"/>
      <c r="B17" s="3">
        <v>15</v>
      </c>
      <c r="C17" s="3" t="s">
        <v>381</v>
      </c>
      <c r="D17" s="3">
        <v>0</v>
      </c>
      <c r="E17" s="3">
        <v>43</v>
      </c>
      <c r="F17" s="37">
        <f t="shared" si="0"/>
        <v>0</v>
      </c>
      <c r="G17" s="3">
        <f t="shared" si="1"/>
        <v>3</v>
      </c>
      <c r="H17" s="3"/>
    </row>
    <row r="18" ht="17.4" spans="1:8">
      <c r="A18" s="3"/>
      <c r="B18" s="3">
        <v>16</v>
      </c>
      <c r="C18" s="3" t="s">
        <v>382</v>
      </c>
      <c r="D18" s="3">
        <v>0</v>
      </c>
      <c r="E18" s="3">
        <v>43</v>
      </c>
      <c r="F18" s="37">
        <f t="shared" si="0"/>
        <v>0</v>
      </c>
      <c r="G18" s="3">
        <f t="shared" si="1"/>
        <v>3</v>
      </c>
      <c r="H18" s="3"/>
    </row>
    <row r="19" ht="17.4" spans="1:8">
      <c r="A19" s="3"/>
      <c r="B19" s="3">
        <v>17</v>
      </c>
      <c r="C19" s="3" t="s">
        <v>59</v>
      </c>
      <c r="D19" s="3">
        <v>0</v>
      </c>
      <c r="E19" s="3">
        <v>41</v>
      </c>
      <c r="F19" s="37">
        <f t="shared" si="0"/>
        <v>0</v>
      </c>
      <c r="G19" s="3">
        <f t="shared" si="1"/>
        <v>3</v>
      </c>
      <c r="H19" s="3"/>
    </row>
    <row r="20" ht="17.4" spans="1:8">
      <c r="A20" s="3"/>
      <c r="B20" s="3">
        <v>18</v>
      </c>
      <c r="C20" s="3" t="s">
        <v>383</v>
      </c>
      <c r="D20" s="3">
        <v>0</v>
      </c>
      <c r="E20" s="3">
        <v>44</v>
      </c>
      <c r="F20" s="37">
        <f t="shared" si="0"/>
        <v>0</v>
      </c>
      <c r="G20" s="3">
        <f t="shared" si="1"/>
        <v>3</v>
      </c>
      <c r="H20" s="3"/>
    </row>
    <row r="21" ht="17.4" spans="1:8">
      <c r="A21" s="3"/>
      <c r="B21" s="3">
        <v>19</v>
      </c>
      <c r="C21" s="3" t="s">
        <v>384</v>
      </c>
      <c r="D21" s="3">
        <v>0</v>
      </c>
      <c r="E21" s="3">
        <v>44</v>
      </c>
      <c r="F21" s="37">
        <f t="shared" si="0"/>
        <v>0</v>
      </c>
      <c r="G21" s="3">
        <f t="shared" si="1"/>
        <v>3</v>
      </c>
      <c r="H21" s="3"/>
    </row>
    <row r="22" ht="17.4" spans="1:8">
      <c r="A22" s="3"/>
      <c r="B22" s="3">
        <v>20</v>
      </c>
      <c r="C22" s="3" t="s">
        <v>385</v>
      </c>
      <c r="D22" s="3">
        <v>0</v>
      </c>
      <c r="E22" s="3">
        <v>44</v>
      </c>
      <c r="F22" s="37">
        <f t="shared" si="0"/>
        <v>0</v>
      </c>
      <c r="G22" s="3">
        <f t="shared" si="1"/>
        <v>3</v>
      </c>
      <c r="H22" s="3"/>
    </row>
    <row r="23" ht="17.4" spans="1:8">
      <c r="A23" s="3"/>
      <c r="B23" s="5">
        <v>21</v>
      </c>
      <c r="C23" s="5" t="s">
        <v>386</v>
      </c>
      <c r="D23" s="5">
        <v>2</v>
      </c>
      <c r="E23" s="5">
        <v>43</v>
      </c>
      <c r="F23" s="38">
        <f t="shared" si="0"/>
        <v>0.0465116279069767</v>
      </c>
      <c r="G23" s="5">
        <f t="shared" si="1"/>
        <v>2</v>
      </c>
      <c r="H23" s="5" t="s">
        <v>560</v>
      </c>
    </row>
    <row r="24" ht="17.4" spans="1:8">
      <c r="A24" s="3"/>
      <c r="B24" s="3">
        <v>22</v>
      </c>
      <c r="C24" s="3" t="s">
        <v>387</v>
      </c>
      <c r="D24" s="3">
        <v>0</v>
      </c>
      <c r="E24" s="3">
        <v>42</v>
      </c>
      <c r="F24" s="37">
        <f t="shared" si="0"/>
        <v>0</v>
      </c>
      <c r="G24" s="3">
        <f t="shared" si="1"/>
        <v>3</v>
      </c>
      <c r="H24" s="3"/>
    </row>
    <row r="25" ht="17.4" spans="1:8">
      <c r="A25" s="3"/>
      <c r="B25" s="3">
        <v>23</v>
      </c>
      <c r="C25" s="3" t="s">
        <v>388</v>
      </c>
      <c r="D25" s="3">
        <v>0</v>
      </c>
      <c r="E25" s="3">
        <v>43</v>
      </c>
      <c r="F25" s="37">
        <f t="shared" si="0"/>
        <v>0</v>
      </c>
      <c r="G25" s="3">
        <f t="shared" si="1"/>
        <v>3</v>
      </c>
      <c r="H25" s="3"/>
    </row>
    <row r="26" ht="17.4" spans="1:8">
      <c r="A26" s="3"/>
      <c r="B26" s="5">
        <v>24</v>
      </c>
      <c r="C26" s="5" t="s">
        <v>389</v>
      </c>
      <c r="D26" s="5">
        <v>5</v>
      </c>
      <c r="E26" s="5">
        <v>42</v>
      </c>
      <c r="F26" s="38">
        <f t="shared" si="0"/>
        <v>0.119047619047619</v>
      </c>
      <c r="G26" s="5">
        <f t="shared" si="1"/>
        <v>1</v>
      </c>
      <c r="H26" s="5" t="s">
        <v>560</v>
      </c>
    </row>
    <row r="27" ht="17.4" spans="1:8">
      <c r="A27" s="3"/>
      <c r="B27" s="3">
        <v>25</v>
      </c>
      <c r="C27" s="3" t="s">
        <v>390</v>
      </c>
      <c r="D27" s="3">
        <v>0</v>
      </c>
      <c r="E27" s="3">
        <v>45</v>
      </c>
      <c r="F27" s="37">
        <f t="shared" si="0"/>
        <v>0</v>
      </c>
      <c r="G27" s="3">
        <f t="shared" si="1"/>
        <v>3</v>
      </c>
      <c r="H27" s="3"/>
    </row>
    <row r="28" ht="17.4" spans="1:8">
      <c r="A28" s="3"/>
      <c r="B28" s="3">
        <v>26</v>
      </c>
      <c r="C28" s="3" t="s">
        <v>391</v>
      </c>
      <c r="D28" s="3">
        <v>0</v>
      </c>
      <c r="E28" s="3">
        <v>43</v>
      </c>
      <c r="F28" s="37">
        <f t="shared" si="0"/>
        <v>0</v>
      </c>
      <c r="G28" s="3">
        <f t="shared" si="1"/>
        <v>3</v>
      </c>
      <c r="H28" s="3"/>
    </row>
    <row r="29" ht="17.4" spans="1:8">
      <c r="A29" s="3"/>
      <c r="B29" s="3">
        <v>27</v>
      </c>
      <c r="C29" s="3" t="s">
        <v>392</v>
      </c>
      <c r="D29" s="3">
        <v>0</v>
      </c>
      <c r="E29" s="3">
        <v>42</v>
      </c>
      <c r="F29" s="37">
        <f t="shared" si="0"/>
        <v>0</v>
      </c>
      <c r="G29" s="3">
        <f t="shared" si="1"/>
        <v>3</v>
      </c>
      <c r="H29" s="3"/>
    </row>
    <row r="30" ht="17.4" spans="1:8">
      <c r="A30" s="3"/>
      <c r="B30" s="3">
        <v>28</v>
      </c>
      <c r="C30" s="3" t="s">
        <v>393</v>
      </c>
      <c r="D30" s="3">
        <v>0</v>
      </c>
      <c r="E30" s="3">
        <v>40</v>
      </c>
      <c r="F30" s="37">
        <f t="shared" si="0"/>
        <v>0</v>
      </c>
      <c r="G30" s="3">
        <f t="shared" si="1"/>
        <v>3</v>
      </c>
      <c r="H30" s="3"/>
    </row>
    <row r="31" ht="17.4" spans="1:8">
      <c r="A31" s="3"/>
      <c r="B31" s="3">
        <v>29</v>
      </c>
      <c r="C31" s="3" t="s">
        <v>73</v>
      </c>
      <c r="D31" s="3">
        <v>0</v>
      </c>
      <c r="E31" s="3">
        <v>42</v>
      </c>
      <c r="F31" s="37">
        <f t="shared" si="0"/>
        <v>0</v>
      </c>
      <c r="G31" s="3">
        <f t="shared" si="1"/>
        <v>3</v>
      </c>
      <c r="H31" s="3"/>
    </row>
    <row r="32" ht="17.4" spans="1:8">
      <c r="A32" s="3"/>
      <c r="B32" s="3">
        <v>30</v>
      </c>
      <c r="C32" s="3" t="s">
        <v>394</v>
      </c>
      <c r="D32" s="3">
        <v>0</v>
      </c>
      <c r="E32" s="3">
        <v>42</v>
      </c>
      <c r="F32" s="37">
        <f t="shared" si="0"/>
        <v>0</v>
      </c>
      <c r="G32" s="3">
        <f t="shared" si="1"/>
        <v>3</v>
      </c>
      <c r="H32" s="3"/>
    </row>
    <row r="33" ht="17.4" spans="1:8">
      <c r="A33" s="3"/>
      <c r="B33" s="3">
        <v>31</v>
      </c>
      <c r="C33" s="3" t="s">
        <v>395</v>
      </c>
      <c r="D33" s="3">
        <v>0</v>
      </c>
      <c r="E33" s="3">
        <v>41</v>
      </c>
      <c r="F33" s="37">
        <f t="shared" si="0"/>
        <v>0</v>
      </c>
      <c r="G33" s="3">
        <f t="shared" si="1"/>
        <v>3</v>
      </c>
      <c r="H33" s="3"/>
    </row>
    <row r="34" ht="17.4" spans="1:8">
      <c r="A34" s="3"/>
      <c r="B34" s="3">
        <v>32</v>
      </c>
      <c r="C34" s="3" t="s">
        <v>83</v>
      </c>
      <c r="D34" s="3">
        <v>0</v>
      </c>
      <c r="E34" s="3">
        <v>43</v>
      </c>
      <c r="F34" s="37">
        <f t="shared" si="0"/>
        <v>0</v>
      </c>
      <c r="G34" s="3">
        <f t="shared" si="1"/>
        <v>3</v>
      </c>
      <c r="H34" s="3"/>
    </row>
    <row r="35" ht="17.4" spans="1:8">
      <c r="A35" s="3" t="s">
        <v>7</v>
      </c>
      <c r="B35" s="3">
        <v>1</v>
      </c>
      <c r="C35" s="4" t="s">
        <v>396</v>
      </c>
      <c r="D35" s="3">
        <v>0</v>
      </c>
      <c r="E35" s="4">
        <v>47</v>
      </c>
      <c r="F35" s="37">
        <f t="shared" si="0"/>
        <v>0</v>
      </c>
      <c r="G35" s="3">
        <f>RANK(F35,$F$35:$F$55)</f>
        <v>1</v>
      </c>
      <c r="H35" s="3"/>
    </row>
    <row r="36" ht="17.4" spans="1:8">
      <c r="A36" s="3"/>
      <c r="B36" s="3">
        <v>2</v>
      </c>
      <c r="C36" s="4" t="s">
        <v>397</v>
      </c>
      <c r="D36" s="3">
        <v>0</v>
      </c>
      <c r="E36" s="4">
        <v>45</v>
      </c>
      <c r="F36" s="37">
        <f t="shared" si="0"/>
        <v>0</v>
      </c>
      <c r="G36" s="3">
        <f t="shared" ref="G36:G55" si="2">RANK(F36,$F$35:$F$55)</f>
        <v>1</v>
      </c>
      <c r="H36" s="3"/>
    </row>
    <row r="37" ht="17.4" spans="1:8">
      <c r="A37" s="3"/>
      <c r="B37" s="3">
        <v>3</v>
      </c>
      <c r="C37" s="4" t="s">
        <v>398</v>
      </c>
      <c r="D37" s="3">
        <v>0</v>
      </c>
      <c r="E37" s="4">
        <v>34</v>
      </c>
      <c r="F37" s="37">
        <f t="shared" si="0"/>
        <v>0</v>
      </c>
      <c r="G37" s="3">
        <f t="shared" si="2"/>
        <v>1</v>
      </c>
      <c r="H37" s="3"/>
    </row>
    <row r="38" ht="17.4" spans="1:8">
      <c r="A38" s="3"/>
      <c r="B38" s="3">
        <v>4</v>
      </c>
      <c r="C38" s="4" t="s">
        <v>399</v>
      </c>
      <c r="D38" s="3">
        <v>0</v>
      </c>
      <c r="E38" s="4">
        <v>31</v>
      </c>
      <c r="F38" s="37">
        <f t="shared" si="0"/>
        <v>0</v>
      </c>
      <c r="G38" s="3">
        <f t="shared" si="2"/>
        <v>1</v>
      </c>
      <c r="H38" s="3"/>
    </row>
    <row r="39" ht="17.4" spans="1:8">
      <c r="A39" s="3"/>
      <c r="B39" s="3">
        <v>5</v>
      </c>
      <c r="C39" s="4" t="s">
        <v>87</v>
      </c>
      <c r="D39" s="3">
        <v>0</v>
      </c>
      <c r="E39" s="4">
        <v>40</v>
      </c>
      <c r="F39" s="37">
        <f t="shared" si="0"/>
        <v>0</v>
      </c>
      <c r="G39" s="3">
        <f t="shared" si="2"/>
        <v>1</v>
      </c>
      <c r="H39" s="3"/>
    </row>
    <row r="40" ht="17.4" spans="1:8">
      <c r="A40" s="3"/>
      <c r="B40" s="3">
        <v>6</v>
      </c>
      <c r="C40" s="4" t="s">
        <v>400</v>
      </c>
      <c r="D40" s="3">
        <v>0</v>
      </c>
      <c r="E40" s="4">
        <v>41</v>
      </c>
      <c r="F40" s="37">
        <f t="shared" si="0"/>
        <v>0</v>
      </c>
      <c r="G40" s="3">
        <f t="shared" si="2"/>
        <v>1</v>
      </c>
      <c r="H40" s="3"/>
    </row>
    <row r="41" ht="17.4" spans="1:8">
      <c r="A41" s="3"/>
      <c r="B41" s="3">
        <v>7</v>
      </c>
      <c r="C41" s="4" t="s">
        <v>401</v>
      </c>
      <c r="D41" s="3">
        <v>0</v>
      </c>
      <c r="E41" s="4">
        <v>41</v>
      </c>
      <c r="F41" s="37">
        <f t="shared" si="0"/>
        <v>0</v>
      </c>
      <c r="G41" s="3">
        <f t="shared" si="2"/>
        <v>1</v>
      </c>
      <c r="H41" s="3"/>
    </row>
    <row r="42" ht="17.4" spans="1:8">
      <c r="A42" s="3"/>
      <c r="B42" s="3">
        <v>8</v>
      </c>
      <c r="C42" s="4" t="s">
        <v>402</v>
      </c>
      <c r="D42" s="3">
        <v>0</v>
      </c>
      <c r="E42" s="4">
        <v>39</v>
      </c>
      <c r="F42" s="37">
        <f t="shared" si="0"/>
        <v>0</v>
      </c>
      <c r="G42" s="3">
        <f t="shared" si="2"/>
        <v>1</v>
      </c>
      <c r="H42" s="3"/>
    </row>
    <row r="43" ht="17.4" spans="1:8">
      <c r="A43" s="3"/>
      <c r="B43" s="3">
        <v>9</v>
      </c>
      <c r="C43" s="4" t="s">
        <v>403</v>
      </c>
      <c r="D43" s="3">
        <v>0</v>
      </c>
      <c r="E43" s="4">
        <v>36</v>
      </c>
      <c r="F43" s="37">
        <f t="shared" si="0"/>
        <v>0</v>
      </c>
      <c r="G43" s="3">
        <f t="shared" si="2"/>
        <v>1</v>
      </c>
      <c r="H43" s="3"/>
    </row>
    <row r="44" ht="17.4" spans="1:8">
      <c r="A44" s="3"/>
      <c r="B44" s="3">
        <v>10</v>
      </c>
      <c r="C44" s="4" t="s">
        <v>94</v>
      </c>
      <c r="D44" s="3">
        <v>0</v>
      </c>
      <c r="E44" s="4">
        <v>36</v>
      </c>
      <c r="F44" s="37">
        <f t="shared" si="0"/>
        <v>0</v>
      </c>
      <c r="G44" s="3">
        <f t="shared" si="2"/>
        <v>1</v>
      </c>
      <c r="H44" s="3"/>
    </row>
    <row r="45" ht="17.4" spans="1:8">
      <c r="A45" s="3"/>
      <c r="B45" s="3">
        <v>11</v>
      </c>
      <c r="C45" s="4" t="s">
        <v>404</v>
      </c>
      <c r="D45" s="3">
        <v>0</v>
      </c>
      <c r="E45" s="4">
        <v>36</v>
      </c>
      <c r="F45" s="37">
        <f t="shared" si="0"/>
        <v>0</v>
      </c>
      <c r="G45" s="3">
        <f t="shared" si="2"/>
        <v>1</v>
      </c>
      <c r="H45" s="3"/>
    </row>
    <row r="46" ht="17.4" spans="1:8">
      <c r="A46" s="3"/>
      <c r="B46" s="3">
        <v>12</v>
      </c>
      <c r="C46" s="4" t="s">
        <v>106</v>
      </c>
      <c r="D46" s="3">
        <v>0</v>
      </c>
      <c r="E46" s="4">
        <v>36</v>
      </c>
      <c r="F46" s="37">
        <f t="shared" si="0"/>
        <v>0</v>
      </c>
      <c r="G46" s="3">
        <f t="shared" si="2"/>
        <v>1</v>
      </c>
      <c r="H46" s="3"/>
    </row>
    <row r="47" ht="17.4" spans="1:8">
      <c r="A47" s="3"/>
      <c r="B47" s="3">
        <v>13</v>
      </c>
      <c r="C47" s="4" t="s">
        <v>109</v>
      </c>
      <c r="D47" s="3">
        <v>0</v>
      </c>
      <c r="E47" s="4">
        <v>35</v>
      </c>
      <c r="F47" s="37">
        <f t="shared" si="0"/>
        <v>0</v>
      </c>
      <c r="G47" s="3">
        <f t="shared" si="2"/>
        <v>1</v>
      </c>
      <c r="H47" s="3"/>
    </row>
    <row r="48" ht="17.4" spans="1:8">
      <c r="A48" s="3"/>
      <c r="B48" s="3">
        <v>14</v>
      </c>
      <c r="C48" s="4" t="s">
        <v>405</v>
      </c>
      <c r="D48" s="3">
        <v>0</v>
      </c>
      <c r="E48" s="4">
        <v>44</v>
      </c>
      <c r="F48" s="37">
        <f t="shared" si="0"/>
        <v>0</v>
      </c>
      <c r="G48" s="3">
        <f t="shared" si="2"/>
        <v>1</v>
      </c>
      <c r="H48" s="3"/>
    </row>
    <row r="49" ht="17.4" spans="1:8">
      <c r="A49" s="3"/>
      <c r="B49" s="3">
        <v>15</v>
      </c>
      <c r="C49" s="4" t="s">
        <v>406</v>
      </c>
      <c r="D49" s="3">
        <v>0</v>
      </c>
      <c r="E49" s="4">
        <v>37</v>
      </c>
      <c r="F49" s="37">
        <f t="shared" si="0"/>
        <v>0</v>
      </c>
      <c r="G49" s="3">
        <f t="shared" si="2"/>
        <v>1</v>
      </c>
      <c r="H49" s="3"/>
    </row>
    <row r="50" ht="17.4" spans="1:8">
      <c r="A50" s="3"/>
      <c r="B50" s="3">
        <v>16</v>
      </c>
      <c r="C50" s="4" t="s">
        <v>407</v>
      </c>
      <c r="D50" s="3">
        <v>0</v>
      </c>
      <c r="E50" s="4">
        <v>32</v>
      </c>
      <c r="F50" s="37">
        <f t="shared" si="0"/>
        <v>0</v>
      </c>
      <c r="G50" s="3">
        <f t="shared" si="2"/>
        <v>1</v>
      </c>
      <c r="H50" s="3"/>
    </row>
    <row r="51" ht="17.4" spans="1:8">
      <c r="A51" s="3"/>
      <c r="B51" s="3">
        <v>17</v>
      </c>
      <c r="C51" s="4" t="s">
        <v>408</v>
      </c>
      <c r="D51" s="3">
        <v>0</v>
      </c>
      <c r="E51" s="4">
        <v>32</v>
      </c>
      <c r="F51" s="37">
        <f t="shared" si="0"/>
        <v>0</v>
      </c>
      <c r="G51" s="3">
        <f t="shared" si="2"/>
        <v>1</v>
      </c>
      <c r="H51" s="3"/>
    </row>
    <row r="52" ht="17.4" spans="1:8">
      <c r="A52" s="3"/>
      <c r="B52" s="3">
        <v>18</v>
      </c>
      <c r="C52" s="4" t="s">
        <v>116</v>
      </c>
      <c r="D52" s="3">
        <v>0</v>
      </c>
      <c r="E52" s="4">
        <v>33</v>
      </c>
      <c r="F52" s="37">
        <f t="shared" si="0"/>
        <v>0</v>
      </c>
      <c r="G52" s="3">
        <f t="shared" si="2"/>
        <v>1</v>
      </c>
      <c r="H52" s="3"/>
    </row>
    <row r="53" ht="17.4" spans="1:8">
      <c r="A53" s="3"/>
      <c r="B53" s="3">
        <v>19</v>
      </c>
      <c r="C53" s="4" t="s">
        <v>122</v>
      </c>
      <c r="D53" s="3">
        <v>0</v>
      </c>
      <c r="E53" s="4">
        <v>33</v>
      </c>
      <c r="F53" s="37">
        <f t="shared" si="0"/>
        <v>0</v>
      </c>
      <c r="G53" s="3">
        <f t="shared" si="2"/>
        <v>1</v>
      </c>
      <c r="H53" s="3"/>
    </row>
    <row r="54" ht="17.4" spans="1:8">
      <c r="A54" s="3"/>
      <c r="B54" s="3">
        <v>20</v>
      </c>
      <c r="C54" s="4" t="s">
        <v>131</v>
      </c>
      <c r="D54" s="3">
        <v>0</v>
      </c>
      <c r="E54" s="4">
        <v>33</v>
      </c>
      <c r="F54" s="37">
        <f t="shared" si="0"/>
        <v>0</v>
      </c>
      <c r="G54" s="3">
        <f t="shared" si="2"/>
        <v>1</v>
      </c>
      <c r="H54" s="3"/>
    </row>
    <row r="55" ht="17.4" spans="1:8">
      <c r="A55" s="3"/>
      <c r="B55" s="3">
        <v>21</v>
      </c>
      <c r="C55" s="4" t="s">
        <v>133</v>
      </c>
      <c r="D55" s="3">
        <v>0</v>
      </c>
      <c r="E55" s="4">
        <v>34</v>
      </c>
      <c r="F55" s="37">
        <f t="shared" si="0"/>
        <v>0</v>
      </c>
      <c r="G55" s="3">
        <f t="shared" si="2"/>
        <v>1</v>
      </c>
      <c r="H55" s="3"/>
    </row>
    <row r="56" ht="17.4" spans="1:8">
      <c r="A56" s="3" t="s">
        <v>5</v>
      </c>
      <c r="B56" s="3">
        <v>1</v>
      </c>
      <c r="C56" s="3" t="s">
        <v>409</v>
      </c>
      <c r="D56" s="3">
        <v>0</v>
      </c>
      <c r="E56" s="3">
        <v>40</v>
      </c>
      <c r="F56" s="37">
        <f t="shared" si="0"/>
        <v>0</v>
      </c>
      <c r="G56" s="3">
        <f>RANK(F56,$F$56:$F$97)</f>
        <v>1</v>
      </c>
      <c r="H56" s="3"/>
    </row>
    <row r="57" ht="17.4" spans="1:8">
      <c r="A57" s="3"/>
      <c r="B57" s="3">
        <v>2</v>
      </c>
      <c r="C57" s="3" t="s">
        <v>410</v>
      </c>
      <c r="D57" s="3">
        <v>0</v>
      </c>
      <c r="E57" s="3">
        <v>38</v>
      </c>
      <c r="F57" s="37">
        <f t="shared" si="0"/>
        <v>0</v>
      </c>
      <c r="G57" s="3">
        <f t="shared" ref="G57:G97" si="3">RANK(F57,$F$56:$F$97)</f>
        <v>1</v>
      </c>
      <c r="H57" s="3"/>
    </row>
    <row r="58" ht="17.4" spans="1:8">
      <c r="A58" s="3"/>
      <c r="B58" s="3">
        <v>3</v>
      </c>
      <c r="C58" s="3" t="s">
        <v>411</v>
      </c>
      <c r="D58" s="3">
        <v>0</v>
      </c>
      <c r="E58" s="3">
        <v>35</v>
      </c>
      <c r="F58" s="37">
        <f t="shared" si="0"/>
        <v>0</v>
      </c>
      <c r="G58" s="3">
        <f t="shared" si="3"/>
        <v>1</v>
      </c>
      <c r="H58" s="3"/>
    </row>
    <row r="59" ht="17.4" spans="1:8">
      <c r="A59" s="3"/>
      <c r="B59" s="3">
        <v>4</v>
      </c>
      <c r="C59" s="3" t="s">
        <v>412</v>
      </c>
      <c r="D59" s="3">
        <v>0</v>
      </c>
      <c r="E59" s="3">
        <v>34</v>
      </c>
      <c r="F59" s="37">
        <f t="shared" si="0"/>
        <v>0</v>
      </c>
      <c r="G59" s="3">
        <f t="shared" si="3"/>
        <v>1</v>
      </c>
      <c r="H59" s="3"/>
    </row>
    <row r="60" ht="17.4" spans="1:8">
      <c r="A60" s="3"/>
      <c r="B60" s="3">
        <v>5</v>
      </c>
      <c r="C60" s="3" t="s">
        <v>413</v>
      </c>
      <c r="D60" s="3">
        <v>0</v>
      </c>
      <c r="E60" s="3">
        <v>55</v>
      </c>
      <c r="F60" s="37">
        <f t="shared" si="0"/>
        <v>0</v>
      </c>
      <c r="G60" s="3">
        <f t="shared" si="3"/>
        <v>1</v>
      </c>
      <c r="H60" s="3"/>
    </row>
    <row r="61" ht="17.4" spans="1:8">
      <c r="A61" s="3"/>
      <c r="B61" s="3">
        <v>6</v>
      </c>
      <c r="C61" s="3" t="s">
        <v>414</v>
      </c>
      <c r="D61" s="3">
        <v>0</v>
      </c>
      <c r="E61" s="3">
        <v>37</v>
      </c>
      <c r="F61" s="37">
        <f t="shared" si="0"/>
        <v>0</v>
      </c>
      <c r="G61" s="3">
        <f t="shared" si="3"/>
        <v>1</v>
      </c>
      <c r="H61" s="3"/>
    </row>
    <row r="62" ht="17.4" spans="1:8">
      <c r="A62" s="3"/>
      <c r="B62" s="3">
        <v>7</v>
      </c>
      <c r="C62" s="3" t="s">
        <v>415</v>
      </c>
      <c r="D62" s="3">
        <v>0</v>
      </c>
      <c r="E62" s="3">
        <v>33</v>
      </c>
      <c r="F62" s="37">
        <f t="shared" si="0"/>
        <v>0</v>
      </c>
      <c r="G62" s="3">
        <f t="shared" si="3"/>
        <v>1</v>
      </c>
      <c r="H62" s="3"/>
    </row>
    <row r="63" ht="17.4" spans="1:8">
      <c r="A63" s="3"/>
      <c r="B63" s="3">
        <v>8</v>
      </c>
      <c r="C63" s="3" t="s">
        <v>416</v>
      </c>
      <c r="D63" s="3">
        <v>0</v>
      </c>
      <c r="E63" s="3">
        <v>30</v>
      </c>
      <c r="F63" s="37">
        <f t="shared" si="0"/>
        <v>0</v>
      </c>
      <c r="G63" s="3">
        <f t="shared" si="3"/>
        <v>1</v>
      </c>
      <c r="H63" s="3"/>
    </row>
    <row r="64" ht="17.4" spans="1:8">
      <c r="A64" s="3"/>
      <c r="B64" s="3">
        <v>9</v>
      </c>
      <c r="C64" s="3" t="s">
        <v>417</v>
      </c>
      <c r="D64" s="3">
        <v>0</v>
      </c>
      <c r="E64" s="3">
        <v>33</v>
      </c>
      <c r="F64" s="37">
        <f t="shared" si="0"/>
        <v>0</v>
      </c>
      <c r="G64" s="3">
        <f t="shared" si="3"/>
        <v>1</v>
      </c>
      <c r="H64" s="3"/>
    </row>
    <row r="65" ht="17.4" spans="1:8">
      <c r="A65" s="3"/>
      <c r="B65" s="3">
        <v>10</v>
      </c>
      <c r="C65" s="3" t="s">
        <v>418</v>
      </c>
      <c r="D65" s="3">
        <v>0</v>
      </c>
      <c r="E65" s="3">
        <v>28</v>
      </c>
      <c r="F65" s="37">
        <f t="shared" si="0"/>
        <v>0</v>
      </c>
      <c r="G65" s="3">
        <f t="shared" si="3"/>
        <v>1</v>
      </c>
      <c r="H65" s="3"/>
    </row>
    <row r="66" ht="17.4" spans="1:8">
      <c r="A66" s="3"/>
      <c r="B66" s="3">
        <v>11</v>
      </c>
      <c r="C66" s="3" t="s">
        <v>419</v>
      </c>
      <c r="D66" s="3">
        <v>0</v>
      </c>
      <c r="E66" s="32">
        <v>31</v>
      </c>
      <c r="F66" s="37">
        <f t="shared" si="0"/>
        <v>0</v>
      </c>
      <c r="G66" s="3">
        <f t="shared" si="3"/>
        <v>1</v>
      </c>
      <c r="H66" s="3"/>
    </row>
    <row r="67" ht="17.4" spans="1:8">
      <c r="A67" s="3"/>
      <c r="B67" s="3">
        <v>12</v>
      </c>
      <c r="C67" s="3" t="s">
        <v>420</v>
      </c>
      <c r="D67" s="3">
        <v>0</v>
      </c>
      <c r="E67" s="32">
        <v>36</v>
      </c>
      <c r="F67" s="37">
        <f t="shared" si="0"/>
        <v>0</v>
      </c>
      <c r="G67" s="3">
        <f t="shared" si="3"/>
        <v>1</v>
      </c>
      <c r="H67" s="3"/>
    </row>
    <row r="68" ht="17.4" spans="1:8">
      <c r="A68" s="3"/>
      <c r="B68" s="3">
        <v>13</v>
      </c>
      <c r="C68" s="3" t="s">
        <v>421</v>
      </c>
      <c r="D68" s="3">
        <v>0</v>
      </c>
      <c r="E68" s="32">
        <v>35</v>
      </c>
      <c r="F68" s="37">
        <f t="shared" ref="F68:F131" si="4">D68/E68</f>
        <v>0</v>
      </c>
      <c r="G68" s="3">
        <f t="shared" si="3"/>
        <v>1</v>
      </c>
      <c r="H68" s="3"/>
    </row>
    <row r="69" ht="17.4" spans="1:8">
      <c r="A69" s="3"/>
      <c r="B69" s="3">
        <v>14</v>
      </c>
      <c r="C69" s="3" t="s">
        <v>422</v>
      </c>
      <c r="D69" s="3">
        <v>0</v>
      </c>
      <c r="E69" s="32">
        <v>37</v>
      </c>
      <c r="F69" s="37">
        <f t="shared" si="4"/>
        <v>0</v>
      </c>
      <c r="G69" s="3">
        <f t="shared" si="3"/>
        <v>1</v>
      </c>
      <c r="H69" s="3"/>
    </row>
    <row r="70" ht="17.4" spans="1:8">
      <c r="A70" s="3"/>
      <c r="B70" s="3">
        <v>15</v>
      </c>
      <c r="C70" s="3" t="s">
        <v>423</v>
      </c>
      <c r="D70" s="3">
        <v>0</v>
      </c>
      <c r="E70" s="3">
        <v>36</v>
      </c>
      <c r="F70" s="37">
        <f t="shared" si="4"/>
        <v>0</v>
      </c>
      <c r="G70" s="3">
        <f t="shared" si="3"/>
        <v>1</v>
      </c>
      <c r="H70" s="3"/>
    </row>
    <row r="71" ht="17.4" spans="1:8">
      <c r="A71" s="3"/>
      <c r="B71" s="3">
        <v>16</v>
      </c>
      <c r="C71" s="3" t="s">
        <v>424</v>
      </c>
      <c r="D71" s="3">
        <v>0</v>
      </c>
      <c r="E71" s="3">
        <v>29</v>
      </c>
      <c r="F71" s="37">
        <f t="shared" si="4"/>
        <v>0</v>
      </c>
      <c r="G71" s="3">
        <f t="shared" si="3"/>
        <v>1</v>
      </c>
      <c r="H71" s="3"/>
    </row>
    <row r="72" ht="17.4" spans="1:8">
      <c r="A72" s="3"/>
      <c r="B72" s="3">
        <v>17</v>
      </c>
      <c r="C72" s="3" t="s">
        <v>425</v>
      </c>
      <c r="D72" s="3">
        <v>0</v>
      </c>
      <c r="E72" s="3">
        <v>35</v>
      </c>
      <c r="F72" s="37">
        <f t="shared" si="4"/>
        <v>0</v>
      </c>
      <c r="G72" s="3">
        <f t="shared" si="3"/>
        <v>1</v>
      </c>
      <c r="H72" s="3"/>
    </row>
    <row r="73" ht="17.4" spans="1:8">
      <c r="A73" s="3"/>
      <c r="B73" s="3">
        <v>18</v>
      </c>
      <c r="C73" s="3" t="s">
        <v>426</v>
      </c>
      <c r="D73" s="3">
        <v>0</v>
      </c>
      <c r="E73" s="3">
        <v>10</v>
      </c>
      <c r="F73" s="37">
        <f t="shared" si="4"/>
        <v>0</v>
      </c>
      <c r="G73" s="3">
        <f t="shared" si="3"/>
        <v>1</v>
      </c>
      <c r="H73" s="3"/>
    </row>
    <row r="74" ht="17.4" spans="1:8">
      <c r="A74" s="3"/>
      <c r="B74" s="3">
        <v>19</v>
      </c>
      <c r="C74" s="3" t="s">
        <v>427</v>
      </c>
      <c r="D74" s="3">
        <v>0</v>
      </c>
      <c r="E74" s="3">
        <v>10</v>
      </c>
      <c r="F74" s="37">
        <f t="shared" si="4"/>
        <v>0</v>
      </c>
      <c r="G74" s="3">
        <f t="shared" si="3"/>
        <v>1</v>
      </c>
      <c r="H74" s="3"/>
    </row>
    <row r="75" ht="17.4" spans="1:8">
      <c r="A75" s="3"/>
      <c r="B75" s="3">
        <v>20</v>
      </c>
      <c r="C75" s="3" t="s">
        <v>428</v>
      </c>
      <c r="D75" s="3">
        <v>0</v>
      </c>
      <c r="E75" s="3">
        <v>9</v>
      </c>
      <c r="F75" s="37">
        <f t="shared" si="4"/>
        <v>0</v>
      </c>
      <c r="G75" s="3">
        <f t="shared" si="3"/>
        <v>1</v>
      </c>
      <c r="H75" s="3"/>
    </row>
    <row r="76" ht="17.4" spans="1:8">
      <c r="A76" s="3"/>
      <c r="B76" s="3">
        <v>21</v>
      </c>
      <c r="C76" s="3" t="s">
        <v>429</v>
      </c>
      <c r="D76" s="3">
        <v>0</v>
      </c>
      <c r="E76" s="3">
        <v>41</v>
      </c>
      <c r="F76" s="37">
        <f t="shared" si="4"/>
        <v>0</v>
      </c>
      <c r="G76" s="3">
        <f t="shared" si="3"/>
        <v>1</v>
      </c>
      <c r="H76" s="3"/>
    </row>
    <row r="77" ht="17.4" spans="1:8">
      <c r="A77" s="3"/>
      <c r="B77" s="3">
        <v>22</v>
      </c>
      <c r="C77" s="3" t="s">
        <v>430</v>
      </c>
      <c r="D77" s="3">
        <v>0</v>
      </c>
      <c r="E77" s="3">
        <v>38</v>
      </c>
      <c r="F77" s="37">
        <f t="shared" si="4"/>
        <v>0</v>
      </c>
      <c r="G77" s="3">
        <f t="shared" si="3"/>
        <v>1</v>
      </c>
      <c r="H77" s="3"/>
    </row>
    <row r="78" ht="17.4" spans="1:8">
      <c r="A78" s="3"/>
      <c r="B78" s="3">
        <v>23</v>
      </c>
      <c r="C78" s="3" t="s">
        <v>431</v>
      </c>
      <c r="D78" s="3">
        <v>0</v>
      </c>
      <c r="E78" s="3">
        <v>29</v>
      </c>
      <c r="F78" s="37">
        <f t="shared" si="4"/>
        <v>0</v>
      </c>
      <c r="G78" s="3">
        <f t="shared" si="3"/>
        <v>1</v>
      </c>
      <c r="H78" s="3"/>
    </row>
    <row r="79" ht="17.4" spans="1:8">
      <c r="A79" s="3"/>
      <c r="B79" s="3">
        <v>24</v>
      </c>
      <c r="C79" s="3" t="s">
        <v>432</v>
      </c>
      <c r="D79" s="3">
        <v>0</v>
      </c>
      <c r="E79" s="3">
        <v>37</v>
      </c>
      <c r="F79" s="37">
        <f t="shared" si="4"/>
        <v>0</v>
      </c>
      <c r="G79" s="3">
        <f t="shared" si="3"/>
        <v>1</v>
      </c>
      <c r="H79" s="3"/>
    </row>
    <row r="80" ht="17.4" spans="1:8">
      <c r="A80" s="3"/>
      <c r="B80" s="3">
        <v>25</v>
      </c>
      <c r="C80" s="3" t="s">
        <v>433</v>
      </c>
      <c r="D80" s="3">
        <v>0</v>
      </c>
      <c r="E80" s="3">
        <v>36</v>
      </c>
      <c r="F80" s="37">
        <f t="shared" si="4"/>
        <v>0</v>
      </c>
      <c r="G80" s="3">
        <f t="shared" si="3"/>
        <v>1</v>
      </c>
      <c r="H80" s="3"/>
    </row>
    <row r="81" ht="17.4" spans="1:8">
      <c r="A81" s="3"/>
      <c r="B81" s="3">
        <v>26</v>
      </c>
      <c r="C81" s="3" t="s">
        <v>434</v>
      </c>
      <c r="D81" s="3">
        <v>0</v>
      </c>
      <c r="E81" s="3">
        <v>29</v>
      </c>
      <c r="F81" s="37">
        <f t="shared" si="4"/>
        <v>0</v>
      </c>
      <c r="G81" s="3">
        <f t="shared" si="3"/>
        <v>1</v>
      </c>
      <c r="H81" s="3"/>
    </row>
    <row r="82" ht="17.4" spans="1:8">
      <c r="A82" s="3"/>
      <c r="B82" s="3">
        <v>27</v>
      </c>
      <c r="C82" s="3" t="s">
        <v>435</v>
      </c>
      <c r="D82" s="3">
        <v>0</v>
      </c>
      <c r="E82" s="3">
        <v>34</v>
      </c>
      <c r="F82" s="37">
        <f t="shared" si="4"/>
        <v>0</v>
      </c>
      <c r="G82" s="3">
        <f t="shared" si="3"/>
        <v>1</v>
      </c>
      <c r="H82" s="3"/>
    </row>
    <row r="83" ht="17.4" spans="1:8">
      <c r="A83" s="3"/>
      <c r="B83" s="3">
        <v>28</v>
      </c>
      <c r="C83" s="3" t="s">
        <v>436</v>
      </c>
      <c r="D83" s="3">
        <v>0</v>
      </c>
      <c r="E83" s="3">
        <v>42</v>
      </c>
      <c r="F83" s="37">
        <f t="shared" si="4"/>
        <v>0</v>
      </c>
      <c r="G83" s="3">
        <f t="shared" si="3"/>
        <v>1</v>
      </c>
      <c r="H83" s="3"/>
    </row>
    <row r="84" ht="17.4" spans="1:8">
      <c r="A84" s="3"/>
      <c r="B84" s="3">
        <v>29</v>
      </c>
      <c r="C84" s="3" t="s">
        <v>437</v>
      </c>
      <c r="D84" s="3">
        <v>0</v>
      </c>
      <c r="E84" s="3">
        <v>42</v>
      </c>
      <c r="F84" s="37">
        <f t="shared" si="4"/>
        <v>0</v>
      </c>
      <c r="G84" s="3">
        <f t="shared" si="3"/>
        <v>1</v>
      </c>
      <c r="H84" s="3"/>
    </row>
    <row r="85" ht="17.4" spans="1:8">
      <c r="A85" s="3"/>
      <c r="B85" s="3">
        <v>30</v>
      </c>
      <c r="C85" s="3" t="s">
        <v>438</v>
      </c>
      <c r="D85" s="3">
        <v>0</v>
      </c>
      <c r="E85" s="3">
        <v>45</v>
      </c>
      <c r="F85" s="37">
        <f t="shared" si="4"/>
        <v>0</v>
      </c>
      <c r="G85" s="3">
        <f t="shared" si="3"/>
        <v>1</v>
      </c>
      <c r="H85" s="3"/>
    </row>
    <row r="86" ht="17.4" spans="1:8">
      <c r="A86" s="3"/>
      <c r="B86" s="3">
        <v>31</v>
      </c>
      <c r="C86" s="3" t="s">
        <v>439</v>
      </c>
      <c r="D86" s="3">
        <v>0</v>
      </c>
      <c r="E86" s="3">
        <v>44</v>
      </c>
      <c r="F86" s="37">
        <f t="shared" si="4"/>
        <v>0</v>
      </c>
      <c r="G86" s="3">
        <f t="shared" si="3"/>
        <v>1</v>
      </c>
      <c r="H86" s="3"/>
    </row>
    <row r="87" ht="17.4" spans="1:8">
      <c r="A87" s="3"/>
      <c r="B87" s="3">
        <v>32</v>
      </c>
      <c r="C87" s="3" t="s">
        <v>440</v>
      </c>
      <c r="D87" s="3">
        <v>0</v>
      </c>
      <c r="E87" s="3">
        <v>13</v>
      </c>
      <c r="F87" s="37">
        <f t="shared" si="4"/>
        <v>0</v>
      </c>
      <c r="G87" s="3">
        <f t="shared" si="3"/>
        <v>1</v>
      </c>
      <c r="H87" s="3"/>
    </row>
    <row r="88" ht="17.4" spans="1:8">
      <c r="A88" s="3"/>
      <c r="B88" s="3">
        <v>33</v>
      </c>
      <c r="C88" s="3" t="s">
        <v>441</v>
      </c>
      <c r="D88" s="3">
        <v>0</v>
      </c>
      <c r="E88" s="3">
        <v>9</v>
      </c>
      <c r="F88" s="37">
        <f t="shared" si="4"/>
        <v>0</v>
      </c>
      <c r="G88" s="3">
        <f t="shared" si="3"/>
        <v>1</v>
      </c>
      <c r="H88" s="3"/>
    </row>
    <row r="89" ht="17.4" spans="1:8">
      <c r="A89" s="3"/>
      <c r="B89" s="3">
        <v>34</v>
      </c>
      <c r="C89" s="3" t="s">
        <v>442</v>
      </c>
      <c r="D89" s="3">
        <v>0</v>
      </c>
      <c r="E89" s="3">
        <v>40</v>
      </c>
      <c r="F89" s="37">
        <f t="shared" si="4"/>
        <v>0</v>
      </c>
      <c r="G89" s="3">
        <f t="shared" si="3"/>
        <v>1</v>
      </c>
      <c r="H89" s="3"/>
    </row>
    <row r="90" ht="17.4" spans="1:8">
      <c r="A90" s="3"/>
      <c r="B90" s="3">
        <v>35</v>
      </c>
      <c r="C90" s="3" t="s">
        <v>443</v>
      </c>
      <c r="D90" s="3">
        <v>0</v>
      </c>
      <c r="E90" s="3">
        <v>40</v>
      </c>
      <c r="F90" s="37">
        <f t="shared" si="4"/>
        <v>0</v>
      </c>
      <c r="G90" s="3">
        <f t="shared" si="3"/>
        <v>1</v>
      </c>
      <c r="H90" s="3"/>
    </row>
    <row r="91" ht="17.4" spans="1:8">
      <c r="A91" s="3"/>
      <c r="B91" s="3">
        <v>36</v>
      </c>
      <c r="C91" s="3" t="s">
        <v>444</v>
      </c>
      <c r="D91" s="3">
        <v>0</v>
      </c>
      <c r="E91" s="3">
        <v>40</v>
      </c>
      <c r="F91" s="37">
        <f t="shared" si="4"/>
        <v>0</v>
      </c>
      <c r="G91" s="3">
        <f t="shared" si="3"/>
        <v>1</v>
      </c>
      <c r="H91" s="3"/>
    </row>
    <row r="92" ht="17.4" spans="1:8">
      <c r="A92" s="3"/>
      <c r="B92" s="3">
        <v>37</v>
      </c>
      <c r="C92" s="3" t="s">
        <v>445</v>
      </c>
      <c r="D92" s="3">
        <v>0</v>
      </c>
      <c r="E92" s="3">
        <v>40</v>
      </c>
      <c r="F92" s="37">
        <f t="shared" si="4"/>
        <v>0</v>
      </c>
      <c r="G92" s="3">
        <f t="shared" si="3"/>
        <v>1</v>
      </c>
      <c r="H92" s="3"/>
    </row>
    <row r="93" ht="17.4" spans="1:8">
      <c r="A93" s="3"/>
      <c r="B93" s="3">
        <v>38</v>
      </c>
      <c r="C93" s="3" t="s">
        <v>446</v>
      </c>
      <c r="D93" s="3">
        <v>0</v>
      </c>
      <c r="E93" s="3">
        <v>40</v>
      </c>
      <c r="F93" s="37">
        <f t="shared" si="4"/>
        <v>0</v>
      </c>
      <c r="G93" s="3">
        <f t="shared" si="3"/>
        <v>1</v>
      </c>
      <c r="H93" s="3"/>
    </row>
    <row r="94" ht="17.4" spans="1:8">
      <c r="A94" s="3"/>
      <c r="B94" s="3">
        <v>39</v>
      </c>
      <c r="C94" s="3" t="s">
        <v>447</v>
      </c>
      <c r="D94" s="3">
        <v>0</v>
      </c>
      <c r="E94" s="3">
        <v>45</v>
      </c>
      <c r="F94" s="37">
        <f t="shared" si="4"/>
        <v>0</v>
      </c>
      <c r="G94" s="3">
        <f t="shared" si="3"/>
        <v>1</v>
      </c>
      <c r="H94" s="3"/>
    </row>
    <row r="95" ht="17.4" spans="1:8">
      <c r="A95" s="3"/>
      <c r="B95" s="3">
        <v>40</v>
      </c>
      <c r="C95" s="3" t="s">
        <v>135</v>
      </c>
      <c r="D95" s="3">
        <v>0</v>
      </c>
      <c r="E95" s="3">
        <v>51</v>
      </c>
      <c r="F95" s="37">
        <f t="shared" si="4"/>
        <v>0</v>
      </c>
      <c r="G95" s="3">
        <f t="shared" si="3"/>
        <v>1</v>
      </c>
      <c r="H95" s="3"/>
    </row>
    <row r="96" ht="17.4" spans="1:8">
      <c r="A96" s="3"/>
      <c r="B96" s="3">
        <v>41</v>
      </c>
      <c r="C96" s="3" t="s">
        <v>448</v>
      </c>
      <c r="D96" s="3">
        <v>0</v>
      </c>
      <c r="E96" s="3">
        <v>51</v>
      </c>
      <c r="F96" s="37">
        <f t="shared" si="4"/>
        <v>0</v>
      </c>
      <c r="G96" s="3">
        <f t="shared" si="3"/>
        <v>1</v>
      </c>
      <c r="H96" s="3"/>
    </row>
    <row r="97" ht="17.4" spans="1:8">
      <c r="A97" s="3"/>
      <c r="B97" s="3">
        <v>42</v>
      </c>
      <c r="C97" s="3" t="s">
        <v>449</v>
      </c>
      <c r="D97" s="3">
        <v>0</v>
      </c>
      <c r="E97" s="3">
        <v>35</v>
      </c>
      <c r="F97" s="37">
        <f t="shared" si="4"/>
        <v>0</v>
      </c>
      <c r="G97" s="3">
        <f t="shared" si="3"/>
        <v>1</v>
      </c>
      <c r="H97" s="3"/>
    </row>
    <row r="98" ht="17.4" spans="1:8">
      <c r="A98" s="3" t="s">
        <v>4</v>
      </c>
      <c r="B98" s="3">
        <v>1</v>
      </c>
      <c r="C98" s="3" t="s">
        <v>450</v>
      </c>
      <c r="D98" s="3">
        <v>0</v>
      </c>
      <c r="E98" s="3" t="s">
        <v>451</v>
      </c>
      <c r="F98" s="37">
        <f t="shared" si="4"/>
        <v>0</v>
      </c>
      <c r="G98" s="3">
        <f>RANK(F98,$F$98:$F$138)</f>
        <v>2</v>
      </c>
      <c r="H98" s="3"/>
    </row>
    <row r="99" ht="17.4" spans="1:8">
      <c r="A99" s="3"/>
      <c r="B99" s="3">
        <v>2</v>
      </c>
      <c r="C99" s="3" t="s">
        <v>452</v>
      </c>
      <c r="D99" s="3">
        <v>0</v>
      </c>
      <c r="E99" s="3" t="s">
        <v>453</v>
      </c>
      <c r="F99" s="37">
        <f t="shared" si="4"/>
        <v>0</v>
      </c>
      <c r="G99" s="3">
        <f t="shared" ref="G99:G138" si="5">RANK(F99,$F$98:$F$138)</f>
        <v>2</v>
      </c>
      <c r="H99" s="3"/>
    </row>
    <row r="100" ht="17.4" spans="1:8">
      <c r="A100" s="3"/>
      <c r="B100" s="3">
        <v>3</v>
      </c>
      <c r="C100" s="3" t="s">
        <v>454</v>
      </c>
      <c r="D100" s="3">
        <v>0</v>
      </c>
      <c r="E100" s="3" t="s">
        <v>455</v>
      </c>
      <c r="F100" s="37">
        <f t="shared" si="4"/>
        <v>0</v>
      </c>
      <c r="G100" s="3">
        <f t="shared" si="5"/>
        <v>2</v>
      </c>
      <c r="H100" s="3"/>
    </row>
    <row r="101" ht="17.4" spans="1:8">
      <c r="A101" s="3"/>
      <c r="B101" s="3">
        <v>4</v>
      </c>
      <c r="C101" s="3" t="s">
        <v>456</v>
      </c>
      <c r="D101" s="3">
        <v>0</v>
      </c>
      <c r="E101" s="3" t="s">
        <v>457</v>
      </c>
      <c r="F101" s="37">
        <f t="shared" si="4"/>
        <v>0</v>
      </c>
      <c r="G101" s="3">
        <f t="shared" si="5"/>
        <v>2</v>
      </c>
      <c r="H101" s="3"/>
    </row>
    <row r="102" ht="17.4" spans="1:8">
      <c r="A102" s="3"/>
      <c r="B102" s="3">
        <v>5</v>
      </c>
      <c r="C102" s="3" t="s">
        <v>458</v>
      </c>
      <c r="D102" s="3">
        <v>0</v>
      </c>
      <c r="E102" s="3" t="s">
        <v>459</v>
      </c>
      <c r="F102" s="37">
        <f t="shared" si="4"/>
        <v>0</v>
      </c>
      <c r="G102" s="3">
        <f t="shared" si="5"/>
        <v>2</v>
      </c>
      <c r="H102" s="3"/>
    </row>
    <row r="103" ht="17.4" spans="1:8">
      <c r="A103" s="3"/>
      <c r="B103" s="3">
        <v>6</v>
      </c>
      <c r="C103" s="3" t="s">
        <v>460</v>
      </c>
      <c r="D103" s="3">
        <v>0</v>
      </c>
      <c r="E103" s="3" t="s">
        <v>461</v>
      </c>
      <c r="F103" s="37">
        <f t="shared" si="4"/>
        <v>0</v>
      </c>
      <c r="G103" s="3">
        <f t="shared" si="5"/>
        <v>2</v>
      </c>
      <c r="H103" s="3"/>
    </row>
    <row r="104" ht="17.4" spans="1:8">
      <c r="A104" s="3"/>
      <c r="B104" s="3">
        <v>7</v>
      </c>
      <c r="C104" s="3" t="s">
        <v>462</v>
      </c>
      <c r="D104" s="3">
        <v>0</v>
      </c>
      <c r="E104" s="3" t="s">
        <v>463</v>
      </c>
      <c r="F104" s="37">
        <f t="shared" si="4"/>
        <v>0</v>
      </c>
      <c r="G104" s="3">
        <f t="shared" si="5"/>
        <v>2</v>
      </c>
      <c r="H104" s="3"/>
    </row>
    <row r="105" ht="17.4" spans="1:8">
      <c r="A105" s="3"/>
      <c r="B105" s="3">
        <v>8</v>
      </c>
      <c r="C105" s="3" t="s">
        <v>464</v>
      </c>
      <c r="D105" s="3">
        <v>0</v>
      </c>
      <c r="E105" s="3" t="s">
        <v>465</v>
      </c>
      <c r="F105" s="37">
        <f t="shared" si="4"/>
        <v>0</v>
      </c>
      <c r="G105" s="3">
        <f t="shared" si="5"/>
        <v>2</v>
      </c>
      <c r="H105" s="3"/>
    </row>
    <row r="106" ht="17.4" spans="1:8">
      <c r="A106" s="3"/>
      <c r="B106" s="3">
        <v>9</v>
      </c>
      <c r="C106" s="3" t="s">
        <v>466</v>
      </c>
      <c r="D106" s="3">
        <v>0</v>
      </c>
      <c r="E106" s="3" t="s">
        <v>467</v>
      </c>
      <c r="F106" s="37">
        <f t="shared" si="4"/>
        <v>0</v>
      </c>
      <c r="G106" s="3">
        <f t="shared" si="5"/>
        <v>2</v>
      </c>
      <c r="H106" s="3"/>
    </row>
    <row r="107" ht="17.4" spans="1:8">
      <c r="A107" s="3"/>
      <c r="B107" s="3">
        <v>10</v>
      </c>
      <c r="C107" s="3" t="s">
        <v>468</v>
      </c>
      <c r="D107" s="3">
        <v>0</v>
      </c>
      <c r="E107" s="3" t="s">
        <v>461</v>
      </c>
      <c r="F107" s="37">
        <f t="shared" si="4"/>
        <v>0</v>
      </c>
      <c r="G107" s="3">
        <f t="shared" si="5"/>
        <v>2</v>
      </c>
      <c r="H107" s="3"/>
    </row>
    <row r="108" ht="17.4" spans="1:8">
      <c r="A108" s="3"/>
      <c r="B108" s="3">
        <v>11</v>
      </c>
      <c r="C108" s="3" t="s">
        <v>469</v>
      </c>
      <c r="D108" s="3">
        <v>0</v>
      </c>
      <c r="E108" s="3" t="s">
        <v>470</v>
      </c>
      <c r="F108" s="37">
        <f t="shared" si="4"/>
        <v>0</v>
      </c>
      <c r="G108" s="3">
        <f t="shared" si="5"/>
        <v>2</v>
      </c>
      <c r="H108" s="3"/>
    </row>
    <row r="109" ht="17.4" spans="1:8">
      <c r="A109" s="3"/>
      <c r="B109" s="3">
        <v>12</v>
      </c>
      <c r="C109" s="3" t="s">
        <v>181</v>
      </c>
      <c r="D109" s="3">
        <v>0</v>
      </c>
      <c r="E109" s="3" t="s">
        <v>471</v>
      </c>
      <c r="F109" s="37">
        <f t="shared" si="4"/>
        <v>0</v>
      </c>
      <c r="G109" s="3">
        <f t="shared" si="5"/>
        <v>2</v>
      </c>
      <c r="H109" s="3"/>
    </row>
    <row r="110" ht="17.4" spans="1:8">
      <c r="A110" s="3"/>
      <c r="B110" s="3">
        <v>13</v>
      </c>
      <c r="C110" s="3" t="s">
        <v>472</v>
      </c>
      <c r="D110" s="3">
        <v>0</v>
      </c>
      <c r="E110" s="3" t="s">
        <v>471</v>
      </c>
      <c r="F110" s="37">
        <f t="shared" si="4"/>
        <v>0</v>
      </c>
      <c r="G110" s="3">
        <f t="shared" si="5"/>
        <v>2</v>
      </c>
      <c r="H110" s="3"/>
    </row>
    <row r="111" ht="17.4" spans="1:8">
      <c r="A111" s="3"/>
      <c r="B111" s="3">
        <v>14</v>
      </c>
      <c r="C111" s="3" t="s">
        <v>473</v>
      </c>
      <c r="D111" s="3">
        <v>0</v>
      </c>
      <c r="E111" s="3" t="s">
        <v>474</v>
      </c>
      <c r="F111" s="37">
        <f t="shared" si="4"/>
        <v>0</v>
      </c>
      <c r="G111" s="3">
        <f t="shared" si="5"/>
        <v>2</v>
      </c>
      <c r="H111" s="3"/>
    </row>
    <row r="112" ht="17.4" spans="1:8">
      <c r="A112" s="3"/>
      <c r="B112" s="3">
        <v>15</v>
      </c>
      <c r="C112" s="3" t="s">
        <v>176</v>
      </c>
      <c r="D112" s="3">
        <v>0</v>
      </c>
      <c r="E112" s="3" t="s">
        <v>475</v>
      </c>
      <c r="F112" s="37">
        <f t="shared" si="4"/>
        <v>0</v>
      </c>
      <c r="G112" s="3">
        <f t="shared" si="5"/>
        <v>2</v>
      </c>
      <c r="H112" s="3"/>
    </row>
    <row r="113" ht="17.4" spans="1:8">
      <c r="A113" s="3"/>
      <c r="B113" s="3">
        <v>16</v>
      </c>
      <c r="C113" s="3" t="s">
        <v>476</v>
      </c>
      <c r="D113" s="3">
        <v>0</v>
      </c>
      <c r="E113" s="3" t="s">
        <v>453</v>
      </c>
      <c r="F113" s="37">
        <f t="shared" si="4"/>
        <v>0</v>
      </c>
      <c r="G113" s="3">
        <f t="shared" si="5"/>
        <v>2</v>
      </c>
      <c r="H113" s="3"/>
    </row>
    <row r="114" ht="17.4" spans="1:8">
      <c r="A114" s="3"/>
      <c r="B114" s="3">
        <v>17</v>
      </c>
      <c r="C114" s="3" t="s">
        <v>477</v>
      </c>
      <c r="D114" s="3">
        <v>0</v>
      </c>
      <c r="E114" s="3" t="s">
        <v>478</v>
      </c>
      <c r="F114" s="37">
        <f t="shared" si="4"/>
        <v>0</v>
      </c>
      <c r="G114" s="3">
        <f t="shared" si="5"/>
        <v>2</v>
      </c>
      <c r="H114" s="3"/>
    </row>
    <row r="115" ht="17.4" spans="1:8">
      <c r="A115" s="3"/>
      <c r="B115" s="3">
        <v>18</v>
      </c>
      <c r="C115" s="3" t="s">
        <v>479</v>
      </c>
      <c r="D115" s="3">
        <v>0</v>
      </c>
      <c r="E115" s="3" t="s">
        <v>478</v>
      </c>
      <c r="F115" s="37">
        <f t="shared" si="4"/>
        <v>0</v>
      </c>
      <c r="G115" s="3">
        <f t="shared" si="5"/>
        <v>2</v>
      </c>
      <c r="H115" s="3"/>
    </row>
    <row r="116" ht="17.4" spans="1:8">
      <c r="A116" s="3"/>
      <c r="B116" s="3">
        <v>19</v>
      </c>
      <c r="C116" s="3" t="s">
        <v>190</v>
      </c>
      <c r="D116" s="3">
        <v>0</v>
      </c>
      <c r="E116" s="3" t="s">
        <v>480</v>
      </c>
      <c r="F116" s="37">
        <f t="shared" si="4"/>
        <v>0</v>
      </c>
      <c r="G116" s="3">
        <f t="shared" si="5"/>
        <v>2</v>
      </c>
      <c r="H116" s="3"/>
    </row>
    <row r="117" ht="17.4" spans="1:8">
      <c r="A117" s="3"/>
      <c r="B117" s="3">
        <v>20</v>
      </c>
      <c r="C117" s="3" t="s">
        <v>196</v>
      </c>
      <c r="D117" s="3">
        <v>0</v>
      </c>
      <c r="E117" s="3" t="s">
        <v>481</v>
      </c>
      <c r="F117" s="37">
        <f t="shared" si="4"/>
        <v>0</v>
      </c>
      <c r="G117" s="3">
        <f t="shared" si="5"/>
        <v>2</v>
      </c>
      <c r="H117" s="3"/>
    </row>
    <row r="118" ht="17.4" spans="1:8">
      <c r="A118" s="3"/>
      <c r="B118" s="3">
        <v>21</v>
      </c>
      <c r="C118" s="3" t="s">
        <v>186</v>
      </c>
      <c r="D118" s="3">
        <v>0</v>
      </c>
      <c r="E118" s="3" t="s">
        <v>481</v>
      </c>
      <c r="F118" s="37">
        <f t="shared" si="4"/>
        <v>0</v>
      </c>
      <c r="G118" s="3">
        <f t="shared" si="5"/>
        <v>2</v>
      </c>
      <c r="H118" s="3"/>
    </row>
    <row r="119" ht="17.4" spans="1:8">
      <c r="A119" s="3"/>
      <c r="B119" s="3">
        <v>22</v>
      </c>
      <c r="C119" s="3" t="s">
        <v>482</v>
      </c>
      <c r="D119" s="3">
        <v>0</v>
      </c>
      <c r="E119" s="3" t="s">
        <v>471</v>
      </c>
      <c r="F119" s="37">
        <f t="shared" si="4"/>
        <v>0</v>
      </c>
      <c r="G119" s="3">
        <f t="shared" si="5"/>
        <v>2</v>
      </c>
      <c r="H119" s="3"/>
    </row>
    <row r="120" ht="17.4" spans="1:8">
      <c r="A120" s="3"/>
      <c r="B120" s="3">
        <v>23</v>
      </c>
      <c r="C120" s="3" t="s">
        <v>163</v>
      </c>
      <c r="D120" s="3">
        <v>0</v>
      </c>
      <c r="E120" s="3" t="s">
        <v>471</v>
      </c>
      <c r="F120" s="37">
        <f t="shared" si="4"/>
        <v>0</v>
      </c>
      <c r="G120" s="3">
        <f t="shared" si="5"/>
        <v>2</v>
      </c>
      <c r="H120" s="3"/>
    </row>
    <row r="121" ht="17.4" spans="1:8">
      <c r="A121" s="3"/>
      <c r="B121" s="3">
        <v>24</v>
      </c>
      <c r="C121" s="3" t="s">
        <v>483</v>
      </c>
      <c r="D121" s="3">
        <v>0</v>
      </c>
      <c r="E121" s="3" t="s">
        <v>459</v>
      </c>
      <c r="F121" s="37">
        <f t="shared" si="4"/>
        <v>0</v>
      </c>
      <c r="G121" s="3">
        <f t="shared" si="5"/>
        <v>2</v>
      </c>
      <c r="H121" s="3"/>
    </row>
    <row r="122" ht="17.4" spans="1:8">
      <c r="A122" s="3"/>
      <c r="B122" s="3">
        <v>25</v>
      </c>
      <c r="C122" s="3" t="s">
        <v>158</v>
      </c>
      <c r="D122" s="3">
        <v>0</v>
      </c>
      <c r="E122" s="3" t="s">
        <v>475</v>
      </c>
      <c r="F122" s="37">
        <f t="shared" si="4"/>
        <v>0</v>
      </c>
      <c r="G122" s="3">
        <f t="shared" si="5"/>
        <v>2</v>
      </c>
      <c r="H122" s="3"/>
    </row>
    <row r="123" ht="17.4" spans="1:8">
      <c r="A123" s="3"/>
      <c r="B123" s="5">
        <v>26</v>
      </c>
      <c r="C123" s="5" t="s">
        <v>484</v>
      </c>
      <c r="D123" s="5">
        <v>1</v>
      </c>
      <c r="E123" s="5" t="s">
        <v>475</v>
      </c>
      <c r="F123" s="38">
        <f t="shared" si="4"/>
        <v>0.024390243902439</v>
      </c>
      <c r="G123" s="5">
        <f t="shared" si="5"/>
        <v>1</v>
      </c>
      <c r="H123" s="5" t="s">
        <v>560</v>
      </c>
    </row>
    <row r="124" ht="17.4" spans="1:8">
      <c r="A124" s="3"/>
      <c r="B124" s="3">
        <v>27</v>
      </c>
      <c r="C124" s="3" t="s">
        <v>485</v>
      </c>
      <c r="D124" s="3">
        <v>0</v>
      </c>
      <c r="E124" s="3" t="s">
        <v>486</v>
      </c>
      <c r="F124" s="37">
        <f t="shared" si="4"/>
        <v>0</v>
      </c>
      <c r="G124" s="3">
        <f t="shared" si="5"/>
        <v>2</v>
      </c>
      <c r="H124" s="3"/>
    </row>
    <row r="125" ht="17.4" spans="1:8">
      <c r="A125" s="3"/>
      <c r="B125" s="3">
        <v>28</v>
      </c>
      <c r="C125" s="3" t="s">
        <v>487</v>
      </c>
      <c r="D125" s="3">
        <v>0</v>
      </c>
      <c r="E125" s="3" t="s">
        <v>478</v>
      </c>
      <c r="F125" s="37">
        <f t="shared" si="4"/>
        <v>0</v>
      </c>
      <c r="G125" s="3">
        <f t="shared" si="5"/>
        <v>2</v>
      </c>
      <c r="H125" s="3"/>
    </row>
    <row r="126" ht="17.4" spans="1:8">
      <c r="A126" s="3"/>
      <c r="B126" s="3">
        <v>29</v>
      </c>
      <c r="C126" s="3" t="s">
        <v>488</v>
      </c>
      <c r="D126" s="3">
        <v>0</v>
      </c>
      <c r="E126" s="3" t="s">
        <v>489</v>
      </c>
      <c r="F126" s="37">
        <f t="shared" si="4"/>
        <v>0</v>
      </c>
      <c r="G126" s="3">
        <f t="shared" si="5"/>
        <v>2</v>
      </c>
      <c r="H126" s="3"/>
    </row>
    <row r="127" ht="17.4" spans="1:8">
      <c r="A127" s="3"/>
      <c r="B127" s="3">
        <v>30</v>
      </c>
      <c r="C127" s="3" t="s">
        <v>145</v>
      </c>
      <c r="D127" s="3">
        <v>0</v>
      </c>
      <c r="E127" s="3" t="s">
        <v>461</v>
      </c>
      <c r="F127" s="37">
        <f t="shared" si="4"/>
        <v>0</v>
      </c>
      <c r="G127" s="3">
        <f t="shared" si="5"/>
        <v>2</v>
      </c>
      <c r="H127" s="3"/>
    </row>
    <row r="128" ht="17.4" spans="1:8">
      <c r="A128" s="3"/>
      <c r="B128" s="3">
        <v>31</v>
      </c>
      <c r="C128" s="3" t="s">
        <v>140</v>
      </c>
      <c r="D128" s="3">
        <v>0</v>
      </c>
      <c r="E128" s="3" t="s">
        <v>481</v>
      </c>
      <c r="F128" s="37">
        <f t="shared" si="4"/>
        <v>0</v>
      </c>
      <c r="G128" s="3">
        <f t="shared" si="5"/>
        <v>2</v>
      </c>
      <c r="H128" s="3"/>
    </row>
    <row r="129" ht="17.4" spans="1:8">
      <c r="A129" s="3"/>
      <c r="B129" s="3">
        <v>32</v>
      </c>
      <c r="C129" s="3" t="s">
        <v>490</v>
      </c>
      <c r="D129" s="3">
        <v>0</v>
      </c>
      <c r="E129" s="3" t="s">
        <v>481</v>
      </c>
      <c r="F129" s="37">
        <f t="shared" si="4"/>
        <v>0</v>
      </c>
      <c r="G129" s="3">
        <f t="shared" si="5"/>
        <v>2</v>
      </c>
      <c r="H129" s="3"/>
    </row>
    <row r="130" ht="17.4" spans="1:8">
      <c r="A130" s="3"/>
      <c r="B130" s="3">
        <v>33</v>
      </c>
      <c r="C130" s="3" t="s">
        <v>491</v>
      </c>
      <c r="D130" s="3">
        <v>0</v>
      </c>
      <c r="E130" s="3">
        <v>34</v>
      </c>
      <c r="F130" s="37">
        <f t="shared" si="4"/>
        <v>0</v>
      </c>
      <c r="G130" s="3">
        <f t="shared" si="5"/>
        <v>2</v>
      </c>
      <c r="H130" s="3"/>
    </row>
    <row r="131" ht="17.4" spans="1:8">
      <c r="A131" s="3"/>
      <c r="B131" s="3">
        <v>34</v>
      </c>
      <c r="C131" s="3" t="s">
        <v>492</v>
      </c>
      <c r="D131" s="3">
        <v>0</v>
      </c>
      <c r="E131" s="3">
        <v>33</v>
      </c>
      <c r="F131" s="37">
        <f t="shared" si="4"/>
        <v>0</v>
      </c>
      <c r="G131" s="3">
        <f t="shared" si="5"/>
        <v>2</v>
      </c>
      <c r="H131" s="3"/>
    </row>
    <row r="132" ht="17.4" spans="1:8">
      <c r="A132" s="3"/>
      <c r="B132" s="3">
        <v>35</v>
      </c>
      <c r="C132" s="3" t="s">
        <v>493</v>
      </c>
      <c r="D132" s="3">
        <v>0</v>
      </c>
      <c r="E132" s="3">
        <v>45</v>
      </c>
      <c r="F132" s="37">
        <f t="shared" ref="F132:F139" si="6">D132/E132</f>
        <v>0</v>
      </c>
      <c r="G132" s="3">
        <f t="shared" si="5"/>
        <v>2</v>
      </c>
      <c r="H132" s="3"/>
    </row>
    <row r="133" ht="17.4" spans="1:8">
      <c r="A133" s="3"/>
      <c r="B133" s="3">
        <v>36</v>
      </c>
      <c r="C133" s="3" t="s">
        <v>494</v>
      </c>
      <c r="D133" s="3">
        <v>0</v>
      </c>
      <c r="E133" s="3">
        <v>45</v>
      </c>
      <c r="F133" s="37">
        <f t="shared" si="6"/>
        <v>0</v>
      </c>
      <c r="G133" s="3">
        <f t="shared" si="5"/>
        <v>2</v>
      </c>
      <c r="H133" s="3"/>
    </row>
    <row r="134" ht="17.4" spans="1:8">
      <c r="A134" s="3"/>
      <c r="B134" s="3">
        <v>37</v>
      </c>
      <c r="C134" s="3" t="s">
        <v>495</v>
      </c>
      <c r="D134" s="3">
        <v>0</v>
      </c>
      <c r="E134" s="3">
        <v>40</v>
      </c>
      <c r="F134" s="37">
        <f t="shared" si="6"/>
        <v>0</v>
      </c>
      <c r="G134" s="3">
        <f t="shared" si="5"/>
        <v>2</v>
      </c>
      <c r="H134" s="3"/>
    </row>
    <row r="135" ht="17.4" spans="1:8">
      <c r="A135" s="3"/>
      <c r="B135" s="3">
        <v>38</v>
      </c>
      <c r="C135" s="3" t="s">
        <v>496</v>
      </c>
      <c r="D135" s="3">
        <v>0</v>
      </c>
      <c r="E135" s="3">
        <v>50</v>
      </c>
      <c r="F135" s="37">
        <f t="shared" si="6"/>
        <v>0</v>
      </c>
      <c r="G135" s="3">
        <f t="shared" si="5"/>
        <v>2</v>
      </c>
      <c r="H135" s="3"/>
    </row>
    <row r="136" ht="17.4" spans="1:8">
      <c r="A136" s="3"/>
      <c r="B136" s="3">
        <v>39</v>
      </c>
      <c r="C136" s="3" t="s">
        <v>497</v>
      </c>
      <c r="D136" s="3">
        <v>0</v>
      </c>
      <c r="E136" s="3">
        <v>45</v>
      </c>
      <c r="F136" s="37">
        <f t="shared" si="6"/>
        <v>0</v>
      </c>
      <c r="G136" s="3">
        <f t="shared" si="5"/>
        <v>2</v>
      </c>
      <c r="H136" s="3"/>
    </row>
    <row r="137" ht="17.4" spans="1:8">
      <c r="A137" s="3"/>
      <c r="B137" s="3">
        <v>40</v>
      </c>
      <c r="C137" s="3" t="s">
        <v>498</v>
      </c>
      <c r="D137" s="3">
        <v>0</v>
      </c>
      <c r="E137" s="3">
        <v>45</v>
      </c>
      <c r="F137" s="37">
        <f t="shared" si="6"/>
        <v>0</v>
      </c>
      <c r="G137" s="3">
        <f t="shared" si="5"/>
        <v>2</v>
      </c>
      <c r="H137" s="3"/>
    </row>
    <row r="138" ht="17.4" spans="1:8">
      <c r="A138" s="3"/>
      <c r="B138" s="3">
        <v>41</v>
      </c>
      <c r="C138" s="3" t="s">
        <v>499</v>
      </c>
      <c r="D138" s="3">
        <v>0</v>
      </c>
      <c r="E138" s="3">
        <v>45</v>
      </c>
      <c r="F138" s="37">
        <f t="shared" si="6"/>
        <v>0</v>
      </c>
      <c r="G138" s="3">
        <f t="shared" si="5"/>
        <v>2</v>
      </c>
      <c r="H138" s="3"/>
    </row>
    <row r="139" ht="17.4" spans="1:8">
      <c r="A139" s="3" t="s">
        <v>6</v>
      </c>
      <c r="B139" s="3">
        <v>1</v>
      </c>
      <c r="C139" s="4" t="s">
        <v>500</v>
      </c>
      <c r="D139" s="3">
        <v>0</v>
      </c>
      <c r="E139" s="3">
        <v>41</v>
      </c>
      <c r="F139" s="37">
        <f t="shared" si="6"/>
        <v>0</v>
      </c>
      <c r="G139" s="3">
        <f>RANK(F139,$F$139:$F$183)</f>
        <v>2</v>
      </c>
      <c r="H139" s="3"/>
    </row>
    <row r="140" ht="17.4" spans="1:8">
      <c r="A140" s="3"/>
      <c r="B140" s="3">
        <v>2</v>
      </c>
      <c r="C140" s="4" t="s">
        <v>501</v>
      </c>
      <c r="D140" s="3">
        <v>0</v>
      </c>
      <c r="E140" s="3">
        <v>42</v>
      </c>
      <c r="F140" s="37">
        <f t="shared" ref="F140:F203" si="7">D140/E140</f>
        <v>0</v>
      </c>
      <c r="G140" s="3">
        <f t="shared" ref="G140:G183" si="8">RANK(F140,$F$139:$F$183)</f>
        <v>2</v>
      </c>
      <c r="H140" s="3"/>
    </row>
    <row r="141" ht="17.4" spans="1:8">
      <c r="A141" s="3"/>
      <c r="B141" s="3">
        <v>3</v>
      </c>
      <c r="C141" s="4" t="s">
        <v>502</v>
      </c>
      <c r="D141" s="3">
        <v>0</v>
      </c>
      <c r="E141" s="3">
        <v>40</v>
      </c>
      <c r="F141" s="37">
        <f t="shared" si="7"/>
        <v>0</v>
      </c>
      <c r="G141" s="3">
        <f t="shared" si="8"/>
        <v>2</v>
      </c>
      <c r="H141" s="3"/>
    </row>
    <row r="142" ht="17.4" spans="1:8">
      <c r="A142" s="3"/>
      <c r="B142" s="3">
        <v>4</v>
      </c>
      <c r="C142" s="4" t="s">
        <v>503</v>
      </c>
      <c r="D142" s="3">
        <v>0</v>
      </c>
      <c r="E142" s="3">
        <v>39</v>
      </c>
      <c r="F142" s="37">
        <f t="shared" si="7"/>
        <v>0</v>
      </c>
      <c r="G142" s="3">
        <f t="shared" si="8"/>
        <v>2</v>
      </c>
      <c r="H142" s="3"/>
    </row>
    <row r="143" ht="17.4" spans="1:8">
      <c r="A143" s="3"/>
      <c r="B143" s="3">
        <v>5</v>
      </c>
      <c r="C143" s="4" t="s">
        <v>504</v>
      </c>
      <c r="D143" s="3">
        <v>0</v>
      </c>
      <c r="E143" s="3">
        <v>43</v>
      </c>
      <c r="F143" s="37">
        <f t="shared" si="7"/>
        <v>0</v>
      </c>
      <c r="G143" s="3">
        <f t="shared" si="8"/>
        <v>2</v>
      </c>
      <c r="H143" s="3"/>
    </row>
    <row r="144" ht="17.4" spans="1:8">
      <c r="A144" s="3"/>
      <c r="B144" s="3">
        <v>6</v>
      </c>
      <c r="C144" s="4" t="s">
        <v>505</v>
      </c>
      <c r="D144" s="3">
        <v>0</v>
      </c>
      <c r="E144" s="3">
        <v>50</v>
      </c>
      <c r="F144" s="37">
        <f t="shared" si="7"/>
        <v>0</v>
      </c>
      <c r="G144" s="3">
        <f t="shared" si="8"/>
        <v>2</v>
      </c>
      <c r="H144" s="3"/>
    </row>
    <row r="145" ht="17.4" spans="1:8">
      <c r="A145" s="3"/>
      <c r="B145" s="3">
        <v>7</v>
      </c>
      <c r="C145" s="4" t="s">
        <v>506</v>
      </c>
      <c r="D145" s="3">
        <v>0</v>
      </c>
      <c r="E145" s="3">
        <v>39</v>
      </c>
      <c r="F145" s="37">
        <f t="shared" si="7"/>
        <v>0</v>
      </c>
      <c r="G145" s="3">
        <f t="shared" si="8"/>
        <v>2</v>
      </c>
      <c r="H145" s="3"/>
    </row>
    <row r="146" ht="17.4" spans="1:8">
      <c r="A146" s="3"/>
      <c r="B146" s="3">
        <v>8</v>
      </c>
      <c r="C146" s="4" t="s">
        <v>507</v>
      </c>
      <c r="D146" s="3">
        <v>0</v>
      </c>
      <c r="E146" s="3">
        <v>34</v>
      </c>
      <c r="F146" s="37">
        <f t="shared" si="7"/>
        <v>0</v>
      </c>
      <c r="G146" s="3">
        <f t="shared" si="8"/>
        <v>2</v>
      </c>
      <c r="H146" s="3"/>
    </row>
    <row r="147" ht="17.4" spans="1:8">
      <c r="A147" s="3"/>
      <c r="B147" s="3">
        <v>9</v>
      </c>
      <c r="C147" s="4" t="s">
        <v>508</v>
      </c>
      <c r="D147" s="3">
        <v>0</v>
      </c>
      <c r="E147" s="3">
        <v>40</v>
      </c>
      <c r="F147" s="37">
        <f t="shared" si="7"/>
        <v>0</v>
      </c>
      <c r="G147" s="3">
        <f t="shared" si="8"/>
        <v>2</v>
      </c>
      <c r="H147" s="3"/>
    </row>
    <row r="148" ht="17.4" spans="1:8">
      <c r="A148" s="3"/>
      <c r="B148" s="3">
        <v>10</v>
      </c>
      <c r="C148" s="4" t="s">
        <v>509</v>
      </c>
      <c r="D148" s="3">
        <v>0</v>
      </c>
      <c r="E148" s="3">
        <v>36</v>
      </c>
      <c r="F148" s="37">
        <f t="shared" si="7"/>
        <v>0</v>
      </c>
      <c r="G148" s="3">
        <f t="shared" si="8"/>
        <v>2</v>
      </c>
      <c r="H148" s="3"/>
    </row>
    <row r="149" ht="17.4" spans="1:8">
      <c r="A149" s="3"/>
      <c r="B149" s="3">
        <v>11</v>
      </c>
      <c r="C149" s="4" t="s">
        <v>510</v>
      </c>
      <c r="D149" s="3">
        <v>0</v>
      </c>
      <c r="E149" s="3">
        <v>27</v>
      </c>
      <c r="F149" s="37">
        <f t="shared" si="7"/>
        <v>0</v>
      </c>
      <c r="G149" s="3">
        <f t="shared" si="8"/>
        <v>2</v>
      </c>
      <c r="H149" s="3"/>
    </row>
    <row r="150" ht="17.4" spans="1:8">
      <c r="A150" s="3"/>
      <c r="B150" s="3">
        <v>12</v>
      </c>
      <c r="C150" s="4" t="s">
        <v>511</v>
      </c>
      <c r="D150" s="3">
        <v>0</v>
      </c>
      <c r="E150" s="3">
        <v>26</v>
      </c>
      <c r="F150" s="37">
        <f t="shared" si="7"/>
        <v>0</v>
      </c>
      <c r="G150" s="3">
        <f t="shared" si="8"/>
        <v>2</v>
      </c>
      <c r="H150" s="3"/>
    </row>
    <row r="151" ht="17.4" spans="1:8">
      <c r="A151" s="3"/>
      <c r="B151" s="3">
        <v>13</v>
      </c>
      <c r="C151" s="4" t="s">
        <v>512</v>
      </c>
      <c r="D151" s="3">
        <v>0</v>
      </c>
      <c r="E151" s="3">
        <v>50</v>
      </c>
      <c r="F151" s="37">
        <f t="shared" si="7"/>
        <v>0</v>
      </c>
      <c r="G151" s="3">
        <f t="shared" si="8"/>
        <v>2</v>
      </c>
      <c r="H151" s="3"/>
    </row>
    <row r="152" ht="17.4" spans="1:8">
      <c r="A152" s="3"/>
      <c r="B152" s="3">
        <v>14</v>
      </c>
      <c r="C152" s="4" t="s">
        <v>513</v>
      </c>
      <c r="D152" s="3">
        <v>0</v>
      </c>
      <c r="E152" s="3">
        <v>50</v>
      </c>
      <c r="F152" s="37">
        <f t="shared" si="7"/>
        <v>0</v>
      </c>
      <c r="G152" s="3">
        <f t="shared" si="8"/>
        <v>2</v>
      </c>
      <c r="H152" s="3"/>
    </row>
    <row r="153" ht="17.4" spans="1:8">
      <c r="A153" s="3"/>
      <c r="B153" s="3">
        <v>15</v>
      </c>
      <c r="C153" s="4" t="s">
        <v>199</v>
      </c>
      <c r="D153" s="3">
        <v>0</v>
      </c>
      <c r="E153" s="3">
        <v>49</v>
      </c>
      <c r="F153" s="37">
        <f t="shared" si="7"/>
        <v>0</v>
      </c>
      <c r="G153" s="3">
        <f t="shared" si="8"/>
        <v>2</v>
      </c>
      <c r="H153" s="3"/>
    </row>
    <row r="154" ht="17.4" spans="1:8">
      <c r="A154" s="3"/>
      <c r="B154" s="3">
        <v>16</v>
      </c>
      <c r="C154" s="4" t="s">
        <v>203</v>
      </c>
      <c r="D154" s="3">
        <v>0</v>
      </c>
      <c r="E154" s="3">
        <v>49</v>
      </c>
      <c r="F154" s="37">
        <f t="shared" si="7"/>
        <v>0</v>
      </c>
      <c r="G154" s="3">
        <f t="shared" si="8"/>
        <v>2</v>
      </c>
      <c r="H154" s="3"/>
    </row>
    <row r="155" ht="17.4" spans="1:8">
      <c r="A155" s="3"/>
      <c r="B155" s="3">
        <v>17</v>
      </c>
      <c r="C155" s="4" t="s">
        <v>514</v>
      </c>
      <c r="D155" s="3">
        <v>0</v>
      </c>
      <c r="E155" s="3">
        <v>49</v>
      </c>
      <c r="F155" s="37">
        <f t="shared" si="7"/>
        <v>0</v>
      </c>
      <c r="G155" s="3">
        <f t="shared" si="8"/>
        <v>2</v>
      </c>
      <c r="H155" s="3"/>
    </row>
    <row r="156" ht="17.4" spans="1:8">
      <c r="A156" s="3"/>
      <c r="B156" s="3">
        <v>18</v>
      </c>
      <c r="C156" s="4" t="s">
        <v>206</v>
      </c>
      <c r="D156" s="3">
        <v>0</v>
      </c>
      <c r="E156" s="3">
        <v>33</v>
      </c>
      <c r="F156" s="37">
        <f t="shared" si="7"/>
        <v>0</v>
      </c>
      <c r="G156" s="3">
        <f t="shared" si="8"/>
        <v>2</v>
      </c>
      <c r="H156" s="3"/>
    </row>
    <row r="157" ht="17.4" spans="1:8">
      <c r="A157" s="3"/>
      <c r="B157" s="3">
        <v>19</v>
      </c>
      <c r="C157" s="4" t="s">
        <v>213</v>
      </c>
      <c r="D157" s="3">
        <v>0</v>
      </c>
      <c r="E157" s="3">
        <v>35</v>
      </c>
      <c r="F157" s="37">
        <f t="shared" si="7"/>
        <v>0</v>
      </c>
      <c r="G157" s="3">
        <f t="shared" si="8"/>
        <v>2</v>
      </c>
      <c r="H157" s="3"/>
    </row>
    <row r="158" ht="17.4" spans="1:8">
      <c r="A158" s="3"/>
      <c r="B158" s="3">
        <v>20</v>
      </c>
      <c r="C158" s="4" t="s">
        <v>219</v>
      </c>
      <c r="D158" s="3">
        <v>0</v>
      </c>
      <c r="E158" s="3">
        <v>30</v>
      </c>
      <c r="F158" s="37">
        <f t="shared" si="7"/>
        <v>0</v>
      </c>
      <c r="G158" s="3">
        <f t="shared" si="8"/>
        <v>2</v>
      </c>
      <c r="H158" s="3"/>
    </row>
    <row r="159" ht="17.4" spans="1:8">
      <c r="A159" s="3"/>
      <c r="B159" s="3">
        <v>21</v>
      </c>
      <c r="C159" s="4" t="s">
        <v>225</v>
      </c>
      <c r="D159" s="3">
        <v>0</v>
      </c>
      <c r="E159" s="3">
        <v>39</v>
      </c>
      <c r="F159" s="37">
        <f t="shared" si="7"/>
        <v>0</v>
      </c>
      <c r="G159" s="3">
        <f t="shared" si="8"/>
        <v>2</v>
      </c>
      <c r="H159" s="3"/>
    </row>
    <row r="160" ht="17.4" spans="1:8">
      <c r="A160" s="3"/>
      <c r="B160" s="3">
        <v>22</v>
      </c>
      <c r="C160" s="4" t="s">
        <v>227</v>
      </c>
      <c r="D160" s="3">
        <v>0</v>
      </c>
      <c r="E160" s="3">
        <v>27</v>
      </c>
      <c r="F160" s="37">
        <f t="shared" si="7"/>
        <v>0</v>
      </c>
      <c r="G160" s="3">
        <f t="shared" si="8"/>
        <v>2</v>
      </c>
      <c r="H160" s="3"/>
    </row>
    <row r="161" ht="17.4" spans="1:8">
      <c r="A161" s="3"/>
      <c r="B161" s="3">
        <v>23</v>
      </c>
      <c r="C161" s="4" t="s">
        <v>515</v>
      </c>
      <c r="D161" s="3">
        <v>0</v>
      </c>
      <c r="E161" s="3">
        <v>34</v>
      </c>
      <c r="F161" s="37">
        <f t="shared" si="7"/>
        <v>0</v>
      </c>
      <c r="G161" s="3">
        <f t="shared" si="8"/>
        <v>2</v>
      </c>
      <c r="H161" s="3"/>
    </row>
    <row r="162" ht="17.4" spans="1:8">
      <c r="A162" s="3"/>
      <c r="B162" s="3">
        <v>24</v>
      </c>
      <c r="C162" s="4" t="s">
        <v>516</v>
      </c>
      <c r="D162" s="3">
        <v>0</v>
      </c>
      <c r="E162" s="3">
        <v>34</v>
      </c>
      <c r="F162" s="37">
        <f t="shared" si="7"/>
        <v>0</v>
      </c>
      <c r="G162" s="3">
        <f t="shared" si="8"/>
        <v>2</v>
      </c>
      <c r="H162" s="3"/>
    </row>
    <row r="163" ht="17.4" spans="1:8">
      <c r="A163" s="3"/>
      <c r="B163" s="3">
        <v>25</v>
      </c>
      <c r="C163" s="4" t="s">
        <v>230</v>
      </c>
      <c r="D163" s="3">
        <v>0</v>
      </c>
      <c r="E163" s="3">
        <v>34</v>
      </c>
      <c r="F163" s="37">
        <f t="shared" si="7"/>
        <v>0</v>
      </c>
      <c r="G163" s="3">
        <f t="shared" si="8"/>
        <v>2</v>
      </c>
      <c r="H163" s="3"/>
    </row>
    <row r="164" ht="17.4" spans="1:8">
      <c r="A164" s="3"/>
      <c r="B164" s="5">
        <v>26</v>
      </c>
      <c r="C164" s="39" t="s">
        <v>233</v>
      </c>
      <c r="D164" s="5">
        <v>1</v>
      </c>
      <c r="E164" s="5">
        <v>33</v>
      </c>
      <c r="F164" s="38">
        <f t="shared" si="7"/>
        <v>0.0303030303030303</v>
      </c>
      <c r="G164" s="5">
        <f t="shared" si="8"/>
        <v>1</v>
      </c>
      <c r="H164" s="5" t="s">
        <v>560</v>
      </c>
    </row>
    <row r="165" ht="17.4" spans="1:8">
      <c r="A165" s="3"/>
      <c r="B165" s="3">
        <v>27</v>
      </c>
      <c r="C165" s="4" t="s">
        <v>241</v>
      </c>
      <c r="D165" s="3">
        <v>0</v>
      </c>
      <c r="E165" s="3">
        <v>45</v>
      </c>
      <c r="F165" s="37">
        <f t="shared" si="7"/>
        <v>0</v>
      </c>
      <c r="G165" s="3">
        <f t="shared" si="8"/>
        <v>2</v>
      </c>
      <c r="H165" s="3"/>
    </row>
    <row r="166" ht="17.4" spans="1:8">
      <c r="A166" s="3"/>
      <c r="B166" s="3">
        <v>28</v>
      </c>
      <c r="C166" s="4" t="s">
        <v>251</v>
      </c>
      <c r="D166" s="3">
        <v>0</v>
      </c>
      <c r="E166" s="3">
        <v>45</v>
      </c>
      <c r="F166" s="37">
        <f t="shared" si="7"/>
        <v>0</v>
      </c>
      <c r="G166" s="3">
        <f t="shared" si="8"/>
        <v>2</v>
      </c>
      <c r="H166" s="3"/>
    </row>
    <row r="167" ht="17.4" spans="1:8">
      <c r="A167" s="3"/>
      <c r="B167" s="3">
        <v>29</v>
      </c>
      <c r="C167" s="4" t="s">
        <v>517</v>
      </c>
      <c r="D167" s="3">
        <v>0</v>
      </c>
      <c r="E167" s="3">
        <v>50</v>
      </c>
      <c r="F167" s="37">
        <f t="shared" si="7"/>
        <v>0</v>
      </c>
      <c r="G167" s="3">
        <f t="shared" si="8"/>
        <v>2</v>
      </c>
      <c r="H167" s="3"/>
    </row>
    <row r="168" ht="17.4" spans="1:8">
      <c r="A168" s="3"/>
      <c r="B168" s="3">
        <v>30</v>
      </c>
      <c r="C168" s="4" t="s">
        <v>518</v>
      </c>
      <c r="D168" s="3">
        <v>0</v>
      </c>
      <c r="E168" s="3">
        <v>35</v>
      </c>
      <c r="F168" s="37">
        <f t="shared" si="7"/>
        <v>0</v>
      </c>
      <c r="G168" s="3">
        <f t="shared" si="8"/>
        <v>2</v>
      </c>
      <c r="H168" s="3"/>
    </row>
    <row r="169" ht="17.4" spans="1:8">
      <c r="A169" s="3"/>
      <c r="B169" s="3">
        <v>31</v>
      </c>
      <c r="C169" s="4" t="s">
        <v>262</v>
      </c>
      <c r="D169" s="3">
        <v>0</v>
      </c>
      <c r="E169" s="3">
        <v>35</v>
      </c>
      <c r="F169" s="37">
        <f t="shared" si="7"/>
        <v>0</v>
      </c>
      <c r="G169" s="3">
        <f t="shared" si="8"/>
        <v>2</v>
      </c>
      <c r="H169" s="3"/>
    </row>
    <row r="170" ht="17.4" spans="1:8">
      <c r="A170" s="3"/>
      <c r="B170" s="3">
        <v>32</v>
      </c>
      <c r="C170" s="4" t="s">
        <v>519</v>
      </c>
      <c r="D170" s="3">
        <v>0</v>
      </c>
      <c r="E170" s="3">
        <v>35</v>
      </c>
      <c r="F170" s="37">
        <f t="shared" si="7"/>
        <v>0</v>
      </c>
      <c r="G170" s="3">
        <f t="shared" si="8"/>
        <v>2</v>
      </c>
      <c r="H170" s="3"/>
    </row>
    <row r="171" ht="17.4" spans="1:8">
      <c r="A171" s="3"/>
      <c r="B171" s="3">
        <v>33</v>
      </c>
      <c r="C171" s="4" t="s">
        <v>520</v>
      </c>
      <c r="D171" s="3">
        <v>0</v>
      </c>
      <c r="E171" s="3">
        <v>38</v>
      </c>
      <c r="F171" s="37">
        <f t="shared" si="7"/>
        <v>0</v>
      </c>
      <c r="G171" s="3">
        <f t="shared" si="8"/>
        <v>2</v>
      </c>
      <c r="H171" s="3"/>
    </row>
    <row r="172" ht="17.4" spans="1:8">
      <c r="A172" s="3"/>
      <c r="B172" s="3">
        <v>34</v>
      </c>
      <c r="C172" s="4" t="s">
        <v>521</v>
      </c>
      <c r="D172" s="3">
        <v>0</v>
      </c>
      <c r="E172" s="3">
        <v>30</v>
      </c>
      <c r="F172" s="37">
        <f t="shared" si="7"/>
        <v>0</v>
      </c>
      <c r="G172" s="3">
        <f t="shared" si="8"/>
        <v>2</v>
      </c>
      <c r="H172" s="3"/>
    </row>
    <row r="173" ht="17.4" spans="1:8">
      <c r="A173" s="3"/>
      <c r="B173" s="3">
        <v>35</v>
      </c>
      <c r="C173" s="4" t="s">
        <v>522</v>
      </c>
      <c r="D173" s="3">
        <v>0</v>
      </c>
      <c r="E173" s="3">
        <v>30</v>
      </c>
      <c r="F173" s="37">
        <f t="shared" si="7"/>
        <v>0</v>
      </c>
      <c r="G173" s="3">
        <f t="shared" si="8"/>
        <v>2</v>
      </c>
      <c r="H173" s="3"/>
    </row>
    <row r="174" ht="17.4" spans="1:8">
      <c r="A174" s="3"/>
      <c r="B174" s="3">
        <v>36</v>
      </c>
      <c r="C174" s="4" t="s">
        <v>267</v>
      </c>
      <c r="D174" s="3">
        <v>0</v>
      </c>
      <c r="E174" s="3">
        <v>30</v>
      </c>
      <c r="F174" s="37">
        <f t="shared" si="7"/>
        <v>0</v>
      </c>
      <c r="G174" s="3">
        <f t="shared" si="8"/>
        <v>2</v>
      </c>
      <c r="H174" s="3"/>
    </row>
    <row r="175" ht="17.4" spans="1:8">
      <c r="A175" s="3"/>
      <c r="B175" s="3">
        <v>37</v>
      </c>
      <c r="C175" s="4" t="s">
        <v>523</v>
      </c>
      <c r="D175" s="3">
        <v>0</v>
      </c>
      <c r="E175" s="3">
        <v>30</v>
      </c>
      <c r="F175" s="37">
        <f t="shared" si="7"/>
        <v>0</v>
      </c>
      <c r="G175" s="3">
        <f t="shared" si="8"/>
        <v>2</v>
      </c>
      <c r="H175" s="3"/>
    </row>
    <row r="176" ht="17.4" spans="1:8">
      <c r="A176" s="3"/>
      <c r="B176" s="3">
        <v>38</v>
      </c>
      <c r="C176" s="4" t="s">
        <v>269</v>
      </c>
      <c r="D176" s="3">
        <v>0</v>
      </c>
      <c r="E176" s="3">
        <v>30</v>
      </c>
      <c r="F176" s="37">
        <f t="shared" si="7"/>
        <v>0</v>
      </c>
      <c r="G176" s="3">
        <f t="shared" si="8"/>
        <v>2</v>
      </c>
      <c r="H176" s="3"/>
    </row>
    <row r="177" ht="17.4" spans="1:8">
      <c r="A177" s="3"/>
      <c r="B177" s="3">
        <v>39</v>
      </c>
      <c r="C177" s="4" t="s">
        <v>271</v>
      </c>
      <c r="D177" s="3">
        <v>0</v>
      </c>
      <c r="E177" s="3">
        <v>30</v>
      </c>
      <c r="F177" s="37">
        <f t="shared" si="7"/>
        <v>0</v>
      </c>
      <c r="G177" s="3">
        <f t="shared" si="8"/>
        <v>2</v>
      </c>
      <c r="H177" s="3"/>
    </row>
    <row r="178" ht="17.4" spans="1:8">
      <c r="A178" s="3"/>
      <c r="B178" s="3">
        <v>40</v>
      </c>
      <c r="C178" s="4" t="s">
        <v>524</v>
      </c>
      <c r="D178" s="3">
        <v>0</v>
      </c>
      <c r="E178" s="3">
        <v>30</v>
      </c>
      <c r="F178" s="37">
        <f t="shared" si="7"/>
        <v>0</v>
      </c>
      <c r="G178" s="3">
        <f t="shared" si="8"/>
        <v>2</v>
      </c>
      <c r="H178" s="3"/>
    </row>
    <row r="179" ht="17.4" spans="1:8">
      <c r="A179" s="3"/>
      <c r="B179" s="3">
        <v>41</v>
      </c>
      <c r="C179" s="4" t="s">
        <v>525</v>
      </c>
      <c r="D179" s="3">
        <v>0</v>
      </c>
      <c r="E179" s="3">
        <v>30</v>
      </c>
      <c r="F179" s="37">
        <f t="shared" si="7"/>
        <v>0</v>
      </c>
      <c r="G179" s="3">
        <f t="shared" si="8"/>
        <v>2</v>
      </c>
      <c r="H179" s="3"/>
    </row>
    <row r="180" ht="17.4" spans="1:8">
      <c r="A180" s="3"/>
      <c r="B180" s="3">
        <v>42</v>
      </c>
      <c r="C180" s="3" t="s">
        <v>273</v>
      </c>
      <c r="D180" s="3">
        <v>0</v>
      </c>
      <c r="E180" s="3">
        <v>42</v>
      </c>
      <c r="F180" s="37">
        <f t="shared" si="7"/>
        <v>0</v>
      </c>
      <c r="G180" s="3">
        <f t="shared" si="8"/>
        <v>2</v>
      </c>
      <c r="H180" s="3"/>
    </row>
    <row r="181" ht="17.4" spans="1:8">
      <c r="A181" s="3"/>
      <c r="B181" s="3">
        <v>43</v>
      </c>
      <c r="C181" s="4" t="s">
        <v>277</v>
      </c>
      <c r="D181" s="3">
        <v>0</v>
      </c>
      <c r="E181" s="3">
        <v>42</v>
      </c>
      <c r="F181" s="37">
        <f t="shared" si="7"/>
        <v>0</v>
      </c>
      <c r="G181" s="3">
        <f t="shared" si="8"/>
        <v>2</v>
      </c>
      <c r="H181" s="3"/>
    </row>
    <row r="182" ht="17.4" spans="1:8">
      <c r="A182" s="3"/>
      <c r="B182" s="3">
        <v>44</v>
      </c>
      <c r="C182" s="4" t="s">
        <v>526</v>
      </c>
      <c r="D182" s="3">
        <v>0</v>
      </c>
      <c r="E182" s="3">
        <v>30</v>
      </c>
      <c r="F182" s="37">
        <f t="shared" si="7"/>
        <v>0</v>
      </c>
      <c r="G182" s="3">
        <f t="shared" si="8"/>
        <v>2</v>
      </c>
      <c r="H182" s="3"/>
    </row>
    <row r="183" ht="17.4" spans="1:8">
      <c r="A183" s="3"/>
      <c r="B183" s="3">
        <v>45</v>
      </c>
      <c r="C183" s="4" t="s">
        <v>527</v>
      </c>
      <c r="D183" s="3">
        <v>0</v>
      </c>
      <c r="E183" s="3">
        <v>30</v>
      </c>
      <c r="F183" s="37">
        <f t="shared" si="7"/>
        <v>0</v>
      </c>
      <c r="G183" s="3">
        <f t="shared" si="8"/>
        <v>2</v>
      </c>
      <c r="H183" s="3"/>
    </row>
    <row r="184" ht="17.4" spans="1:8">
      <c r="A184" s="3" t="s">
        <v>8</v>
      </c>
      <c r="B184" s="3">
        <v>1</v>
      </c>
      <c r="C184" s="3" t="s">
        <v>528</v>
      </c>
      <c r="D184" s="3">
        <v>0</v>
      </c>
      <c r="E184" s="3">
        <v>46</v>
      </c>
      <c r="F184" s="37">
        <f t="shared" si="7"/>
        <v>0</v>
      </c>
      <c r="G184" s="3">
        <f>RANK(F184,$F$184:$F$185)</f>
        <v>1</v>
      </c>
      <c r="H184" s="7"/>
    </row>
    <row r="185" ht="17.4" spans="1:8">
      <c r="A185" s="3"/>
      <c r="B185" s="3">
        <v>2</v>
      </c>
      <c r="C185" s="3" t="s">
        <v>529</v>
      </c>
      <c r="D185" s="3">
        <v>0</v>
      </c>
      <c r="E185" s="3">
        <v>45</v>
      </c>
      <c r="F185" s="37">
        <f t="shared" si="7"/>
        <v>0</v>
      </c>
      <c r="G185" s="3">
        <f>RANK(F185,$F$184:$F$185)</f>
        <v>1</v>
      </c>
      <c r="H185" s="7"/>
    </row>
    <row r="186" ht="17.4" spans="1:8">
      <c r="A186" s="3" t="s">
        <v>3</v>
      </c>
      <c r="B186" s="3">
        <v>1</v>
      </c>
      <c r="C186" s="3" t="s">
        <v>530</v>
      </c>
      <c r="D186" s="3">
        <v>0</v>
      </c>
      <c r="E186" s="3" t="s">
        <v>531</v>
      </c>
      <c r="F186" s="37">
        <f t="shared" si="7"/>
        <v>0</v>
      </c>
      <c r="G186" s="3">
        <f>RANK(F186,$F$186:$F$221)</f>
        <v>6</v>
      </c>
      <c r="H186" s="3" t="s">
        <v>532</v>
      </c>
    </row>
    <row r="187" ht="17.4" spans="1:8">
      <c r="A187" s="3"/>
      <c r="B187" s="3">
        <v>2</v>
      </c>
      <c r="C187" s="3" t="s">
        <v>533</v>
      </c>
      <c r="D187" s="3">
        <v>0</v>
      </c>
      <c r="E187" s="3" t="s">
        <v>465</v>
      </c>
      <c r="F187" s="37">
        <f t="shared" si="7"/>
        <v>0</v>
      </c>
      <c r="G187" s="3">
        <f t="shared" ref="G187:G221" si="9">RANK(F187,$F$186:$F$221)</f>
        <v>6</v>
      </c>
      <c r="H187" s="3" t="s">
        <v>532</v>
      </c>
    </row>
    <row r="188" ht="17.4" spans="1:8">
      <c r="A188" s="3"/>
      <c r="B188" s="3">
        <v>3</v>
      </c>
      <c r="C188" s="3" t="s">
        <v>534</v>
      </c>
      <c r="D188" s="3">
        <v>0</v>
      </c>
      <c r="E188" s="3" t="s">
        <v>535</v>
      </c>
      <c r="F188" s="37">
        <f t="shared" si="7"/>
        <v>0</v>
      </c>
      <c r="G188" s="3">
        <f t="shared" si="9"/>
        <v>6</v>
      </c>
      <c r="H188" s="3" t="s">
        <v>532</v>
      </c>
    </row>
    <row r="189" ht="17.4" spans="1:8">
      <c r="A189" s="3"/>
      <c r="B189" s="3">
        <v>4</v>
      </c>
      <c r="C189" s="3" t="s">
        <v>536</v>
      </c>
      <c r="D189" s="3">
        <v>0</v>
      </c>
      <c r="E189" s="3" t="s">
        <v>457</v>
      </c>
      <c r="F189" s="37">
        <f t="shared" si="7"/>
        <v>0</v>
      </c>
      <c r="G189" s="3">
        <f t="shared" si="9"/>
        <v>6</v>
      </c>
      <c r="H189" s="3" t="s">
        <v>532</v>
      </c>
    </row>
    <row r="190" ht="17.4" spans="1:8">
      <c r="A190" s="3"/>
      <c r="B190" s="3">
        <v>5</v>
      </c>
      <c r="C190" s="3" t="s">
        <v>537</v>
      </c>
      <c r="D190" s="3">
        <v>0</v>
      </c>
      <c r="E190" s="3" t="s">
        <v>451</v>
      </c>
      <c r="F190" s="37">
        <f t="shared" si="7"/>
        <v>0</v>
      </c>
      <c r="G190" s="3">
        <f t="shared" si="9"/>
        <v>6</v>
      </c>
      <c r="H190" s="3"/>
    </row>
    <row r="191" ht="17.4" spans="1:8">
      <c r="A191" s="3"/>
      <c r="B191" s="3">
        <v>6</v>
      </c>
      <c r="C191" s="3" t="s">
        <v>538</v>
      </c>
      <c r="D191" s="3">
        <v>0</v>
      </c>
      <c r="E191" s="3" t="s">
        <v>465</v>
      </c>
      <c r="F191" s="37">
        <f t="shared" si="7"/>
        <v>0</v>
      </c>
      <c r="G191" s="3">
        <f t="shared" si="9"/>
        <v>6</v>
      </c>
      <c r="H191" s="3"/>
    </row>
    <row r="192" ht="17.4" spans="1:8">
      <c r="A192" s="3"/>
      <c r="B192" s="3">
        <v>7</v>
      </c>
      <c r="C192" s="3" t="s">
        <v>539</v>
      </c>
      <c r="D192" s="3">
        <v>0</v>
      </c>
      <c r="E192" s="3" t="s">
        <v>478</v>
      </c>
      <c r="F192" s="37">
        <f t="shared" si="7"/>
        <v>0</v>
      </c>
      <c r="G192" s="3">
        <f t="shared" si="9"/>
        <v>6</v>
      </c>
      <c r="H192" s="3"/>
    </row>
    <row r="193" ht="17.4" spans="1:8">
      <c r="A193" s="3"/>
      <c r="B193" s="3">
        <v>8</v>
      </c>
      <c r="C193" s="3" t="s">
        <v>540</v>
      </c>
      <c r="D193" s="3">
        <v>0</v>
      </c>
      <c r="E193" s="3" t="s">
        <v>478</v>
      </c>
      <c r="F193" s="37">
        <f t="shared" si="7"/>
        <v>0</v>
      </c>
      <c r="G193" s="3">
        <f t="shared" si="9"/>
        <v>6</v>
      </c>
      <c r="H193" s="3"/>
    </row>
    <row r="194" ht="17.4" spans="1:8">
      <c r="A194" s="3"/>
      <c r="B194" s="5">
        <v>9</v>
      </c>
      <c r="C194" s="5" t="s">
        <v>351</v>
      </c>
      <c r="D194" s="5">
        <v>2</v>
      </c>
      <c r="E194" s="5" t="s">
        <v>541</v>
      </c>
      <c r="F194" s="38">
        <f t="shared" si="7"/>
        <v>0.0476190476190476</v>
      </c>
      <c r="G194" s="5">
        <f t="shared" si="9"/>
        <v>3</v>
      </c>
      <c r="H194" s="5" t="s">
        <v>560</v>
      </c>
    </row>
    <row r="195" ht="17.4" spans="1:8">
      <c r="A195" s="3"/>
      <c r="B195" s="3">
        <v>10</v>
      </c>
      <c r="C195" s="3" t="s">
        <v>341</v>
      </c>
      <c r="D195" s="3">
        <v>0</v>
      </c>
      <c r="E195" s="3" t="s">
        <v>480</v>
      </c>
      <c r="F195" s="37">
        <f t="shared" si="7"/>
        <v>0</v>
      </c>
      <c r="G195" s="3">
        <f t="shared" si="9"/>
        <v>6</v>
      </c>
      <c r="H195" s="3"/>
    </row>
    <row r="196" ht="17.4" spans="1:8">
      <c r="A196" s="3"/>
      <c r="B196" s="3">
        <v>11</v>
      </c>
      <c r="C196" s="3" t="s">
        <v>349</v>
      </c>
      <c r="D196" s="3">
        <v>0</v>
      </c>
      <c r="E196" s="3" t="s">
        <v>486</v>
      </c>
      <c r="F196" s="37">
        <f t="shared" si="7"/>
        <v>0</v>
      </c>
      <c r="G196" s="3">
        <f t="shared" si="9"/>
        <v>6</v>
      </c>
      <c r="H196" s="3"/>
    </row>
    <row r="197" ht="17.4" spans="1:8">
      <c r="A197" s="3"/>
      <c r="B197" s="3">
        <v>12</v>
      </c>
      <c r="C197" s="3" t="s">
        <v>359</v>
      </c>
      <c r="D197" s="3">
        <v>0</v>
      </c>
      <c r="E197" s="3" t="s">
        <v>489</v>
      </c>
      <c r="F197" s="37">
        <f t="shared" si="7"/>
        <v>0</v>
      </c>
      <c r="G197" s="3">
        <f t="shared" si="9"/>
        <v>6</v>
      </c>
      <c r="H197" s="3"/>
    </row>
    <row r="198" ht="17.4" spans="1:8">
      <c r="A198" s="3"/>
      <c r="B198" s="3">
        <v>13</v>
      </c>
      <c r="C198" s="3" t="s">
        <v>283</v>
      </c>
      <c r="D198" s="3">
        <v>0</v>
      </c>
      <c r="E198" s="3" t="s">
        <v>489</v>
      </c>
      <c r="F198" s="37">
        <f t="shared" si="7"/>
        <v>0</v>
      </c>
      <c r="G198" s="3">
        <f t="shared" si="9"/>
        <v>6</v>
      </c>
      <c r="H198" s="3"/>
    </row>
    <row r="199" ht="17.4" spans="1:8">
      <c r="A199" s="3"/>
      <c r="B199" s="3">
        <v>14</v>
      </c>
      <c r="C199" s="3" t="s">
        <v>542</v>
      </c>
      <c r="D199" s="3">
        <v>0</v>
      </c>
      <c r="E199" s="3" t="s">
        <v>489</v>
      </c>
      <c r="F199" s="37">
        <f t="shared" si="7"/>
        <v>0</v>
      </c>
      <c r="G199" s="3">
        <f t="shared" si="9"/>
        <v>6</v>
      </c>
      <c r="H199" s="3"/>
    </row>
    <row r="200" ht="17.4" spans="1:8">
      <c r="A200" s="3"/>
      <c r="B200" s="3">
        <v>15</v>
      </c>
      <c r="C200" s="3" t="s">
        <v>280</v>
      </c>
      <c r="D200" s="3">
        <v>0</v>
      </c>
      <c r="E200" s="3" t="s">
        <v>478</v>
      </c>
      <c r="F200" s="37">
        <f t="shared" si="7"/>
        <v>0</v>
      </c>
      <c r="G200" s="3">
        <f t="shared" si="9"/>
        <v>6</v>
      </c>
      <c r="H200" s="3"/>
    </row>
    <row r="201" ht="17.4" spans="1:8">
      <c r="A201" s="3"/>
      <c r="B201" s="3">
        <v>16</v>
      </c>
      <c r="C201" s="3" t="s">
        <v>543</v>
      </c>
      <c r="D201" s="3">
        <v>0</v>
      </c>
      <c r="E201" s="3" t="s">
        <v>478</v>
      </c>
      <c r="F201" s="37">
        <f t="shared" si="7"/>
        <v>0</v>
      </c>
      <c r="G201" s="3">
        <f t="shared" si="9"/>
        <v>6</v>
      </c>
      <c r="H201" s="3"/>
    </row>
    <row r="202" ht="17.4" spans="1:8">
      <c r="A202" s="3"/>
      <c r="B202" s="3">
        <v>17</v>
      </c>
      <c r="C202" s="3" t="s">
        <v>544</v>
      </c>
      <c r="D202" s="3">
        <v>0</v>
      </c>
      <c r="E202" s="3" t="s">
        <v>545</v>
      </c>
      <c r="F202" s="37">
        <f t="shared" si="7"/>
        <v>0</v>
      </c>
      <c r="G202" s="3">
        <f t="shared" si="9"/>
        <v>6</v>
      </c>
      <c r="H202" s="3" t="s">
        <v>532</v>
      </c>
    </row>
    <row r="203" ht="17.4" spans="1:8">
      <c r="A203" s="3"/>
      <c r="B203" s="3">
        <v>18</v>
      </c>
      <c r="C203" s="3" t="s">
        <v>546</v>
      </c>
      <c r="D203" s="3">
        <v>0</v>
      </c>
      <c r="E203" s="3" t="s">
        <v>453</v>
      </c>
      <c r="F203" s="37">
        <f t="shared" si="7"/>
        <v>0</v>
      </c>
      <c r="G203" s="3">
        <f t="shared" si="9"/>
        <v>6</v>
      </c>
      <c r="H203" s="3" t="s">
        <v>532</v>
      </c>
    </row>
    <row r="204" ht="17.4" spans="1:8">
      <c r="A204" s="3"/>
      <c r="B204" s="3">
        <v>19</v>
      </c>
      <c r="C204" s="3" t="s">
        <v>547</v>
      </c>
      <c r="D204" s="3">
        <v>0</v>
      </c>
      <c r="E204" s="3" t="s">
        <v>453</v>
      </c>
      <c r="F204" s="37">
        <f t="shared" ref="F204:F221" si="10">D204/E204</f>
        <v>0</v>
      </c>
      <c r="G204" s="3">
        <f t="shared" si="9"/>
        <v>6</v>
      </c>
      <c r="H204" s="3" t="s">
        <v>532</v>
      </c>
    </row>
    <row r="205" ht="17.4" spans="1:8">
      <c r="A205" s="3"/>
      <c r="B205" s="3">
        <v>20</v>
      </c>
      <c r="C205" s="3" t="s">
        <v>548</v>
      </c>
      <c r="D205" s="3">
        <v>0</v>
      </c>
      <c r="E205" s="3" t="s">
        <v>545</v>
      </c>
      <c r="F205" s="37">
        <f t="shared" si="10"/>
        <v>0</v>
      </c>
      <c r="G205" s="3">
        <f t="shared" si="9"/>
        <v>6</v>
      </c>
      <c r="H205" s="3" t="s">
        <v>532</v>
      </c>
    </row>
    <row r="206" ht="17.4" spans="1:8">
      <c r="A206" s="3"/>
      <c r="B206" s="5">
        <v>21</v>
      </c>
      <c r="C206" s="5" t="s">
        <v>335</v>
      </c>
      <c r="D206" s="5">
        <v>4</v>
      </c>
      <c r="E206" s="5">
        <v>43</v>
      </c>
      <c r="F206" s="38">
        <f t="shared" si="10"/>
        <v>0.0930232558139535</v>
      </c>
      <c r="G206" s="5">
        <f t="shared" si="9"/>
        <v>2</v>
      </c>
      <c r="H206" s="5" t="s">
        <v>560</v>
      </c>
    </row>
    <row r="207" ht="17.4" spans="1:8">
      <c r="A207" s="3"/>
      <c r="B207" s="5">
        <v>22</v>
      </c>
      <c r="C207" s="5" t="s">
        <v>329</v>
      </c>
      <c r="D207" s="5">
        <v>5</v>
      </c>
      <c r="E207" s="5">
        <v>42</v>
      </c>
      <c r="F207" s="38">
        <f t="shared" si="10"/>
        <v>0.119047619047619</v>
      </c>
      <c r="G207" s="5">
        <f t="shared" si="9"/>
        <v>1</v>
      </c>
      <c r="H207" s="5" t="s">
        <v>560</v>
      </c>
    </row>
    <row r="208" ht="17.4" spans="1:8">
      <c r="A208" s="3"/>
      <c r="B208" s="3">
        <v>23</v>
      </c>
      <c r="C208" s="3" t="s">
        <v>549</v>
      </c>
      <c r="D208" s="3">
        <v>0</v>
      </c>
      <c r="E208" s="3">
        <v>43</v>
      </c>
      <c r="F208" s="37">
        <f t="shared" si="10"/>
        <v>0</v>
      </c>
      <c r="G208" s="3">
        <f t="shared" si="9"/>
        <v>6</v>
      </c>
      <c r="H208" s="3"/>
    </row>
    <row r="209" ht="17.4" spans="1:8">
      <c r="A209" s="3"/>
      <c r="B209" s="5">
        <v>24</v>
      </c>
      <c r="C209" s="5" t="s">
        <v>321</v>
      </c>
      <c r="D209" s="5">
        <v>2</v>
      </c>
      <c r="E209" s="5">
        <v>42</v>
      </c>
      <c r="F209" s="38">
        <f t="shared" si="10"/>
        <v>0.0476190476190476</v>
      </c>
      <c r="G209" s="5">
        <f t="shared" si="9"/>
        <v>3</v>
      </c>
      <c r="H209" s="5" t="s">
        <v>560</v>
      </c>
    </row>
    <row r="210" ht="17.4" spans="1:8">
      <c r="A210" s="3"/>
      <c r="B210" s="5">
        <v>25</v>
      </c>
      <c r="C210" s="5" t="s">
        <v>550</v>
      </c>
      <c r="D210" s="5">
        <v>2</v>
      </c>
      <c r="E210" s="5">
        <v>45</v>
      </c>
      <c r="F210" s="38">
        <f t="shared" si="10"/>
        <v>0.0444444444444444</v>
      </c>
      <c r="G210" s="5">
        <f t="shared" si="9"/>
        <v>5</v>
      </c>
      <c r="H210" s="5" t="s">
        <v>560</v>
      </c>
    </row>
    <row r="211" ht="17.4" spans="1:8">
      <c r="A211" s="3"/>
      <c r="B211" s="3">
        <v>26</v>
      </c>
      <c r="C211" s="3" t="s">
        <v>32</v>
      </c>
      <c r="D211" s="3">
        <v>0</v>
      </c>
      <c r="E211" s="3">
        <v>45</v>
      </c>
      <c r="F211" s="37">
        <f t="shared" si="10"/>
        <v>0</v>
      </c>
      <c r="G211" s="3">
        <f t="shared" si="9"/>
        <v>6</v>
      </c>
      <c r="H211" s="3"/>
    </row>
    <row r="212" ht="17.4" spans="1:8">
      <c r="A212" s="3"/>
      <c r="B212" s="3">
        <v>27</v>
      </c>
      <c r="C212" s="3" t="s">
        <v>314</v>
      </c>
      <c r="D212" s="3">
        <v>0</v>
      </c>
      <c r="E212" s="3">
        <v>45</v>
      </c>
      <c r="F212" s="37">
        <f t="shared" si="10"/>
        <v>0</v>
      </c>
      <c r="G212" s="3">
        <f t="shared" si="9"/>
        <v>6</v>
      </c>
      <c r="H212" s="3"/>
    </row>
    <row r="213" ht="17.4" spans="1:8">
      <c r="A213" s="3"/>
      <c r="B213" s="3">
        <v>28</v>
      </c>
      <c r="C213" s="3" t="s">
        <v>551</v>
      </c>
      <c r="D213" s="3">
        <v>0</v>
      </c>
      <c r="E213" s="3">
        <v>43</v>
      </c>
      <c r="F213" s="37">
        <f t="shared" si="10"/>
        <v>0</v>
      </c>
      <c r="G213" s="3">
        <f t="shared" si="9"/>
        <v>6</v>
      </c>
      <c r="H213" s="3"/>
    </row>
    <row r="214" ht="17.4" spans="1:8">
      <c r="A214" s="3"/>
      <c r="B214" s="3">
        <v>29</v>
      </c>
      <c r="C214" s="3" t="s">
        <v>552</v>
      </c>
      <c r="D214" s="3">
        <v>0</v>
      </c>
      <c r="E214" s="3">
        <v>42</v>
      </c>
      <c r="F214" s="37">
        <f t="shared" si="10"/>
        <v>0</v>
      </c>
      <c r="G214" s="3">
        <f t="shared" si="9"/>
        <v>6</v>
      </c>
      <c r="H214" s="3"/>
    </row>
    <row r="215" ht="17.4" spans="1:8">
      <c r="A215" s="3"/>
      <c r="B215" s="3">
        <v>30</v>
      </c>
      <c r="C215" s="3" t="s">
        <v>307</v>
      </c>
      <c r="D215" s="3">
        <v>0</v>
      </c>
      <c r="E215" s="3">
        <v>40</v>
      </c>
      <c r="F215" s="37">
        <f t="shared" si="10"/>
        <v>0</v>
      </c>
      <c r="G215" s="3">
        <f t="shared" si="9"/>
        <v>6</v>
      </c>
      <c r="H215" s="3"/>
    </row>
    <row r="216" ht="17.4" spans="1:8">
      <c r="A216" s="3"/>
      <c r="B216" s="3">
        <v>31</v>
      </c>
      <c r="C216" s="3" t="s">
        <v>312</v>
      </c>
      <c r="D216" s="3">
        <v>0</v>
      </c>
      <c r="E216" s="3">
        <v>39</v>
      </c>
      <c r="F216" s="37">
        <f t="shared" si="10"/>
        <v>0</v>
      </c>
      <c r="G216" s="3">
        <f t="shared" si="9"/>
        <v>6</v>
      </c>
      <c r="H216" s="3"/>
    </row>
    <row r="217" ht="17.4" spans="1:8">
      <c r="A217" s="3"/>
      <c r="B217" s="3">
        <v>32</v>
      </c>
      <c r="C217" s="3" t="s">
        <v>553</v>
      </c>
      <c r="D217" s="3">
        <v>0</v>
      </c>
      <c r="E217" s="3">
        <v>39</v>
      </c>
      <c r="F217" s="37">
        <f t="shared" si="10"/>
        <v>0</v>
      </c>
      <c r="G217" s="3">
        <f t="shared" si="9"/>
        <v>6</v>
      </c>
      <c r="H217" s="3"/>
    </row>
    <row r="218" ht="17.4" spans="1:8">
      <c r="A218" s="3"/>
      <c r="B218" s="3">
        <v>33</v>
      </c>
      <c r="C218" s="3" t="s">
        <v>293</v>
      </c>
      <c r="D218" s="3">
        <v>0</v>
      </c>
      <c r="E218" s="3">
        <v>30</v>
      </c>
      <c r="F218" s="37">
        <f t="shared" si="10"/>
        <v>0</v>
      </c>
      <c r="G218" s="3">
        <f t="shared" si="9"/>
        <v>6</v>
      </c>
      <c r="H218" s="3"/>
    </row>
    <row r="219" ht="17.4" spans="1:8">
      <c r="A219" s="3"/>
      <c r="B219" s="3">
        <v>34</v>
      </c>
      <c r="C219" s="3" t="s">
        <v>297</v>
      </c>
      <c r="D219" s="3">
        <v>0</v>
      </c>
      <c r="E219" s="3">
        <v>30</v>
      </c>
      <c r="F219" s="37">
        <f t="shared" si="10"/>
        <v>0</v>
      </c>
      <c r="G219" s="3">
        <f t="shared" si="9"/>
        <v>6</v>
      </c>
      <c r="H219" s="3"/>
    </row>
    <row r="220" ht="17.4" spans="1:8">
      <c r="A220" s="3"/>
      <c r="B220" s="3">
        <v>35</v>
      </c>
      <c r="C220" s="3" t="s">
        <v>554</v>
      </c>
      <c r="D220" s="3">
        <v>0</v>
      </c>
      <c r="E220" s="3">
        <v>44</v>
      </c>
      <c r="F220" s="37">
        <f t="shared" si="10"/>
        <v>0</v>
      </c>
      <c r="G220" s="3">
        <f t="shared" si="9"/>
        <v>6</v>
      </c>
      <c r="H220" s="3"/>
    </row>
    <row r="221" ht="17.4" spans="1:8">
      <c r="A221" s="3"/>
      <c r="B221" s="3">
        <v>36</v>
      </c>
      <c r="C221" s="3" t="s">
        <v>288</v>
      </c>
      <c r="D221" s="3">
        <v>0</v>
      </c>
      <c r="E221" s="3">
        <v>43</v>
      </c>
      <c r="F221" s="37">
        <f t="shared" si="10"/>
        <v>0</v>
      </c>
      <c r="G221" s="3">
        <f t="shared" si="9"/>
        <v>6</v>
      </c>
      <c r="H221" s="3"/>
    </row>
  </sheetData>
  <mergeCells count="8">
    <mergeCell ref="A1:H1"/>
    <mergeCell ref="A3:A34"/>
    <mergeCell ref="A35:A55"/>
    <mergeCell ref="A56:A97"/>
    <mergeCell ref="A98:A138"/>
    <mergeCell ref="A139:A183"/>
    <mergeCell ref="A184:A185"/>
    <mergeCell ref="A186:A221"/>
  </mergeCells>
  <pageMargins left="0.7" right="0.7" top="0.75" bottom="0.75" header="0.3" footer="0.3"/>
  <headerFooter/>
  <ignoredErrors>
    <ignoredError sqref="E98:E129 E186:E22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opLeftCell="A40" workbookViewId="0">
      <selection activeCell="H8" sqref="H8"/>
    </sheetView>
  </sheetViews>
  <sheetFormatPr defaultColWidth="9" defaultRowHeight="13.8" outlineLevelCol="5"/>
  <cols>
    <col min="1" max="1" width="19.5" customWidth="1"/>
    <col min="2" max="2" width="18.25" customWidth="1"/>
    <col min="3" max="3" width="8.33333333333333" customWidth="1"/>
    <col min="4" max="5" width="12.6666666666667" customWidth="1"/>
    <col min="6" max="6" width="7" customWidth="1"/>
  </cols>
  <sheetData>
    <row r="1" ht="22.2" spans="1:6">
      <c r="A1" s="28" t="s">
        <v>595</v>
      </c>
      <c r="B1" s="28"/>
      <c r="C1" s="28"/>
      <c r="D1" s="28"/>
      <c r="E1" s="28"/>
      <c r="F1" s="28"/>
    </row>
    <row r="2" ht="20.4" spans="1:6">
      <c r="A2" s="2" t="s">
        <v>23</v>
      </c>
      <c r="B2" s="2" t="s">
        <v>596</v>
      </c>
      <c r="C2" s="2" t="s">
        <v>26</v>
      </c>
      <c r="D2" s="29" t="s">
        <v>597</v>
      </c>
      <c r="E2" s="2" t="s">
        <v>53</v>
      </c>
      <c r="F2" s="2" t="s">
        <v>30</v>
      </c>
    </row>
    <row r="3" ht="17.4" spans="1:6">
      <c r="A3" s="3" t="s">
        <v>2</v>
      </c>
      <c r="B3" s="3" t="s">
        <v>386</v>
      </c>
      <c r="C3" s="3" t="s">
        <v>598</v>
      </c>
      <c r="D3" s="3">
        <v>4.18</v>
      </c>
      <c r="E3" s="3">
        <v>2</v>
      </c>
      <c r="F3" s="3" t="s">
        <v>599</v>
      </c>
    </row>
    <row r="4" ht="17.4" spans="1:6">
      <c r="A4" s="3"/>
      <c r="B4" s="3"/>
      <c r="C4" s="3" t="s">
        <v>600</v>
      </c>
      <c r="D4" s="3">
        <v>4.16</v>
      </c>
      <c r="E4" s="3">
        <v>2</v>
      </c>
      <c r="F4" s="3" t="s">
        <v>599</v>
      </c>
    </row>
    <row r="5" ht="17.4" spans="1:6">
      <c r="A5" s="3"/>
      <c r="B5" s="3" t="s">
        <v>388</v>
      </c>
      <c r="C5" s="3" t="s">
        <v>601</v>
      </c>
      <c r="D5" s="3">
        <v>4.14</v>
      </c>
      <c r="E5" s="3">
        <v>2</v>
      </c>
      <c r="F5" s="3" t="s">
        <v>602</v>
      </c>
    </row>
    <row r="6" ht="17.4" spans="1:6">
      <c r="A6" s="3"/>
      <c r="B6" s="3"/>
      <c r="C6" s="3" t="s">
        <v>603</v>
      </c>
      <c r="D6" s="3">
        <v>4.14</v>
      </c>
      <c r="E6" s="3">
        <v>2</v>
      </c>
      <c r="F6" s="3" t="s">
        <v>602</v>
      </c>
    </row>
    <row r="7" ht="17.4" spans="1:6">
      <c r="A7" s="3"/>
      <c r="B7" s="3"/>
      <c r="C7" s="3" t="s">
        <v>604</v>
      </c>
      <c r="D7" s="3">
        <v>4.14</v>
      </c>
      <c r="E7" s="3">
        <v>2</v>
      </c>
      <c r="F7" s="3" t="s">
        <v>602</v>
      </c>
    </row>
    <row r="8" ht="17.4" spans="1:6">
      <c r="A8" s="3"/>
      <c r="B8" s="3"/>
      <c r="C8" s="3" t="s">
        <v>605</v>
      </c>
      <c r="D8" s="3">
        <v>4.18</v>
      </c>
      <c r="E8" s="3">
        <v>2</v>
      </c>
      <c r="F8" s="3" t="s">
        <v>602</v>
      </c>
    </row>
    <row r="9" ht="17.4" spans="1:6">
      <c r="A9" s="3"/>
      <c r="B9" s="3" t="s">
        <v>389</v>
      </c>
      <c r="C9" s="3" t="s">
        <v>606</v>
      </c>
      <c r="D9" s="3">
        <v>4.16</v>
      </c>
      <c r="E9" s="3">
        <v>2</v>
      </c>
      <c r="F9" s="3" t="s">
        <v>599</v>
      </c>
    </row>
    <row r="10" ht="17.4" spans="1:6">
      <c r="A10" s="3"/>
      <c r="B10" s="3"/>
      <c r="C10" s="3" t="s">
        <v>607</v>
      </c>
      <c r="D10" s="3">
        <v>4.16</v>
      </c>
      <c r="E10" s="3">
        <v>2</v>
      </c>
      <c r="F10" s="3" t="s">
        <v>599</v>
      </c>
    </row>
    <row r="11" ht="17.4" spans="1:6">
      <c r="A11" s="3"/>
      <c r="B11" s="3"/>
      <c r="C11" s="3" t="s">
        <v>608</v>
      </c>
      <c r="D11" s="3">
        <v>4.16</v>
      </c>
      <c r="E11" s="3">
        <v>2</v>
      </c>
      <c r="F11" s="3" t="s">
        <v>599</v>
      </c>
    </row>
    <row r="12" ht="17.4" spans="1:6">
      <c r="A12" s="3"/>
      <c r="B12" s="3"/>
      <c r="C12" s="3" t="s">
        <v>609</v>
      </c>
      <c r="D12" s="3">
        <v>4.16</v>
      </c>
      <c r="E12" s="3">
        <v>2</v>
      </c>
      <c r="F12" s="3" t="s">
        <v>599</v>
      </c>
    </row>
    <row r="13" ht="17.4" spans="1:6">
      <c r="A13" s="3"/>
      <c r="B13" s="3"/>
      <c r="C13" s="3" t="s">
        <v>610</v>
      </c>
      <c r="D13" s="3">
        <v>4.16</v>
      </c>
      <c r="E13" s="3">
        <v>2</v>
      </c>
      <c r="F13" s="3" t="s">
        <v>599</v>
      </c>
    </row>
    <row r="14" ht="17.4" spans="1:6">
      <c r="A14" s="3"/>
      <c r="B14" s="3"/>
      <c r="C14" s="3" t="s">
        <v>611</v>
      </c>
      <c r="D14" s="3">
        <v>4.16</v>
      </c>
      <c r="E14" s="3">
        <v>2</v>
      </c>
      <c r="F14" s="3" t="s">
        <v>599</v>
      </c>
    </row>
    <row r="15" ht="17.4" spans="1:6">
      <c r="A15" s="3"/>
      <c r="B15" s="3" t="s">
        <v>390</v>
      </c>
      <c r="C15" s="3" t="s">
        <v>612</v>
      </c>
      <c r="D15" s="3">
        <v>4.15</v>
      </c>
      <c r="E15" s="3">
        <v>2</v>
      </c>
      <c r="F15" s="3" t="s">
        <v>599</v>
      </c>
    </row>
    <row r="16" ht="17.4" spans="1:6">
      <c r="A16" s="3"/>
      <c r="B16" s="3"/>
      <c r="C16" s="3" t="s">
        <v>613</v>
      </c>
      <c r="D16" s="3">
        <v>4.15</v>
      </c>
      <c r="E16" s="3">
        <v>2</v>
      </c>
      <c r="F16" s="3" t="s">
        <v>599</v>
      </c>
    </row>
    <row r="17" ht="17.4" spans="1:6">
      <c r="A17" s="3"/>
      <c r="B17" s="3"/>
      <c r="C17" s="3" t="s">
        <v>614</v>
      </c>
      <c r="D17" s="3">
        <v>4.15</v>
      </c>
      <c r="E17" s="3">
        <v>2</v>
      </c>
      <c r="F17" s="3" t="s">
        <v>599</v>
      </c>
    </row>
    <row r="18" ht="17.4" spans="1:6">
      <c r="A18" s="3"/>
      <c r="B18" s="3"/>
      <c r="C18" s="3" t="s">
        <v>615</v>
      </c>
      <c r="D18" s="3">
        <v>4.15</v>
      </c>
      <c r="E18" s="3">
        <v>2</v>
      </c>
      <c r="F18" s="3" t="s">
        <v>602</v>
      </c>
    </row>
    <row r="19" ht="17.4" spans="1:6">
      <c r="A19" s="3"/>
      <c r="B19" s="3"/>
      <c r="C19" s="3" t="s">
        <v>616</v>
      </c>
      <c r="D19" s="3">
        <v>4.15</v>
      </c>
      <c r="E19" s="3">
        <v>4</v>
      </c>
      <c r="F19" s="3" t="s">
        <v>599</v>
      </c>
    </row>
    <row r="20" ht="17.4" spans="1:6">
      <c r="A20" s="3"/>
      <c r="B20" s="3"/>
      <c r="C20" s="3"/>
      <c r="D20" s="3">
        <v>4.18</v>
      </c>
      <c r="E20" s="3"/>
      <c r="F20" s="3" t="s">
        <v>599</v>
      </c>
    </row>
    <row r="21" ht="17.4" spans="1:6">
      <c r="A21" s="3"/>
      <c r="B21" s="3"/>
      <c r="C21" s="3" t="s">
        <v>617</v>
      </c>
      <c r="D21" s="3">
        <v>4.15</v>
      </c>
      <c r="E21" s="3">
        <v>4</v>
      </c>
      <c r="F21" s="3" t="s">
        <v>599</v>
      </c>
    </row>
    <row r="22" ht="17.4" spans="1:6">
      <c r="A22" s="3"/>
      <c r="B22" s="3"/>
      <c r="C22" s="3"/>
      <c r="D22" s="3">
        <v>4.18</v>
      </c>
      <c r="E22" s="3"/>
      <c r="F22" s="3" t="s">
        <v>599</v>
      </c>
    </row>
    <row r="23" ht="17.4" spans="1:6">
      <c r="A23" s="3"/>
      <c r="B23" s="3" t="s">
        <v>391</v>
      </c>
      <c r="C23" s="3" t="s">
        <v>618</v>
      </c>
      <c r="D23" s="3">
        <v>4.15</v>
      </c>
      <c r="E23" s="3">
        <v>4</v>
      </c>
      <c r="F23" s="3" t="s">
        <v>602</v>
      </c>
    </row>
    <row r="24" ht="17.4" spans="1:6">
      <c r="A24" s="3"/>
      <c r="B24" s="3"/>
      <c r="C24" s="3"/>
      <c r="D24" s="3">
        <v>4.16</v>
      </c>
      <c r="E24" s="3"/>
      <c r="F24" s="3" t="s">
        <v>602</v>
      </c>
    </row>
    <row r="25" ht="17.4" spans="1:6">
      <c r="A25" s="3"/>
      <c r="B25" s="3"/>
      <c r="C25" s="3" t="s">
        <v>619</v>
      </c>
      <c r="D25" s="3">
        <v>4.15</v>
      </c>
      <c r="E25" s="3">
        <v>4</v>
      </c>
      <c r="F25" s="3" t="s">
        <v>602</v>
      </c>
    </row>
    <row r="26" ht="17.4" spans="1:6">
      <c r="A26" s="3"/>
      <c r="B26" s="3"/>
      <c r="C26" s="3"/>
      <c r="D26" s="3">
        <v>4.16</v>
      </c>
      <c r="E26" s="3"/>
      <c r="F26" s="3" t="s">
        <v>602</v>
      </c>
    </row>
    <row r="27" ht="17.4" spans="1:6">
      <c r="A27" s="3"/>
      <c r="B27" s="3"/>
      <c r="C27" s="3" t="s">
        <v>620</v>
      </c>
      <c r="D27" s="3">
        <v>4.16</v>
      </c>
      <c r="E27" s="3">
        <v>2</v>
      </c>
      <c r="F27" s="3" t="s">
        <v>602</v>
      </c>
    </row>
    <row r="28" ht="17.4" spans="1:6">
      <c r="A28" s="3"/>
      <c r="B28" s="3" t="s">
        <v>393</v>
      </c>
      <c r="C28" s="3" t="s">
        <v>621</v>
      </c>
      <c r="D28" s="3">
        <v>4.15</v>
      </c>
      <c r="E28" s="3">
        <v>2</v>
      </c>
      <c r="F28" s="3" t="s">
        <v>599</v>
      </c>
    </row>
    <row r="29" ht="17.4" spans="1:6">
      <c r="A29" s="3"/>
      <c r="B29" s="3"/>
      <c r="C29" s="3" t="s">
        <v>622</v>
      </c>
      <c r="D29" s="3">
        <v>4.15</v>
      </c>
      <c r="E29" s="3">
        <v>2</v>
      </c>
      <c r="F29" s="3" t="s">
        <v>599</v>
      </c>
    </row>
    <row r="30" ht="17.4" spans="1:6">
      <c r="A30" s="3"/>
      <c r="B30" s="3"/>
      <c r="C30" s="3" t="s">
        <v>623</v>
      </c>
      <c r="D30" s="3">
        <v>4.15</v>
      </c>
      <c r="E30" s="3">
        <v>2</v>
      </c>
      <c r="F30" s="3" t="s">
        <v>599</v>
      </c>
    </row>
    <row r="31" ht="34.8" spans="1:6">
      <c r="A31" s="4" t="s">
        <v>7</v>
      </c>
      <c r="B31" s="4" t="s">
        <v>116</v>
      </c>
      <c r="C31" s="4" t="s">
        <v>624</v>
      </c>
      <c r="D31" s="30">
        <v>4.14</v>
      </c>
      <c r="E31" s="4">
        <v>2</v>
      </c>
      <c r="F31" s="4" t="s">
        <v>599</v>
      </c>
    </row>
    <row r="32" ht="34.8" spans="1:6">
      <c r="A32" s="4"/>
      <c r="B32" s="4"/>
      <c r="C32" s="4" t="s">
        <v>120</v>
      </c>
      <c r="D32" s="30">
        <v>4.17</v>
      </c>
      <c r="E32" s="4">
        <v>2</v>
      </c>
      <c r="F32" s="4" t="s">
        <v>602</v>
      </c>
    </row>
    <row r="33" ht="17.4" spans="1:6">
      <c r="A33" s="4"/>
      <c r="B33" s="4"/>
      <c r="C33" s="4" t="s">
        <v>625</v>
      </c>
      <c r="D33" s="31">
        <v>4.16</v>
      </c>
      <c r="E33" s="4">
        <v>2</v>
      </c>
      <c r="F33" s="4" t="s">
        <v>602</v>
      </c>
    </row>
    <row r="34" ht="17.4" spans="1:6">
      <c r="A34" s="4"/>
      <c r="B34" s="4"/>
      <c r="C34" s="4"/>
      <c r="D34" s="4">
        <v>4.18</v>
      </c>
      <c r="E34" s="4">
        <v>2</v>
      </c>
      <c r="F34" s="4" t="s">
        <v>602</v>
      </c>
    </row>
    <row r="35" ht="34.8" spans="1:6">
      <c r="A35" s="4"/>
      <c r="B35" s="4" t="s">
        <v>131</v>
      </c>
      <c r="C35" s="4" t="s">
        <v>626</v>
      </c>
      <c r="D35" s="4">
        <v>4.14</v>
      </c>
      <c r="E35" s="4">
        <v>2</v>
      </c>
      <c r="F35" s="4" t="s">
        <v>602</v>
      </c>
    </row>
    <row r="36" ht="34.8" spans="1:6">
      <c r="A36" s="4"/>
      <c r="B36" s="4"/>
      <c r="C36" s="4" t="s">
        <v>627</v>
      </c>
      <c r="D36" s="4">
        <v>4.14</v>
      </c>
      <c r="E36" s="4">
        <v>2</v>
      </c>
      <c r="F36" s="4" t="s">
        <v>602</v>
      </c>
    </row>
    <row r="37" ht="17.4" spans="1:6">
      <c r="A37" s="4"/>
      <c r="B37" s="4" t="s">
        <v>133</v>
      </c>
      <c r="C37" s="4" t="s">
        <v>628</v>
      </c>
      <c r="D37" s="4">
        <v>4.15</v>
      </c>
      <c r="E37" s="4">
        <v>2</v>
      </c>
      <c r="F37" s="4" t="s">
        <v>602</v>
      </c>
    </row>
    <row r="38" ht="34.8" spans="1:6">
      <c r="A38" s="4"/>
      <c r="B38" s="4"/>
      <c r="C38" s="4" t="s">
        <v>629</v>
      </c>
      <c r="D38" s="4">
        <v>4.15</v>
      </c>
      <c r="E38" s="4">
        <v>2</v>
      </c>
      <c r="F38" s="4" t="s">
        <v>602</v>
      </c>
    </row>
    <row r="39" ht="17.4" spans="1:6">
      <c r="A39" s="3" t="s">
        <v>5</v>
      </c>
      <c r="B39" s="3" t="s">
        <v>279</v>
      </c>
      <c r="C39" s="3"/>
      <c r="D39" s="3"/>
      <c r="E39" s="3"/>
      <c r="F39" s="3"/>
    </row>
    <row r="40" ht="17.4" spans="1:6">
      <c r="A40" s="3" t="s">
        <v>4</v>
      </c>
      <c r="B40" s="3" t="s">
        <v>498</v>
      </c>
      <c r="C40" s="3" t="s">
        <v>630</v>
      </c>
      <c r="D40" s="3">
        <v>4.16</v>
      </c>
      <c r="E40" s="3">
        <v>3</v>
      </c>
      <c r="F40" s="3" t="s">
        <v>602</v>
      </c>
    </row>
    <row r="41" ht="17.4" spans="1:6">
      <c r="A41" s="4" t="s">
        <v>6</v>
      </c>
      <c r="B41" s="3" t="s">
        <v>269</v>
      </c>
      <c r="C41" s="3" t="s">
        <v>631</v>
      </c>
      <c r="D41" s="3">
        <v>4.16</v>
      </c>
      <c r="E41" s="3">
        <v>2</v>
      </c>
      <c r="F41" s="3" t="s">
        <v>599</v>
      </c>
    </row>
    <row r="42" ht="17.4" spans="1:6">
      <c r="A42" s="4"/>
      <c r="B42" s="3"/>
      <c r="C42" s="3" t="s">
        <v>632</v>
      </c>
      <c r="D42" s="3">
        <v>4.16</v>
      </c>
      <c r="E42" s="3">
        <v>2</v>
      </c>
      <c r="F42" s="3" t="s">
        <v>599</v>
      </c>
    </row>
    <row r="43" ht="17.4" spans="1:6">
      <c r="A43" s="4"/>
      <c r="B43" s="3"/>
      <c r="C43" s="3" t="s">
        <v>633</v>
      </c>
      <c r="D43" s="3">
        <v>4.17</v>
      </c>
      <c r="E43" s="3">
        <v>2</v>
      </c>
      <c r="F43" s="3" t="s">
        <v>599</v>
      </c>
    </row>
    <row r="44" ht="17.4" spans="1:6">
      <c r="A44" s="4"/>
      <c r="B44" s="3"/>
      <c r="C44" s="3" t="s">
        <v>634</v>
      </c>
      <c r="D44" s="3">
        <v>4.17</v>
      </c>
      <c r="E44" s="3">
        <v>2</v>
      </c>
      <c r="F44" s="3" t="s">
        <v>599</v>
      </c>
    </row>
    <row r="45" ht="17.4" spans="1:6">
      <c r="A45" s="4"/>
      <c r="B45" s="3" t="s">
        <v>524</v>
      </c>
      <c r="C45" s="3" t="s">
        <v>635</v>
      </c>
      <c r="D45" s="3">
        <v>4.17</v>
      </c>
      <c r="E45" s="3">
        <v>2</v>
      </c>
      <c r="F45" s="3" t="s">
        <v>602</v>
      </c>
    </row>
    <row r="46" ht="17.4" spans="1:6">
      <c r="A46" s="4"/>
      <c r="B46" s="3" t="s">
        <v>277</v>
      </c>
      <c r="C46" s="3" t="s">
        <v>636</v>
      </c>
      <c r="D46" s="3">
        <v>4.17</v>
      </c>
      <c r="E46" s="3">
        <v>2</v>
      </c>
      <c r="F46" s="3" t="s">
        <v>599</v>
      </c>
    </row>
    <row r="47" ht="17.4" spans="1:6">
      <c r="A47" s="32" t="s">
        <v>637</v>
      </c>
      <c r="B47" s="32" t="s">
        <v>529</v>
      </c>
      <c r="C47" s="32" t="s">
        <v>638</v>
      </c>
      <c r="D47" s="32">
        <v>4.14</v>
      </c>
      <c r="E47" s="32">
        <v>1</v>
      </c>
      <c r="F47" s="32" t="s">
        <v>599</v>
      </c>
    </row>
    <row r="48" ht="17.4" spans="1:6">
      <c r="A48" s="32"/>
      <c r="B48" s="32"/>
      <c r="C48" s="32" t="s">
        <v>639</v>
      </c>
      <c r="D48" s="32">
        <v>4.14</v>
      </c>
      <c r="E48" s="32">
        <v>1</v>
      </c>
      <c r="F48" s="32" t="s">
        <v>599</v>
      </c>
    </row>
    <row r="49" ht="17.4" spans="1:6">
      <c r="A49" s="32"/>
      <c r="B49" s="32"/>
      <c r="C49" s="32" t="s">
        <v>640</v>
      </c>
      <c r="D49" s="32">
        <v>4.14</v>
      </c>
      <c r="E49" s="32">
        <v>1</v>
      </c>
      <c r="F49" s="32" t="s">
        <v>599</v>
      </c>
    </row>
    <row r="50" ht="17.4" spans="1:6">
      <c r="A50" s="32"/>
      <c r="B50" s="32"/>
      <c r="C50" s="32" t="s">
        <v>641</v>
      </c>
      <c r="D50" s="32">
        <v>4.14</v>
      </c>
      <c r="E50" s="32">
        <v>1</v>
      </c>
      <c r="F50" s="32" t="s">
        <v>599</v>
      </c>
    </row>
    <row r="51" ht="17.4" spans="1:6">
      <c r="A51" s="3" t="s">
        <v>3</v>
      </c>
      <c r="B51" s="3" t="s">
        <v>329</v>
      </c>
      <c r="C51" s="3" t="s">
        <v>642</v>
      </c>
      <c r="D51" s="3">
        <v>4.17</v>
      </c>
      <c r="E51" s="3">
        <v>2</v>
      </c>
      <c r="F51" s="3" t="s">
        <v>599</v>
      </c>
    </row>
    <row r="52" ht="17.4" spans="1:6">
      <c r="A52" s="3"/>
      <c r="B52" s="3" t="s">
        <v>549</v>
      </c>
      <c r="C52" s="3" t="s">
        <v>643</v>
      </c>
      <c r="D52" s="3">
        <v>4.14</v>
      </c>
      <c r="E52" s="3">
        <v>2</v>
      </c>
      <c r="F52" s="3" t="s">
        <v>602</v>
      </c>
    </row>
    <row r="53" ht="17.4" spans="1:6">
      <c r="A53" s="3"/>
      <c r="B53" s="3"/>
      <c r="C53" s="3" t="s">
        <v>644</v>
      </c>
      <c r="D53" s="3">
        <v>4.14</v>
      </c>
      <c r="E53" s="3">
        <v>2</v>
      </c>
      <c r="F53" s="3" t="s">
        <v>602</v>
      </c>
    </row>
    <row r="54" ht="17.4" spans="1:6">
      <c r="A54" s="3"/>
      <c r="B54" s="3" t="s">
        <v>321</v>
      </c>
      <c r="C54" s="3" t="s">
        <v>645</v>
      </c>
      <c r="D54" s="3">
        <v>4.15</v>
      </c>
      <c r="E54" s="3">
        <v>2</v>
      </c>
      <c r="F54" s="3" t="s">
        <v>602</v>
      </c>
    </row>
    <row r="55" ht="17.4" spans="1:6">
      <c r="A55" s="3"/>
      <c r="B55" s="3"/>
      <c r="C55" s="3" t="s">
        <v>322</v>
      </c>
      <c r="D55" s="3">
        <v>4.16</v>
      </c>
      <c r="E55" s="3">
        <v>2</v>
      </c>
      <c r="F55" s="3" t="s">
        <v>599</v>
      </c>
    </row>
    <row r="56" ht="17.4" spans="1:6">
      <c r="A56" s="3"/>
      <c r="B56" s="3"/>
      <c r="C56" s="3"/>
      <c r="D56" s="3">
        <v>4.17</v>
      </c>
      <c r="E56" s="3">
        <v>2</v>
      </c>
      <c r="F56" s="3" t="s">
        <v>599</v>
      </c>
    </row>
    <row r="57" ht="17.4" spans="1:6">
      <c r="A57" s="3"/>
      <c r="B57" s="3"/>
      <c r="C57" s="3" t="s">
        <v>327</v>
      </c>
      <c r="D57" s="3">
        <v>4.16</v>
      </c>
      <c r="E57" s="3">
        <v>2</v>
      </c>
      <c r="F57" s="3" t="s">
        <v>602</v>
      </c>
    </row>
    <row r="58" ht="17.4" spans="1:6">
      <c r="A58" s="3"/>
      <c r="B58" s="3" t="s">
        <v>32</v>
      </c>
      <c r="C58" s="3" t="s">
        <v>47</v>
      </c>
      <c r="D58" s="3">
        <v>4.18</v>
      </c>
      <c r="E58" s="3">
        <v>2</v>
      </c>
      <c r="F58" s="3" t="s">
        <v>602</v>
      </c>
    </row>
    <row r="59" ht="17.4" spans="1:6">
      <c r="A59" s="3"/>
      <c r="B59" s="3" t="s">
        <v>314</v>
      </c>
      <c r="C59" s="3" t="s">
        <v>646</v>
      </c>
      <c r="D59" s="3">
        <v>4.17</v>
      </c>
      <c r="E59" s="3">
        <v>2</v>
      </c>
      <c r="F59" s="3" t="s">
        <v>602</v>
      </c>
    </row>
    <row r="60" ht="34.8" spans="1:6">
      <c r="A60" s="3"/>
      <c r="B60" s="3" t="s">
        <v>551</v>
      </c>
      <c r="C60" s="4" t="s">
        <v>647</v>
      </c>
      <c r="D60" s="3">
        <v>4.17</v>
      </c>
      <c r="E60" s="3">
        <v>2</v>
      </c>
      <c r="F60" s="3" t="s">
        <v>602</v>
      </c>
    </row>
    <row r="61" ht="34.8" spans="1:6">
      <c r="A61" s="23"/>
      <c r="B61" s="23" t="s">
        <v>552</v>
      </c>
      <c r="C61" s="22" t="s">
        <v>648</v>
      </c>
      <c r="D61" s="23">
        <v>4.16</v>
      </c>
      <c r="E61" s="23">
        <v>2</v>
      </c>
      <c r="F61" s="23" t="s">
        <v>599</v>
      </c>
    </row>
  </sheetData>
  <mergeCells count="30">
    <mergeCell ref="A1:F1"/>
    <mergeCell ref="B39:F39"/>
    <mergeCell ref="A3:A30"/>
    <mergeCell ref="A31:A38"/>
    <mergeCell ref="A41:A46"/>
    <mergeCell ref="A47:A50"/>
    <mergeCell ref="A51:A61"/>
    <mergeCell ref="B3:B4"/>
    <mergeCell ref="B5:B8"/>
    <mergeCell ref="B9:B14"/>
    <mergeCell ref="B15:B22"/>
    <mergeCell ref="B23:B27"/>
    <mergeCell ref="B28:B30"/>
    <mergeCell ref="B31:B34"/>
    <mergeCell ref="B35:B36"/>
    <mergeCell ref="B37:B38"/>
    <mergeCell ref="B41:B44"/>
    <mergeCell ref="B47:B50"/>
    <mergeCell ref="B52:B53"/>
    <mergeCell ref="B54:B57"/>
    <mergeCell ref="C19:C20"/>
    <mergeCell ref="C21:C22"/>
    <mergeCell ref="C23:C24"/>
    <mergeCell ref="C25:C26"/>
    <mergeCell ref="C33:C34"/>
    <mergeCell ref="C55:C56"/>
    <mergeCell ref="E19:E20"/>
    <mergeCell ref="E21:E22"/>
    <mergeCell ref="E23:E24"/>
    <mergeCell ref="E25:E26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1"/>
  <sheetViews>
    <sheetView topLeftCell="A29" workbookViewId="0">
      <selection activeCell="P44" sqref="P44"/>
    </sheetView>
  </sheetViews>
  <sheetFormatPr defaultColWidth="9" defaultRowHeight="13.8"/>
  <cols>
    <col min="1" max="1" width="18.25" customWidth="1"/>
    <col min="2" max="2" width="7" customWidth="1"/>
    <col min="3" max="3" width="18.25" customWidth="1"/>
    <col min="4" max="13" width="7" customWidth="1"/>
    <col min="14" max="14" width="9.66666666666667" customWidth="1"/>
    <col min="15" max="15" width="9.75" customWidth="1"/>
    <col min="16" max="16" width="7" customWidth="1"/>
    <col min="17" max="17" width="15.75" customWidth="1"/>
    <col min="18" max="18" width="68.3333333333333" customWidth="1"/>
  </cols>
  <sheetData>
    <row r="1" ht="22.2" spans="1:18">
      <c r="A1" s="17" t="s">
        <v>649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26"/>
    </row>
    <row r="2" ht="102" spans="1:18">
      <c r="A2" s="2" t="s">
        <v>23</v>
      </c>
      <c r="B2" s="2" t="s">
        <v>363</v>
      </c>
      <c r="C2" s="2" t="s">
        <v>24</v>
      </c>
      <c r="D2" s="19" t="s">
        <v>650</v>
      </c>
      <c r="E2" s="19" t="s">
        <v>651</v>
      </c>
      <c r="F2" s="19" t="s">
        <v>652</v>
      </c>
      <c r="G2" s="19" t="s">
        <v>653</v>
      </c>
      <c r="H2" s="19" t="s">
        <v>654</v>
      </c>
      <c r="I2" s="19" t="s">
        <v>655</v>
      </c>
      <c r="J2" s="19" t="s">
        <v>656</v>
      </c>
      <c r="K2" s="19" t="s">
        <v>657</v>
      </c>
      <c r="L2" s="19" t="s">
        <v>658</v>
      </c>
      <c r="M2" s="19" t="s">
        <v>659</v>
      </c>
      <c r="N2" s="19" t="s">
        <v>660</v>
      </c>
      <c r="O2" s="24" t="s">
        <v>661</v>
      </c>
      <c r="P2" s="19" t="s">
        <v>662</v>
      </c>
      <c r="Q2" s="2" t="s">
        <v>30</v>
      </c>
      <c r="R2" s="27" t="s">
        <v>663</v>
      </c>
    </row>
    <row r="3" ht="17.4" spans="1:18">
      <c r="A3" s="3" t="s">
        <v>2</v>
      </c>
      <c r="B3" s="3">
        <v>1</v>
      </c>
      <c r="C3" s="3" t="s">
        <v>386</v>
      </c>
      <c r="D3" s="3">
        <v>4</v>
      </c>
      <c r="E3" s="3">
        <v>5</v>
      </c>
      <c r="F3" s="3">
        <v>5</v>
      </c>
      <c r="G3" s="3">
        <v>5</v>
      </c>
      <c r="H3" s="3">
        <v>4.8</v>
      </c>
      <c r="I3" s="3">
        <v>5</v>
      </c>
      <c r="J3" s="3">
        <v>5</v>
      </c>
      <c r="K3" s="3">
        <v>5</v>
      </c>
      <c r="L3" s="3">
        <v>4.8</v>
      </c>
      <c r="M3" s="3">
        <v>5</v>
      </c>
      <c r="N3" s="25">
        <f>SUM(D3:M3)</f>
        <v>48.6</v>
      </c>
      <c r="O3" s="25">
        <f>AVERAGE(D3:M3)</f>
        <v>4.86</v>
      </c>
      <c r="P3" s="3">
        <f>RANK(O3,$O$3:$O$10)</f>
        <v>5</v>
      </c>
      <c r="Q3" s="3"/>
      <c r="R3" s="3"/>
    </row>
    <row r="4" ht="17.4" spans="1:18">
      <c r="A4" s="3"/>
      <c r="B4" s="3">
        <v>2</v>
      </c>
      <c r="C4" s="3" t="s">
        <v>387</v>
      </c>
      <c r="D4" s="3">
        <v>5</v>
      </c>
      <c r="E4" s="3">
        <v>4.6</v>
      </c>
      <c r="F4" s="3">
        <v>5</v>
      </c>
      <c r="G4" s="3">
        <v>5</v>
      </c>
      <c r="H4" s="3">
        <v>5</v>
      </c>
      <c r="I4" s="3">
        <v>5</v>
      </c>
      <c r="J4" s="3">
        <v>5</v>
      </c>
      <c r="K4" s="3">
        <v>5</v>
      </c>
      <c r="L4" s="3" t="s">
        <v>664</v>
      </c>
      <c r="M4" s="3" t="s">
        <v>664</v>
      </c>
      <c r="N4" s="25">
        <f t="shared" ref="N4:N51" si="0">SUM(D4:M4)</f>
        <v>39.6</v>
      </c>
      <c r="O4" s="25">
        <f t="shared" ref="O4:O51" si="1">AVERAGE(D4:M4)</f>
        <v>4.95</v>
      </c>
      <c r="P4" s="3">
        <f t="shared" ref="P4:P10" si="2">RANK(O4,$O$3:$O$10)</f>
        <v>2</v>
      </c>
      <c r="Q4" s="3"/>
      <c r="R4" s="3" t="s">
        <v>665</v>
      </c>
    </row>
    <row r="5" ht="17.4" spans="1:18">
      <c r="A5" s="3"/>
      <c r="B5" s="3">
        <v>3</v>
      </c>
      <c r="C5" s="3" t="s">
        <v>388</v>
      </c>
      <c r="D5" s="3">
        <v>4.4</v>
      </c>
      <c r="E5" s="3">
        <v>3</v>
      </c>
      <c r="F5" s="3" t="s">
        <v>664</v>
      </c>
      <c r="G5" s="3" t="s">
        <v>664</v>
      </c>
      <c r="H5" s="3" t="s">
        <v>664</v>
      </c>
      <c r="I5" s="3" t="s">
        <v>664</v>
      </c>
      <c r="J5" s="3">
        <v>3</v>
      </c>
      <c r="K5" s="3">
        <v>5</v>
      </c>
      <c r="L5" s="3">
        <v>4.8</v>
      </c>
      <c r="M5" s="3">
        <v>5</v>
      </c>
      <c r="N5" s="25">
        <f t="shared" si="0"/>
        <v>25.2</v>
      </c>
      <c r="O5" s="25">
        <f t="shared" si="1"/>
        <v>4.2</v>
      </c>
      <c r="P5" s="3">
        <f t="shared" si="2"/>
        <v>7</v>
      </c>
      <c r="Q5" s="3"/>
      <c r="R5" s="3" t="s">
        <v>666</v>
      </c>
    </row>
    <row r="6" ht="17.4" spans="1:18">
      <c r="A6" s="3"/>
      <c r="B6" s="3">
        <v>4</v>
      </c>
      <c r="C6" s="3" t="s">
        <v>389</v>
      </c>
      <c r="D6" s="3" t="s">
        <v>664</v>
      </c>
      <c r="E6" s="3" t="s">
        <v>664</v>
      </c>
      <c r="F6" s="3" t="s">
        <v>664</v>
      </c>
      <c r="G6" s="3" t="s">
        <v>664</v>
      </c>
      <c r="H6" s="3">
        <v>4.8</v>
      </c>
      <c r="I6" s="3">
        <v>5</v>
      </c>
      <c r="J6" s="3">
        <v>5</v>
      </c>
      <c r="K6" s="3">
        <v>5</v>
      </c>
      <c r="L6" s="3">
        <v>3</v>
      </c>
      <c r="M6" s="3">
        <v>5</v>
      </c>
      <c r="N6" s="25">
        <f t="shared" si="0"/>
        <v>27.8</v>
      </c>
      <c r="O6" s="25">
        <f t="shared" si="1"/>
        <v>4.63333333333333</v>
      </c>
      <c r="P6" s="3">
        <f t="shared" si="2"/>
        <v>6</v>
      </c>
      <c r="Q6" s="3"/>
      <c r="R6" s="3" t="s">
        <v>667</v>
      </c>
    </row>
    <row r="7" ht="17.4" spans="1:18">
      <c r="A7" s="3"/>
      <c r="B7" s="3">
        <v>5</v>
      </c>
      <c r="C7" s="3" t="s">
        <v>390</v>
      </c>
      <c r="D7" s="3" t="s">
        <v>664</v>
      </c>
      <c r="E7" s="3" t="s">
        <v>664</v>
      </c>
      <c r="F7" s="3">
        <v>0</v>
      </c>
      <c r="G7" s="3">
        <v>5</v>
      </c>
      <c r="H7" s="3">
        <v>5</v>
      </c>
      <c r="I7" s="3">
        <v>4</v>
      </c>
      <c r="J7" s="3">
        <v>5</v>
      </c>
      <c r="K7" s="3">
        <v>5</v>
      </c>
      <c r="L7" s="3">
        <v>4.4</v>
      </c>
      <c r="M7" s="3">
        <v>5</v>
      </c>
      <c r="N7" s="25">
        <f t="shared" si="0"/>
        <v>33.4</v>
      </c>
      <c r="O7" s="25">
        <f t="shared" si="1"/>
        <v>4.175</v>
      </c>
      <c r="P7" s="3">
        <f t="shared" si="2"/>
        <v>8</v>
      </c>
      <c r="Q7" s="3"/>
      <c r="R7" s="3" t="s">
        <v>668</v>
      </c>
    </row>
    <row r="8" ht="17.4" spans="1:18">
      <c r="A8" s="3"/>
      <c r="B8" s="3">
        <v>6</v>
      </c>
      <c r="C8" s="3" t="s">
        <v>391</v>
      </c>
      <c r="D8" s="3" t="s">
        <v>664</v>
      </c>
      <c r="E8" s="3" t="s">
        <v>664</v>
      </c>
      <c r="F8" s="3">
        <v>4.6</v>
      </c>
      <c r="G8" s="3">
        <v>5</v>
      </c>
      <c r="H8" s="3">
        <v>4.4</v>
      </c>
      <c r="I8" s="3">
        <v>5</v>
      </c>
      <c r="J8" s="3">
        <v>5</v>
      </c>
      <c r="K8" s="3">
        <v>5</v>
      </c>
      <c r="L8" s="3">
        <v>5</v>
      </c>
      <c r="M8" s="3">
        <v>5</v>
      </c>
      <c r="N8" s="25">
        <f t="shared" si="0"/>
        <v>39</v>
      </c>
      <c r="O8" s="25">
        <f t="shared" si="1"/>
        <v>4.875</v>
      </c>
      <c r="P8" s="3">
        <f t="shared" si="2"/>
        <v>4</v>
      </c>
      <c r="Q8" s="3"/>
      <c r="R8" s="3" t="s">
        <v>669</v>
      </c>
    </row>
    <row r="9" ht="17.4" spans="1:18">
      <c r="A9" s="3"/>
      <c r="B9" s="3">
        <v>7</v>
      </c>
      <c r="C9" s="3" t="s">
        <v>392</v>
      </c>
      <c r="D9" s="3" t="s">
        <v>664</v>
      </c>
      <c r="E9" s="3" t="s">
        <v>664</v>
      </c>
      <c r="F9" s="3">
        <v>5</v>
      </c>
      <c r="G9" s="3">
        <v>5</v>
      </c>
      <c r="H9" s="3">
        <v>5</v>
      </c>
      <c r="I9" s="3">
        <v>5</v>
      </c>
      <c r="J9" s="3">
        <v>5</v>
      </c>
      <c r="K9" s="3">
        <v>5</v>
      </c>
      <c r="L9" s="3">
        <v>5</v>
      </c>
      <c r="M9" s="3">
        <v>5</v>
      </c>
      <c r="N9" s="25">
        <f t="shared" si="0"/>
        <v>40</v>
      </c>
      <c r="O9" s="25">
        <f t="shared" si="1"/>
        <v>5</v>
      </c>
      <c r="P9" s="3">
        <f t="shared" si="2"/>
        <v>1</v>
      </c>
      <c r="Q9" s="3"/>
      <c r="R9" s="3" t="s">
        <v>669</v>
      </c>
    </row>
    <row r="10" ht="17.4" spans="1:18">
      <c r="A10" s="3"/>
      <c r="B10" s="3">
        <v>8</v>
      </c>
      <c r="C10" s="3" t="s">
        <v>393</v>
      </c>
      <c r="D10" s="3" t="s">
        <v>664</v>
      </c>
      <c r="E10" s="3" t="s">
        <v>664</v>
      </c>
      <c r="F10" s="3">
        <v>4.4</v>
      </c>
      <c r="G10" s="3">
        <v>5</v>
      </c>
      <c r="H10" s="3">
        <v>5</v>
      </c>
      <c r="I10" s="3">
        <v>5</v>
      </c>
      <c r="J10" s="3">
        <v>5</v>
      </c>
      <c r="K10" s="3">
        <v>5</v>
      </c>
      <c r="L10" s="3">
        <v>5</v>
      </c>
      <c r="M10" s="3">
        <v>5</v>
      </c>
      <c r="N10" s="25">
        <f t="shared" si="0"/>
        <v>39.4</v>
      </c>
      <c r="O10" s="25">
        <f t="shared" si="1"/>
        <v>4.925</v>
      </c>
      <c r="P10" s="3">
        <f t="shared" si="2"/>
        <v>3</v>
      </c>
      <c r="Q10" s="3"/>
      <c r="R10" s="3" t="s">
        <v>669</v>
      </c>
    </row>
    <row r="11" ht="17.4" spans="1:18">
      <c r="A11" s="20" t="s">
        <v>7</v>
      </c>
      <c r="B11" s="3">
        <v>1</v>
      </c>
      <c r="C11" s="21" t="s">
        <v>407</v>
      </c>
      <c r="D11" s="3">
        <v>0</v>
      </c>
      <c r="E11" s="3">
        <v>0</v>
      </c>
      <c r="F11" s="3">
        <v>5</v>
      </c>
      <c r="G11" s="3">
        <v>0</v>
      </c>
      <c r="H11" s="3">
        <v>5</v>
      </c>
      <c r="I11" s="3">
        <v>5</v>
      </c>
      <c r="J11" s="3">
        <v>5</v>
      </c>
      <c r="K11" s="3">
        <v>5</v>
      </c>
      <c r="L11" s="3">
        <v>5</v>
      </c>
      <c r="M11" s="3">
        <v>0</v>
      </c>
      <c r="N11" s="25">
        <f t="shared" si="0"/>
        <v>30</v>
      </c>
      <c r="O11" s="25">
        <f t="shared" si="1"/>
        <v>3</v>
      </c>
      <c r="P11" s="3">
        <f>RANK(O11,$O$11:$O$16)</f>
        <v>6</v>
      </c>
      <c r="Q11" s="3" t="s">
        <v>670</v>
      </c>
      <c r="R11" s="3" t="s">
        <v>671</v>
      </c>
    </row>
    <row r="12" ht="17.4" spans="1:18">
      <c r="A12" s="20"/>
      <c r="B12" s="3">
        <v>2</v>
      </c>
      <c r="C12" s="21" t="s">
        <v>408</v>
      </c>
      <c r="D12" s="3">
        <v>0</v>
      </c>
      <c r="E12" s="3">
        <v>0</v>
      </c>
      <c r="F12" s="3">
        <v>5</v>
      </c>
      <c r="G12" s="3">
        <v>2</v>
      </c>
      <c r="H12" s="3">
        <v>5</v>
      </c>
      <c r="I12" s="3">
        <v>5</v>
      </c>
      <c r="J12" s="3">
        <v>5</v>
      </c>
      <c r="K12" s="3">
        <v>5</v>
      </c>
      <c r="L12" s="3">
        <v>5</v>
      </c>
      <c r="M12" s="3">
        <v>0</v>
      </c>
      <c r="N12" s="25">
        <f t="shared" si="0"/>
        <v>32</v>
      </c>
      <c r="O12" s="25">
        <f t="shared" si="1"/>
        <v>3.2</v>
      </c>
      <c r="P12" s="3">
        <f t="shared" ref="P12:P16" si="3">RANK(O12,$O$11:$O$16)</f>
        <v>4</v>
      </c>
      <c r="Q12" s="3" t="s">
        <v>670</v>
      </c>
      <c r="R12" s="3" t="s">
        <v>672</v>
      </c>
    </row>
    <row r="13" ht="17.4" spans="1:18">
      <c r="A13" s="20"/>
      <c r="B13" s="3">
        <v>3</v>
      </c>
      <c r="C13" s="21" t="s">
        <v>116</v>
      </c>
      <c r="D13" s="3">
        <v>0</v>
      </c>
      <c r="E13" s="3">
        <v>0</v>
      </c>
      <c r="F13" s="3">
        <v>5</v>
      </c>
      <c r="G13" s="3">
        <v>1</v>
      </c>
      <c r="H13" s="3">
        <v>5</v>
      </c>
      <c r="I13" s="3">
        <v>5</v>
      </c>
      <c r="J13" s="3">
        <v>5</v>
      </c>
      <c r="K13" s="3">
        <v>5</v>
      </c>
      <c r="L13" s="3">
        <v>5</v>
      </c>
      <c r="M13" s="3">
        <v>0</v>
      </c>
      <c r="N13" s="25">
        <f t="shared" si="0"/>
        <v>31</v>
      </c>
      <c r="O13" s="25">
        <f t="shared" si="1"/>
        <v>3.1</v>
      </c>
      <c r="P13" s="3">
        <f t="shared" si="3"/>
        <v>5</v>
      </c>
      <c r="Q13" s="3" t="s">
        <v>670</v>
      </c>
      <c r="R13" s="3" t="s">
        <v>673</v>
      </c>
    </row>
    <row r="14" ht="17.4" spans="1:18">
      <c r="A14" s="20"/>
      <c r="B14" s="3">
        <v>4</v>
      </c>
      <c r="C14" s="21" t="s">
        <v>122</v>
      </c>
      <c r="D14" s="3">
        <v>0</v>
      </c>
      <c r="E14" s="3">
        <v>0</v>
      </c>
      <c r="F14" s="3">
        <v>5</v>
      </c>
      <c r="G14" s="3">
        <v>5</v>
      </c>
      <c r="H14" s="3">
        <v>5</v>
      </c>
      <c r="I14" s="3">
        <v>5</v>
      </c>
      <c r="J14" s="3">
        <v>5</v>
      </c>
      <c r="K14" s="3">
        <v>5</v>
      </c>
      <c r="L14" s="3">
        <v>5</v>
      </c>
      <c r="M14" s="3">
        <v>5</v>
      </c>
      <c r="N14" s="25">
        <f t="shared" si="0"/>
        <v>40</v>
      </c>
      <c r="O14" s="25">
        <f t="shared" si="1"/>
        <v>4</v>
      </c>
      <c r="P14" s="3">
        <f t="shared" si="3"/>
        <v>1</v>
      </c>
      <c r="Q14" s="3" t="s">
        <v>670</v>
      </c>
      <c r="R14" s="3"/>
    </row>
    <row r="15" ht="17.4" spans="1:18">
      <c r="A15" s="20"/>
      <c r="B15" s="3">
        <v>5</v>
      </c>
      <c r="C15" s="21" t="s">
        <v>131</v>
      </c>
      <c r="D15" s="3">
        <v>0</v>
      </c>
      <c r="E15" s="3">
        <v>0</v>
      </c>
      <c r="F15" s="3">
        <v>5</v>
      </c>
      <c r="G15" s="3">
        <v>1</v>
      </c>
      <c r="H15" s="3">
        <v>5</v>
      </c>
      <c r="I15" s="3">
        <v>5</v>
      </c>
      <c r="J15" s="3">
        <v>5</v>
      </c>
      <c r="K15" s="3">
        <v>5</v>
      </c>
      <c r="L15" s="3">
        <v>5</v>
      </c>
      <c r="M15" s="3">
        <v>5</v>
      </c>
      <c r="N15" s="25">
        <f t="shared" si="0"/>
        <v>36</v>
      </c>
      <c r="O15" s="25">
        <f t="shared" si="1"/>
        <v>3.6</v>
      </c>
      <c r="P15" s="3">
        <f t="shared" si="3"/>
        <v>3</v>
      </c>
      <c r="Q15" s="3" t="s">
        <v>670</v>
      </c>
      <c r="R15" s="3" t="s">
        <v>674</v>
      </c>
    </row>
    <row r="16" ht="17.4" spans="1:18">
      <c r="A16" s="20"/>
      <c r="B16" s="3">
        <v>6</v>
      </c>
      <c r="C16" s="21" t="s">
        <v>133</v>
      </c>
      <c r="D16" s="3">
        <v>0</v>
      </c>
      <c r="E16" s="3">
        <v>0</v>
      </c>
      <c r="F16" s="3">
        <v>5</v>
      </c>
      <c r="G16" s="3">
        <v>5</v>
      </c>
      <c r="H16" s="3">
        <v>5</v>
      </c>
      <c r="I16" s="3">
        <v>5</v>
      </c>
      <c r="J16" s="3">
        <v>5</v>
      </c>
      <c r="K16" s="3">
        <v>5</v>
      </c>
      <c r="L16" s="3">
        <v>5</v>
      </c>
      <c r="M16" s="3">
        <v>5</v>
      </c>
      <c r="N16" s="25">
        <f t="shared" si="0"/>
        <v>40</v>
      </c>
      <c r="O16" s="25">
        <f t="shared" si="1"/>
        <v>4</v>
      </c>
      <c r="P16" s="3">
        <f t="shared" si="3"/>
        <v>1</v>
      </c>
      <c r="Q16" s="3" t="s">
        <v>670</v>
      </c>
      <c r="R16" s="3"/>
    </row>
    <row r="17" ht="17.4" spans="1:18">
      <c r="A17" s="21" t="s">
        <v>5</v>
      </c>
      <c r="B17" s="3">
        <v>1</v>
      </c>
      <c r="C17" s="21">
        <v>20232131</v>
      </c>
      <c r="D17" s="21">
        <v>5</v>
      </c>
      <c r="E17" s="21">
        <v>5</v>
      </c>
      <c r="F17" s="21">
        <v>5</v>
      </c>
      <c r="G17" s="21">
        <v>5</v>
      </c>
      <c r="H17" s="21">
        <v>5</v>
      </c>
      <c r="I17" s="21">
        <v>5</v>
      </c>
      <c r="J17" s="21">
        <v>5</v>
      </c>
      <c r="K17" s="21">
        <v>5</v>
      </c>
      <c r="L17" s="21">
        <v>5</v>
      </c>
      <c r="M17" s="21">
        <v>5</v>
      </c>
      <c r="N17" s="25">
        <f t="shared" si="0"/>
        <v>50</v>
      </c>
      <c r="O17" s="25">
        <f t="shared" si="1"/>
        <v>5</v>
      </c>
      <c r="P17" s="3">
        <f>RANK(O17,$O$17:$O$22)</f>
        <v>1</v>
      </c>
      <c r="Q17" s="3"/>
      <c r="R17" s="3"/>
    </row>
    <row r="18" ht="17.4" spans="1:18">
      <c r="A18" s="21"/>
      <c r="B18" s="3">
        <v>2</v>
      </c>
      <c r="C18" s="21">
        <v>20232132</v>
      </c>
      <c r="D18" s="21">
        <v>5</v>
      </c>
      <c r="E18" s="21">
        <v>5</v>
      </c>
      <c r="F18" s="21">
        <v>5</v>
      </c>
      <c r="G18" s="21">
        <v>5</v>
      </c>
      <c r="H18" s="21">
        <v>5</v>
      </c>
      <c r="I18" s="21">
        <v>5</v>
      </c>
      <c r="J18" s="21">
        <v>5</v>
      </c>
      <c r="K18" s="21">
        <v>5</v>
      </c>
      <c r="L18" s="21">
        <v>5</v>
      </c>
      <c r="M18" s="21">
        <v>5</v>
      </c>
      <c r="N18" s="25">
        <f t="shared" si="0"/>
        <v>50</v>
      </c>
      <c r="O18" s="25">
        <f t="shared" si="1"/>
        <v>5</v>
      </c>
      <c r="P18" s="3">
        <f t="shared" ref="P18:P22" si="4">RANK(O18,$O$17:$O$22)</f>
        <v>1</v>
      </c>
      <c r="Q18" s="3"/>
      <c r="R18" s="3"/>
    </row>
    <row r="19" ht="17.4" spans="1:18">
      <c r="A19" s="21"/>
      <c r="B19" s="3">
        <v>3</v>
      </c>
      <c r="C19" s="21">
        <v>20232133</v>
      </c>
      <c r="D19" s="21">
        <v>5</v>
      </c>
      <c r="E19" s="21">
        <v>5</v>
      </c>
      <c r="F19" s="21">
        <v>5</v>
      </c>
      <c r="G19" s="21">
        <v>5</v>
      </c>
      <c r="H19" s="21">
        <v>5</v>
      </c>
      <c r="I19" s="21">
        <v>5</v>
      </c>
      <c r="J19" s="21">
        <v>5</v>
      </c>
      <c r="K19" s="21">
        <v>5</v>
      </c>
      <c r="L19" s="21">
        <v>5</v>
      </c>
      <c r="M19" s="21">
        <v>5</v>
      </c>
      <c r="N19" s="25">
        <f t="shared" si="0"/>
        <v>50</v>
      </c>
      <c r="O19" s="25">
        <f t="shared" si="1"/>
        <v>5</v>
      </c>
      <c r="P19" s="3">
        <f t="shared" si="4"/>
        <v>1</v>
      </c>
      <c r="Q19" s="3"/>
      <c r="R19" s="3"/>
    </row>
    <row r="20" ht="17.4" spans="1:18">
      <c r="A20" s="21"/>
      <c r="B20" s="3">
        <v>4</v>
      </c>
      <c r="C20" s="21">
        <v>20232134</v>
      </c>
      <c r="D20" s="21">
        <v>5</v>
      </c>
      <c r="E20" s="21">
        <v>5</v>
      </c>
      <c r="F20" s="21">
        <v>5</v>
      </c>
      <c r="G20" s="21">
        <v>5</v>
      </c>
      <c r="H20" s="21">
        <v>5</v>
      </c>
      <c r="I20" s="21">
        <v>5</v>
      </c>
      <c r="J20" s="21">
        <v>5</v>
      </c>
      <c r="K20" s="21">
        <v>5</v>
      </c>
      <c r="L20" s="21">
        <v>5</v>
      </c>
      <c r="M20" s="21">
        <v>5</v>
      </c>
      <c r="N20" s="25">
        <f t="shared" si="0"/>
        <v>50</v>
      </c>
      <c r="O20" s="25">
        <f t="shared" si="1"/>
        <v>5</v>
      </c>
      <c r="P20" s="3">
        <f t="shared" si="4"/>
        <v>1</v>
      </c>
      <c r="Q20" s="3"/>
      <c r="R20" s="3"/>
    </row>
    <row r="21" ht="17.4" spans="1:18">
      <c r="A21" s="21"/>
      <c r="B21" s="3">
        <v>5</v>
      </c>
      <c r="C21" s="21">
        <v>20232135</v>
      </c>
      <c r="D21" s="21">
        <v>5</v>
      </c>
      <c r="E21" s="21">
        <v>5</v>
      </c>
      <c r="F21" s="21">
        <v>5</v>
      </c>
      <c r="G21" s="21">
        <v>5</v>
      </c>
      <c r="H21" s="21">
        <v>5</v>
      </c>
      <c r="I21" s="21">
        <v>5</v>
      </c>
      <c r="J21" s="21">
        <v>5</v>
      </c>
      <c r="K21" s="21">
        <v>5</v>
      </c>
      <c r="L21" s="21">
        <v>5</v>
      </c>
      <c r="M21" s="21">
        <v>5</v>
      </c>
      <c r="N21" s="25">
        <f t="shared" si="0"/>
        <v>50</v>
      </c>
      <c r="O21" s="25">
        <f t="shared" si="1"/>
        <v>5</v>
      </c>
      <c r="P21" s="3">
        <f t="shared" si="4"/>
        <v>1</v>
      </c>
      <c r="Q21" s="3"/>
      <c r="R21" s="3"/>
    </row>
    <row r="22" ht="17.4" spans="1:18">
      <c r="A22" s="21"/>
      <c r="B22" s="3">
        <v>6</v>
      </c>
      <c r="C22" s="21">
        <v>20232136</v>
      </c>
      <c r="D22" s="21">
        <v>5</v>
      </c>
      <c r="E22" s="21">
        <v>5</v>
      </c>
      <c r="F22" s="21">
        <v>5</v>
      </c>
      <c r="G22" s="21">
        <v>5</v>
      </c>
      <c r="H22" s="21">
        <v>5</v>
      </c>
      <c r="I22" s="21">
        <v>5</v>
      </c>
      <c r="J22" s="21">
        <v>5</v>
      </c>
      <c r="K22" s="21">
        <v>5</v>
      </c>
      <c r="L22" s="21">
        <v>5</v>
      </c>
      <c r="M22" s="21">
        <v>5</v>
      </c>
      <c r="N22" s="25">
        <f t="shared" si="0"/>
        <v>50</v>
      </c>
      <c r="O22" s="25">
        <f t="shared" si="1"/>
        <v>5</v>
      </c>
      <c r="P22" s="3">
        <f t="shared" si="4"/>
        <v>1</v>
      </c>
      <c r="Q22" s="3"/>
      <c r="R22" s="3"/>
    </row>
    <row r="23" ht="17.4" spans="1:18">
      <c r="A23" s="4" t="s">
        <v>4</v>
      </c>
      <c r="B23" s="3">
        <v>1</v>
      </c>
      <c r="C23" s="3" t="s">
        <v>491</v>
      </c>
      <c r="D23" s="3" t="s">
        <v>664</v>
      </c>
      <c r="E23" s="3" t="s">
        <v>664</v>
      </c>
      <c r="F23" s="3">
        <v>5</v>
      </c>
      <c r="G23" s="3">
        <v>5</v>
      </c>
      <c r="H23" s="3" t="s">
        <v>664</v>
      </c>
      <c r="I23" s="3" t="s">
        <v>664</v>
      </c>
      <c r="J23" s="3" t="s">
        <v>664</v>
      </c>
      <c r="K23" s="3" t="s">
        <v>664</v>
      </c>
      <c r="L23" s="3">
        <v>5</v>
      </c>
      <c r="M23" s="3">
        <v>5</v>
      </c>
      <c r="N23" s="25">
        <f t="shared" si="0"/>
        <v>20</v>
      </c>
      <c r="O23" s="25">
        <f t="shared" si="1"/>
        <v>5</v>
      </c>
      <c r="P23" s="3">
        <f>RANK(O23,$O$23:$O$30)</f>
        <v>1</v>
      </c>
      <c r="Q23" s="3"/>
      <c r="R23" s="3"/>
    </row>
    <row r="24" ht="17.4" spans="1:18">
      <c r="A24" s="4"/>
      <c r="B24" s="3">
        <v>2</v>
      </c>
      <c r="C24" s="3" t="s">
        <v>492</v>
      </c>
      <c r="D24" s="3" t="s">
        <v>664</v>
      </c>
      <c r="E24" s="3" t="s">
        <v>664</v>
      </c>
      <c r="F24" s="3">
        <v>5</v>
      </c>
      <c r="G24" s="3">
        <v>5</v>
      </c>
      <c r="H24" s="3" t="s">
        <v>664</v>
      </c>
      <c r="I24" s="3" t="s">
        <v>664</v>
      </c>
      <c r="J24" s="3" t="s">
        <v>664</v>
      </c>
      <c r="K24" s="3" t="s">
        <v>664</v>
      </c>
      <c r="L24" s="3">
        <v>5</v>
      </c>
      <c r="M24" s="3">
        <v>5</v>
      </c>
      <c r="N24" s="25">
        <f t="shared" si="0"/>
        <v>20</v>
      </c>
      <c r="O24" s="25">
        <f t="shared" si="1"/>
        <v>5</v>
      </c>
      <c r="P24" s="3">
        <f t="shared" ref="P24:P30" si="5">RANK(O24,$O$23:$O$30)</f>
        <v>1</v>
      </c>
      <c r="Q24" s="3"/>
      <c r="R24" s="3"/>
    </row>
    <row r="25" ht="17.4" spans="1:18">
      <c r="A25" s="4"/>
      <c r="B25" s="3">
        <v>3</v>
      </c>
      <c r="C25" s="3" t="s">
        <v>493</v>
      </c>
      <c r="D25" s="3" t="s">
        <v>664</v>
      </c>
      <c r="E25" s="3" t="s">
        <v>664</v>
      </c>
      <c r="F25" s="3">
        <v>5</v>
      </c>
      <c r="G25" s="3">
        <v>5</v>
      </c>
      <c r="H25" s="3">
        <v>5</v>
      </c>
      <c r="I25" s="3">
        <v>5</v>
      </c>
      <c r="J25" s="3" t="s">
        <v>664</v>
      </c>
      <c r="K25" s="3" t="s">
        <v>664</v>
      </c>
      <c r="L25" s="3">
        <v>5</v>
      </c>
      <c r="M25" s="4">
        <v>5</v>
      </c>
      <c r="N25" s="25">
        <f t="shared" si="0"/>
        <v>30</v>
      </c>
      <c r="O25" s="25">
        <f t="shared" si="1"/>
        <v>5</v>
      </c>
      <c r="P25" s="3">
        <f t="shared" si="5"/>
        <v>1</v>
      </c>
      <c r="Q25" s="3"/>
      <c r="R25" s="3"/>
    </row>
    <row r="26" ht="17.4" spans="1:18">
      <c r="A26" s="4"/>
      <c r="B26" s="3">
        <v>4</v>
      </c>
      <c r="C26" s="3" t="s">
        <v>494</v>
      </c>
      <c r="D26" s="3" t="s">
        <v>664</v>
      </c>
      <c r="E26" s="3" t="s">
        <v>664</v>
      </c>
      <c r="F26" s="3">
        <v>5</v>
      </c>
      <c r="G26" s="3">
        <v>5</v>
      </c>
      <c r="H26" s="3">
        <v>5</v>
      </c>
      <c r="I26" s="3">
        <v>5</v>
      </c>
      <c r="J26" s="3" t="s">
        <v>664</v>
      </c>
      <c r="K26" s="3" t="s">
        <v>664</v>
      </c>
      <c r="L26" s="3">
        <v>5</v>
      </c>
      <c r="M26" s="4">
        <v>5</v>
      </c>
      <c r="N26" s="25">
        <f t="shared" si="0"/>
        <v>30</v>
      </c>
      <c r="O26" s="25">
        <f t="shared" si="1"/>
        <v>5</v>
      </c>
      <c r="P26" s="3">
        <f t="shared" si="5"/>
        <v>1</v>
      </c>
      <c r="Q26" s="3"/>
      <c r="R26" s="3"/>
    </row>
    <row r="27" ht="17.4" spans="1:18">
      <c r="A27" s="4"/>
      <c r="B27" s="3">
        <v>5</v>
      </c>
      <c r="C27" s="3" t="s">
        <v>495</v>
      </c>
      <c r="D27" s="3" t="s">
        <v>664</v>
      </c>
      <c r="E27" s="3" t="s">
        <v>664</v>
      </c>
      <c r="F27" s="3">
        <v>5</v>
      </c>
      <c r="G27" s="3">
        <v>5</v>
      </c>
      <c r="H27" s="3">
        <v>5</v>
      </c>
      <c r="I27" s="3">
        <v>5</v>
      </c>
      <c r="J27" s="3" t="s">
        <v>664</v>
      </c>
      <c r="K27" s="3" t="s">
        <v>664</v>
      </c>
      <c r="L27" s="3">
        <v>5</v>
      </c>
      <c r="M27" s="4">
        <v>5</v>
      </c>
      <c r="N27" s="25">
        <f t="shared" si="0"/>
        <v>30</v>
      </c>
      <c r="O27" s="25">
        <f t="shared" si="1"/>
        <v>5</v>
      </c>
      <c r="P27" s="3">
        <f t="shared" si="5"/>
        <v>1</v>
      </c>
      <c r="Q27" s="3"/>
      <c r="R27" s="3"/>
    </row>
    <row r="28" ht="17.4" spans="1:18">
      <c r="A28" s="4"/>
      <c r="B28" s="3">
        <v>6</v>
      </c>
      <c r="C28" s="3" t="s">
        <v>497</v>
      </c>
      <c r="D28" s="3" t="s">
        <v>664</v>
      </c>
      <c r="E28" s="3" t="s">
        <v>664</v>
      </c>
      <c r="F28" s="3">
        <v>5</v>
      </c>
      <c r="G28" s="3">
        <v>5</v>
      </c>
      <c r="H28" s="3">
        <v>5</v>
      </c>
      <c r="I28" s="3">
        <v>5</v>
      </c>
      <c r="J28" s="3" t="s">
        <v>664</v>
      </c>
      <c r="K28" s="3" t="s">
        <v>664</v>
      </c>
      <c r="L28" s="3" t="s">
        <v>664</v>
      </c>
      <c r="M28" s="4" t="s">
        <v>664</v>
      </c>
      <c r="N28" s="25">
        <f t="shared" si="0"/>
        <v>20</v>
      </c>
      <c r="O28" s="25">
        <f t="shared" si="1"/>
        <v>5</v>
      </c>
      <c r="P28" s="3">
        <f t="shared" si="5"/>
        <v>1</v>
      </c>
      <c r="Q28" s="3"/>
      <c r="R28" s="3"/>
    </row>
    <row r="29" ht="17.4" spans="1:18">
      <c r="A29" s="4"/>
      <c r="B29" s="3">
        <v>7</v>
      </c>
      <c r="C29" s="3" t="s">
        <v>498</v>
      </c>
      <c r="D29" s="3" t="s">
        <v>664</v>
      </c>
      <c r="E29" s="3" t="s">
        <v>664</v>
      </c>
      <c r="F29" s="3">
        <v>5</v>
      </c>
      <c r="G29" s="3">
        <v>5</v>
      </c>
      <c r="H29" s="3">
        <v>4.8</v>
      </c>
      <c r="I29" s="3">
        <v>5</v>
      </c>
      <c r="J29" s="3" t="s">
        <v>664</v>
      </c>
      <c r="K29" s="3" t="s">
        <v>664</v>
      </c>
      <c r="L29" s="3" t="s">
        <v>664</v>
      </c>
      <c r="M29" s="4" t="s">
        <v>664</v>
      </c>
      <c r="N29" s="25">
        <f t="shared" si="0"/>
        <v>19.8</v>
      </c>
      <c r="O29" s="25">
        <f t="shared" si="1"/>
        <v>4.95</v>
      </c>
      <c r="P29" s="3">
        <f t="shared" si="5"/>
        <v>8</v>
      </c>
      <c r="Q29" s="3"/>
      <c r="R29" s="3"/>
    </row>
    <row r="30" ht="17.4" spans="1:18">
      <c r="A30" s="4"/>
      <c r="B30" s="3">
        <v>8</v>
      </c>
      <c r="C30" s="3" t="s">
        <v>499</v>
      </c>
      <c r="D30" s="3" t="s">
        <v>664</v>
      </c>
      <c r="E30" s="3" t="s">
        <v>664</v>
      </c>
      <c r="F30" s="3">
        <v>5</v>
      </c>
      <c r="G30" s="3">
        <v>5</v>
      </c>
      <c r="H30" s="3">
        <v>5</v>
      </c>
      <c r="I30" s="3">
        <v>5</v>
      </c>
      <c r="J30" s="3" t="s">
        <v>664</v>
      </c>
      <c r="K30" s="3" t="s">
        <v>664</v>
      </c>
      <c r="L30" s="3" t="s">
        <v>664</v>
      </c>
      <c r="M30" s="4" t="s">
        <v>664</v>
      </c>
      <c r="N30" s="25">
        <f t="shared" si="0"/>
        <v>20</v>
      </c>
      <c r="O30" s="25">
        <f t="shared" si="1"/>
        <v>5</v>
      </c>
      <c r="P30" s="3">
        <f t="shared" si="5"/>
        <v>1</v>
      </c>
      <c r="Q30" s="3"/>
      <c r="R30" s="3"/>
    </row>
    <row r="31" ht="17.4" spans="1:18">
      <c r="A31" s="20" t="s">
        <v>6</v>
      </c>
      <c r="B31" s="3">
        <v>1</v>
      </c>
      <c r="C31" s="4" t="s">
        <v>521</v>
      </c>
      <c r="D31" s="3" t="s">
        <v>664</v>
      </c>
      <c r="E31" s="3" t="s">
        <v>664</v>
      </c>
      <c r="F31" s="3">
        <v>5</v>
      </c>
      <c r="G31" s="3">
        <v>5</v>
      </c>
      <c r="H31" s="3">
        <v>5</v>
      </c>
      <c r="I31" s="3">
        <v>5</v>
      </c>
      <c r="J31" s="3">
        <v>5</v>
      </c>
      <c r="K31" s="3">
        <v>5</v>
      </c>
      <c r="L31" s="3">
        <v>5</v>
      </c>
      <c r="M31" s="3">
        <v>5</v>
      </c>
      <c r="N31" s="25">
        <f t="shared" si="0"/>
        <v>40</v>
      </c>
      <c r="O31" s="25">
        <f t="shared" si="1"/>
        <v>5</v>
      </c>
      <c r="P31" s="3">
        <f>RANK(O31,$O$31:$O$41)</f>
        <v>1</v>
      </c>
      <c r="Q31" s="3" t="s">
        <v>675</v>
      </c>
      <c r="R31" s="3"/>
    </row>
    <row r="32" ht="17.4" spans="1:18">
      <c r="A32" s="20"/>
      <c r="B32" s="3">
        <v>2</v>
      </c>
      <c r="C32" s="4" t="s">
        <v>522</v>
      </c>
      <c r="D32" s="3" t="s">
        <v>664</v>
      </c>
      <c r="E32" s="3" t="s">
        <v>664</v>
      </c>
      <c r="F32" s="3">
        <v>5</v>
      </c>
      <c r="G32" s="3">
        <v>5</v>
      </c>
      <c r="H32" s="3">
        <v>5</v>
      </c>
      <c r="I32" s="3">
        <v>5</v>
      </c>
      <c r="J32" s="3">
        <v>5</v>
      </c>
      <c r="K32" s="3">
        <v>5</v>
      </c>
      <c r="L32" s="3">
        <v>5</v>
      </c>
      <c r="M32" s="3">
        <v>5</v>
      </c>
      <c r="N32" s="25">
        <f t="shared" si="0"/>
        <v>40</v>
      </c>
      <c r="O32" s="25">
        <f t="shared" si="1"/>
        <v>5</v>
      </c>
      <c r="P32" s="3">
        <f t="shared" ref="P32:P41" si="6">RANK(O32,$O$31:$O$41)</f>
        <v>1</v>
      </c>
      <c r="Q32" s="3" t="s">
        <v>675</v>
      </c>
      <c r="R32" s="3"/>
    </row>
    <row r="33" ht="17.4" spans="1:18">
      <c r="A33" s="20"/>
      <c r="B33" s="3">
        <v>3</v>
      </c>
      <c r="C33" s="4" t="s">
        <v>267</v>
      </c>
      <c r="D33" s="3" t="s">
        <v>664</v>
      </c>
      <c r="E33" s="3" t="s">
        <v>664</v>
      </c>
      <c r="F33" s="3">
        <v>5</v>
      </c>
      <c r="G33" s="3">
        <v>5</v>
      </c>
      <c r="H33" s="3">
        <v>5</v>
      </c>
      <c r="I33" s="3">
        <v>5</v>
      </c>
      <c r="J33" s="3">
        <v>5</v>
      </c>
      <c r="K33" s="3">
        <v>5</v>
      </c>
      <c r="L33" s="3">
        <v>5</v>
      </c>
      <c r="M33" s="3">
        <v>5</v>
      </c>
      <c r="N33" s="25">
        <f t="shared" si="0"/>
        <v>40</v>
      </c>
      <c r="O33" s="25">
        <f t="shared" si="1"/>
        <v>5</v>
      </c>
      <c r="P33" s="3">
        <f t="shared" si="6"/>
        <v>1</v>
      </c>
      <c r="Q33" s="3" t="s">
        <v>675</v>
      </c>
      <c r="R33" s="3"/>
    </row>
    <row r="34" ht="17.4" spans="1:18">
      <c r="A34" s="20"/>
      <c r="B34" s="3">
        <v>4</v>
      </c>
      <c r="C34" s="4" t="s">
        <v>523</v>
      </c>
      <c r="D34" s="3" t="s">
        <v>664</v>
      </c>
      <c r="E34" s="3" t="s">
        <v>664</v>
      </c>
      <c r="F34" s="3">
        <v>5</v>
      </c>
      <c r="G34" s="3">
        <v>5</v>
      </c>
      <c r="H34" s="3">
        <v>5</v>
      </c>
      <c r="I34" s="3">
        <v>5</v>
      </c>
      <c r="J34" s="3">
        <v>5</v>
      </c>
      <c r="K34" s="3">
        <v>5</v>
      </c>
      <c r="L34" s="3">
        <v>5</v>
      </c>
      <c r="M34" s="3">
        <v>5</v>
      </c>
      <c r="N34" s="25">
        <f t="shared" si="0"/>
        <v>40</v>
      </c>
      <c r="O34" s="25">
        <f t="shared" si="1"/>
        <v>5</v>
      </c>
      <c r="P34" s="3">
        <f t="shared" si="6"/>
        <v>1</v>
      </c>
      <c r="Q34" s="3" t="s">
        <v>675</v>
      </c>
      <c r="R34" s="3"/>
    </row>
    <row r="35" ht="17.4" spans="1:18">
      <c r="A35" s="20"/>
      <c r="B35" s="3">
        <v>5</v>
      </c>
      <c r="C35" s="4" t="s">
        <v>269</v>
      </c>
      <c r="D35" s="3" t="s">
        <v>664</v>
      </c>
      <c r="E35" s="3" t="s">
        <v>664</v>
      </c>
      <c r="F35" s="3">
        <v>5</v>
      </c>
      <c r="G35" s="3">
        <v>5</v>
      </c>
      <c r="H35" s="3">
        <v>5</v>
      </c>
      <c r="I35" s="3">
        <v>5</v>
      </c>
      <c r="J35" s="3">
        <v>5</v>
      </c>
      <c r="K35" s="3">
        <v>5</v>
      </c>
      <c r="L35" s="3">
        <v>5</v>
      </c>
      <c r="M35" s="3">
        <v>5</v>
      </c>
      <c r="N35" s="25">
        <f t="shared" si="0"/>
        <v>40</v>
      </c>
      <c r="O35" s="25">
        <f t="shared" si="1"/>
        <v>5</v>
      </c>
      <c r="P35" s="3">
        <f t="shared" si="6"/>
        <v>1</v>
      </c>
      <c r="Q35" s="3" t="s">
        <v>675</v>
      </c>
      <c r="R35" s="3"/>
    </row>
    <row r="36" ht="17.4" spans="1:18">
      <c r="A36" s="20"/>
      <c r="B36" s="3">
        <v>6</v>
      </c>
      <c r="C36" s="4" t="s">
        <v>271</v>
      </c>
      <c r="D36" s="3" t="s">
        <v>664</v>
      </c>
      <c r="E36" s="3" t="s">
        <v>664</v>
      </c>
      <c r="F36" s="3">
        <v>5</v>
      </c>
      <c r="G36" s="3">
        <v>5</v>
      </c>
      <c r="H36" s="3">
        <v>5</v>
      </c>
      <c r="I36" s="3">
        <v>5</v>
      </c>
      <c r="J36" s="3">
        <v>5</v>
      </c>
      <c r="K36" s="3">
        <v>5</v>
      </c>
      <c r="L36" s="3">
        <v>5</v>
      </c>
      <c r="M36" s="3">
        <v>5</v>
      </c>
      <c r="N36" s="25">
        <f t="shared" si="0"/>
        <v>40</v>
      </c>
      <c r="O36" s="25">
        <f t="shared" si="1"/>
        <v>5</v>
      </c>
      <c r="P36" s="3">
        <f t="shared" si="6"/>
        <v>1</v>
      </c>
      <c r="Q36" s="3" t="s">
        <v>675</v>
      </c>
      <c r="R36" s="3"/>
    </row>
    <row r="37" ht="17.4" spans="1:18">
      <c r="A37" s="20"/>
      <c r="B37" s="3">
        <v>7</v>
      </c>
      <c r="C37" s="4" t="s">
        <v>524</v>
      </c>
      <c r="D37" s="3" t="s">
        <v>664</v>
      </c>
      <c r="E37" s="3" t="s">
        <v>664</v>
      </c>
      <c r="F37" s="3">
        <v>5</v>
      </c>
      <c r="G37" s="3">
        <v>5</v>
      </c>
      <c r="H37" s="3">
        <v>5</v>
      </c>
      <c r="I37" s="3">
        <v>5</v>
      </c>
      <c r="J37" s="3">
        <v>5</v>
      </c>
      <c r="K37" s="3">
        <v>5</v>
      </c>
      <c r="L37" s="3">
        <v>5</v>
      </c>
      <c r="M37" s="3">
        <v>5</v>
      </c>
      <c r="N37" s="25">
        <f t="shared" si="0"/>
        <v>40</v>
      </c>
      <c r="O37" s="25">
        <f t="shared" si="1"/>
        <v>5</v>
      </c>
      <c r="P37" s="3">
        <f t="shared" si="6"/>
        <v>1</v>
      </c>
      <c r="Q37" s="3" t="s">
        <v>675</v>
      </c>
      <c r="R37" s="3"/>
    </row>
    <row r="38" ht="17.4" spans="1:18">
      <c r="A38" s="20"/>
      <c r="B38" s="3">
        <v>8</v>
      </c>
      <c r="C38" s="4" t="s">
        <v>525</v>
      </c>
      <c r="D38" s="3" t="s">
        <v>664</v>
      </c>
      <c r="E38" s="3" t="s">
        <v>664</v>
      </c>
      <c r="F38" s="3">
        <v>5</v>
      </c>
      <c r="G38" s="3">
        <v>5</v>
      </c>
      <c r="H38" s="3">
        <v>5</v>
      </c>
      <c r="I38" s="3">
        <v>5</v>
      </c>
      <c r="J38" s="3">
        <v>5</v>
      </c>
      <c r="K38" s="3">
        <v>5</v>
      </c>
      <c r="L38" s="3">
        <v>5</v>
      </c>
      <c r="M38" s="3">
        <v>5</v>
      </c>
      <c r="N38" s="25">
        <f t="shared" si="0"/>
        <v>40</v>
      </c>
      <c r="O38" s="25">
        <f t="shared" si="1"/>
        <v>5</v>
      </c>
      <c r="P38" s="3">
        <f t="shared" si="6"/>
        <v>1</v>
      </c>
      <c r="Q38" s="3" t="s">
        <v>675</v>
      </c>
      <c r="R38" s="3"/>
    </row>
    <row r="39" ht="17.4" spans="1:18">
      <c r="A39" s="20"/>
      <c r="B39" s="3">
        <v>9</v>
      </c>
      <c r="C39" s="4" t="s">
        <v>277</v>
      </c>
      <c r="D39" s="3" t="s">
        <v>664</v>
      </c>
      <c r="E39" s="3" t="s">
        <v>664</v>
      </c>
      <c r="F39" s="3">
        <v>5</v>
      </c>
      <c r="G39" s="3">
        <v>5</v>
      </c>
      <c r="H39" s="3">
        <v>5</v>
      </c>
      <c r="I39" s="3">
        <v>5</v>
      </c>
      <c r="J39" s="3">
        <v>5</v>
      </c>
      <c r="K39" s="3">
        <v>5</v>
      </c>
      <c r="L39" s="3">
        <v>5</v>
      </c>
      <c r="M39" s="3">
        <v>5</v>
      </c>
      <c r="N39" s="25">
        <f t="shared" si="0"/>
        <v>40</v>
      </c>
      <c r="O39" s="25">
        <f t="shared" si="1"/>
        <v>5</v>
      </c>
      <c r="P39" s="3">
        <f t="shared" si="6"/>
        <v>1</v>
      </c>
      <c r="Q39" s="3" t="s">
        <v>675</v>
      </c>
      <c r="R39" s="3"/>
    </row>
    <row r="40" ht="17.4" spans="1:18">
      <c r="A40" s="20"/>
      <c r="B40" s="3">
        <v>10</v>
      </c>
      <c r="C40" s="4" t="s">
        <v>526</v>
      </c>
      <c r="D40" s="3" t="s">
        <v>664</v>
      </c>
      <c r="E40" s="3" t="s">
        <v>664</v>
      </c>
      <c r="F40" s="3">
        <v>5</v>
      </c>
      <c r="G40" s="3">
        <v>5</v>
      </c>
      <c r="H40" s="3">
        <v>5</v>
      </c>
      <c r="I40" s="3">
        <v>5</v>
      </c>
      <c r="J40" s="3">
        <v>5</v>
      </c>
      <c r="K40" s="3">
        <v>5</v>
      </c>
      <c r="L40" s="3">
        <v>5</v>
      </c>
      <c r="M40" s="3">
        <v>5</v>
      </c>
      <c r="N40" s="25">
        <f t="shared" si="0"/>
        <v>40</v>
      </c>
      <c r="O40" s="25">
        <f t="shared" si="1"/>
        <v>5</v>
      </c>
      <c r="P40" s="3">
        <f t="shared" si="6"/>
        <v>1</v>
      </c>
      <c r="Q40" s="3" t="s">
        <v>675</v>
      </c>
      <c r="R40" s="3"/>
    </row>
    <row r="41" ht="17.4" spans="1:18">
      <c r="A41" s="20"/>
      <c r="B41" s="3">
        <v>11</v>
      </c>
      <c r="C41" s="4" t="s">
        <v>527</v>
      </c>
      <c r="D41" s="3" t="s">
        <v>664</v>
      </c>
      <c r="E41" s="3" t="s">
        <v>664</v>
      </c>
      <c r="F41" s="3">
        <v>5</v>
      </c>
      <c r="G41" s="3">
        <v>5</v>
      </c>
      <c r="H41" s="3">
        <v>5</v>
      </c>
      <c r="I41" s="3">
        <v>5</v>
      </c>
      <c r="J41" s="3">
        <v>5</v>
      </c>
      <c r="K41" s="3">
        <v>5</v>
      </c>
      <c r="L41" s="3">
        <v>5</v>
      </c>
      <c r="M41" s="3">
        <v>5</v>
      </c>
      <c r="N41" s="25">
        <f t="shared" si="0"/>
        <v>40</v>
      </c>
      <c r="O41" s="25">
        <f t="shared" si="1"/>
        <v>5</v>
      </c>
      <c r="P41" s="3">
        <f t="shared" si="6"/>
        <v>1</v>
      </c>
      <c r="Q41" s="3" t="s">
        <v>675</v>
      </c>
      <c r="R41" s="3"/>
    </row>
    <row r="42" ht="17.4" spans="1:18">
      <c r="A42" s="3" t="s">
        <v>8</v>
      </c>
      <c r="B42" s="3">
        <v>1</v>
      </c>
      <c r="C42" s="3" t="s">
        <v>529</v>
      </c>
      <c r="D42" s="3">
        <v>5</v>
      </c>
      <c r="E42" s="3">
        <v>5</v>
      </c>
      <c r="F42" s="3">
        <v>5</v>
      </c>
      <c r="G42" s="3">
        <v>5</v>
      </c>
      <c r="H42" s="3">
        <v>5</v>
      </c>
      <c r="I42" s="3">
        <v>5</v>
      </c>
      <c r="J42" s="3">
        <v>5</v>
      </c>
      <c r="K42" s="3">
        <v>4</v>
      </c>
      <c r="L42" s="3">
        <v>5</v>
      </c>
      <c r="M42" s="3">
        <v>5</v>
      </c>
      <c r="N42" s="25">
        <f t="shared" si="0"/>
        <v>49</v>
      </c>
      <c r="O42" s="25">
        <f t="shared" si="1"/>
        <v>4.9</v>
      </c>
      <c r="P42" s="3">
        <f>RANK(O42,$O$42)</f>
        <v>1</v>
      </c>
      <c r="Q42" s="3"/>
      <c r="R42" s="3"/>
    </row>
    <row r="43" ht="17.4" spans="1:18">
      <c r="A43" s="4" t="s">
        <v>3</v>
      </c>
      <c r="B43" s="3">
        <v>1</v>
      </c>
      <c r="C43" s="3" t="s">
        <v>335</v>
      </c>
      <c r="D43" s="3" t="s">
        <v>664</v>
      </c>
      <c r="E43" s="3" t="s">
        <v>664</v>
      </c>
      <c r="F43" s="3">
        <v>5</v>
      </c>
      <c r="G43" s="3">
        <v>5</v>
      </c>
      <c r="H43" s="3" t="s">
        <v>664</v>
      </c>
      <c r="I43" s="3" t="s">
        <v>664</v>
      </c>
      <c r="J43" s="3">
        <v>5</v>
      </c>
      <c r="K43" s="3">
        <v>5</v>
      </c>
      <c r="L43" s="3">
        <v>5</v>
      </c>
      <c r="M43" s="3">
        <v>5</v>
      </c>
      <c r="N43" s="25">
        <f t="shared" si="0"/>
        <v>30</v>
      </c>
      <c r="O43" s="25">
        <f t="shared" si="1"/>
        <v>5</v>
      </c>
      <c r="P43" s="3">
        <f>RANK(O43,$O$43:$O$51)</f>
        <v>1</v>
      </c>
      <c r="Q43" s="3"/>
      <c r="R43" s="3"/>
    </row>
    <row r="44" ht="17.4" spans="1:18">
      <c r="A44" s="4"/>
      <c r="B44" s="3">
        <v>2</v>
      </c>
      <c r="C44" s="3" t="s">
        <v>329</v>
      </c>
      <c r="D44" s="3" t="s">
        <v>664</v>
      </c>
      <c r="E44" s="3" t="s">
        <v>664</v>
      </c>
      <c r="F44" s="3">
        <v>5</v>
      </c>
      <c r="G44" s="3">
        <v>5</v>
      </c>
      <c r="H44" s="3" t="s">
        <v>664</v>
      </c>
      <c r="I44" s="3" t="s">
        <v>664</v>
      </c>
      <c r="J44" s="3">
        <v>4.8</v>
      </c>
      <c r="K44" s="3">
        <v>5</v>
      </c>
      <c r="L44" s="3">
        <v>5</v>
      </c>
      <c r="M44" s="3">
        <v>5</v>
      </c>
      <c r="N44" s="25">
        <f t="shared" si="0"/>
        <v>29.8</v>
      </c>
      <c r="O44" s="25">
        <f t="shared" si="1"/>
        <v>4.96666666666667</v>
      </c>
      <c r="P44" s="3">
        <f t="shared" ref="P44:P51" si="7">RANK(O44,$O$43:$O$51)</f>
        <v>3</v>
      </c>
      <c r="Q44" s="3"/>
      <c r="R44" s="3"/>
    </row>
    <row r="45" ht="17.4" spans="1:18">
      <c r="A45" s="4"/>
      <c r="B45" s="3">
        <v>3</v>
      </c>
      <c r="C45" s="3" t="s">
        <v>549</v>
      </c>
      <c r="D45" s="3">
        <v>4.6</v>
      </c>
      <c r="E45" s="3">
        <v>5</v>
      </c>
      <c r="F45" s="3">
        <v>5</v>
      </c>
      <c r="G45" s="3">
        <v>5</v>
      </c>
      <c r="H45" s="3" t="s">
        <v>664</v>
      </c>
      <c r="I45" s="3" t="s">
        <v>664</v>
      </c>
      <c r="J45" s="3">
        <v>5</v>
      </c>
      <c r="K45" s="3">
        <v>5</v>
      </c>
      <c r="L45" s="3" t="s">
        <v>664</v>
      </c>
      <c r="M45" s="3" t="s">
        <v>664</v>
      </c>
      <c r="N45" s="25">
        <f t="shared" si="0"/>
        <v>29.6</v>
      </c>
      <c r="O45" s="25">
        <f t="shared" si="1"/>
        <v>4.93333333333333</v>
      </c>
      <c r="P45" s="3">
        <f t="shared" si="7"/>
        <v>8</v>
      </c>
      <c r="Q45" s="3"/>
      <c r="R45" s="3"/>
    </row>
    <row r="46" ht="17.4" spans="1:18">
      <c r="A46" s="4"/>
      <c r="B46" s="3">
        <v>4</v>
      </c>
      <c r="C46" s="3" t="s">
        <v>321</v>
      </c>
      <c r="D46" s="3">
        <v>5</v>
      </c>
      <c r="E46" s="3">
        <v>5</v>
      </c>
      <c r="F46" s="3">
        <v>4.8</v>
      </c>
      <c r="G46" s="3">
        <v>5</v>
      </c>
      <c r="H46" s="3">
        <v>4.6</v>
      </c>
      <c r="I46" s="3">
        <v>5</v>
      </c>
      <c r="J46" s="3">
        <v>4.8</v>
      </c>
      <c r="K46" s="3">
        <v>4.8</v>
      </c>
      <c r="L46" s="3">
        <v>5</v>
      </c>
      <c r="M46" s="3">
        <v>5</v>
      </c>
      <c r="N46" s="25">
        <f t="shared" si="0"/>
        <v>49</v>
      </c>
      <c r="O46" s="25">
        <f t="shared" si="1"/>
        <v>4.9</v>
      </c>
      <c r="P46" s="3">
        <f t="shared" si="7"/>
        <v>9</v>
      </c>
      <c r="Q46" s="3" t="s">
        <v>676</v>
      </c>
      <c r="R46" s="3"/>
    </row>
    <row r="47" ht="17.4" spans="1:18">
      <c r="A47" s="4"/>
      <c r="B47" s="3">
        <v>5</v>
      </c>
      <c r="C47" s="3" t="s">
        <v>550</v>
      </c>
      <c r="D47" s="3">
        <v>5</v>
      </c>
      <c r="E47" s="3">
        <v>5</v>
      </c>
      <c r="F47" s="3">
        <v>5</v>
      </c>
      <c r="G47" s="3">
        <v>5</v>
      </c>
      <c r="H47" s="3">
        <v>5</v>
      </c>
      <c r="I47" s="3">
        <v>5</v>
      </c>
      <c r="J47" s="3">
        <v>5</v>
      </c>
      <c r="K47" s="3">
        <v>5</v>
      </c>
      <c r="L47" s="3">
        <v>5</v>
      </c>
      <c r="M47" s="3">
        <v>5</v>
      </c>
      <c r="N47" s="25">
        <f t="shared" si="0"/>
        <v>50</v>
      </c>
      <c r="O47" s="25">
        <f t="shared" si="1"/>
        <v>5</v>
      </c>
      <c r="P47" s="3">
        <f t="shared" si="7"/>
        <v>1</v>
      </c>
      <c r="Q47" s="3"/>
      <c r="R47" s="3"/>
    </row>
    <row r="48" ht="17.4" spans="1:18">
      <c r="A48" s="4"/>
      <c r="B48" s="3">
        <v>6</v>
      </c>
      <c r="C48" s="3" t="s">
        <v>32</v>
      </c>
      <c r="D48" s="3" t="s">
        <v>664</v>
      </c>
      <c r="E48" s="3" t="s">
        <v>664</v>
      </c>
      <c r="F48" s="3" t="s">
        <v>664</v>
      </c>
      <c r="G48" s="3" t="s">
        <v>664</v>
      </c>
      <c r="H48" s="3">
        <v>5</v>
      </c>
      <c r="I48" s="3">
        <v>5</v>
      </c>
      <c r="J48" s="3">
        <v>5</v>
      </c>
      <c r="K48" s="3">
        <v>5</v>
      </c>
      <c r="L48" s="3">
        <v>4.8</v>
      </c>
      <c r="M48" s="3">
        <v>5</v>
      </c>
      <c r="N48" s="25">
        <f t="shared" si="0"/>
        <v>29.8</v>
      </c>
      <c r="O48" s="25">
        <f t="shared" si="1"/>
        <v>4.96666666666667</v>
      </c>
      <c r="P48" s="3">
        <f t="shared" si="7"/>
        <v>3</v>
      </c>
      <c r="Q48" s="3"/>
      <c r="R48" s="3"/>
    </row>
    <row r="49" ht="17.4" spans="1:18">
      <c r="A49" s="4"/>
      <c r="B49" s="3">
        <v>7</v>
      </c>
      <c r="C49" s="3" t="s">
        <v>314</v>
      </c>
      <c r="D49" s="3" t="s">
        <v>664</v>
      </c>
      <c r="E49" s="3" t="s">
        <v>664</v>
      </c>
      <c r="F49" s="3" t="s">
        <v>664</v>
      </c>
      <c r="G49" s="3" t="s">
        <v>664</v>
      </c>
      <c r="H49" s="3">
        <v>5</v>
      </c>
      <c r="I49" s="3">
        <v>5</v>
      </c>
      <c r="J49" s="3">
        <v>4.8</v>
      </c>
      <c r="K49" s="3">
        <v>5</v>
      </c>
      <c r="L49" s="3">
        <v>5</v>
      </c>
      <c r="M49" s="3">
        <v>5</v>
      </c>
      <c r="N49" s="25">
        <f t="shared" si="0"/>
        <v>29.8</v>
      </c>
      <c r="O49" s="25">
        <f t="shared" si="1"/>
        <v>4.96666666666667</v>
      </c>
      <c r="P49" s="3">
        <f t="shared" si="7"/>
        <v>3</v>
      </c>
      <c r="Q49" s="3"/>
      <c r="R49" s="4"/>
    </row>
    <row r="50" ht="17.4" spans="1:18">
      <c r="A50" s="4"/>
      <c r="B50" s="3">
        <v>8</v>
      </c>
      <c r="C50" s="3" t="s">
        <v>551</v>
      </c>
      <c r="D50" s="3" t="s">
        <v>664</v>
      </c>
      <c r="E50" s="3" t="s">
        <v>664</v>
      </c>
      <c r="F50" s="3" t="s">
        <v>664</v>
      </c>
      <c r="G50" s="3" t="s">
        <v>664</v>
      </c>
      <c r="H50" s="3">
        <v>5</v>
      </c>
      <c r="I50" s="3">
        <v>5</v>
      </c>
      <c r="J50" s="3">
        <v>4.8</v>
      </c>
      <c r="K50" s="3">
        <v>5</v>
      </c>
      <c r="L50" s="3">
        <v>5</v>
      </c>
      <c r="M50" s="3">
        <v>5</v>
      </c>
      <c r="N50" s="25">
        <f t="shared" si="0"/>
        <v>29.8</v>
      </c>
      <c r="O50" s="25">
        <f t="shared" si="1"/>
        <v>4.96666666666667</v>
      </c>
      <c r="P50" s="3">
        <f t="shared" si="7"/>
        <v>3</v>
      </c>
      <c r="Q50" s="3"/>
      <c r="R50" s="3"/>
    </row>
    <row r="51" ht="17.4" spans="1:18">
      <c r="A51" s="22"/>
      <c r="B51" s="3">
        <v>9</v>
      </c>
      <c r="C51" s="23" t="s">
        <v>552</v>
      </c>
      <c r="D51" s="23" t="s">
        <v>664</v>
      </c>
      <c r="E51" s="23" t="s">
        <v>664</v>
      </c>
      <c r="F51" s="23" t="s">
        <v>664</v>
      </c>
      <c r="G51" s="23" t="s">
        <v>664</v>
      </c>
      <c r="H51" s="23">
        <v>4.8</v>
      </c>
      <c r="I51" s="23">
        <v>5</v>
      </c>
      <c r="J51" s="23">
        <v>5</v>
      </c>
      <c r="K51" s="23">
        <v>5</v>
      </c>
      <c r="L51" s="23">
        <v>5</v>
      </c>
      <c r="M51" s="23">
        <v>5</v>
      </c>
      <c r="N51" s="25">
        <f t="shared" si="0"/>
        <v>29.8</v>
      </c>
      <c r="O51" s="25">
        <f t="shared" si="1"/>
        <v>4.96666666666667</v>
      </c>
      <c r="P51" s="23">
        <f t="shared" si="7"/>
        <v>3</v>
      </c>
      <c r="Q51" s="23"/>
      <c r="R51" s="23"/>
    </row>
  </sheetData>
  <mergeCells count="7">
    <mergeCell ref="A1:R1"/>
    <mergeCell ref="A3:A10"/>
    <mergeCell ref="A11:A16"/>
    <mergeCell ref="A17:A22"/>
    <mergeCell ref="A23:A30"/>
    <mergeCell ref="A31:A41"/>
    <mergeCell ref="A43:A51"/>
  </mergeCells>
  <pageMargins left="0.7" right="0.7" top="0.75" bottom="0.75" header="0.3" footer="0.3"/>
  <headerFooter/>
  <ignoredErrors>
    <ignoredError sqref="N17:O2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K5" sqref="K5"/>
    </sheetView>
  </sheetViews>
  <sheetFormatPr defaultColWidth="9" defaultRowHeight="13.8" outlineLevelCol="5"/>
  <cols>
    <col min="1" max="1" width="18.25" customWidth="1"/>
    <col min="2" max="6" width="7" customWidth="1"/>
  </cols>
  <sheetData>
    <row r="1" ht="22.2" spans="1:6">
      <c r="A1" s="15" t="s">
        <v>677</v>
      </c>
      <c r="B1" s="15"/>
      <c r="C1" s="15"/>
      <c r="D1" s="15"/>
      <c r="E1" s="15"/>
      <c r="F1" s="15"/>
    </row>
    <row r="2" ht="20.4" spans="1:6">
      <c r="A2" s="16" t="s">
        <v>23</v>
      </c>
      <c r="B2" s="16" t="s">
        <v>24</v>
      </c>
      <c r="C2" s="16" t="s">
        <v>26</v>
      </c>
      <c r="D2" s="16" t="s">
        <v>28</v>
      </c>
      <c r="E2" s="16" t="s">
        <v>29</v>
      </c>
      <c r="F2" s="16" t="s">
        <v>30</v>
      </c>
    </row>
    <row r="3" ht="17.4" spans="1:6">
      <c r="A3" s="3" t="s">
        <v>2</v>
      </c>
      <c r="B3" s="3" t="s">
        <v>279</v>
      </c>
      <c r="C3" s="3"/>
      <c r="D3" s="3"/>
      <c r="E3" s="3"/>
      <c r="F3" s="3"/>
    </row>
    <row r="4" ht="17.4" spans="1:6">
      <c r="A4" s="3" t="s">
        <v>7</v>
      </c>
      <c r="B4" s="3"/>
      <c r="C4" s="3"/>
      <c r="D4" s="3"/>
      <c r="E4" s="3"/>
      <c r="F4" s="3"/>
    </row>
    <row r="5" ht="17.4" spans="1:6">
      <c r="A5" s="3" t="s">
        <v>5</v>
      </c>
      <c r="B5" s="3"/>
      <c r="C5" s="3"/>
      <c r="D5" s="3"/>
      <c r="E5" s="3"/>
      <c r="F5" s="3"/>
    </row>
    <row r="6" ht="17.4" spans="1:6">
      <c r="A6" s="3" t="s">
        <v>4</v>
      </c>
      <c r="B6" s="3"/>
      <c r="C6" s="3"/>
      <c r="D6" s="3"/>
      <c r="E6" s="3"/>
      <c r="F6" s="3"/>
    </row>
    <row r="7" ht="17.4" spans="1:6">
      <c r="A7" s="3" t="s">
        <v>6</v>
      </c>
      <c r="B7" s="3"/>
      <c r="C7" s="3"/>
      <c r="D7" s="3"/>
      <c r="E7" s="3"/>
      <c r="F7" s="3"/>
    </row>
    <row r="8" ht="14.15" customHeight="1" spans="1:6">
      <c r="A8" s="3" t="s">
        <v>8</v>
      </c>
      <c r="B8" s="3"/>
      <c r="C8" s="3"/>
      <c r="D8" s="3"/>
      <c r="E8" s="3"/>
      <c r="F8" s="3"/>
    </row>
    <row r="9" ht="14.15" customHeight="1" spans="1:6">
      <c r="A9" s="3" t="s">
        <v>3</v>
      </c>
      <c r="B9" s="3"/>
      <c r="C9" s="3"/>
      <c r="D9" s="3"/>
      <c r="E9" s="3"/>
      <c r="F9" s="3"/>
    </row>
    <row r="10" ht="14.15" customHeight="1"/>
    <row r="11" ht="14.15" customHeight="1"/>
    <row r="12" ht="14.15" customHeight="1"/>
  </sheetData>
  <mergeCells count="2">
    <mergeCell ref="A1:F1"/>
    <mergeCell ref="B3:F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晚自习请假名单</vt:lpstr>
      <vt:lpstr>晚自修风气统计表</vt:lpstr>
      <vt:lpstr>晚自习迟到早退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黄江</dc:creator>
  <cp:lastModifiedBy>Aries--H</cp:lastModifiedBy>
  <dcterms:created xsi:type="dcterms:W3CDTF">2015-06-05T18:19:00Z</dcterms:created>
  <dcterms:modified xsi:type="dcterms:W3CDTF">2024-06-28T02:52:51Z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C6E8C5B9C1CB47FE924278E846220B27_12</vt:lpwstr>
  </property>
  <property fmtid="{D5CDD505-2E9C-101B-9397-08002B2CF9AE}" pid="3" name="KSOProductBuildVer">
    <vt:lpwstr>2052-12.1.0.17133</vt:lpwstr>
  </property>
</Properties>
</file>