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 tabRatio="913" activeTab="1"/>
  </bookViews>
  <sheets>
    <sheet name="学院学风反馈表" sheetId="1" r:id="rId1"/>
    <sheet name="日常迟到早退名单" sheetId="2" r:id="rId2"/>
    <sheet name="日常请假名单" sheetId="3" r:id="rId3"/>
    <sheet name="日常请假率" sheetId="4" r:id="rId4"/>
    <sheet name="日常旷课名单" sheetId="5" r:id="rId5"/>
    <sheet name="日常旷课率" sheetId="6" r:id="rId6"/>
    <sheet name="晚自习请假名单" sheetId="7" r:id="rId7"/>
    <sheet name="晚自习迟到早退" sheetId="9" r:id="rId8"/>
    <sheet name="晚自修风气统计表" sheetId="8" r:id="rId9"/>
    <sheet name="晚自习旷课" sheetId="10" r:id="rId10"/>
    <sheet name="统计表" sheetId="11" r:id="rId11"/>
  </sheets>
  <definedNames>
    <definedName name="_xlnm._FilterDatabase" localSheetId="5" hidden="1">日常旷课率!$A$2:$H$41</definedName>
    <definedName name="_xlnm._FilterDatabase" localSheetId="10" hidden="1">统计表!$A$2:$E$229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<sst xmlns="http://schemas.openxmlformats.org/spreadsheetml/2006/main" count="2506" uniqueCount="766">
  <si>
    <t>湖州学院2024-2025学年第二学期学风建设情况通报（第13周 11月24日-11月30日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</si>
  <si>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</si>
  <si>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</si>
  <si>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</si>
  <si>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</si>
  <si>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</si>
  <si>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</si>
  <si>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</si>
  <si>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</si>
  <si>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</si>
  <si>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</si>
  <si>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</si>
  <si>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</si>
  <si>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</si>
  <si>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</si>
  <si>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</si>
  <si>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</si>
  <si>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</si>
  <si>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</si>
  <si>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</si>
  <si>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</si>
  <si>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</si>
  <si>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</si>
  <si>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</si>
  <si>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</si>
  <si>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</si>
  <si>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</si>
  <si>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</si>
  <si>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</si>
  <si>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</si>
  <si>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无迟到早退</t>
  </si>
  <si>
    <t>生物2401</t>
  </si>
  <si>
    <t>陆云遥</t>
  </si>
  <si>
    <t>心理课</t>
  </si>
  <si>
    <t>迟到</t>
  </si>
  <si>
    <t>无</t>
  </si>
  <si>
    <t>唐福录</t>
  </si>
  <si>
    <t>12.10</t>
  </si>
  <si>
    <t>林乃川</t>
  </si>
  <si>
    <t>陈鸿培</t>
  </si>
  <si>
    <t>英语课</t>
  </si>
  <si>
    <t>12.11</t>
  </si>
  <si>
    <t>林松濠</t>
  </si>
  <si>
    <t>社体2402</t>
  </si>
  <si>
    <t>陈奕</t>
  </si>
  <si>
    <t>网球</t>
  </si>
  <si>
    <t>马克思主义</t>
  </si>
  <si>
    <t>许俊杰</t>
  </si>
  <si>
    <t>运动解剖</t>
  </si>
  <si>
    <t>戴蛟龙</t>
  </si>
  <si>
    <t>潘纬波</t>
  </si>
  <si>
    <t>湖州学院智能制造学院日常请假统计表</t>
  </si>
  <si>
    <t>班 级</t>
  </si>
  <si>
    <t>详细节数（日期）</t>
  </si>
  <si>
    <t>累计节数</t>
  </si>
  <si>
    <t>机械2302</t>
  </si>
  <si>
    <t>张天华</t>
  </si>
  <si>
    <t>创新创业基础</t>
  </si>
  <si>
    <t>2（12.10）</t>
  </si>
  <si>
    <t>中国共产党历史</t>
  </si>
  <si>
    <t>蒲宏羽</t>
  </si>
  <si>
    <t>焦耀</t>
  </si>
  <si>
    <t>陈晓婷</t>
  </si>
  <si>
    <t>材化2411</t>
  </si>
  <si>
    <t>陈森君</t>
  </si>
  <si>
    <t>化工原理</t>
  </si>
  <si>
    <t>2（12.11）</t>
  </si>
  <si>
    <t>化工设计</t>
  </si>
  <si>
    <t>高分子材料学</t>
  </si>
  <si>
    <t>大学英语</t>
  </si>
  <si>
    <t>光电信息2401</t>
  </si>
  <si>
    <t>王康哲</t>
  </si>
  <si>
    <t>体育与健康</t>
  </si>
  <si>
    <t>2（12.12）</t>
  </si>
  <si>
    <t>线性代数</t>
  </si>
  <si>
    <t>白玉圆</t>
  </si>
  <si>
    <t>晏健平</t>
  </si>
  <si>
    <t>光电信息2402</t>
  </si>
  <si>
    <t>李彤</t>
  </si>
  <si>
    <t>高等数学</t>
  </si>
  <si>
    <t>计算机2315</t>
  </si>
  <si>
    <t>王群逸</t>
  </si>
  <si>
    <t>操作系统</t>
  </si>
  <si>
    <t>3（12.09）</t>
  </si>
  <si>
    <t>软件工程</t>
  </si>
  <si>
    <t>2（12.09）</t>
  </si>
  <si>
    <t>吴鸿俊</t>
  </si>
  <si>
    <t>季豪豪</t>
  </si>
  <si>
    <t>李叶强</t>
  </si>
  <si>
    <t>电子信息2311</t>
  </si>
  <si>
    <t>温学特</t>
  </si>
  <si>
    <t>python程序设计</t>
  </si>
  <si>
    <t>嵌入式系统及应用</t>
  </si>
  <si>
    <t>林介祥</t>
  </si>
  <si>
    <t>计算机2411</t>
  </si>
  <si>
    <t>蒋依琳</t>
  </si>
  <si>
    <t>高级语言程序设计</t>
  </si>
  <si>
    <t>严思雨</t>
  </si>
  <si>
    <t>大学英语（3）</t>
  </si>
  <si>
    <t>3（12.12）</t>
  </si>
  <si>
    <t>王伊丽</t>
  </si>
  <si>
    <t>3（12.13）</t>
  </si>
  <si>
    <t>软件工程2402</t>
  </si>
  <si>
    <t>戴鹭蕴</t>
  </si>
  <si>
    <t>计算机2314</t>
  </si>
  <si>
    <t>褚天顺</t>
  </si>
  <si>
    <t>web应用</t>
  </si>
  <si>
    <t>姚振鑫</t>
  </si>
  <si>
    <t>编译原理</t>
  </si>
  <si>
    <t>3（12.10）</t>
  </si>
  <si>
    <t>计算机算法设计与分析</t>
  </si>
  <si>
    <t>计算机操作系统</t>
  </si>
  <si>
    <t>张雨航</t>
  </si>
  <si>
    <t>网络通信与安全</t>
  </si>
  <si>
    <t>陈汉鑫</t>
  </si>
  <si>
    <t>林克浪</t>
  </si>
  <si>
    <t>徐志超</t>
  </si>
  <si>
    <t>陈一凡</t>
  </si>
  <si>
    <t>陈锦江</t>
  </si>
  <si>
    <t>吴书韩</t>
  </si>
  <si>
    <t>计算机2312</t>
  </si>
  <si>
    <t>叶晨然</t>
  </si>
  <si>
    <t>李伟波</t>
  </si>
  <si>
    <t>何甜爽</t>
  </si>
  <si>
    <t>计算操作系统</t>
  </si>
  <si>
    <t>光电信息2301</t>
  </si>
  <si>
    <t>屈书聿</t>
  </si>
  <si>
    <t>习近平新时代中国特色社会主义思想概论</t>
  </si>
  <si>
    <t>黄兵兵</t>
  </si>
  <si>
    <t>光电信息2302</t>
  </si>
  <si>
    <t>杜飞鸿</t>
  </si>
  <si>
    <t>工程光学</t>
  </si>
  <si>
    <t>王思越</t>
  </si>
  <si>
    <t>何富金</t>
  </si>
  <si>
    <t>李昊然</t>
  </si>
  <si>
    <t>谢国良</t>
  </si>
  <si>
    <t>中国共产党简史</t>
  </si>
  <si>
    <t>电子信息2402</t>
  </si>
  <si>
    <t>邓娟</t>
  </si>
  <si>
    <t>思想政治与法治</t>
  </si>
  <si>
    <t>大学生心理健康教育</t>
  </si>
  <si>
    <t>陈静</t>
  </si>
  <si>
    <t>刘婷婷</t>
  </si>
  <si>
    <t>电子信息2411</t>
  </si>
  <si>
    <t>牟慧婷</t>
  </si>
  <si>
    <t>复变函数与积分变换</t>
  </si>
  <si>
    <t>电路分析</t>
  </si>
  <si>
    <t>2（12.13）</t>
  </si>
  <si>
    <t>电子信息2301</t>
  </si>
  <si>
    <t>邵俊涛</t>
  </si>
  <si>
    <t>电子信息2302</t>
  </si>
  <si>
    <t>宋屹宸</t>
  </si>
  <si>
    <t>罗成蕊</t>
  </si>
  <si>
    <t>电子信息2303</t>
  </si>
  <si>
    <t>方淑丽</t>
  </si>
  <si>
    <t>倪婷</t>
  </si>
  <si>
    <t>章旭涛</t>
  </si>
  <si>
    <t>计算机2302</t>
  </si>
  <si>
    <t>2023283221</t>
  </si>
  <si>
    <t>钱庄元</t>
  </si>
  <si>
    <t xml:space="preserve">计算机2201 </t>
  </si>
  <si>
    <t>何腾</t>
  </si>
  <si>
    <t>3（12.11）</t>
  </si>
  <si>
    <t>数字图像处理</t>
  </si>
  <si>
    <t>计算机2202</t>
  </si>
  <si>
    <t>匡炜晔</t>
  </si>
  <si>
    <t>智能信息处理</t>
  </si>
  <si>
    <t>汇编语言</t>
  </si>
  <si>
    <t>徐圣勇</t>
  </si>
  <si>
    <t>崔凯</t>
  </si>
  <si>
    <t>冯俊杰</t>
  </si>
  <si>
    <t>周熙</t>
  </si>
  <si>
    <t>社体2302</t>
  </si>
  <si>
    <t>王宇翔</t>
  </si>
  <si>
    <t>体育保健学</t>
  </si>
  <si>
    <t>生物2301</t>
  </si>
  <si>
    <t>何也杰</t>
  </si>
  <si>
    <t>植物生物学</t>
  </si>
  <si>
    <t>3（12.9）</t>
  </si>
  <si>
    <t>中国共产党史</t>
  </si>
  <si>
    <t>2（12.9）</t>
  </si>
  <si>
    <t>邱烨</t>
  </si>
  <si>
    <t>创新创业课程</t>
  </si>
  <si>
    <t>护理2321</t>
  </si>
  <si>
    <t>胡蓥蓥</t>
  </si>
  <si>
    <t>健康评估</t>
  </si>
  <si>
    <t>病理学</t>
  </si>
  <si>
    <t>习近平中国特色社会主义思想概论</t>
  </si>
  <si>
    <t>毛泽东思想和中国特色社会主义理论体系概论</t>
  </si>
  <si>
    <t>沈轶孝</t>
  </si>
  <si>
    <t>童可欣</t>
  </si>
  <si>
    <t>制药2311</t>
  </si>
  <si>
    <t>朱雨珊</t>
  </si>
  <si>
    <t>药物分析</t>
  </si>
  <si>
    <t>制药工程</t>
  </si>
  <si>
    <t>付冰</t>
  </si>
  <si>
    <t>费烨涵</t>
  </si>
  <si>
    <t>吴欣宇</t>
  </si>
  <si>
    <t>顾航宇</t>
  </si>
  <si>
    <t>郑金</t>
  </si>
  <si>
    <t>唐舒畅</t>
  </si>
  <si>
    <t>汤子欣</t>
  </si>
  <si>
    <t>张逸驰</t>
  </si>
  <si>
    <t>制药2401</t>
  </si>
  <si>
    <t>潘钦利</t>
  </si>
  <si>
    <t>喻俊飞</t>
  </si>
  <si>
    <r>
      <rPr>
        <sz val="14"/>
        <color theme="1"/>
        <rFont val="仿宋_GB2312"/>
        <charset val="134"/>
      </rPr>
      <t>谢</t>
    </r>
    <r>
      <rPr>
        <sz val="14"/>
        <color theme="1"/>
        <rFont val="宋体"/>
        <charset val="134"/>
      </rPr>
      <t>浥</t>
    </r>
  </si>
  <si>
    <t>陈如钰</t>
  </si>
  <si>
    <t>田径与体能</t>
  </si>
  <si>
    <t>大学计算机</t>
  </si>
  <si>
    <t>健美操</t>
  </si>
  <si>
    <t>江子涵</t>
  </si>
  <si>
    <t>陈锐</t>
  </si>
  <si>
    <t>夏思宇</t>
  </si>
  <si>
    <t>分析化学</t>
  </si>
  <si>
    <t>沈骏杰</t>
  </si>
  <si>
    <t>护理2421</t>
  </si>
  <si>
    <t>徐娱争</t>
  </si>
  <si>
    <t>人体解剖</t>
  </si>
  <si>
    <t>思想道德与法治</t>
  </si>
  <si>
    <t>琚梓琪</t>
  </si>
  <si>
    <t>护理2221</t>
  </si>
  <si>
    <t>王忆兰</t>
  </si>
  <si>
    <t>儿科护理学</t>
  </si>
  <si>
    <t>供应链2401</t>
  </si>
  <si>
    <t>2024213632</t>
  </si>
  <si>
    <t>黄朔</t>
  </si>
  <si>
    <t>微观经济学</t>
  </si>
  <si>
    <t>经济与金融2402</t>
  </si>
  <si>
    <t>2024213330</t>
  </si>
  <si>
    <t>翁文涵</t>
  </si>
  <si>
    <t>马克思主义基本原理</t>
  </si>
  <si>
    <t>2024213303</t>
  </si>
  <si>
    <r>
      <rPr>
        <sz val="14"/>
        <rFont val="仿宋_GB2312"/>
        <charset val="134"/>
      </rPr>
      <t>雷雨</t>
    </r>
    <r>
      <rPr>
        <sz val="14"/>
        <rFont val="宋体"/>
        <charset val="134"/>
      </rPr>
      <t>瑄</t>
    </r>
  </si>
  <si>
    <t>2024213304</t>
  </si>
  <si>
    <t>孙嘉璐</t>
  </si>
  <si>
    <t>2024213301</t>
  </si>
  <si>
    <t>胡梓琦</t>
  </si>
  <si>
    <t>2024213302</t>
  </si>
  <si>
    <t>曹钰晗</t>
  </si>
  <si>
    <t>跨境电商2401</t>
  </si>
  <si>
    <t>2024213415</t>
  </si>
  <si>
    <t>冷佩娟</t>
  </si>
  <si>
    <t>国贸2302</t>
  </si>
  <si>
    <t>2023213205</t>
  </si>
  <si>
    <t>王惠婷</t>
  </si>
  <si>
    <t>数据分析与处理</t>
  </si>
  <si>
    <t>国贸2413</t>
  </si>
  <si>
    <t>2024214316</t>
  </si>
  <si>
    <t>胡锦晖</t>
  </si>
  <si>
    <t>国际贸易理论与政策</t>
  </si>
  <si>
    <t>2024214301</t>
  </si>
  <si>
    <t>占尔康</t>
  </si>
  <si>
    <t>国贸2401</t>
  </si>
  <si>
    <t>2024213105</t>
  </si>
  <si>
    <t>吴妍慧</t>
  </si>
  <si>
    <t>国贸2311</t>
  </si>
  <si>
    <t>2023214112</t>
  </si>
  <si>
    <t>厉阳</t>
  </si>
  <si>
    <t>国际贸易单证</t>
  </si>
  <si>
    <t>国际商务英语</t>
  </si>
  <si>
    <t>国贸2411</t>
  </si>
  <si>
    <t>王景泽</t>
  </si>
  <si>
    <t>国际商法</t>
  </si>
  <si>
    <t>经济学原理</t>
  </si>
  <si>
    <t>国际市场营销</t>
  </si>
  <si>
    <t>世界经济概论</t>
  </si>
  <si>
    <t>英语2201</t>
  </si>
  <si>
    <t>冯依睿</t>
  </si>
  <si>
    <t>范怡柔</t>
  </si>
  <si>
    <t>罗佳怡</t>
  </si>
  <si>
    <t>英国文学</t>
  </si>
  <si>
    <t>汉语言2301</t>
  </si>
  <si>
    <t>卓明慧</t>
  </si>
  <si>
    <t>中国近现代史纲要</t>
  </si>
  <si>
    <t>杨颖姿</t>
  </si>
  <si>
    <t>汉语言2303</t>
  </si>
  <si>
    <t>高贺爽</t>
  </si>
  <si>
    <t>创新创业与基础</t>
  </si>
  <si>
    <t>金浩杰</t>
  </si>
  <si>
    <t>现代汉语</t>
  </si>
  <si>
    <t>中国古代学术思想史</t>
  </si>
  <si>
    <t>广告策划与创意</t>
  </si>
  <si>
    <t>广告2301</t>
  </si>
  <si>
    <t>赵越</t>
  </si>
  <si>
    <t>电脑美术基础</t>
  </si>
  <si>
    <t>广告文案</t>
  </si>
  <si>
    <t>市场调查与统计（1）</t>
  </si>
  <si>
    <t>广告史</t>
  </si>
  <si>
    <t>大学英语（跨文化交际）</t>
  </si>
  <si>
    <t>网媒2301</t>
  </si>
  <si>
    <t>戚旭盈</t>
  </si>
  <si>
    <t>新媒体文案写作</t>
  </si>
  <si>
    <t>张燕</t>
  </si>
  <si>
    <t>广告学概论</t>
  </si>
  <si>
    <t>徐佳英</t>
  </si>
  <si>
    <t>英语2301</t>
  </si>
  <si>
    <t>葛鸿莹</t>
  </si>
  <si>
    <t>综合英语</t>
  </si>
  <si>
    <t>英语2303</t>
  </si>
  <si>
    <t>刘蕊</t>
  </si>
  <si>
    <t>英汉笔译</t>
  </si>
  <si>
    <t>大学生创新创业</t>
  </si>
  <si>
    <t>传播学概论</t>
  </si>
  <si>
    <t>中国文化概要</t>
  </si>
  <si>
    <t>葛先媛</t>
  </si>
  <si>
    <t>马家欢</t>
  </si>
  <si>
    <t>余家慧</t>
  </si>
  <si>
    <t>陈文思</t>
  </si>
  <si>
    <t>汉语言2404</t>
  </si>
  <si>
    <t>宋舞唐</t>
  </si>
  <si>
    <t>大学计算机基础</t>
  </si>
  <si>
    <t>写作学概论</t>
  </si>
  <si>
    <t>许东俊</t>
  </si>
  <si>
    <t>文化概论</t>
  </si>
  <si>
    <t>经典文学作品选读</t>
  </si>
  <si>
    <t>演讲与口才</t>
  </si>
  <si>
    <t>英语2401</t>
  </si>
  <si>
    <t>江恩绮</t>
  </si>
  <si>
    <t>盛乐乐</t>
  </si>
  <si>
    <t>李璐</t>
  </si>
  <si>
    <t>英语阅读</t>
  </si>
  <si>
    <t>徐晓彤</t>
  </si>
  <si>
    <t>毛若冲</t>
  </si>
  <si>
    <t>汉语言2411</t>
  </si>
  <si>
    <t>王新茗</t>
  </si>
  <si>
    <t>中国古代文学</t>
  </si>
  <si>
    <t>古代汉语</t>
  </si>
  <si>
    <t>4（12.10）</t>
  </si>
  <si>
    <t>秘书文档管理</t>
  </si>
  <si>
    <t>广告2402</t>
  </si>
  <si>
    <t>丁佳琪</t>
  </si>
  <si>
    <t>李霜莲</t>
  </si>
  <si>
    <t>环设2201</t>
  </si>
  <si>
    <t>庄锦栖</t>
  </si>
  <si>
    <t>项目课程2景观</t>
  </si>
  <si>
    <t>8（12.09）</t>
  </si>
  <si>
    <t>程一朗</t>
  </si>
  <si>
    <t>产设2201</t>
  </si>
  <si>
    <t>王胡滨</t>
  </si>
  <si>
    <t>专题设计2</t>
  </si>
  <si>
    <t>8（12.10）</t>
  </si>
  <si>
    <t>何奕翔</t>
  </si>
  <si>
    <t>金佳音</t>
  </si>
  <si>
    <t>视传2302</t>
  </si>
  <si>
    <t>曲萌佳</t>
  </si>
  <si>
    <t>版式设计</t>
  </si>
  <si>
    <t>8（12.07）</t>
  </si>
  <si>
    <t>视传2303</t>
  </si>
  <si>
    <t>张锋</t>
  </si>
  <si>
    <t>王力可</t>
  </si>
  <si>
    <t>产设2301</t>
  </si>
  <si>
    <t>周科威</t>
  </si>
  <si>
    <t>中国近代史</t>
  </si>
  <si>
    <t>王琪</t>
  </si>
  <si>
    <t>视传2401</t>
  </si>
  <si>
    <t>朱俊宇</t>
  </si>
  <si>
    <t>构成设计</t>
  </si>
  <si>
    <t>8（12.12）</t>
  </si>
  <si>
    <t>中外设计简史</t>
  </si>
  <si>
    <t>视传2403</t>
  </si>
  <si>
    <t>沈小雅</t>
  </si>
  <si>
    <t>大学生职业发展与就业指导</t>
  </si>
  <si>
    <t>4（12.11）</t>
  </si>
  <si>
    <t>环设2401</t>
  </si>
  <si>
    <t>王含韵</t>
  </si>
  <si>
    <t>王贝儿</t>
  </si>
  <si>
    <t>产设2401</t>
  </si>
  <si>
    <t>夏昕倩</t>
  </si>
  <si>
    <t>思政2201</t>
  </si>
  <si>
    <t>陈心怡</t>
  </si>
  <si>
    <t>人力资源管理</t>
  </si>
  <si>
    <t>12.9（2）</t>
  </si>
  <si>
    <t>陈秀婷</t>
  </si>
  <si>
    <t>中国政治思想史</t>
  </si>
  <si>
    <t>12.10（2）</t>
  </si>
  <si>
    <t>当代中国政治制度</t>
  </si>
  <si>
    <t>12.11（2）</t>
  </si>
  <si>
    <t>习近平法治思想概论</t>
  </si>
  <si>
    <t>思政2401</t>
  </si>
  <si>
    <t>金炳宇</t>
  </si>
  <si>
    <t>法学概论</t>
  </si>
  <si>
    <t>12.10（3）</t>
  </si>
  <si>
    <t>张露</t>
  </si>
  <si>
    <t>逻辑学</t>
  </si>
  <si>
    <t>思政2301</t>
  </si>
  <si>
    <t>郑羽昕</t>
  </si>
  <si>
    <t>思想政治教育学原理与方法</t>
  </si>
  <si>
    <t>汤亚聪</t>
  </si>
  <si>
    <t>12.12（3）</t>
  </si>
  <si>
    <t>西方经济学</t>
  </si>
  <si>
    <t>12.13（2）</t>
  </si>
  <si>
    <t>教育学</t>
  </si>
  <si>
    <t>12.13（3）</t>
  </si>
  <si>
    <t>宋漫蝶</t>
  </si>
  <si>
    <t>湖州学院日常请假率排名</t>
  </si>
  <si>
    <t>序号</t>
  </si>
  <si>
    <t>请假人次</t>
  </si>
  <si>
    <t>班级总人数</t>
  </si>
  <si>
    <t>请假率</t>
  </si>
  <si>
    <t>请假率排名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</si>
  <si>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</si>
  <si>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</si>
  <si>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</si>
  <si>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</si>
  <si>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</si>
  <si>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</si>
  <si>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</si>
  <si>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</si>
  <si>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</si>
  <si>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材化2201</t>
  </si>
  <si>
    <t>新能源材料2201</t>
  </si>
  <si>
    <t>新能源材料2202</t>
  </si>
  <si>
    <t>机械2211</t>
  </si>
  <si>
    <t>机械2212</t>
  </si>
  <si>
    <t>材化2211</t>
  </si>
  <si>
    <t>机械2301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</si>
  <si>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</si>
  <si>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</si>
  <si>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</si>
  <si>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</si>
  <si>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</si>
  <si>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</si>
  <si>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</si>
  <si>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</si>
  <si>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</si>
  <si>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</si>
  <si>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机械2401</t>
  </si>
  <si>
    <t>机械2402</t>
  </si>
  <si>
    <t>电气2401</t>
  </si>
  <si>
    <t>电气2402</t>
  </si>
  <si>
    <t>材化2401</t>
  </si>
  <si>
    <t>新能源材料2401</t>
  </si>
  <si>
    <t>新能源材料2402</t>
  </si>
  <si>
    <t>新能源汽车2401</t>
  </si>
  <si>
    <t>高分子2401</t>
  </si>
  <si>
    <t>机械2411</t>
  </si>
  <si>
    <t>电气2411</t>
  </si>
  <si>
    <t>光电信息2101</t>
  </si>
  <si>
    <t>实习</t>
  </si>
  <si>
    <t>计算机2101</t>
  </si>
  <si>
    <t>电子信息2101</t>
  </si>
  <si>
    <t>光电信息2201</t>
  </si>
  <si>
    <t>光电信息2202</t>
  </si>
  <si>
    <t>计算机2201</t>
  </si>
  <si>
    <t>电子信息2201</t>
  </si>
  <si>
    <t>电子信息2202</t>
  </si>
  <si>
    <t>电子信息2203</t>
  </si>
  <si>
    <t>软件工程2201</t>
  </si>
  <si>
    <t>软件工程2202</t>
  </si>
  <si>
    <t>计算机2301</t>
  </si>
  <si>
    <t>软件工程2301</t>
  </si>
  <si>
    <t>软件工程2302</t>
  </si>
  <si>
    <t>计算机2311</t>
  </si>
  <si>
    <t>计算机2313</t>
  </si>
  <si>
    <t>电子信息2312</t>
  </si>
  <si>
    <t>计算机2401</t>
  </si>
  <si>
    <t>电子信息2401</t>
  </si>
  <si>
    <t>软件工程2401</t>
  </si>
  <si>
    <t>计算机2412</t>
  </si>
  <si>
    <t>计算机2413</t>
  </si>
  <si>
    <t>计算机2414</t>
  </si>
  <si>
    <t>电子信息2412</t>
  </si>
  <si>
    <t>社体2401</t>
  </si>
  <si>
    <t>制药2421</t>
  </si>
  <si>
    <t>护理2401</t>
  </si>
  <si>
    <t>护理2422</t>
  </si>
  <si>
    <t>社体2301</t>
  </si>
  <si>
    <t>制药2301</t>
  </si>
  <si>
    <t>制药2321</t>
  </si>
  <si>
    <t>护理2301</t>
  </si>
  <si>
    <t>护理2322</t>
  </si>
  <si>
    <t>护理2201</t>
  </si>
  <si>
    <t>护理2222</t>
  </si>
  <si>
    <t>社体2201</t>
  </si>
  <si>
    <t>社体2202</t>
  </si>
  <si>
    <t>社体2203</t>
  </si>
  <si>
    <t>生物2201</t>
  </si>
  <si>
    <t>生物2202</t>
  </si>
  <si>
    <t>制药2201</t>
  </si>
  <si>
    <t>制药2221</t>
  </si>
  <si>
    <t>制药2211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</si>
  <si>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</si>
  <si>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</si>
  <si>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</si>
  <si>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</si>
  <si>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</si>
  <si>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</si>
  <si>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</si>
  <si>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</si>
  <si>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</si>
  <si>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</si>
  <si>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</si>
  <si>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</si>
  <si>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</si>
  <si>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</si>
  <si>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</si>
  <si>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</si>
  <si>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</si>
  <si>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</si>
  <si>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</si>
  <si>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</si>
  <si>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</si>
  <si>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</si>
  <si>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</si>
  <si>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经济与金融2301</t>
  </si>
  <si>
    <t>经济与金融2302</t>
  </si>
  <si>
    <t>跨境电商2301</t>
  </si>
  <si>
    <t>旅管2301</t>
  </si>
  <si>
    <t>国贸2312</t>
  </si>
  <si>
    <t>国贸2313</t>
  </si>
  <si>
    <t>经济与金融2401</t>
  </si>
  <si>
    <t>旅管2401</t>
  </si>
  <si>
    <t>供应链2402</t>
  </si>
  <si>
    <t>国贸2412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</si>
  <si>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</si>
  <si>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</si>
  <si>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</si>
  <si>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</si>
  <si>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</si>
  <si>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</si>
  <si>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</si>
  <si>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</si>
  <si>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</si>
  <si>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</si>
  <si>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</si>
  <si>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</si>
  <si>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</si>
  <si>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</si>
  <si>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</si>
  <si>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</si>
  <si>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英语2202</t>
  </si>
  <si>
    <t>英语2203</t>
  </si>
  <si>
    <t>汉语言2302</t>
  </si>
  <si>
    <t>汉语言2304</t>
  </si>
  <si>
    <t>网媒2302</t>
  </si>
  <si>
    <t>网媒2303</t>
  </si>
  <si>
    <t>汉语言2311</t>
  </si>
  <si>
    <t>英语2302</t>
  </si>
  <si>
    <t>汉语言2401</t>
  </si>
  <si>
    <t>汉语言2402</t>
  </si>
  <si>
    <t>汉语言2403</t>
  </si>
  <si>
    <t>广告2401</t>
  </si>
  <si>
    <t>网媒2401</t>
  </si>
  <si>
    <t>网媒2402</t>
  </si>
  <si>
    <t>网媒2403</t>
  </si>
  <si>
    <t>英语2402</t>
  </si>
  <si>
    <t>视传2101</t>
  </si>
  <si>
    <t>视传2102</t>
  </si>
  <si>
    <t>环设2101</t>
  </si>
  <si>
    <t>环设2102</t>
  </si>
  <si>
    <t>视传2201</t>
  </si>
  <si>
    <t>视传2202</t>
  </si>
  <si>
    <t>环设2202</t>
  </si>
  <si>
    <t>视传2211</t>
  </si>
  <si>
    <t>环设2211</t>
  </si>
  <si>
    <t>视传2301</t>
  </si>
  <si>
    <t>环设2301</t>
  </si>
  <si>
    <t>环设2302</t>
  </si>
  <si>
    <t>产品2301</t>
  </si>
  <si>
    <t>视传2402</t>
  </si>
  <si>
    <t>环设2402</t>
  </si>
  <si>
    <t>湖州学院智能制造学院日常旷课统计表</t>
  </si>
  <si>
    <t>旷课节数（日期）</t>
  </si>
  <si>
    <t>旷课原因</t>
  </si>
  <si>
    <t>处理结果</t>
  </si>
  <si>
    <t>余玉龙</t>
  </si>
  <si>
    <t>无故旷课</t>
  </si>
  <si>
    <t>通报批评</t>
  </si>
  <si>
    <t>形势与政策</t>
  </si>
  <si>
    <t>陶瓷与来货材料工艺学</t>
  </si>
  <si>
    <t>黄梓涵</t>
  </si>
  <si>
    <t>吴城</t>
  </si>
  <si>
    <t>罗自权</t>
  </si>
  <si>
    <t>令博远</t>
  </si>
  <si>
    <t>赵靓凯</t>
  </si>
  <si>
    <t>陈艺文</t>
  </si>
  <si>
    <t>张颖超</t>
  </si>
  <si>
    <t>移动互联网软件开发技术</t>
  </si>
  <si>
    <t>高晨鹏</t>
  </si>
  <si>
    <t>刘星成</t>
  </si>
  <si>
    <t>张启跃</t>
  </si>
  <si>
    <t>曹佳辉</t>
  </si>
  <si>
    <t>苏治杰</t>
  </si>
  <si>
    <t>刘帅</t>
  </si>
  <si>
    <t>赵可贺</t>
  </si>
  <si>
    <t>何世杰</t>
  </si>
  <si>
    <t>动物生物学</t>
  </si>
  <si>
    <t>睡过头了</t>
  </si>
  <si>
    <t>2024213636</t>
  </si>
  <si>
    <t>李锦鹏</t>
  </si>
  <si>
    <t>睡过了</t>
  </si>
  <si>
    <t>暂无</t>
  </si>
  <si>
    <t>无旷课</t>
  </si>
  <si>
    <t>张舒健</t>
  </si>
  <si>
    <t>日常旷课率排名</t>
  </si>
  <si>
    <t>旷课人次</t>
  </si>
  <si>
    <t>旷课率</t>
  </si>
  <si>
    <t>旷课率排名</t>
  </si>
  <si>
    <t>生命健康</t>
  </si>
  <si>
    <t>湖州学院晚自修请假统计表</t>
  </si>
  <si>
    <t>请假日期</t>
  </si>
  <si>
    <t>汤淼淼</t>
  </si>
  <si>
    <t>匡宇杰</t>
  </si>
  <si>
    <t>鲁思佐</t>
  </si>
  <si>
    <t>张宇珠</t>
  </si>
  <si>
    <t>病假</t>
  </si>
  <si>
    <t>黄暄景</t>
  </si>
  <si>
    <t>沈敬卓</t>
  </si>
  <si>
    <t>事假</t>
  </si>
  <si>
    <t>葛江婷</t>
  </si>
  <si>
    <t>夏文帝</t>
  </si>
  <si>
    <t>罗妍</t>
  </si>
  <si>
    <t>张欣蕊</t>
  </si>
  <si>
    <t>卢晶妍</t>
  </si>
  <si>
    <t>张哲豪</t>
  </si>
  <si>
    <t>司俊鹏</t>
  </si>
  <si>
    <t>汤泽瑜</t>
  </si>
  <si>
    <t>张涵</t>
  </si>
  <si>
    <t>国护</t>
  </si>
  <si>
    <t>缪碧钰</t>
  </si>
  <si>
    <t>赵伊婷</t>
  </si>
  <si>
    <t>金想想</t>
  </si>
  <si>
    <t>赵如云</t>
  </si>
  <si>
    <t>班主任</t>
  </si>
  <si>
    <t>管鑫</t>
  </si>
  <si>
    <t>志愿者</t>
  </si>
  <si>
    <t>马健豪</t>
  </si>
  <si>
    <t>丁望尧</t>
  </si>
  <si>
    <r>
      <rPr>
        <sz val="14"/>
        <color theme="1"/>
        <rFont val="仿宋_GB2312"/>
        <charset val="134"/>
      </rPr>
      <t>何</t>
    </r>
    <r>
      <rPr>
        <sz val="14"/>
        <color theme="1"/>
        <rFont val="宋体"/>
        <charset val="134"/>
      </rPr>
      <t>玥</t>
    </r>
  </si>
  <si>
    <t>网球队</t>
  </si>
  <si>
    <t>王语轩</t>
  </si>
  <si>
    <t>自律部</t>
  </si>
  <si>
    <r>
      <rPr>
        <sz val="14"/>
        <color theme="1"/>
        <rFont val="仿宋_GB2312"/>
        <charset val="134"/>
      </rPr>
      <t>赵</t>
    </r>
    <r>
      <rPr>
        <sz val="14"/>
        <color theme="1"/>
        <rFont val="宋体"/>
        <charset val="134"/>
      </rPr>
      <t>烔</t>
    </r>
    <r>
      <rPr>
        <sz val="14"/>
        <color theme="1"/>
        <rFont val="仿宋_GB2312"/>
        <charset val="134"/>
      </rPr>
      <t>波</t>
    </r>
  </si>
  <si>
    <t>李语渊</t>
  </si>
  <si>
    <t>叶佳缘</t>
  </si>
  <si>
    <t>闫家妹</t>
  </si>
  <si>
    <t>张悦</t>
  </si>
  <si>
    <t>章雅静</t>
  </si>
  <si>
    <t>倪羽奕</t>
  </si>
  <si>
    <t>公假</t>
  </si>
  <si>
    <t>方孙雯</t>
  </si>
  <si>
    <t>黄雨洁</t>
  </si>
  <si>
    <t>黄子翊</t>
  </si>
  <si>
    <t>夏雪妮</t>
  </si>
  <si>
    <t>姜贝贝</t>
  </si>
  <si>
    <t>章伊</t>
  </si>
  <si>
    <t>陈宇轩</t>
  </si>
  <si>
    <t>宋佳奕</t>
  </si>
  <si>
    <t>李郭颍</t>
  </si>
  <si>
    <t>王潇潇</t>
  </si>
  <si>
    <t>丁镐键</t>
  </si>
  <si>
    <t>戴俊</t>
  </si>
  <si>
    <t>罗秀婷</t>
  </si>
  <si>
    <t>楼飞阳</t>
  </si>
  <si>
    <t>李函颍</t>
  </si>
  <si>
    <t>胡紫嫣</t>
  </si>
  <si>
    <t>黄湘楠</t>
  </si>
  <si>
    <t>宣柯滢</t>
  </si>
  <si>
    <t>徐奕巧</t>
  </si>
  <si>
    <t>上课</t>
  </si>
  <si>
    <t>夏婉婷</t>
  </si>
  <si>
    <t>竺丽颍</t>
  </si>
  <si>
    <t>余玉苗</t>
  </si>
  <si>
    <t>祝子涵</t>
  </si>
  <si>
    <t>傅忆瑶</t>
  </si>
  <si>
    <t>杨帆</t>
  </si>
  <si>
    <t>程汇川</t>
  </si>
  <si>
    <t>徐尹颍</t>
  </si>
  <si>
    <t>王思璐</t>
  </si>
  <si>
    <t>童靖婕</t>
  </si>
  <si>
    <t>昌可欣</t>
  </si>
  <si>
    <t>黄丹</t>
  </si>
  <si>
    <t>严冉</t>
  </si>
  <si>
    <t>刘可欣</t>
  </si>
  <si>
    <t>刘晨依</t>
  </si>
  <si>
    <t>徐梓迪</t>
  </si>
  <si>
    <t>夏积霖</t>
  </si>
  <si>
    <t>陆丹阳</t>
  </si>
  <si>
    <t>陈玲玲</t>
  </si>
  <si>
    <t>傅钰颖</t>
  </si>
  <si>
    <t>吴乔柯</t>
  </si>
  <si>
    <t>邵静蕾</t>
  </si>
  <si>
    <t>戴佳暄</t>
  </si>
  <si>
    <t>胡婕妤</t>
  </si>
  <si>
    <t>吴昊煜</t>
  </si>
  <si>
    <t>孙思琦</t>
  </si>
  <si>
    <t>徐靖博</t>
  </si>
  <si>
    <t>杨思琪</t>
  </si>
  <si>
    <t>武晶晶</t>
  </si>
  <si>
    <t>陈强</t>
  </si>
  <si>
    <t>姜雪萍</t>
  </si>
  <si>
    <t>祝娅昕</t>
  </si>
  <si>
    <t>吕佳宁</t>
  </si>
  <si>
    <t>胡怡然</t>
  </si>
  <si>
    <t>郑飞杨</t>
  </si>
  <si>
    <t>张逸欣</t>
  </si>
  <si>
    <t>邓呈恺</t>
  </si>
  <si>
    <t>朱思琪</t>
  </si>
  <si>
    <t>傅怡雯</t>
  </si>
  <si>
    <t>郑许嘉</t>
  </si>
  <si>
    <t>朱乐暄</t>
  </si>
  <si>
    <t>洪汶溢</t>
  </si>
  <si>
    <t>陈雨吉</t>
  </si>
  <si>
    <t>林华铭</t>
  </si>
  <si>
    <t>12.1O</t>
  </si>
  <si>
    <t>徐煜烨</t>
  </si>
  <si>
    <t>卢贤惠</t>
  </si>
  <si>
    <t>何静雯</t>
  </si>
  <si>
    <t>王涵韵</t>
  </si>
  <si>
    <t>梁凯峰</t>
  </si>
  <si>
    <t>湖州学院晚自修迟到早退统计表</t>
  </si>
  <si>
    <t>莫妤迎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</si>
  <si>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</si>
  <si>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</si>
  <si>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</si>
  <si>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</si>
  <si>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</si>
  <si>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</si>
  <si>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</si>
  <si>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</si>
  <si>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</si>
  <si>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</si>
  <si>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</si>
  <si>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</si>
  <si>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</si>
  <si>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</si>
  <si>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</si>
  <si>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交手机壳：2024363113周烨祥  2024363119葛星星</t>
  </si>
  <si>
    <t>/</t>
  </si>
  <si>
    <t>2024273139何仙荣玩手机（周日）</t>
  </si>
  <si>
    <t>周日少了手机袋，很多睡觉的同学</t>
  </si>
  <si>
    <t>2024273238赵靓凯戴耳机（周三）</t>
  </si>
  <si>
    <t>2024283132习宇杰玩电脑（周四）</t>
  </si>
  <si>
    <t>2024283219汪瀚文交手机壳（周四）</t>
  </si>
  <si>
    <t>2024283324孟庆博、2024283326郭子俊玩手机（周日）2024283316曾子昂交手机壳（周四）</t>
  </si>
  <si>
    <t>2024283415钱志杰玩手机（周三）</t>
  </si>
  <si>
    <t>2024283510黄云辉、2024283518杜郑扬玩电脑（周三）2024283536刘健豪看电脑游戏（周四）</t>
  </si>
  <si>
    <t>国贸2402</t>
  </si>
  <si>
    <t>湖州学院晚自修旷课统计表</t>
  </si>
  <si>
    <t>系部</t>
  </si>
  <si>
    <t>张铭</t>
  </si>
  <si>
    <t>2 (12.12)</t>
  </si>
  <si>
    <t>侯双峰</t>
  </si>
  <si>
    <t>袁章盛</t>
  </si>
  <si>
    <t>赵新颐</t>
  </si>
  <si>
    <t>2 (12.10)</t>
  </si>
  <si>
    <t>叶宗源</t>
  </si>
  <si>
    <t>李季昌</t>
  </si>
  <si>
    <t>上交情况</t>
  </si>
  <si>
    <t>未交</t>
  </si>
  <si>
    <t>已交</t>
  </si>
  <si>
    <t>齐全</t>
  </si>
  <si>
    <t>制药2302</t>
  </si>
  <si>
    <t>毕业</t>
  </si>
  <si>
    <t>生物2101</t>
  </si>
  <si>
    <t>社体2101</t>
  </si>
  <si>
    <t>社体2102</t>
  </si>
  <si>
    <t>社体2103</t>
  </si>
  <si>
    <t>制药2101</t>
  </si>
  <si>
    <t>制药2121</t>
  </si>
  <si>
    <t>制药2111</t>
  </si>
  <si>
    <t>护理2101</t>
  </si>
  <si>
    <t>护理2121</t>
  </si>
  <si>
    <t>护理2122</t>
  </si>
  <si>
    <t>结课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</si>
</sst>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1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黑体"/>
      <charset val="134"/>
    </font>
    <font>
      <b/>
      <sz val="18"/>
      <color theme="1"/>
      <name val="黑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sz val="16"/>
      <name val="黑体"/>
      <charset val="134"/>
    </font>
    <font>
      <b/>
      <sz val="18"/>
      <name val="黑体"/>
      <charset val="134"/>
    </font>
    <font>
      <sz val="14"/>
      <color indexed="8"/>
      <name val="仿宋_GB2312"/>
      <charset val="134"/>
    </font>
    <font>
      <sz val="14"/>
      <color indexed="8"/>
      <name val="仿宋_GB2312"/>
      <charset val="1"/>
    </font>
    <font>
      <sz val="18"/>
      <name val="黑体"/>
      <charset val="134"/>
    </font>
    <font>
      <b/>
      <sz val="16"/>
      <name val="黑体"/>
      <charset val="134"/>
    </font>
    <font>
      <sz val="14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sz val="11"/>
      <color indexed="8"/>
      <name val="仿宋_GB2312"/>
      <charset val="1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  <font>
      <sz val="16"/>
      <color theme="1"/>
      <name val="黑体"/>
      <charset val="134"/>
    </font>
    <font>
      <sz val="14"/>
      <color theme="1"/>
      <name val="仿宋GB2312"/>
      <charset val="134"/>
    </font>
    <font>
      <sz val="12"/>
      <color theme="1"/>
      <name val="仿宋GB2312"/>
      <charset val="134"/>
    </font>
    <font>
      <sz val="14"/>
      <name val="仿宋"/>
      <charset val="134"/>
    </font>
    <font>
      <sz val="14"/>
      <color rgb="FF242424"/>
      <name val="仿宋"/>
      <charset val="134"/>
    </font>
    <font>
      <sz val="14"/>
      <color theme="1"/>
      <name val="仿宋"/>
      <charset val="134"/>
    </font>
    <font>
      <sz val="14"/>
      <name val="宋体"/>
      <charset val="134"/>
    </font>
    <font>
      <sz val="12"/>
      <name val="宋体"/>
      <charset val="134"/>
    </font>
    <font>
      <sz val="14"/>
      <color indexed="8"/>
      <name val="仿宋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242424"/>
      </left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24242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242424"/>
      </left>
      <right style="thin">
        <color rgb="FF242424"/>
      </right>
      <top style="thin">
        <color rgb="FF242424"/>
      </top>
      <bottom/>
      <diagonal/>
    </border>
    <border>
      <left style="thin">
        <color rgb="FF242424"/>
      </left>
      <right style="thin">
        <color rgb="FF242424"/>
      </right>
      <top/>
      <bottom style="thin">
        <color rgb="FF24242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242424"/>
      </left>
      <right/>
      <top style="thin">
        <color rgb="FF242424"/>
      </top>
      <bottom style="thin">
        <color rgb="FF242424"/>
      </bottom>
      <diagonal/>
    </border>
    <border>
      <left style="thin">
        <color rgb="FF242424"/>
      </left>
      <right/>
      <top/>
      <bottom style="thin">
        <color rgb="FF24242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0" fillId="4" borderId="3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37" applyNumberFormat="0" applyAlignment="0" applyProtection="0">
      <alignment vertical="center"/>
    </xf>
    <xf numFmtId="0" fontId="39" fillId="6" borderId="38" applyNumberFormat="0" applyAlignment="0" applyProtection="0">
      <alignment vertical="center"/>
    </xf>
    <xf numFmtId="0" fontId="40" fillId="6" borderId="37" applyNumberFormat="0" applyAlignment="0" applyProtection="0">
      <alignment vertical="center"/>
    </xf>
    <xf numFmtId="0" fontId="41" fillId="7" borderId="39" applyNumberFormat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0" borderId="0" applyBorder="0">
      <protection locked="0"/>
    </xf>
    <xf numFmtId="0" fontId="0" fillId="0" borderId="0">
      <alignment vertical="center"/>
    </xf>
    <xf numFmtId="0" fontId="50" fillId="0" borderId="0">
      <protection locked="0"/>
    </xf>
  </cellStyleXfs>
  <cellXfs count="2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1" xfId="49" applyFont="1" applyBorder="1" applyAlignment="1" applyProtection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0" fontId="19" fillId="2" borderId="1" xfId="6" applyNumberFormat="1" applyFont="1" applyFill="1" applyBorder="1" applyAlignment="1">
      <alignment horizontal="center" vertical="center"/>
    </xf>
    <xf numFmtId="0" fontId="19" fillId="2" borderId="1" xfId="6" applyFont="1" applyFill="1" applyBorder="1" applyAlignment="1">
      <alignment horizontal="center" vertical="center"/>
    </xf>
    <xf numFmtId="0" fontId="19" fillId="2" borderId="0" xfId="6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1" sqref="C11"/>
    </sheetView>
  </sheetViews>
  <sheetFormatPr defaultColWidth="9" defaultRowHeight="17.5" outlineLevelCol="7"/>
  <cols>
    <col min="1" max="1" width="29.8333333333333" style="105" customWidth="1"/>
    <col min="2" max="2" width="22.5833333333333" style="105" customWidth="1"/>
    <col min="3" max="3" width="23.3333333333333" style="105" customWidth="1"/>
    <col min="4" max="4" width="24.8333333333333" style="105" customWidth="1"/>
    <col min="5" max="5" width="20.5833333333333" style="105" customWidth="1"/>
    <col min="6" max="6" width="18.5833333333333" style="105" customWidth="1"/>
    <col min="7" max="7" width="23.8333333333333" style="105" customWidth="1"/>
    <col min="8" max="8" width="22.5833333333333" style="105" customWidth="1"/>
    <col min="9" max="16384" width="8.66666666666667" style="105"/>
  </cols>
  <sheetData>
    <row r="1" s="209" customFormat="1" ht="23" spans="1:8">
      <c r="A1" s="107" t="s">
        <v>0</v>
      </c>
      <c r="B1" s="107"/>
      <c r="C1" s="107"/>
      <c r="D1" s="107"/>
      <c r="E1" s="107"/>
      <c r="F1" s="107"/>
      <c r="G1" s="107"/>
      <c r="H1" s="107"/>
    </row>
    <row r="2" s="106" customFormat="1" ht="21" spans="1:8">
      <c r="A2" s="108" t="s">
        <v>1</v>
      </c>
      <c r="B2" s="108" t="s">
        <v>2</v>
      </c>
      <c r="C2" s="108" t="s">
        <v>3</v>
      </c>
      <c r="D2" s="108" t="s">
        <v>4</v>
      </c>
      <c r="E2" s="108" t="s">
        <v>5</v>
      </c>
      <c r="F2" s="108" t="s">
        <v>6</v>
      </c>
      <c r="G2" s="108" t="s">
        <v>7</v>
      </c>
      <c r="H2" s="108" t="s">
        <v>8</v>
      </c>
    </row>
    <row r="3" s="105" customFormat="1" spans="1:8">
      <c r="A3" s="6" t="s">
        <v>9</v>
      </c>
      <c r="B3" s="210">
        <f>B4/1636</f>
        <v>0.00244498777506112</v>
      </c>
      <c r="C3" s="210">
        <f>C4/1160</f>
        <v>0.00948275862068966</v>
      </c>
      <c r="D3" s="210">
        <f>D4/1579</f>
        <v>0.000633312222925902</v>
      </c>
      <c r="E3" s="210">
        <f>E4/1445</f>
        <v>0.000692041522491349</v>
      </c>
      <c r="F3" s="210">
        <f>F4/1692</f>
        <v>0</v>
      </c>
      <c r="G3" s="210">
        <f>G4/775</f>
        <v>0.00129032258064516</v>
      </c>
      <c r="H3" s="210">
        <f>H4/97</f>
        <v>0</v>
      </c>
    </row>
    <row r="4" s="1" customFormat="1" spans="1:8">
      <c r="A4" s="6" t="s">
        <v>10</v>
      </c>
      <c r="B4" s="211">
        <v>4</v>
      </c>
      <c r="C4" s="211">
        <v>11</v>
      </c>
      <c r="D4" s="212">
        <v>1</v>
      </c>
      <c r="E4" s="211">
        <v>1</v>
      </c>
      <c r="F4" s="211">
        <v>0</v>
      </c>
      <c r="G4" s="212">
        <v>1</v>
      </c>
      <c r="H4" s="6">
        <v>0</v>
      </c>
    </row>
    <row r="5" s="105" customFormat="1" spans="1:8">
      <c r="A5" s="6" t="s">
        <v>11</v>
      </c>
      <c r="B5" s="210">
        <f>B6/1636</f>
        <v>0.00305623471882641</v>
      </c>
      <c r="C5" s="210">
        <f>C6/1160</f>
        <v>0.046551724137931</v>
      </c>
      <c r="D5" s="210">
        <f>D6/379</f>
        <v>0.0686015831134565</v>
      </c>
      <c r="E5" s="210">
        <f>E6/1500</f>
        <v>0.00866666666666667</v>
      </c>
      <c r="F5" s="210">
        <f>F6/1529</f>
        <v>0.0176586003924133</v>
      </c>
      <c r="G5" s="210">
        <f>G6/818</f>
        <v>0.0183374083129584</v>
      </c>
      <c r="H5" s="210">
        <f>H6/135</f>
        <v>0.0518518518518519</v>
      </c>
    </row>
    <row r="6" s="105" customFormat="1" spans="1:8">
      <c r="A6" s="6" t="s">
        <v>12</v>
      </c>
      <c r="B6" s="211">
        <v>5</v>
      </c>
      <c r="C6" s="212">
        <v>54</v>
      </c>
      <c r="D6" s="211">
        <v>26</v>
      </c>
      <c r="E6" s="211">
        <v>13</v>
      </c>
      <c r="F6" s="211">
        <v>27</v>
      </c>
      <c r="G6" s="211">
        <v>15</v>
      </c>
      <c r="H6" s="211">
        <v>7</v>
      </c>
    </row>
    <row r="7" s="105" customFormat="1" ht="17" customHeight="1" spans="1:8">
      <c r="A7" s="6" t="s">
        <v>13</v>
      </c>
      <c r="B7" s="6">
        <v>0</v>
      </c>
      <c r="C7" s="211">
        <v>0</v>
      </c>
      <c r="D7" s="211">
        <v>9</v>
      </c>
      <c r="E7" s="211">
        <v>0</v>
      </c>
      <c r="F7" s="6">
        <v>0</v>
      </c>
      <c r="G7" s="6">
        <v>0</v>
      </c>
      <c r="H7" s="6">
        <v>0</v>
      </c>
    </row>
    <row r="8" s="105" customFormat="1" ht="17" customHeight="1" spans="1:8">
      <c r="A8" s="6" t="s">
        <v>14</v>
      </c>
      <c r="B8" s="211" t="s">
        <v>15</v>
      </c>
      <c r="C8" s="211" t="s">
        <v>15</v>
      </c>
      <c r="D8" s="211" t="s">
        <v>15</v>
      </c>
      <c r="E8" s="211" t="s">
        <v>15</v>
      </c>
      <c r="F8" s="211" t="s">
        <v>15</v>
      </c>
      <c r="G8" s="211" t="s">
        <v>15</v>
      </c>
      <c r="H8" s="211" t="s">
        <v>15</v>
      </c>
    </row>
    <row r="9" s="105" customFormat="1" spans="1:8">
      <c r="A9" s="6" t="s">
        <v>16</v>
      </c>
      <c r="B9" s="211">
        <v>3</v>
      </c>
      <c r="C9" s="212">
        <v>13</v>
      </c>
      <c r="D9" s="211">
        <v>102</v>
      </c>
      <c r="E9" s="6">
        <v>0</v>
      </c>
      <c r="F9" s="211">
        <v>0</v>
      </c>
      <c r="G9" s="211">
        <v>16</v>
      </c>
      <c r="H9" s="211">
        <v>0</v>
      </c>
    </row>
    <row r="10" s="105" customFormat="1" spans="1:8">
      <c r="A10" s="6" t="s">
        <v>17</v>
      </c>
      <c r="B10" s="211">
        <v>6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</row>
    <row r="11" s="105" customFormat="1" spans="1:8">
      <c r="A11" s="6" t="s">
        <v>18</v>
      </c>
      <c r="B11" s="211">
        <v>0</v>
      </c>
      <c r="C11" s="211">
        <v>3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="105" customFormat="1" spans="1:8">
      <c r="A12" s="6" t="s">
        <v>19</v>
      </c>
      <c r="B12" s="211" t="s">
        <v>20</v>
      </c>
      <c r="C12" s="211" t="s">
        <v>20</v>
      </c>
      <c r="D12" s="211" t="s">
        <v>20</v>
      </c>
      <c r="E12" s="211" t="s">
        <v>20</v>
      </c>
      <c r="F12" s="211" t="s">
        <v>20</v>
      </c>
      <c r="G12" s="211" t="s">
        <v>20</v>
      </c>
      <c r="H12" s="211" t="s">
        <v>20</v>
      </c>
    </row>
  </sheetData>
  <mergeCells count="1">
    <mergeCell ref="A1:H1"/>
  </mergeCells>
  <hyperlinks>
    <hyperlink ref="D3" location="日常旷课率!A63" display="=D4/1579"/>
    <hyperlink ref="D5" location="日常请假率!A92" display="=D6/379"/>
    <hyperlink ref="G5" location="日常请假率!A195" display="=G6/818"/>
    <hyperlink ref="E5" location="日常请假率!A99" display="=E6/1500"/>
    <hyperlink ref="G9" location="晚自习请假名单!A140" display="16"/>
    <hyperlink ref="D9" location="晚自习请假名单!A42" display="102"/>
    <hyperlink ref="G8" location="晚自修风气统计表!A47" display="班级明细"/>
    <hyperlink ref="E8" location="晚自修风气统计表!A28" display="班级明细"/>
    <hyperlink ref="D8" location="晚自修风气统计表!A23" display="班级明细"/>
    <hyperlink ref="G12" location="统计表!A215" display="交齐且规范"/>
    <hyperlink ref="E12" location="统计表!A133" display="交齐且规范"/>
    <hyperlink ref="D12" location="统计表!A89" display="交齐且规范"/>
    <hyperlink ref="C3" location="日常旷课率!A66" display="=C4/1160"/>
    <hyperlink ref="F5" location="日常请假率!A164" display="=F6/1529"/>
    <hyperlink ref="C5" location="日常请假率!A57" display="=C6/1160"/>
    <hyperlink ref="F8" location="晚自修风气统计表!A34" display="班级明细"/>
    <hyperlink ref="C8" location="晚自修风气统计表!A11" display="班级明细"/>
    <hyperlink ref="H12" location="统计表!A230" display="交齐且规范"/>
    <hyperlink ref="C12" location="统计表!A61" display="交齐且规范"/>
    <hyperlink ref="E3" location="日常旷课率!A112" display="=E4/1445"/>
    <hyperlink ref="F3" location="日常旷课率!A139" display="=F4/1692"/>
    <hyperlink ref="G3" location="学院学风反馈表!A199" display="=G4/775"/>
    <hyperlink ref="H3" location="日常请假率!A220" display="=H4/97"/>
    <hyperlink ref="H5" location="日常请假率!A205" display="=H6/135"/>
    <hyperlink ref="C6" location="日常请假名单!A89" display="54"/>
    <hyperlink ref="H8" location="晚自修风气统计表!A49" display="班级明细"/>
    <hyperlink ref="C7" location="日常迟到早退名单!A4" display="0"/>
    <hyperlink ref="E6" location="日常请假名单!A160" display="13"/>
    <hyperlink ref="F6" location="日常请假名单!A180" display="27"/>
    <hyperlink ref="G6" location="日常请假名单!A250" display="15"/>
    <hyperlink ref="H6" location="日常请假名单!A260" display="7"/>
    <hyperlink ref="B6" location="日常请假名单!A5" display="5"/>
    <hyperlink ref="B4" location="日常旷课名单!A3" display="4"/>
    <hyperlink ref="B8" location="晚自修风气统计表!A7" display="班级明细"/>
    <hyperlink ref="H9" location="晚自习请假名单!A113" display="0"/>
    <hyperlink ref="F9" location="晚自习请假名单!A100" display="0"/>
    <hyperlink ref="C9" location="晚自习请假名单!A20" display="13"/>
    <hyperlink ref="B5" location="日常请假率!A5" display="=B6/1636"/>
    <hyperlink ref="D6" location="日常请假名单!A130" display="26"/>
    <hyperlink ref="F12" location="统计表!A185" display="交齐且规范"/>
    <hyperlink ref="B11" location="晚自习迟到早退!A3" display="0"/>
    <hyperlink ref="D7" location="日常迟到早退名单!A6" display="9"/>
    <hyperlink ref="C4" location="日常旷课名单!A16" display="11"/>
    <hyperlink ref="F4" location="日常旷课名单!A22" display="0"/>
    <hyperlink ref="G4" location="日常旷课名单!A30" display="1"/>
    <hyperlink ref="B12" location="统计表!A31" display="交齐且规范"/>
    <hyperlink ref="B9" location="晚自习请假名单!A3" display="3"/>
    <hyperlink ref="D4" location="日常旷课名单!A27" display="1"/>
    <hyperlink ref="E7" location="日常迟到早退名单!A12" display="0"/>
    <hyperlink ref="E4" location="日常旷课名单!A28" display="1"/>
    <hyperlink ref="B10" location="晚自习旷课!A6" display="6"/>
    <hyperlink ref="C11" location="晚自习迟到早退!A5" display="3"/>
  </hyperlink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D8" sqref="D3:D8"/>
    </sheetView>
  </sheetViews>
  <sheetFormatPr defaultColWidth="9" defaultRowHeight="17.5" outlineLevelCol="7"/>
  <cols>
    <col min="1" max="1" width="18.25" style="26" customWidth="1"/>
    <col min="2" max="2" width="18.9166666666667" style="26" customWidth="1"/>
    <col min="3" max="3" width="13.5833333333333" style="27" customWidth="1"/>
    <col min="4" max="4" width="8.58333333333333" style="26" customWidth="1"/>
    <col min="5" max="5" width="23.5833333333333" style="26" customWidth="1"/>
    <col min="6" max="8" width="12.1666666666667" style="26" customWidth="1"/>
    <col min="9" max="16384" width="8.66666666666667" style="26"/>
  </cols>
  <sheetData>
    <row r="1" ht="23" spans="1:8">
      <c r="A1" s="28" t="s">
        <v>739</v>
      </c>
      <c r="B1" s="28"/>
      <c r="C1" s="29"/>
      <c r="D1" s="28"/>
      <c r="E1" s="28"/>
      <c r="F1" s="28"/>
      <c r="G1" s="28"/>
      <c r="H1" s="28"/>
    </row>
    <row r="2" s="25" customFormat="1" ht="21" spans="1:8">
      <c r="A2" s="30" t="s">
        <v>740</v>
      </c>
      <c r="B2" s="31" t="s">
        <v>52</v>
      </c>
      <c r="C2" s="31" t="s">
        <v>24</v>
      </c>
      <c r="D2" s="31" t="s">
        <v>25</v>
      </c>
      <c r="E2" s="32" t="s">
        <v>53</v>
      </c>
      <c r="F2" s="30" t="s">
        <v>54</v>
      </c>
      <c r="G2" s="31" t="s">
        <v>564</v>
      </c>
      <c r="H2" s="31" t="s">
        <v>565</v>
      </c>
    </row>
    <row r="3" spans="1:8">
      <c r="A3" s="7" t="s">
        <v>2</v>
      </c>
      <c r="B3" s="8" t="s">
        <v>428</v>
      </c>
      <c r="C3" s="33">
        <v>2024363227</v>
      </c>
      <c r="D3" s="34" t="s">
        <v>741</v>
      </c>
      <c r="E3" s="35" t="s">
        <v>742</v>
      </c>
      <c r="F3" s="35">
        <v>2</v>
      </c>
      <c r="G3" s="35" t="s">
        <v>567</v>
      </c>
      <c r="H3" s="35" t="s">
        <v>568</v>
      </c>
    </row>
    <row r="4" spans="1:8">
      <c r="A4" s="7"/>
      <c r="B4" s="8"/>
      <c r="C4" s="33">
        <v>2024363229</v>
      </c>
      <c r="D4" s="35" t="s">
        <v>743</v>
      </c>
      <c r="E4" s="35" t="s">
        <v>742</v>
      </c>
      <c r="F4" s="35">
        <v>2</v>
      </c>
      <c r="G4" s="35" t="s">
        <v>567</v>
      </c>
      <c r="H4" s="35" t="s">
        <v>568</v>
      </c>
    </row>
    <row r="5" spans="1:8">
      <c r="A5" s="7"/>
      <c r="B5" s="8"/>
      <c r="C5" s="36">
        <v>2024363230</v>
      </c>
      <c r="D5" s="37" t="s">
        <v>744</v>
      </c>
      <c r="E5" s="38" t="s">
        <v>742</v>
      </c>
      <c r="F5" s="37">
        <v>2</v>
      </c>
      <c r="G5" s="38" t="s">
        <v>567</v>
      </c>
      <c r="H5" s="38" t="s">
        <v>568</v>
      </c>
    </row>
    <row r="6" spans="1:8">
      <c r="A6" s="7"/>
      <c r="B6" s="34" t="s">
        <v>429</v>
      </c>
      <c r="C6" s="39">
        <v>2024363343</v>
      </c>
      <c r="D6" s="8" t="s">
        <v>745</v>
      </c>
      <c r="E6" s="35" t="s">
        <v>746</v>
      </c>
      <c r="F6" s="37">
        <v>2</v>
      </c>
      <c r="G6" s="38" t="s">
        <v>567</v>
      </c>
      <c r="H6" s="38" t="s">
        <v>568</v>
      </c>
    </row>
    <row r="7" spans="1:8">
      <c r="A7" s="7"/>
      <c r="B7" s="40"/>
      <c r="C7" s="39">
        <v>2024363330</v>
      </c>
      <c r="D7" s="8" t="s">
        <v>747</v>
      </c>
      <c r="E7" s="35" t="s">
        <v>746</v>
      </c>
      <c r="F7" s="37">
        <v>2</v>
      </c>
      <c r="G7" s="38" t="s">
        <v>567</v>
      </c>
      <c r="H7" s="38" t="s">
        <v>568</v>
      </c>
    </row>
    <row r="8" spans="1:8">
      <c r="A8" s="7"/>
      <c r="B8" s="41"/>
      <c r="C8" s="36">
        <v>2024363333</v>
      </c>
      <c r="D8" s="37" t="s">
        <v>748</v>
      </c>
      <c r="E8" s="38" t="s">
        <v>746</v>
      </c>
      <c r="F8" s="37">
        <v>2</v>
      </c>
      <c r="G8" s="38" t="s">
        <v>567</v>
      </c>
      <c r="H8" s="38" t="s">
        <v>568</v>
      </c>
    </row>
    <row r="49" spans="5:5">
      <c r="E49" s="42"/>
    </row>
    <row r="50" spans="5:5">
      <c r="E50" s="42"/>
    </row>
    <row r="51" spans="5:5">
      <c r="E51" s="42"/>
    </row>
  </sheetData>
  <mergeCells count="4">
    <mergeCell ref="A1:H1"/>
    <mergeCell ref="A3:A8"/>
    <mergeCell ref="B3:B5"/>
    <mergeCell ref="B6:B8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"/>
  <sheetViews>
    <sheetView zoomScale="90" zoomScaleNormal="90" topLeftCell="A205" workbookViewId="0">
      <selection activeCell="D205" sqref="D205:D227"/>
    </sheetView>
  </sheetViews>
  <sheetFormatPr defaultColWidth="9" defaultRowHeight="17.5" outlineLevelCol="4"/>
  <cols>
    <col min="1" max="1" width="17.0833333333333" style="1" customWidth="1"/>
    <col min="2" max="2" width="20.0833333333333" style="1" customWidth="1"/>
    <col min="3" max="3" width="22.8333333333333" style="1" customWidth="1"/>
    <col min="4" max="4" width="29.8333333333333" style="1" customWidth="1"/>
    <col min="5" max="5" width="20" style="1" customWidth="1"/>
    <col min="6" max="16384" width="8.66666666666667" style="1"/>
  </cols>
  <sheetData>
    <row r="1" s="1" customFormat="1" ht="23" spans="1:5">
      <c r="A1" s="3" t="s">
        <v>749</v>
      </c>
      <c r="B1" s="3"/>
      <c r="C1" s="3"/>
      <c r="D1" s="3"/>
      <c r="E1" s="3"/>
    </row>
    <row r="2" s="2" customFormat="1" ht="21" spans="1:5">
      <c r="A2" s="4" t="s">
        <v>22</v>
      </c>
      <c r="B2" s="4" t="s">
        <v>396</v>
      </c>
      <c r="C2" s="4" t="s">
        <v>23</v>
      </c>
      <c r="D2" s="4" t="s">
        <v>749</v>
      </c>
      <c r="E2" s="4" t="s">
        <v>29</v>
      </c>
    </row>
    <row r="3" spans="1:5">
      <c r="A3" s="5" t="s">
        <v>2</v>
      </c>
      <c r="B3" s="6">
        <v>1</v>
      </c>
      <c r="C3" s="7" t="s">
        <v>401</v>
      </c>
      <c r="D3" s="8" t="s">
        <v>750</v>
      </c>
      <c r="E3" s="6"/>
    </row>
    <row r="4" spans="1:5">
      <c r="A4" s="9"/>
      <c r="B4" s="6">
        <v>2</v>
      </c>
      <c r="C4" s="7" t="s">
        <v>402</v>
      </c>
      <c r="D4" s="8" t="s">
        <v>750</v>
      </c>
      <c r="E4" s="6"/>
    </row>
    <row r="5" spans="1:5">
      <c r="A5" s="9"/>
      <c r="B5" s="6">
        <v>3</v>
      </c>
      <c r="C5" s="7" t="s">
        <v>403</v>
      </c>
      <c r="D5" s="8" t="s">
        <v>750</v>
      </c>
      <c r="E5" s="6"/>
    </row>
    <row r="6" spans="1:5">
      <c r="A6" s="9"/>
      <c r="B6" s="6">
        <v>4</v>
      </c>
      <c r="C6" s="7" t="s">
        <v>404</v>
      </c>
      <c r="D6" s="8" t="s">
        <v>750</v>
      </c>
      <c r="E6" s="6"/>
    </row>
    <row r="7" spans="1:5">
      <c r="A7" s="9"/>
      <c r="B7" s="6">
        <v>5</v>
      </c>
      <c r="C7" s="7" t="s">
        <v>405</v>
      </c>
      <c r="D7" s="8" t="s">
        <v>750</v>
      </c>
      <c r="E7" s="6"/>
    </row>
    <row r="8" spans="1:5">
      <c r="A8" s="9"/>
      <c r="B8" s="6">
        <v>6</v>
      </c>
      <c r="C8" s="7" t="s">
        <v>406</v>
      </c>
      <c r="D8" s="8" t="s">
        <v>750</v>
      </c>
      <c r="E8" s="6"/>
    </row>
    <row r="9" spans="1:5">
      <c r="A9" s="9"/>
      <c r="B9" s="6">
        <v>7</v>
      </c>
      <c r="C9" s="7" t="s">
        <v>407</v>
      </c>
      <c r="D9" s="8" t="s">
        <v>751</v>
      </c>
      <c r="E9" s="6"/>
    </row>
    <row r="10" spans="1:5">
      <c r="A10" s="9"/>
      <c r="B10" s="6">
        <v>8</v>
      </c>
      <c r="C10" s="7" t="s">
        <v>408</v>
      </c>
      <c r="D10" s="8" t="s">
        <v>750</v>
      </c>
      <c r="E10" s="6"/>
    </row>
    <row r="11" spans="1:5">
      <c r="A11" s="9"/>
      <c r="B11" s="6">
        <v>9</v>
      </c>
      <c r="C11" s="7" t="s">
        <v>409</v>
      </c>
      <c r="D11" s="8" t="s">
        <v>750</v>
      </c>
      <c r="E11" s="6"/>
    </row>
    <row r="12" spans="1:5">
      <c r="A12" s="9"/>
      <c r="B12" s="6">
        <v>10</v>
      </c>
      <c r="C12" s="7" t="s">
        <v>410</v>
      </c>
      <c r="D12" s="8" t="s">
        <v>751</v>
      </c>
      <c r="E12" s="6"/>
    </row>
    <row r="13" spans="1:5">
      <c r="A13" s="9"/>
      <c r="B13" s="6">
        <v>11</v>
      </c>
      <c r="C13" s="7" t="s">
        <v>411</v>
      </c>
      <c r="D13" s="8" t="s">
        <v>751</v>
      </c>
      <c r="E13" s="6"/>
    </row>
    <row r="14" spans="1:5">
      <c r="A14" s="9"/>
      <c r="B14" s="6">
        <v>12</v>
      </c>
      <c r="C14" s="7" t="s">
        <v>412</v>
      </c>
      <c r="D14" s="8" t="s">
        <v>750</v>
      </c>
      <c r="E14" s="6"/>
    </row>
    <row r="15" spans="1:5">
      <c r="A15" s="9"/>
      <c r="B15" s="6">
        <v>13</v>
      </c>
      <c r="C15" s="7" t="s">
        <v>413</v>
      </c>
      <c r="D15" s="8" t="s">
        <v>750</v>
      </c>
      <c r="E15" s="6"/>
    </row>
    <row r="16" spans="1:5">
      <c r="A16" s="9"/>
      <c r="B16" s="6">
        <v>14</v>
      </c>
      <c r="C16" s="7" t="s">
        <v>414</v>
      </c>
      <c r="D16" s="8" t="s">
        <v>750</v>
      </c>
      <c r="E16" s="6"/>
    </row>
    <row r="17" spans="1:5">
      <c r="A17" s="9"/>
      <c r="B17" s="6">
        <v>15</v>
      </c>
      <c r="C17" s="7" t="s">
        <v>415</v>
      </c>
      <c r="D17" s="8" t="s">
        <v>750</v>
      </c>
      <c r="E17" s="6"/>
    </row>
    <row r="18" spans="1:5">
      <c r="A18" s="9"/>
      <c r="B18" s="6">
        <v>16</v>
      </c>
      <c r="C18" s="7" t="s">
        <v>416</v>
      </c>
      <c r="D18" s="8" t="s">
        <v>751</v>
      </c>
      <c r="E18" s="6"/>
    </row>
    <row r="19" spans="1:5">
      <c r="A19" s="9"/>
      <c r="B19" s="6">
        <v>17</v>
      </c>
      <c r="C19" s="7" t="s">
        <v>55</v>
      </c>
      <c r="D19" s="8" t="s">
        <v>751</v>
      </c>
      <c r="E19" s="6"/>
    </row>
    <row r="20" spans="1:5">
      <c r="A20" s="9"/>
      <c r="B20" s="6">
        <v>18</v>
      </c>
      <c r="C20" s="7" t="s">
        <v>417</v>
      </c>
      <c r="D20" s="8" t="s">
        <v>750</v>
      </c>
      <c r="E20" s="6"/>
    </row>
    <row r="21" spans="1:5">
      <c r="A21" s="9"/>
      <c r="B21" s="6">
        <v>19</v>
      </c>
      <c r="C21" s="7" t="s">
        <v>418</v>
      </c>
      <c r="D21" s="8" t="s">
        <v>750</v>
      </c>
      <c r="E21" s="6"/>
    </row>
    <row r="22" spans="1:5">
      <c r="A22" s="9"/>
      <c r="B22" s="6">
        <v>20</v>
      </c>
      <c r="C22" s="7" t="s">
        <v>419</v>
      </c>
      <c r="D22" s="8" t="s">
        <v>750</v>
      </c>
      <c r="E22" s="6"/>
    </row>
    <row r="23" spans="1:5">
      <c r="A23" s="9"/>
      <c r="B23" s="6">
        <v>21</v>
      </c>
      <c r="C23" s="7" t="s">
        <v>420</v>
      </c>
      <c r="D23" s="8" t="s">
        <v>751</v>
      </c>
      <c r="E23" s="6"/>
    </row>
    <row r="24" spans="1:5">
      <c r="A24" s="9"/>
      <c r="B24" s="6">
        <v>22</v>
      </c>
      <c r="C24" s="7" t="s">
        <v>421</v>
      </c>
      <c r="D24" s="8" t="s">
        <v>751</v>
      </c>
      <c r="E24" s="6"/>
    </row>
    <row r="25" spans="1:5">
      <c r="A25" s="9"/>
      <c r="B25" s="6">
        <v>23</v>
      </c>
      <c r="C25" s="7" t="s">
        <v>422</v>
      </c>
      <c r="D25" s="8" t="s">
        <v>750</v>
      </c>
      <c r="E25" s="6"/>
    </row>
    <row r="26" spans="1:5">
      <c r="A26" s="9"/>
      <c r="B26" s="6">
        <v>24</v>
      </c>
      <c r="C26" s="7" t="s">
        <v>423</v>
      </c>
      <c r="D26" s="8" t="s">
        <v>750</v>
      </c>
      <c r="E26" s="6"/>
    </row>
    <row r="27" spans="1:5">
      <c r="A27" s="9"/>
      <c r="B27" s="6">
        <v>25</v>
      </c>
      <c r="C27" s="7" t="s">
        <v>424</v>
      </c>
      <c r="D27" s="8" t="s">
        <v>750</v>
      </c>
      <c r="E27" s="6"/>
    </row>
    <row r="28" spans="1:5">
      <c r="A28" s="9"/>
      <c r="B28" s="6">
        <v>26</v>
      </c>
      <c r="C28" s="7" t="s">
        <v>425</v>
      </c>
      <c r="D28" s="8" t="s">
        <v>750</v>
      </c>
      <c r="E28" s="6"/>
    </row>
    <row r="29" spans="1:5">
      <c r="A29" s="9"/>
      <c r="B29" s="6">
        <v>27</v>
      </c>
      <c r="C29" s="7" t="s">
        <v>426</v>
      </c>
      <c r="D29" s="8" t="s">
        <v>750</v>
      </c>
      <c r="E29" s="6"/>
    </row>
    <row r="30" spans="1:5">
      <c r="A30" s="9"/>
      <c r="B30" s="6">
        <v>28</v>
      </c>
      <c r="C30" s="7" t="s">
        <v>427</v>
      </c>
      <c r="D30" s="8" t="s">
        <v>750</v>
      </c>
      <c r="E30" s="6"/>
    </row>
    <row r="31" spans="1:5">
      <c r="A31" s="9"/>
      <c r="B31" s="6">
        <v>29</v>
      </c>
      <c r="C31" s="7" t="s">
        <v>428</v>
      </c>
      <c r="D31" s="8" t="s">
        <v>751</v>
      </c>
      <c r="E31" s="6"/>
    </row>
    <row r="32" spans="1:5">
      <c r="A32" s="9"/>
      <c r="B32" s="6">
        <v>30</v>
      </c>
      <c r="C32" s="7" t="s">
        <v>429</v>
      </c>
      <c r="D32" s="8" t="s">
        <v>750</v>
      </c>
      <c r="E32" s="6"/>
    </row>
    <row r="33" spans="1:5">
      <c r="A33" s="9"/>
      <c r="B33" s="6">
        <v>31</v>
      </c>
      <c r="C33" s="7" t="s">
        <v>430</v>
      </c>
      <c r="D33" s="8" t="s">
        <v>751</v>
      </c>
      <c r="E33" s="6"/>
    </row>
    <row r="34" spans="1:5">
      <c r="A34" s="9"/>
      <c r="B34" s="6">
        <v>32</v>
      </c>
      <c r="C34" s="7" t="s">
        <v>431</v>
      </c>
      <c r="D34" s="8" t="s">
        <v>750</v>
      </c>
      <c r="E34" s="6"/>
    </row>
    <row r="35" spans="1:5">
      <c r="A35" s="9"/>
      <c r="B35" s="6">
        <v>33</v>
      </c>
      <c r="C35" s="7" t="s">
        <v>432</v>
      </c>
      <c r="D35" s="8" t="s">
        <v>751</v>
      </c>
      <c r="E35" s="6"/>
    </row>
    <row r="36" spans="1:5">
      <c r="A36" s="9"/>
      <c r="B36" s="6">
        <v>34</v>
      </c>
      <c r="C36" s="7" t="s">
        <v>433</v>
      </c>
      <c r="D36" s="8" t="s">
        <v>751</v>
      </c>
      <c r="E36" s="6"/>
    </row>
    <row r="37" spans="1:5">
      <c r="A37" s="9"/>
      <c r="B37" s="6">
        <v>35</v>
      </c>
      <c r="C37" s="7" t="s">
        <v>434</v>
      </c>
      <c r="D37" s="8" t="s">
        <v>751</v>
      </c>
      <c r="E37" s="6"/>
    </row>
    <row r="38" spans="1:5">
      <c r="A38" s="9"/>
      <c r="B38" s="6">
        <v>36</v>
      </c>
      <c r="C38" s="7" t="s">
        <v>435</v>
      </c>
      <c r="D38" s="8" t="s">
        <v>751</v>
      </c>
      <c r="E38" s="6"/>
    </row>
    <row r="39" spans="1:5">
      <c r="A39" s="9"/>
      <c r="B39" s="6">
        <v>37</v>
      </c>
      <c r="C39" s="7" t="s">
        <v>436</v>
      </c>
      <c r="D39" s="8" t="s">
        <v>750</v>
      </c>
      <c r="E39" s="7"/>
    </row>
    <row r="40" spans="1:5">
      <c r="A40" s="9"/>
      <c r="B40" s="6">
        <v>38</v>
      </c>
      <c r="C40" s="7" t="s">
        <v>437</v>
      </c>
      <c r="D40" s="8" t="s">
        <v>751</v>
      </c>
      <c r="E40" s="7"/>
    </row>
    <row r="41" spans="1:5">
      <c r="A41" s="10"/>
      <c r="B41" s="6">
        <v>39</v>
      </c>
      <c r="C41" s="7" t="s">
        <v>63</v>
      </c>
      <c r="D41" s="8" t="s">
        <v>751</v>
      </c>
      <c r="E41" s="7"/>
    </row>
    <row r="42" spans="1:5">
      <c r="A42" s="6" t="s">
        <v>3</v>
      </c>
      <c r="B42" s="6">
        <v>1</v>
      </c>
      <c r="C42" s="7" t="s">
        <v>438</v>
      </c>
      <c r="D42" s="11"/>
      <c r="E42" s="8" t="s">
        <v>439</v>
      </c>
    </row>
    <row r="43" spans="1:5">
      <c r="A43" s="6"/>
      <c r="B43" s="6">
        <v>2</v>
      </c>
      <c r="C43" s="7" t="s">
        <v>440</v>
      </c>
      <c r="D43" s="11"/>
      <c r="E43" s="8" t="s">
        <v>439</v>
      </c>
    </row>
    <row r="44" spans="1:5">
      <c r="A44" s="6"/>
      <c r="B44" s="6">
        <v>3</v>
      </c>
      <c r="C44" s="7" t="s">
        <v>441</v>
      </c>
      <c r="D44" s="11"/>
      <c r="E44" s="8" t="s">
        <v>439</v>
      </c>
    </row>
    <row r="45" spans="1:5">
      <c r="A45" s="6"/>
      <c r="B45" s="6">
        <v>4</v>
      </c>
      <c r="C45" s="7" t="s">
        <v>442</v>
      </c>
      <c r="D45" s="11" t="s">
        <v>752</v>
      </c>
      <c r="E45" s="8"/>
    </row>
    <row r="46" spans="1:5">
      <c r="A46" s="6"/>
      <c r="B46" s="6">
        <v>5</v>
      </c>
      <c r="C46" s="7" t="s">
        <v>443</v>
      </c>
      <c r="D46" s="11" t="s">
        <v>752</v>
      </c>
      <c r="E46" s="11"/>
    </row>
    <row r="47" spans="1:5">
      <c r="A47" s="6"/>
      <c r="B47" s="6">
        <v>6</v>
      </c>
      <c r="C47" s="7" t="s">
        <v>444</v>
      </c>
      <c r="D47" s="11" t="s">
        <v>752</v>
      </c>
      <c r="E47" s="11"/>
    </row>
    <row r="48" spans="1:5">
      <c r="A48" s="6"/>
      <c r="B48" s="6">
        <v>7</v>
      </c>
      <c r="C48" s="7" t="s">
        <v>164</v>
      </c>
      <c r="D48" s="11" t="s">
        <v>752</v>
      </c>
      <c r="E48" s="11"/>
    </row>
    <row r="49" spans="1:5">
      <c r="A49" s="6"/>
      <c r="B49" s="6">
        <v>8</v>
      </c>
      <c r="C49" s="7" t="s">
        <v>445</v>
      </c>
      <c r="D49" s="11" t="s">
        <v>752</v>
      </c>
      <c r="E49" s="12"/>
    </row>
    <row r="50" spans="1:5">
      <c r="A50" s="6"/>
      <c r="B50" s="6">
        <v>9</v>
      </c>
      <c r="C50" s="7" t="s">
        <v>446</v>
      </c>
      <c r="D50" s="11" t="s">
        <v>752</v>
      </c>
      <c r="E50" s="12"/>
    </row>
    <row r="51" spans="1:5">
      <c r="A51" s="6"/>
      <c r="B51" s="6">
        <v>10</v>
      </c>
      <c r="C51" s="7" t="s">
        <v>447</v>
      </c>
      <c r="D51" s="11" t="s">
        <v>752</v>
      </c>
      <c r="E51" s="12"/>
    </row>
    <row r="52" spans="1:5">
      <c r="A52" s="6"/>
      <c r="B52" s="6">
        <v>11</v>
      </c>
      <c r="C52" s="7" t="s">
        <v>448</v>
      </c>
      <c r="D52" s="11" t="s">
        <v>752</v>
      </c>
      <c r="E52" s="11"/>
    </row>
    <row r="53" spans="1:5">
      <c r="A53" s="6"/>
      <c r="B53" s="6">
        <v>12</v>
      </c>
      <c r="C53" s="7" t="s">
        <v>449</v>
      </c>
      <c r="D53" s="11" t="s">
        <v>752</v>
      </c>
      <c r="E53" s="11"/>
    </row>
    <row r="54" spans="1:5">
      <c r="A54" s="6"/>
      <c r="B54" s="6">
        <v>13</v>
      </c>
      <c r="C54" s="7" t="s">
        <v>125</v>
      </c>
      <c r="D54" s="11" t="s">
        <v>752</v>
      </c>
      <c r="E54" s="11"/>
    </row>
    <row r="55" spans="1:5">
      <c r="A55" s="6"/>
      <c r="B55" s="6">
        <v>14</v>
      </c>
      <c r="C55" s="7" t="s">
        <v>129</v>
      </c>
      <c r="D55" s="11" t="s">
        <v>752</v>
      </c>
      <c r="E55" s="11"/>
    </row>
    <row r="56" spans="1:5">
      <c r="A56" s="6"/>
      <c r="B56" s="6">
        <v>15</v>
      </c>
      <c r="C56" s="7" t="s">
        <v>450</v>
      </c>
      <c r="D56" s="11" t="s">
        <v>752</v>
      </c>
      <c r="E56" s="11"/>
    </row>
    <row r="57" spans="1:5">
      <c r="A57" s="6"/>
      <c r="B57" s="6">
        <v>16</v>
      </c>
      <c r="C57" s="7" t="s">
        <v>157</v>
      </c>
      <c r="D57" s="11" t="s">
        <v>752</v>
      </c>
      <c r="E57" s="11"/>
    </row>
    <row r="58" spans="1:5">
      <c r="A58" s="6"/>
      <c r="B58" s="6">
        <v>17</v>
      </c>
      <c r="C58" s="7" t="s">
        <v>148</v>
      </c>
      <c r="D58" s="11" t="s">
        <v>752</v>
      </c>
      <c r="E58" s="11"/>
    </row>
    <row r="59" spans="1:5">
      <c r="A59" s="6"/>
      <c r="B59" s="6">
        <v>18</v>
      </c>
      <c r="C59" s="7" t="s">
        <v>150</v>
      </c>
      <c r="D59" s="11" t="s">
        <v>752</v>
      </c>
      <c r="E59" s="11"/>
    </row>
    <row r="60" spans="1:5">
      <c r="A60" s="6"/>
      <c r="B60" s="6">
        <v>19</v>
      </c>
      <c r="C60" s="7" t="s">
        <v>153</v>
      </c>
      <c r="D60" s="11" t="s">
        <v>752</v>
      </c>
      <c r="E60" s="11"/>
    </row>
    <row r="61" spans="1:5">
      <c r="A61" s="6"/>
      <c r="B61" s="6">
        <v>20</v>
      </c>
      <c r="C61" s="7" t="s">
        <v>451</v>
      </c>
      <c r="D61" s="11" t="s">
        <v>752</v>
      </c>
      <c r="E61" s="11"/>
    </row>
    <row r="62" spans="1:5">
      <c r="A62" s="6"/>
      <c r="B62" s="6">
        <v>21</v>
      </c>
      <c r="C62" s="7" t="s">
        <v>452</v>
      </c>
      <c r="D62" s="11" t="s">
        <v>752</v>
      </c>
      <c r="E62" s="11"/>
    </row>
    <row r="63" spans="1:5">
      <c r="A63" s="6"/>
      <c r="B63" s="6">
        <v>22</v>
      </c>
      <c r="C63" s="7" t="s">
        <v>453</v>
      </c>
      <c r="D63" s="11" t="s">
        <v>752</v>
      </c>
      <c r="E63" s="11"/>
    </row>
    <row r="64" spans="1:5">
      <c r="A64" s="6"/>
      <c r="B64" s="6">
        <v>23</v>
      </c>
      <c r="C64" s="7" t="s">
        <v>120</v>
      </c>
      <c r="D64" s="11" t="s">
        <v>752</v>
      </c>
      <c r="E64" s="11"/>
    </row>
    <row r="65" spans="1:5">
      <c r="A65" s="6"/>
      <c r="B65" s="6">
        <v>24</v>
      </c>
      <c r="C65" s="7" t="s">
        <v>454</v>
      </c>
      <c r="D65" s="11" t="s">
        <v>752</v>
      </c>
      <c r="E65" s="11"/>
    </row>
    <row r="66" spans="1:5">
      <c r="A66" s="6"/>
      <c r="B66" s="6">
        <v>25</v>
      </c>
      <c r="C66" s="7" t="s">
        <v>104</v>
      </c>
      <c r="D66" s="11" t="s">
        <v>752</v>
      </c>
      <c r="E66" s="11"/>
    </row>
    <row r="67" spans="1:5">
      <c r="A67" s="6"/>
      <c r="B67" s="6">
        <v>26</v>
      </c>
      <c r="C67" s="7" t="s">
        <v>80</v>
      </c>
      <c r="D67" s="11" t="s">
        <v>752</v>
      </c>
      <c r="E67" s="11"/>
    </row>
    <row r="68" spans="1:5">
      <c r="A68" s="6"/>
      <c r="B68" s="6">
        <v>27</v>
      </c>
      <c r="C68" s="7" t="s">
        <v>89</v>
      </c>
      <c r="D68" s="11" t="s">
        <v>752</v>
      </c>
      <c r="E68" s="11"/>
    </row>
    <row r="69" spans="1:5">
      <c r="A69" s="6"/>
      <c r="B69" s="6">
        <v>28</v>
      </c>
      <c r="C69" s="7" t="s">
        <v>455</v>
      </c>
      <c r="D69" s="11" t="s">
        <v>752</v>
      </c>
      <c r="E69" s="11"/>
    </row>
    <row r="70" spans="1:5">
      <c r="A70" s="6"/>
      <c r="B70" s="6">
        <v>29</v>
      </c>
      <c r="C70" s="7" t="s">
        <v>70</v>
      </c>
      <c r="D70" s="11" t="s">
        <v>752</v>
      </c>
      <c r="E70" s="11"/>
    </row>
    <row r="71" spans="1:5">
      <c r="A71" s="6"/>
      <c r="B71" s="6">
        <v>30</v>
      </c>
      <c r="C71" s="7" t="s">
        <v>77</v>
      </c>
      <c r="D71" s="11" t="s">
        <v>752</v>
      </c>
      <c r="E71" s="11"/>
    </row>
    <row r="72" spans="1:5">
      <c r="A72" s="6"/>
      <c r="B72" s="6">
        <v>31</v>
      </c>
      <c r="C72" s="7" t="s">
        <v>456</v>
      </c>
      <c r="D72" s="11" t="s">
        <v>752</v>
      </c>
      <c r="E72" s="11"/>
    </row>
    <row r="73" spans="1:5">
      <c r="A73" s="6"/>
      <c r="B73" s="6">
        <v>32</v>
      </c>
      <c r="C73" s="7" t="s">
        <v>457</v>
      </c>
      <c r="D73" s="11" t="s">
        <v>752</v>
      </c>
      <c r="E73" s="11"/>
    </row>
    <row r="74" spans="1:5">
      <c r="A74" s="6"/>
      <c r="B74" s="6">
        <v>33</v>
      </c>
      <c r="C74" s="7" t="s">
        <v>137</v>
      </c>
      <c r="D74" s="11" t="s">
        <v>752</v>
      </c>
      <c r="E74" s="11"/>
    </row>
    <row r="75" spans="1:5">
      <c r="A75" s="6"/>
      <c r="B75" s="6">
        <v>34</v>
      </c>
      <c r="C75" s="7" t="s">
        <v>458</v>
      </c>
      <c r="D75" s="11" t="s">
        <v>752</v>
      </c>
      <c r="E75" s="11"/>
    </row>
    <row r="76" spans="1:5">
      <c r="A76" s="6"/>
      <c r="B76" s="6">
        <v>35</v>
      </c>
      <c r="C76" s="7" t="s">
        <v>102</v>
      </c>
      <c r="D76" s="11" t="s">
        <v>752</v>
      </c>
      <c r="E76" s="11"/>
    </row>
    <row r="77" spans="1:5">
      <c r="A77" s="6"/>
      <c r="B77" s="6">
        <v>36</v>
      </c>
      <c r="C77" s="7" t="s">
        <v>94</v>
      </c>
      <c r="D77" s="11" t="s">
        <v>752</v>
      </c>
      <c r="E77" s="13"/>
    </row>
    <row r="78" spans="1:5">
      <c r="A78" s="6"/>
      <c r="B78" s="6">
        <v>37</v>
      </c>
      <c r="C78" s="7" t="s">
        <v>459</v>
      </c>
      <c r="D78" s="11" t="s">
        <v>752</v>
      </c>
      <c r="E78" s="11"/>
    </row>
    <row r="79" spans="1:5">
      <c r="A79" s="6"/>
      <c r="B79" s="6">
        <v>38</v>
      </c>
      <c r="C79" s="7" t="s">
        <v>460</v>
      </c>
      <c r="D79" s="11" t="s">
        <v>752</v>
      </c>
      <c r="E79" s="11"/>
    </row>
    <row r="80" spans="1:5">
      <c r="A80" s="6"/>
      <c r="B80" s="6">
        <v>39</v>
      </c>
      <c r="C80" s="7" t="s">
        <v>461</v>
      </c>
      <c r="D80" s="11" t="s">
        <v>752</v>
      </c>
      <c r="E80" s="11"/>
    </row>
    <row r="81" spans="1:5">
      <c r="A81" s="6"/>
      <c r="B81" s="6">
        <v>40</v>
      </c>
      <c r="C81" s="7" t="s">
        <v>143</v>
      </c>
      <c r="D81" s="11" t="s">
        <v>752</v>
      </c>
      <c r="E81" s="11"/>
    </row>
    <row r="82" spans="1:5">
      <c r="A82" s="6"/>
      <c r="B82" s="6">
        <v>41</v>
      </c>
      <c r="C82" s="7" t="s">
        <v>462</v>
      </c>
      <c r="D82" s="11" t="s">
        <v>752</v>
      </c>
      <c r="E82" s="11"/>
    </row>
    <row r="83" spans="1:5">
      <c r="A83" s="14" t="s">
        <v>4</v>
      </c>
      <c r="B83" s="6">
        <v>1</v>
      </c>
      <c r="C83" s="15" t="s">
        <v>463</v>
      </c>
      <c r="D83" s="16" t="s">
        <v>752</v>
      </c>
      <c r="E83" s="16"/>
    </row>
    <row r="84" spans="1:5">
      <c r="A84" s="17"/>
      <c r="B84" s="6">
        <v>2</v>
      </c>
      <c r="C84" s="16" t="s">
        <v>43</v>
      </c>
      <c r="D84" s="16" t="s">
        <v>752</v>
      </c>
      <c r="E84" s="16"/>
    </row>
    <row r="85" spans="1:5">
      <c r="A85" s="17"/>
      <c r="B85" s="6">
        <v>3</v>
      </c>
      <c r="C85" s="16" t="s">
        <v>31</v>
      </c>
      <c r="D85" s="16" t="s">
        <v>752</v>
      </c>
      <c r="E85" s="16"/>
    </row>
    <row r="86" spans="1:5">
      <c r="A86" s="17"/>
      <c r="B86" s="6">
        <v>4</v>
      </c>
      <c r="C86" s="16" t="s">
        <v>203</v>
      </c>
      <c r="D86" s="16" t="s">
        <v>752</v>
      </c>
      <c r="E86" s="16"/>
    </row>
    <row r="87" spans="1:5">
      <c r="A87" s="17"/>
      <c r="B87" s="6">
        <v>5</v>
      </c>
      <c r="C87" s="16" t="s">
        <v>464</v>
      </c>
      <c r="D87" s="16" t="s">
        <v>752</v>
      </c>
      <c r="E87" s="16"/>
    </row>
    <row r="88" spans="1:5">
      <c r="A88" s="17"/>
      <c r="B88" s="6">
        <v>6</v>
      </c>
      <c r="C88" s="16" t="s">
        <v>465</v>
      </c>
      <c r="D88" s="16" t="s">
        <v>752</v>
      </c>
      <c r="E88" s="16"/>
    </row>
    <row r="89" spans="1:5">
      <c r="A89" s="17"/>
      <c r="B89" s="6">
        <v>7</v>
      </c>
      <c r="C89" s="16" t="s">
        <v>216</v>
      </c>
      <c r="D89" s="16" t="s">
        <v>752</v>
      </c>
      <c r="E89" s="16"/>
    </row>
    <row r="90" spans="1:5">
      <c r="A90" s="17"/>
      <c r="B90" s="6">
        <v>8</v>
      </c>
      <c r="C90" s="16" t="s">
        <v>466</v>
      </c>
      <c r="D90" s="16" t="s">
        <v>752</v>
      </c>
      <c r="E90" s="16"/>
    </row>
    <row r="91" spans="1:5">
      <c r="A91" s="17"/>
      <c r="B91" s="6">
        <v>9</v>
      </c>
      <c r="C91" s="14" t="s">
        <v>467</v>
      </c>
      <c r="D91" s="16" t="s">
        <v>752</v>
      </c>
      <c r="E91" s="18"/>
    </row>
    <row r="92" spans="1:5">
      <c r="A92" s="17"/>
      <c r="B92" s="6">
        <v>10</v>
      </c>
      <c r="C92" s="19" t="s">
        <v>467</v>
      </c>
      <c r="D92" s="16" t="s">
        <v>752</v>
      </c>
      <c r="E92" s="20"/>
    </row>
    <row r="93" spans="1:5">
      <c r="A93" s="17"/>
      <c r="B93" s="6">
        <v>11</v>
      </c>
      <c r="C93" s="19" t="s">
        <v>753</v>
      </c>
      <c r="D93" s="16" t="s">
        <v>752</v>
      </c>
      <c r="E93" s="20"/>
    </row>
    <row r="94" spans="1:5">
      <c r="A94" s="17"/>
      <c r="B94" s="6">
        <v>12</v>
      </c>
      <c r="C94" s="19" t="s">
        <v>469</v>
      </c>
      <c r="D94" s="16" t="s">
        <v>752</v>
      </c>
      <c r="E94" s="20"/>
    </row>
    <row r="95" spans="1:5">
      <c r="A95" s="17"/>
      <c r="B95" s="6">
        <v>13</v>
      </c>
      <c r="C95" s="19" t="s">
        <v>191</v>
      </c>
      <c r="D95" s="16" t="s">
        <v>752</v>
      </c>
      <c r="E95" s="19"/>
    </row>
    <row r="96" spans="1:5">
      <c r="A96" s="17"/>
      <c r="B96" s="6">
        <v>14</v>
      </c>
      <c r="C96" s="19" t="s">
        <v>175</v>
      </c>
      <c r="D96" s="16" t="s">
        <v>752</v>
      </c>
      <c r="E96" s="20"/>
    </row>
    <row r="97" spans="1:5">
      <c r="A97" s="17"/>
      <c r="B97" s="6">
        <v>15</v>
      </c>
      <c r="C97" s="19" t="s">
        <v>470</v>
      </c>
      <c r="D97" s="16" t="s">
        <v>752</v>
      </c>
      <c r="E97" s="20"/>
    </row>
    <row r="98" spans="1:5">
      <c r="A98" s="17"/>
      <c r="B98" s="6">
        <v>16</v>
      </c>
      <c r="C98" s="19" t="s">
        <v>183</v>
      </c>
      <c r="D98" s="16" t="s">
        <v>752</v>
      </c>
      <c r="E98" s="20"/>
    </row>
    <row r="99" spans="1:5">
      <c r="A99" s="17"/>
      <c r="B99" s="6">
        <v>17</v>
      </c>
      <c r="C99" s="19" t="s">
        <v>471</v>
      </c>
      <c r="D99" s="16" t="s">
        <v>752</v>
      </c>
      <c r="E99" s="20"/>
    </row>
    <row r="100" spans="1:5">
      <c r="A100" s="17"/>
      <c r="B100" s="6">
        <v>18</v>
      </c>
      <c r="C100" s="19" t="s">
        <v>474</v>
      </c>
      <c r="D100" s="16" t="s">
        <v>752</v>
      </c>
      <c r="E100" s="20"/>
    </row>
    <row r="101" spans="1:5">
      <c r="A101" s="17"/>
      <c r="B101" s="6">
        <v>19</v>
      </c>
      <c r="C101" s="19" t="s">
        <v>475</v>
      </c>
      <c r="D101" s="16" t="s">
        <v>752</v>
      </c>
      <c r="E101" s="20"/>
    </row>
    <row r="102" spans="1:5">
      <c r="A102" s="17"/>
      <c r="B102" s="6">
        <v>20</v>
      </c>
      <c r="C102" s="19" t="s">
        <v>476</v>
      </c>
      <c r="D102" s="16" t="s">
        <v>752</v>
      </c>
      <c r="E102" s="20"/>
    </row>
    <row r="103" spans="1:5">
      <c r="A103" s="17"/>
      <c r="B103" s="6">
        <v>21</v>
      </c>
      <c r="C103" s="19" t="s">
        <v>477</v>
      </c>
      <c r="D103" s="16" t="s">
        <v>752</v>
      </c>
      <c r="E103" s="20"/>
    </row>
    <row r="104" spans="1:5">
      <c r="A104" s="17"/>
      <c r="B104" s="6">
        <v>22</v>
      </c>
      <c r="C104" s="19" t="s">
        <v>478</v>
      </c>
      <c r="D104" s="16" t="s">
        <v>752</v>
      </c>
      <c r="E104" s="20"/>
    </row>
    <row r="105" spans="1:5">
      <c r="A105" s="17"/>
      <c r="B105" s="6">
        <v>23</v>
      </c>
      <c r="C105" s="19" t="s">
        <v>479</v>
      </c>
      <c r="D105" s="16" t="s">
        <v>752</v>
      </c>
      <c r="E105" s="20"/>
    </row>
    <row r="106" spans="1:5">
      <c r="A106" s="17"/>
      <c r="B106" s="6">
        <v>24</v>
      </c>
      <c r="C106" s="19" t="s">
        <v>480</v>
      </c>
      <c r="D106" s="16" t="s">
        <v>752</v>
      </c>
      <c r="E106" s="20"/>
    </row>
    <row r="107" spans="1:5">
      <c r="A107" s="17"/>
      <c r="B107" s="6">
        <v>25</v>
      </c>
      <c r="C107" s="19" t="s">
        <v>481</v>
      </c>
      <c r="D107" s="16"/>
      <c r="E107" s="21" t="s">
        <v>754</v>
      </c>
    </row>
    <row r="108" spans="1:5">
      <c r="A108" s="17"/>
      <c r="B108" s="6">
        <v>26</v>
      </c>
      <c r="C108" s="19" t="s">
        <v>472</v>
      </c>
      <c r="D108" s="16" t="s">
        <v>752</v>
      </c>
      <c r="E108" s="20"/>
    </row>
    <row r="109" spans="1:5">
      <c r="A109" s="17"/>
      <c r="B109" s="6">
        <v>27</v>
      </c>
      <c r="C109" s="19" t="s">
        <v>221</v>
      </c>
      <c r="D109" s="16" t="s">
        <v>752</v>
      </c>
      <c r="E109" s="20"/>
    </row>
    <row r="110" spans="1:5">
      <c r="A110" s="17"/>
      <c r="B110" s="6">
        <v>28</v>
      </c>
      <c r="C110" s="19" t="s">
        <v>473</v>
      </c>
      <c r="D110" s="16" t="s">
        <v>752</v>
      </c>
      <c r="E110" s="20"/>
    </row>
    <row r="111" spans="1:5">
      <c r="A111" s="17"/>
      <c r="B111" s="6">
        <v>29</v>
      </c>
      <c r="C111" s="19" t="s">
        <v>755</v>
      </c>
      <c r="D111" s="19" t="s">
        <v>439</v>
      </c>
      <c r="E111" s="19"/>
    </row>
    <row r="112" spans="1:5">
      <c r="A112" s="17"/>
      <c r="B112" s="6">
        <v>30</v>
      </c>
      <c r="C112" s="19" t="s">
        <v>756</v>
      </c>
      <c r="D112" s="19" t="s">
        <v>439</v>
      </c>
      <c r="E112" s="21"/>
    </row>
    <row r="113" spans="1:5">
      <c r="A113" s="17"/>
      <c r="B113" s="6">
        <v>31</v>
      </c>
      <c r="C113" s="19" t="s">
        <v>757</v>
      </c>
      <c r="D113" s="19" t="s">
        <v>439</v>
      </c>
      <c r="E113" s="21"/>
    </row>
    <row r="114" spans="1:5">
      <c r="A114" s="17"/>
      <c r="B114" s="6">
        <v>32</v>
      </c>
      <c r="C114" s="19" t="s">
        <v>758</v>
      </c>
      <c r="D114" s="19" t="s">
        <v>439</v>
      </c>
      <c r="E114" s="21"/>
    </row>
    <row r="115" spans="1:5">
      <c r="A115" s="17"/>
      <c r="B115" s="6">
        <v>33</v>
      </c>
      <c r="C115" s="19" t="s">
        <v>759</v>
      </c>
      <c r="D115" s="19" t="s">
        <v>439</v>
      </c>
      <c r="E115" s="21"/>
    </row>
    <row r="116" spans="1:5">
      <c r="A116" s="17"/>
      <c r="B116" s="6">
        <v>34</v>
      </c>
      <c r="C116" s="19" t="s">
        <v>760</v>
      </c>
      <c r="D116" s="19" t="s">
        <v>439</v>
      </c>
      <c r="E116" s="21"/>
    </row>
    <row r="117" spans="1:5">
      <c r="A117" s="17"/>
      <c r="B117" s="6">
        <v>35</v>
      </c>
      <c r="C117" s="19" t="s">
        <v>761</v>
      </c>
      <c r="D117" s="19"/>
      <c r="E117" s="21" t="s">
        <v>754</v>
      </c>
    </row>
    <row r="118" spans="1:5">
      <c r="A118" s="17"/>
      <c r="B118" s="6">
        <v>36</v>
      </c>
      <c r="C118" s="21" t="s">
        <v>762</v>
      </c>
      <c r="D118" s="21" t="s">
        <v>439</v>
      </c>
      <c r="E118" s="21"/>
    </row>
    <row r="119" spans="1:5">
      <c r="A119" s="17"/>
      <c r="B119" s="6">
        <v>37</v>
      </c>
      <c r="C119" s="21" t="s">
        <v>763</v>
      </c>
      <c r="D119" s="21" t="s">
        <v>439</v>
      </c>
      <c r="E119" s="21"/>
    </row>
    <row r="120" spans="1:5">
      <c r="A120" s="17"/>
      <c r="B120" s="6">
        <v>38</v>
      </c>
      <c r="C120" s="21" t="s">
        <v>764</v>
      </c>
      <c r="D120" s="21" t="s">
        <v>439</v>
      </c>
      <c r="E120" s="21"/>
    </row>
    <row r="121" spans="1:5">
      <c r="A121" s="6" t="s">
        <v>5</v>
      </c>
      <c r="B121" s="6">
        <v>1</v>
      </c>
      <c r="C121" s="7" t="s">
        <v>482</v>
      </c>
      <c r="D121" s="7" t="s">
        <v>752</v>
      </c>
      <c r="E121" s="7"/>
    </row>
    <row r="122" spans="1:5">
      <c r="A122" s="6"/>
      <c r="B122" s="6">
        <v>2</v>
      </c>
      <c r="C122" s="7" t="s">
        <v>483</v>
      </c>
      <c r="D122" s="7" t="s">
        <v>752</v>
      </c>
      <c r="E122" s="7"/>
    </row>
    <row r="123" spans="1:5">
      <c r="A123" s="6"/>
      <c r="B123" s="6">
        <v>3</v>
      </c>
      <c r="C123" s="7" t="s">
        <v>484</v>
      </c>
      <c r="D123" s="7" t="s">
        <v>752</v>
      </c>
      <c r="E123" s="7"/>
    </row>
    <row r="124" spans="1:5">
      <c r="A124" s="6"/>
      <c r="B124" s="6">
        <v>4</v>
      </c>
      <c r="C124" s="7" t="s">
        <v>485</v>
      </c>
      <c r="D124" s="7" t="s">
        <v>752</v>
      </c>
      <c r="E124" s="7"/>
    </row>
    <row r="125" spans="1:5">
      <c r="A125" s="6"/>
      <c r="B125" s="6">
        <v>5</v>
      </c>
      <c r="C125" s="7" t="s">
        <v>486</v>
      </c>
      <c r="D125" s="7" t="s">
        <v>752</v>
      </c>
      <c r="E125" s="7"/>
    </row>
    <row r="126" spans="1:5">
      <c r="A126" s="6"/>
      <c r="B126" s="6">
        <v>6</v>
      </c>
      <c r="C126" s="7" t="s">
        <v>487</v>
      </c>
      <c r="D126" s="7" t="s">
        <v>752</v>
      </c>
      <c r="E126" s="7"/>
    </row>
    <row r="127" spans="1:5">
      <c r="A127" s="6"/>
      <c r="B127" s="6">
        <v>7</v>
      </c>
      <c r="C127" s="7" t="s">
        <v>488</v>
      </c>
      <c r="D127" s="7" t="s">
        <v>752</v>
      </c>
      <c r="E127" s="7"/>
    </row>
    <row r="128" spans="1:5">
      <c r="A128" s="6"/>
      <c r="B128" s="6">
        <v>8</v>
      </c>
      <c r="C128" s="7" t="s">
        <v>489</v>
      </c>
      <c r="D128" s="7" t="s">
        <v>752</v>
      </c>
      <c r="E128" s="7"/>
    </row>
    <row r="129" spans="1:5">
      <c r="A129" s="6"/>
      <c r="B129" s="6">
        <v>9</v>
      </c>
      <c r="C129" s="7" t="s">
        <v>490</v>
      </c>
      <c r="D129" s="7" t="s">
        <v>752</v>
      </c>
      <c r="E129" s="7"/>
    </row>
    <row r="130" spans="1:5">
      <c r="A130" s="6"/>
      <c r="B130" s="6">
        <v>10</v>
      </c>
      <c r="C130" s="7" t="s">
        <v>491</v>
      </c>
      <c r="D130" s="7" t="s">
        <v>752</v>
      </c>
      <c r="E130" s="7"/>
    </row>
    <row r="131" spans="1:5">
      <c r="A131" s="6"/>
      <c r="B131" s="6">
        <v>11</v>
      </c>
      <c r="C131" s="7" t="s">
        <v>492</v>
      </c>
      <c r="D131" s="7" t="s">
        <v>752</v>
      </c>
      <c r="E131" s="7"/>
    </row>
    <row r="132" spans="1:5">
      <c r="A132" s="6"/>
      <c r="B132" s="6">
        <v>12</v>
      </c>
      <c r="C132" s="7" t="s">
        <v>493</v>
      </c>
      <c r="D132" s="7" t="s">
        <v>752</v>
      </c>
      <c r="E132" s="7"/>
    </row>
    <row r="133" spans="1:5">
      <c r="A133" s="6"/>
      <c r="B133" s="6">
        <v>13</v>
      </c>
      <c r="C133" s="7" t="s">
        <v>494</v>
      </c>
      <c r="D133" s="7" t="s">
        <v>752</v>
      </c>
      <c r="E133" s="7"/>
    </row>
    <row r="134" spans="1:5">
      <c r="A134" s="6"/>
      <c r="B134" s="6">
        <v>14</v>
      </c>
      <c r="C134" s="7" t="s">
        <v>495</v>
      </c>
      <c r="D134" s="7" t="s">
        <v>752</v>
      </c>
      <c r="E134" s="7"/>
    </row>
    <row r="135" spans="1:5">
      <c r="A135" s="6"/>
      <c r="B135" s="6">
        <v>15</v>
      </c>
      <c r="C135" s="7" t="s">
        <v>496</v>
      </c>
      <c r="D135" s="7" t="s">
        <v>752</v>
      </c>
      <c r="E135" s="7"/>
    </row>
    <row r="136" spans="1:5">
      <c r="A136" s="6"/>
      <c r="B136" s="6">
        <v>16</v>
      </c>
      <c r="C136" s="7" t="s">
        <v>497</v>
      </c>
      <c r="D136" s="7" t="s">
        <v>752</v>
      </c>
      <c r="E136" s="7"/>
    </row>
    <row r="137" spans="1:5">
      <c r="A137" s="6"/>
      <c r="B137" s="6">
        <v>17</v>
      </c>
      <c r="C137" s="7" t="s">
        <v>498</v>
      </c>
      <c r="D137" s="7" t="s">
        <v>752</v>
      </c>
      <c r="E137" s="7"/>
    </row>
    <row r="138" spans="1:5">
      <c r="A138" s="6"/>
      <c r="B138" s="6">
        <v>18</v>
      </c>
      <c r="C138" s="7" t="s">
        <v>499</v>
      </c>
      <c r="D138" s="7" t="s">
        <v>752</v>
      </c>
      <c r="E138" s="7"/>
    </row>
    <row r="139" spans="1:5">
      <c r="A139" s="6"/>
      <c r="B139" s="6">
        <v>19</v>
      </c>
      <c r="C139" s="7" t="s">
        <v>500</v>
      </c>
      <c r="D139" s="7" t="s">
        <v>752</v>
      </c>
      <c r="E139" s="7"/>
    </row>
    <row r="140" spans="1:5">
      <c r="A140" s="6"/>
      <c r="B140" s="6">
        <v>20</v>
      </c>
      <c r="C140" s="7" t="s">
        <v>501</v>
      </c>
      <c r="D140" s="7" t="s">
        <v>752</v>
      </c>
      <c r="E140" s="7"/>
    </row>
    <row r="141" spans="1:5">
      <c r="A141" s="6"/>
      <c r="B141" s="6">
        <v>21</v>
      </c>
      <c r="C141" s="7" t="s">
        <v>502</v>
      </c>
      <c r="D141" s="7" t="s">
        <v>752</v>
      </c>
      <c r="E141" s="7"/>
    </row>
    <row r="142" spans="1:5">
      <c r="A142" s="6"/>
      <c r="B142" s="6">
        <v>22</v>
      </c>
      <c r="C142" s="7" t="s">
        <v>503</v>
      </c>
      <c r="D142" s="7" t="s">
        <v>752</v>
      </c>
      <c r="E142" s="7"/>
    </row>
    <row r="143" spans="1:5">
      <c r="A143" s="6"/>
      <c r="B143" s="6">
        <v>23</v>
      </c>
      <c r="C143" s="7" t="s">
        <v>504</v>
      </c>
      <c r="D143" s="7" t="s">
        <v>752</v>
      </c>
      <c r="E143" s="7"/>
    </row>
    <row r="144" spans="1:5">
      <c r="A144" s="6"/>
      <c r="B144" s="6">
        <v>24</v>
      </c>
      <c r="C144" s="7" t="s">
        <v>243</v>
      </c>
      <c r="D144" s="7" t="s">
        <v>752</v>
      </c>
      <c r="E144" s="7"/>
    </row>
    <row r="145" spans="1:5">
      <c r="A145" s="6"/>
      <c r="B145" s="6">
        <v>25</v>
      </c>
      <c r="C145" s="7" t="s">
        <v>505</v>
      </c>
      <c r="D145" s="7" t="s">
        <v>752</v>
      </c>
      <c r="E145" s="7"/>
    </row>
    <row r="146" spans="1:5">
      <c r="A146" s="6"/>
      <c r="B146" s="6">
        <v>26</v>
      </c>
      <c r="C146" s="7" t="s">
        <v>506</v>
      </c>
      <c r="D146" s="7" t="s">
        <v>752</v>
      </c>
      <c r="E146" s="7"/>
    </row>
    <row r="147" spans="1:5">
      <c r="A147" s="6"/>
      <c r="B147" s="6">
        <v>27</v>
      </c>
      <c r="C147" s="7" t="s">
        <v>507</v>
      </c>
      <c r="D147" s="7" t="s">
        <v>752</v>
      </c>
      <c r="E147" s="7"/>
    </row>
    <row r="148" spans="1:5">
      <c r="A148" s="6"/>
      <c r="B148" s="6">
        <v>28</v>
      </c>
      <c r="C148" s="7" t="s">
        <v>508</v>
      </c>
      <c r="D148" s="7" t="s">
        <v>752</v>
      </c>
      <c r="E148" s="7"/>
    </row>
    <row r="149" spans="1:5">
      <c r="A149" s="6"/>
      <c r="B149" s="6">
        <v>29</v>
      </c>
      <c r="C149" s="7" t="s">
        <v>256</v>
      </c>
      <c r="D149" s="7" t="s">
        <v>752</v>
      </c>
      <c r="E149" s="7"/>
    </row>
    <row r="150" spans="1:5">
      <c r="A150" s="6"/>
      <c r="B150" s="6">
        <v>30</v>
      </c>
      <c r="C150" s="7" t="s">
        <v>509</v>
      </c>
      <c r="D150" s="7" t="s">
        <v>752</v>
      </c>
      <c r="E150" s="7"/>
    </row>
    <row r="151" spans="1:5">
      <c r="A151" s="6"/>
      <c r="B151" s="6">
        <v>31</v>
      </c>
      <c r="C151" s="7" t="s">
        <v>510</v>
      </c>
      <c r="D151" s="7" t="s">
        <v>752</v>
      </c>
      <c r="E151" s="7"/>
    </row>
    <row r="152" spans="1:5">
      <c r="A152" s="6"/>
      <c r="B152" s="6">
        <v>32</v>
      </c>
      <c r="C152" s="7" t="s">
        <v>253</v>
      </c>
      <c r="D152" s="7" t="s">
        <v>752</v>
      </c>
      <c r="E152" s="7"/>
    </row>
    <row r="153" spans="1:5">
      <c r="A153" s="6"/>
      <c r="B153" s="6">
        <v>33</v>
      </c>
      <c r="C153" s="7" t="s">
        <v>511</v>
      </c>
      <c r="D153" s="7" t="s">
        <v>752</v>
      </c>
      <c r="E153" s="7"/>
    </row>
    <row r="154" spans="1:5">
      <c r="A154" s="6"/>
      <c r="B154" s="6">
        <v>34</v>
      </c>
      <c r="C154" s="7" t="s">
        <v>228</v>
      </c>
      <c r="D154" s="7" t="s">
        <v>752</v>
      </c>
      <c r="E154" s="7"/>
    </row>
    <row r="155" spans="1:5">
      <c r="A155" s="6"/>
      <c r="B155" s="6">
        <v>35</v>
      </c>
      <c r="C155" s="7" t="s">
        <v>240</v>
      </c>
      <c r="D155" s="7" t="s">
        <v>752</v>
      </c>
      <c r="E155" s="7"/>
    </row>
    <row r="156" spans="1:5">
      <c r="A156" s="6"/>
      <c r="B156" s="6">
        <v>36</v>
      </c>
      <c r="C156" s="7" t="s">
        <v>512</v>
      </c>
      <c r="D156" s="7" t="s">
        <v>752</v>
      </c>
      <c r="E156" s="7"/>
    </row>
    <row r="157" spans="1:5">
      <c r="A157" s="6"/>
      <c r="B157" s="6">
        <v>37</v>
      </c>
      <c r="C157" s="7" t="s">
        <v>224</v>
      </c>
      <c r="D157" s="7" t="s">
        <v>752</v>
      </c>
      <c r="E157" s="7"/>
    </row>
    <row r="158" spans="1:5">
      <c r="A158" s="6"/>
      <c r="B158" s="6">
        <v>38</v>
      </c>
      <c r="C158" s="7" t="s">
        <v>513</v>
      </c>
      <c r="D158" s="7" t="s">
        <v>752</v>
      </c>
      <c r="E158" s="7"/>
    </row>
    <row r="159" spans="1:5">
      <c r="A159" s="6"/>
      <c r="B159" s="6">
        <v>39</v>
      </c>
      <c r="C159" s="7" t="s">
        <v>261</v>
      </c>
      <c r="D159" s="7" t="s">
        <v>752</v>
      </c>
      <c r="E159" s="7"/>
    </row>
    <row r="160" spans="1:5">
      <c r="A160" s="6"/>
      <c r="B160" s="6">
        <v>40</v>
      </c>
      <c r="C160" s="7" t="s">
        <v>514</v>
      </c>
      <c r="D160" s="7" t="s">
        <v>752</v>
      </c>
      <c r="E160" s="7"/>
    </row>
    <row r="161" spans="1:5">
      <c r="A161" s="6"/>
      <c r="B161" s="6">
        <v>41</v>
      </c>
      <c r="C161" s="7" t="s">
        <v>247</v>
      </c>
      <c r="D161" s="7" t="s">
        <v>752</v>
      </c>
      <c r="E161" s="7"/>
    </row>
    <row r="162" spans="1:5">
      <c r="A162" s="6" t="s">
        <v>6</v>
      </c>
      <c r="B162" s="6">
        <v>1</v>
      </c>
      <c r="C162" s="22" t="s">
        <v>515</v>
      </c>
      <c r="D162" s="23" t="s">
        <v>765</v>
      </c>
      <c r="E162" s="7"/>
    </row>
    <row r="163" spans="1:5">
      <c r="A163" s="6"/>
      <c r="B163" s="6">
        <v>2</v>
      </c>
      <c r="C163" s="22" t="s">
        <v>516</v>
      </c>
      <c r="D163" s="23" t="s">
        <v>765</v>
      </c>
      <c r="E163" s="7"/>
    </row>
    <row r="164" spans="1:5">
      <c r="A164" s="6"/>
      <c r="B164" s="6">
        <v>3</v>
      </c>
      <c r="C164" s="22" t="s">
        <v>517</v>
      </c>
      <c r="D164" s="23" t="s">
        <v>765</v>
      </c>
      <c r="E164" s="7"/>
    </row>
    <row r="165" spans="1:5">
      <c r="A165" s="6"/>
      <c r="B165" s="6">
        <v>4</v>
      </c>
      <c r="C165" s="22" t="s">
        <v>518</v>
      </c>
      <c r="D165" s="23" t="s">
        <v>765</v>
      </c>
      <c r="E165" s="7"/>
    </row>
    <row r="166" spans="1:5">
      <c r="A166" s="6"/>
      <c r="B166" s="6">
        <v>5</v>
      </c>
      <c r="C166" s="22" t="s">
        <v>519</v>
      </c>
      <c r="D166" s="23" t="s">
        <v>765</v>
      </c>
      <c r="E166" s="7"/>
    </row>
    <row r="167" spans="1:5">
      <c r="A167" s="6"/>
      <c r="B167" s="6">
        <v>6</v>
      </c>
      <c r="C167" s="22" t="s">
        <v>520</v>
      </c>
      <c r="D167" s="23" t="s">
        <v>765</v>
      </c>
      <c r="E167" s="7"/>
    </row>
    <row r="168" spans="1:5">
      <c r="A168" s="6"/>
      <c r="B168" s="6">
        <v>7</v>
      </c>
      <c r="C168" s="22" t="s">
        <v>521</v>
      </c>
      <c r="D168" s="23" t="s">
        <v>765</v>
      </c>
      <c r="E168" s="7"/>
    </row>
    <row r="169" spans="1:5">
      <c r="A169" s="6"/>
      <c r="B169" s="6">
        <v>8</v>
      </c>
      <c r="C169" s="22" t="s">
        <v>522</v>
      </c>
      <c r="D169" s="23" t="s">
        <v>765</v>
      </c>
      <c r="E169" s="7"/>
    </row>
    <row r="170" spans="1:5">
      <c r="A170" s="6"/>
      <c r="B170" s="6">
        <v>9</v>
      </c>
      <c r="C170" s="22" t="s">
        <v>523</v>
      </c>
      <c r="D170" s="23" t="s">
        <v>765</v>
      </c>
      <c r="E170" s="7"/>
    </row>
    <row r="171" spans="1:5">
      <c r="A171" s="6"/>
      <c r="B171" s="6">
        <v>10</v>
      </c>
      <c r="C171" s="22" t="s">
        <v>524</v>
      </c>
      <c r="D171" s="23" t="s">
        <v>765</v>
      </c>
      <c r="E171" s="7"/>
    </row>
    <row r="172" spans="1:5">
      <c r="A172" s="6"/>
      <c r="B172" s="6">
        <v>11</v>
      </c>
      <c r="C172" s="22" t="s">
        <v>525</v>
      </c>
      <c r="D172" s="23" t="s">
        <v>752</v>
      </c>
      <c r="E172" s="7"/>
    </row>
    <row r="173" spans="1:5">
      <c r="A173" s="6"/>
      <c r="B173" s="6">
        <v>12</v>
      </c>
      <c r="C173" s="22" t="s">
        <v>526</v>
      </c>
      <c r="D173" s="23" t="s">
        <v>752</v>
      </c>
      <c r="E173" s="7"/>
    </row>
    <row r="174" spans="1:5">
      <c r="A174" s="6"/>
      <c r="B174" s="6">
        <v>13</v>
      </c>
      <c r="C174" s="22" t="s">
        <v>527</v>
      </c>
      <c r="D174" s="23" t="s">
        <v>752</v>
      </c>
      <c r="E174" s="7"/>
    </row>
    <row r="175" spans="1:5">
      <c r="A175" s="6"/>
      <c r="B175" s="6">
        <v>14</v>
      </c>
      <c r="C175" s="22" t="s">
        <v>528</v>
      </c>
      <c r="D175" s="23" t="s">
        <v>752</v>
      </c>
      <c r="E175" s="7"/>
    </row>
    <row r="176" spans="1:5">
      <c r="A176" s="6"/>
      <c r="B176" s="6">
        <v>15</v>
      </c>
      <c r="C176" s="22" t="s">
        <v>529</v>
      </c>
      <c r="D176" s="23" t="s">
        <v>752</v>
      </c>
      <c r="E176" s="7"/>
    </row>
    <row r="177" spans="1:5">
      <c r="A177" s="6"/>
      <c r="B177" s="6">
        <v>16</v>
      </c>
      <c r="C177" s="22" t="s">
        <v>530</v>
      </c>
      <c r="D177" s="23" t="s">
        <v>752</v>
      </c>
      <c r="E177" s="7"/>
    </row>
    <row r="178" spans="1:5">
      <c r="A178" s="6"/>
      <c r="B178" s="6">
        <v>17</v>
      </c>
      <c r="C178" s="22" t="s">
        <v>267</v>
      </c>
      <c r="D178" s="23" t="s">
        <v>752</v>
      </c>
      <c r="E178" s="7"/>
    </row>
    <row r="179" spans="1:5">
      <c r="A179" s="6"/>
      <c r="B179" s="6">
        <v>18</v>
      </c>
      <c r="C179" s="22" t="s">
        <v>531</v>
      </c>
      <c r="D179" s="23" t="s">
        <v>752</v>
      </c>
      <c r="E179" s="7"/>
    </row>
    <row r="180" spans="1:5">
      <c r="A180" s="6"/>
      <c r="B180" s="6">
        <v>19</v>
      </c>
      <c r="C180" s="22" t="s">
        <v>532</v>
      </c>
      <c r="D180" s="23" t="s">
        <v>752</v>
      </c>
      <c r="E180" s="7"/>
    </row>
    <row r="181" spans="1:5">
      <c r="A181" s="6"/>
      <c r="B181" s="6">
        <v>20</v>
      </c>
      <c r="C181" s="22" t="s">
        <v>272</v>
      </c>
      <c r="D181" s="23" t="s">
        <v>752</v>
      </c>
      <c r="E181" s="7"/>
    </row>
    <row r="182" spans="1:5">
      <c r="A182" s="6"/>
      <c r="B182" s="6">
        <v>21</v>
      </c>
      <c r="C182" s="22" t="s">
        <v>533</v>
      </c>
      <c r="D182" s="23" t="s">
        <v>752</v>
      </c>
      <c r="E182" s="7"/>
    </row>
    <row r="183" spans="1:5">
      <c r="A183" s="6"/>
      <c r="B183" s="6">
        <v>22</v>
      </c>
      <c r="C183" s="22" t="s">
        <v>276</v>
      </c>
      <c r="D183" s="23" t="s">
        <v>752</v>
      </c>
      <c r="E183" s="7"/>
    </row>
    <row r="184" spans="1:5">
      <c r="A184" s="6"/>
      <c r="B184" s="6">
        <v>23</v>
      </c>
      <c r="C184" s="22" t="s">
        <v>534</v>
      </c>
      <c r="D184" s="23" t="s">
        <v>752</v>
      </c>
      <c r="E184" s="7"/>
    </row>
    <row r="185" spans="1:5">
      <c r="A185" s="6"/>
      <c r="B185" s="6">
        <v>24</v>
      </c>
      <c r="C185" s="22" t="s">
        <v>283</v>
      </c>
      <c r="D185" s="23" t="s">
        <v>752</v>
      </c>
      <c r="E185" s="7"/>
    </row>
    <row r="186" spans="1:5">
      <c r="A186" s="6"/>
      <c r="B186" s="6">
        <v>25</v>
      </c>
      <c r="C186" s="22" t="s">
        <v>290</v>
      </c>
      <c r="D186" s="23" t="s">
        <v>752</v>
      </c>
      <c r="E186" s="7"/>
    </row>
    <row r="187" spans="1:5">
      <c r="A187" s="6"/>
      <c r="B187" s="6">
        <v>26</v>
      </c>
      <c r="C187" s="22" t="s">
        <v>535</v>
      </c>
      <c r="D187" s="23" t="s">
        <v>752</v>
      </c>
      <c r="E187" s="7"/>
    </row>
    <row r="188" spans="1:5">
      <c r="A188" s="6"/>
      <c r="B188" s="6">
        <v>27</v>
      </c>
      <c r="C188" s="22" t="s">
        <v>536</v>
      </c>
      <c r="D188" s="23" t="s">
        <v>752</v>
      </c>
      <c r="E188" s="7"/>
    </row>
    <row r="189" spans="1:5">
      <c r="A189" s="6"/>
      <c r="B189" s="6">
        <v>28</v>
      </c>
      <c r="C189" s="7" t="s">
        <v>537</v>
      </c>
      <c r="D189" s="23" t="s">
        <v>765</v>
      </c>
      <c r="E189" s="7"/>
    </row>
    <row r="190" spans="1:5">
      <c r="A190" s="6"/>
      <c r="B190" s="6">
        <v>29</v>
      </c>
      <c r="C190" s="22" t="s">
        <v>296</v>
      </c>
      <c r="D190" s="23" t="s">
        <v>752</v>
      </c>
      <c r="E190" s="7"/>
    </row>
    <row r="191" spans="1:5">
      <c r="A191" s="6"/>
      <c r="B191" s="6">
        <v>30</v>
      </c>
      <c r="C191" s="22" t="s">
        <v>538</v>
      </c>
      <c r="D191" s="23" t="s">
        <v>752</v>
      </c>
      <c r="E191" s="7"/>
    </row>
    <row r="192" spans="1:5">
      <c r="A192" s="6"/>
      <c r="B192" s="6">
        <v>31</v>
      </c>
      <c r="C192" s="22" t="s">
        <v>299</v>
      </c>
      <c r="D192" s="7" t="s">
        <v>752</v>
      </c>
      <c r="E192" s="7"/>
    </row>
    <row r="193" spans="1:5">
      <c r="A193" s="6"/>
      <c r="B193" s="6">
        <v>32</v>
      </c>
      <c r="C193" s="7" t="s">
        <v>539</v>
      </c>
      <c r="D193" s="7" t="s">
        <v>752</v>
      </c>
      <c r="E193" s="7"/>
    </row>
    <row r="194" ht="20" customHeight="1" spans="1:5">
      <c r="A194" s="6"/>
      <c r="B194" s="6">
        <v>33</v>
      </c>
      <c r="C194" s="7" t="s">
        <v>540</v>
      </c>
      <c r="D194" s="7" t="s">
        <v>752</v>
      </c>
      <c r="E194" s="7"/>
    </row>
    <row r="195" ht="19" customHeight="1" spans="1:5">
      <c r="A195" s="6"/>
      <c r="B195" s="6">
        <v>34</v>
      </c>
      <c r="C195" s="7" t="s">
        <v>541</v>
      </c>
      <c r="D195" s="7" t="s">
        <v>752</v>
      </c>
      <c r="E195" s="7"/>
    </row>
    <row r="196" ht="19" customHeight="1" spans="1:5">
      <c r="A196" s="6"/>
      <c r="B196" s="6">
        <v>35</v>
      </c>
      <c r="C196" s="7" t="s">
        <v>309</v>
      </c>
      <c r="D196" s="7" t="s">
        <v>752</v>
      </c>
      <c r="E196" s="7"/>
    </row>
    <row r="197" ht="19" customHeight="1" spans="1:5">
      <c r="A197" s="6"/>
      <c r="B197" s="6">
        <v>36</v>
      </c>
      <c r="C197" s="7" t="s">
        <v>542</v>
      </c>
      <c r="D197" s="7" t="s">
        <v>752</v>
      </c>
      <c r="E197" s="7"/>
    </row>
    <row r="198" ht="19" customHeight="1" spans="1:5">
      <c r="A198" s="6"/>
      <c r="B198" s="6">
        <v>37</v>
      </c>
      <c r="C198" s="7" t="s">
        <v>330</v>
      </c>
      <c r="D198" s="7" t="s">
        <v>752</v>
      </c>
      <c r="E198" s="7"/>
    </row>
    <row r="199" ht="19" customHeight="1" spans="1:5">
      <c r="A199" s="6"/>
      <c r="B199" s="6">
        <v>38</v>
      </c>
      <c r="C199" s="7" t="s">
        <v>543</v>
      </c>
      <c r="D199" s="7" t="s">
        <v>752</v>
      </c>
      <c r="E199" s="7"/>
    </row>
    <row r="200" ht="19" customHeight="1" spans="1:5">
      <c r="A200" s="6"/>
      <c r="B200" s="6">
        <v>39</v>
      </c>
      <c r="C200" s="7" t="s">
        <v>544</v>
      </c>
      <c r="D200" s="7" t="s">
        <v>752</v>
      </c>
      <c r="E200" s="7"/>
    </row>
    <row r="201" ht="19" customHeight="1" spans="1:5">
      <c r="A201" s="6"/>
      <c r="B201" s="6">
        <v>40</v>
      </c>
      <c r="C201" s="7" t="s">
        <v>545</v>
      </c>
      <c r="D201" s="7" t="s">
        <v>752</v>
      </c>
      <c r="E201" s="7"/>
    </row>
    <row r="202" ht="19" customHeight="1" spans="1:5">
      <c r="A202" s="6"/>
      <c r="B202" s="6">
        <v>41</v>
      </c>
      <c r="C202" s="7" t="s">
        <v>324</v>
      </c>
      <c r="D202" s="7" t="s">
        <v>752</v>
      </c>
      <c r="E202" s="7"/>
    </row>
    <row r="203" ht="19" customHeight="1" spans="1:5">
      <c r="A203" s="6"/>
      <c r="B203" s="6">
        <v>42</v>
      </c>
      <c r="C203" s="7" t="s">
        <v>317</v>
      </c>
      <c r="D203" s="7" t="s">
        <v>752</v>
      </c>
      <c r="E203" s="7"/>
    </row>
    <row r="204" ht="19" customHeight="1" spans="1:5">
      <c r="A204" s="6"/>
      <c r="B204" s="6">
        <v>43</v>
      </c>
      <c r="C204" s="7" t="s">
        <v>546</v>
      </c>
      <c r="D204" s="7" t="s">
        <v>752</v>
      </c>
      <c r="E204" s="7"/>
    </row>
    <row r="205" ht="19" customHeight="1" spans="1:5">
      <c r="A205" s="5" t="s">
        <v>7</v>
      </c>
      <c r="B205" s="6">
        <v>1</v>
      </c>
      <c r="C205" s="22" t="s">
        <v>547</v>
      </c>
      <c r="D205" s="24" t="s">
        <v>752</v>
      </c>
      <c r="E205" s="22"/>
    </row>
    <row r="206" ht="19" customHeight="1" spans="1:5">
      <c r="A206" s="9"/>
      <c r="B206" s="6">
        <v>2</v>
      </c>
      <c r="C206" s="22" t="s">
        <v>548</v>
      </c>
      <c r="D206" s="24" t="s">
        <v>752</v>
      </c>
      <c r="E206" s="22"/>
    </row>
    <row r="207" ht="19" customHeight="1" spans="1:5">
      <c r="A207" s="9"/>
      <c r="B207" s="6">
        <v>3</v>
      </c>
      <c r="C207" s="22" t="s">
        <v>549</v>
      </c>
      <c r="D207" s="24" t="s">
        <v>752</v>
      </c>
      <c r="E207" s="22"/>
    </row>
    <row r="208" ht="19" customHeight="1" spans="1:5">
      <c r="A208" s="9"/>
      <c r="B208" s="6">
        <v>4</v>
      </c>
      <c r="C208" s="22" t="s">
        <v>550</v>
      </c>
      <c r="D208" s="24" t="s">
        <v>752</v>
      </c>
      <c r="E208" s="22"/>
    </row>
    <row r="209" ht="19" customHeight="1" spans="1:5">
      <c r="A209" s="9"/>
      <c r="B209" s="6">
        <v>5</v>
      </c>
      <c r="C209" s="22" t="s">
        <v>551</v>
      </c>
      <c r="D209" s="24" t="s">
        <v>752</v>
      </c>
      <c r="E209" s="22"/>
    </row>
    <row r="210" ht="19" customHeight="1" spans="1:5">
      <c r="A210" s="9"/>
      <c r="B210" s="6">
        <v>6</v>
      </c>
      <c r="C210" s="22" t="s">
        <v>552</v>
      </c>
      <c r="D210" s="24" t="s">
        <v>752</v>
      </c>
      <c r="E210" s="22"/>
    </row>
    <row r="211" ht="19" customHeight="1" spans="1:5">
      <c r="A211" s="9"/>
      <c r="B211" s="6">
        <v>7</v>
      </c>
      <c r="C211" s="22" t="s">
        <v>333</v>
      </c>
      <c r="D211" s="24" t="s">
        <v>752</v>
      </c>
      <c r="E211" s="22"/>
    </row>
    <row r="212" ht="19" customHeight="1" spans="1:5">
      <c r="A212" s="9"/>
      <c r="B212" s="6">
        <v>8</v>
      </c>
      <c r="C212" s="22" t="s">
        <v>553</v>
      </c>
      <c r="D212" s="24" t="s">
        <v>752</v>
      </c>
      <c r="E212" s="22"/>
    </row>
    <row r="213" ht="19" customHeight="1" spans="1:5">
      <c r="A213" s="9"/>
      <c r="B213" s="6">
        <v>9</v>
      </c>
      <c r="C213" s="22" t="s">
        <v>338</v>
      </c>
      <c r="D213" s="24" t="s">
        <v>752</v>
      </c>
      <c r="E213" s="22"/>
    </row>
    <row r="214" ht="19" customHeight="1" spans="1:5">
      <c r="A214" s="9"/>
      <c r="B214" s="6">
        <v>10</v>
      </c>
      <c r="C214" s="22" t="s">
        <v>554</v>
      </c>
      <c r="D214" s="24" t="s">
        <v>752</v>
      </c>
      <c r="E214" s="22"/>
    </row>
    <row r="215" ht="19" customHeight="1" spans="1:5">
      <c r="A215" s="9"/>
      <c r="B215" s="6">
        <v>11</v>
      </c>
      <c r="C215" s="22" t="s">
        <v>555</v>
      </c>
      <c r="D215" s="24" t="s">
        <v>752</v>
      </c>
      <c r="E215" s="22"/>
    </row>
    <row r="216" ht="19" customHeight="1" spans="1:5">
      <c r="A216" s="9"/>
      <c r="B216" s="6">
        <v>12</v>
      </c>
      <c r="C216" s="22" t="s">
        <v>556</v>
      </c>
      <c r="D216" s="24" t="s">
        <v>752</v>
      </c>
      <c r="E216" s="22"/>
    </row>
    <row r="217" ht="19" customHeight="1" spans="1:5">
      <c r="A217" s="9"/>
      <c r="B217" s="6">
        <v>13</v>
      </c>
      <c r="C217" s="22" t="s">
        <v>344</v>
      </c>
      <c r="D217" s="24" t="s">
        <v>752</v>
      </c>
      <c r="E217" s="22"/>
    </row>
    <row r="218" ht="19" customHeight="1" spans="1:5">
      <c r="A218" s="9"/>
      <c r="B218" s="6">
        <v>14</v>
      </c>
      <c r="C218" s="22" t="s">
        <v>348</v>
      </c>
      <c r="D218" s="24" t="s">
        <v>752</v>
      </c>
      <c r="E218" s="22"/>
    </row>
    <row r="219" ht="19" customHeight="1" spans="1:5">
      <c r="A219" s="9"/>
      <c r="B219" s="6">
        <v>15</v>
      </c>
      <c r="C219" s="22" t="s">
        <v>557</v>
      </c>
      <c r="D219" s="24" t="s">
        <v>752</v>
      </c>
      <c r="E219" s="22"/>
    </row>
    <row r="220" ht="19" customHeight="1" spans="1:5">
      <c r="A220" s="9"/>
      <c r="B220" s="6">
        <v>16</v>
      </c>
      <c r="C220" s="22" t="s">
        <v>558</v>
      </c>
      <c r="D220" s="24" t="s">
        <v>752</v>
      </c>
      <c r="E220" s="22"/>
    </row>
    <row r="221" ht="19" customHeight="1" spans="1:5">
      <c r="A221" s="9"/>
      <c r="B221" s="6">
        <v>17</v>
      </c>
      <c r="C221" s="22" t="s">
        <v>559</v>
      </c>
      <c r="D221" s="24" t="s">
        <v>752</v>
      </c>
      <c r="E221" s="22"/>
    </row>
    <row r="222" ht="19" customHeight="1" spans="1:5">
      <c r="A222" s="9"/>
      <c r="B222" s="6">
        <v>18</v>
      </c>
      <c r="C222" s="22" t="s">
        <v>355</v>
      </c>
      <c r="D222" s="24" t="s">
        <v>752</v>
      </c>
      <c r="E222" s="6"/>
    </row>
    <row r="223" ht="19" customHeight="1" spans="1:5">
      <c r="A223" s="9"/>
      <c r="B223" s="6">
        <v>19</v>
      </c>
      <c r="C223" s="22" t="s">
        <v>560</v>
      </c>
      <c r="D223" s="24" t="s">
        <v>752</v>
      </c>
      <c r="E223" s="6"/>
    </row>
    <row r="224" ht="19" customHeight="1" spans="1:5">
      <c r="A224" s="9"/>
      <c r="B224" s="6">
        <v>20</v>
      </c>
      <c r="C224" s="22" t="s">
        <v>360</v>
      </c>
      <c r="D224" s="24" t="s">
        <v>752</v>
      </c>
      <c r="E224" s="6"/>
    </row>
    <row r="225" ht="19" customHeight="1" spans="1:5">
      <c r="A225" s="9"/>
      <c r="B225" s="6">
        <v>21</v>
      </c>
      <c r="C225" s="22" t="s">
        <v>364</v>
      </c>
      <c r="D225" s="24" t="s">
        <v>752</v>
      </c>
      <c r="E225" s="6"/>
    </row>
    <row r="226" ht="19" customHeight="1" spans="1:5">
      <c r="A226" s="9"/>
      <c r="B226" s="6">
        <v>22</v>
      </c>
      <c r="C226" s="22" t="s">
        <v>561</v>
      </c>
      <c r="D226" s="24" t="s">
        <v>752</v>
      </c>
      <c r="E226" s="6"/>
    </row>
    <row r="227" ht="19" customHeight="1" spans="1:5">
      <c r="A227" s="10"/>
      <c r="B227" s="6">
        <v>23</v>
      </c>
      <c r="C227" s="22" t="s">
        <v>367</v>
      </c>
      <c r="D227" s="24" t="s">
        <v>752</v>
      </c>
      <c r="E227" s="6"/>
    </row>
    <row r="228" ht="19" customHeight="1" spans="1:5">
      <c r="A228" s="5" t="s">
        <v>8</v>
      </c>
      <c r="B228" s="6">
        <v>1</v>
      </c>
      <c r="C228" s="7" t="s">
        <v>369</v>
      </c>
      <c r="D228" s="7" t="s">
        <v>752</v>
      </c>
      <c r="E228" s="6"/>
    </row>
    <row r="229" ht="19" customHeight="1" spans="1:5">
      <c r="A229" s="9"/>
      <c r="B229" s="6">
        <v>2</v>
      </c>
      <c r="C229" s="7" t="s">
        <v>385</v>
      </c>
      <c r="D229" s="7" t="s">
        <v>752</v>
      </c>
      <c r="E229" s="6"/>
    </row>
    <row r="230" spans="1:5">
      <c r="A230" s="10"/>
      <c r="B230" s="6">
        <v>3</v>
      </c>
      <c r="C230" s="7" t="s">
        <v>379</v>
      </c>
      <c r="D230" s="7" t="s">
        <v>752</v>
      </c>
      <c r="E230" s="6"/>
    </row>
  </sheetData>
  <mergeCells count="8">
    <mergeCell ref="A1:E1"/>
    <mergeCell ref="A3:A41"/>
    <mergeCell ref="A42:A82"/>
    <mergeCell ref="A83:A120"/>
    <mergeCell ref="A121:A161"/>
    <mergeCell ref="A162:A204"/>
    <mergeCell ref="A205:A227"/>
    <mergeCell ref="A228:A230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E14" sqref="E14"/>
    </sheetView>
  </sheetViews>
  <sheetFormatPr defaultColWidth="9" defaultRowHeight="14" outlineLevelCol="7"/>
  <cols>
    <col min="1" max="1" width="18.75" style="200" customWidth="1"/>
    <col min="2" max="2" width="19.75" style="200" customWidth="1"/>
    <col min="3" max="3" width="15.5" style="200" customWidth="1"/>
    <col min="4" max="4" width="16.3333333333333" style="200" customWidth="1"/>
    <col min="5" max="5" width="21.8333333333333" style="200" customWidth="1"/>
    <col min="6" max="6" width="21.5833333333333" style="200" customWidth="1"/>
    <col min="7" max="7" width="21.8333333333333" style="200" customWidth="1"/>
    <col min="8" max="8" width="19.75" style="200" customWidth="1"/>
    <col min="9" max="16384" width="9" style="200"/>
  </cols>
  <sheetData>
    <row r="1" s="199" customFormat="1" ht="23" spans="1:8">
      <c r="A1" s="46" t="s">
        <v>21</v>
      </c>
      <c r="B1" s="46"/>
      <c r="C1" s="46"/>
      <c r="D1" s="46"/>
      <c r="E1" s="46"/>
      <c r="F1" s="46"/>
      <c r="G1" s="46"/>
      <c r="H1" s="46"/>
    </row>
    <row r="2" s="130" customFormat="1" ht="21" spans="1:8">
      <c r="A2" s="119" t="s">
        <v>22</v>
      </c>
      <c r="B2" s="119" t="s">
        <v>23</v>
      </c>
      <c r="C2" s="119" t="s">
        <v>24</v>
      </c>
      <c r="D2" s="119" t="s">
        <v>25</v>
      </c>
      <c r="E2" s="119" t="s">
        <v>26</v>
      </c>
      <c r="F2" s="119" t="s">
        <v>27</v>
      </c>
      <c r="G2" s="120" t="s">
        <v>28</v>
      </c>
      <c r="H2" s="119" t="s">
        <v>29</v>
      </c>
    </row>
    <row r="3" ht="17.5" spans="1:8">
      <c r="A3" s="90" t="s">
        <v>2</v>
      </c>
      <c r="B3" s="201" t="s">
        <v>30</v>
      </c>
      <c r="C3" s="202"/>
      <c r="D3" s="202"/>
      <c r="E3" s="202"/>
      <c r="F3" s="202"/>
      <c r="G3" s="202"/>
      <c r="H3" s="203"/>
    </row>
    <row r="4" ht="17.5" spans="1:8">
      <c r="A4" s="90" t="s">
        <v>3</v>
      </c>
      <c r="B4" s="204"/>
      <c r="C4" s="205"/>
      <c r="D4" s="205"/>
      <c r="E4" s="205"/>
      <c r="F4" s="205"/>
      <c r="G4" s="205"/>
      <c r="H4" s="206"/>
    </row>
    <row r="5" ht="17.5" spans="1:8">
      <c r="A5" s="11" t="s">
        <v>4</v>
      </c>
      <c r="B5" s="8" t="s">
        <v>31</v>
      </c>
      <c r="C5" s="8">
        <v>2024293123</v>
      </c>
      <c r="D5" s="8" t="s">
        <v>32</v>
      </c>
      <c r="E5" s="8" t="s">
        <v>33</v>
      </c>
      <c r="F5" s="8" t="s">
        <v>34</v>
      </c>
      <c r="G5" s="59">
        <v>12.1</v>
      </c>
      <c r="H5" s="8" t="s">
        <v>35</v>
      </c>
    </row>
    <row r="6" ht="17.5" spans="1:8">
      <c r="A6" s="11"/>
      <c r="B6" s="8"/>
      <c r="C6" s="8">
        <v>2024293144</v>
      </c>
      <c r="D6" s="8" t="s">
        <v>36</v>
      </c>
      <c r="E6" s="8" t="s">
        <v>33</v>
      </c>
      <c r="F6" s="8" t="s">
        <v>34</v>
      </c>
      <c r="G6" s="59" t="s">
        <v>37</v>
      </c>
      <c r="H6" s="8"/>
    </row>
    <row r="7" ht="17.5" spans="1:8">
      <c r="A7" s="11"/>
      <c r="B7" s="8"/>
      <c r="C7" s="8">
        <v>2024293124</v>
      </c>
      <c r="D7" s="8" t="s">
        <v>38</v>
      </c>
      <c r="E7" s="8" t="s">
        <v>33</v>
      </c>
      <c r="F7" s="8" t="s">
        <v>34</v>
      </c>
      <c r="G7" s="59" t="s">
        <v>37</v>
      </c>
      <c r="H7" s="8"/>
    </row>
    <row r="8" ht="17.5" spans="1:8">
      <c r="A8" s="11"/>
      <c r="B8" s="8"/>
      <c r="C8" s="8">
        <v>2024293127</v>
      </c>
      <c r="D8" s="8" t="s">
        <v>39</v>
      </c>
      <c r="E8" s="8" t="s">
        <v>40</v>
      </c>
      <c r="F8" s="8" t="s">
        <v>34</v>
      </c>
      <c r="G8" s="59" t="s">
        <v>41</v>
      </c>
      <c r="H8" s="8"/>
    </row>
    <row r="9" ht="17.5" spans="1:8">
      <c r="A9" s="11"/>
      <c r="B9" s="8"/>
      <c r="C9" s="8">
        <v>2024293132</v>
      </c>
      <c r="D9" s="8" t="s">
        <v>42</v>
      </c>
      <c r="E9" s="8" t="s">
        <v>40</v>
      </c>
      <c r="F9" s="8" t="s">
        <v>34</v>
      </c>
      <c r="G9" s="59">
        <v>12.11</v>
      </c>
      <c r="H9" s="8"/>
    </row>
    <row r="10" ht="17.5" spans="1:8">
      <c r="A10" s="11"/>
      <c r="B10" s="8" t="s">
        <v>43</v>
      </c>
      <c r="C10" s="8">
        <v>2024233232</v>
      </c>
      <c r="D10" s="8" t="s">
        <v>44</v>
      </c>
      <c r="E10" s="8" t="s">
        <v>45</v>
      </c>
      <c r="F10" s="8" t="s">
        <v>34</v>
      </c>
      <c r="G10" s="59">
        <v>12.12</v>
      </c>
      <c r="H10" s="8"/>
    </row>
    <row r="11" ht="17.5" spans="1:8">
      <c r="A11" s="11"/>
      <c r="B11" s="8"/>
      <c r="C11" s="8"/>
      <c r="D11" s="8"/>
      <c r="E11" s="8" t="s">
        <v>46</v>
      </c>
      <c r="F11" s="8" t="s">
        <v>34</v>
      </c>
      <c r="G11" s="59"/>
      <c r="H11" s="8"/>
    </row>
    <row r="12" ht="17.5" spans="1:8">
      <c r="A12" s="11"/>
      <c r="B12" s="8"/>
      <c r="C12" s="8">
        <v>2024233210</v>
      </c>
      <c r="D12" s="8" t="s">
        <v>47</v>
      </c>
      <c r="E12" s="8" t="s">
        <v>45</v>
      </c>
      <c r="F12" s="8" t="s">
        <v>34</v>
      </c>
      <c r="G12" s="59">
        <v>12.12</v>
      </c>
      <c r="H12" s="8"/>
    </row>
    <row r="13" ht="17.5" spans="1:8">
      <c r="A13" s="11"/>
      <c r="B13" s="8"/>
      <c r="C13" s="8"/>
      <c r="D13" s="8"/>
      <c r="E13" s="8" t="s">
        <v>46</v>
      </c>
      <c r="F13" s="8" t="s">
        <v>34</v>
      </c>
      <c r="G13" s="59"/>
      <c r="H13" s="8"/>
    </row>
    <row r="14" ht="17.5" spans="1:8">
      <c r="A14" s="11"/>
      <c r="B14" s="8"/>
      <c r="C14" s="8"/>
      <c r="D14" s="8"/>
      <c r="E14" s="8" t="s">
        <v>48</v>
      </c>
      <c r="F14" s="8" t="s">
        <v>34</v>
      </c>
      <c r="G14" s="59">
        <v>12.1</v>
      </c>
      <c r="H14" s="8"/>
    </row>
    <row r="15" ht="17.5" spans="1:8">
      <c r="A15" s="11"/>
      <c r="B15" s="8"/>
      <c r="C15" s="8">
        <v>2024233218</v>
      </c>
      <c r="D15" s="8" t="s">
        <v>49</v>
      </c>
      <c r="E15" s="8" t="s">
        <v>48</v>
      </c>
      <c r="F15" s="8" t="s">
        <v>34</v>
      </c>
      <c r="G15" s="59">
        <v>12.1</v>
      </c>
      <c r="H15" s="8"/>
    </row>
    <row r="16" ht="17.5" spans="1:8">
      <c r="A16" s="11"/>
      <c r="B16" s="8"/>
      <c r="C16" s="8">
        <v>2024233220</v>
      </c>
      <c r="D16" s="8" t="s">
        <v>50</v>
      </c>
      <c r="E16" s="8" t="s">
        <v>48</v>
      </c>
      <c r="F16" s="8" t="s">
        <v>34</v>
      </c>
      <c r="G16" s="59">
        <v>12.1</v>
      </c>
      <c r="H16" s="8"/>
    </row>
    <row r="17" ht="17.5" spans="1:8">
      <c r="A17" s="90" t="s">
        <v>5</v>
      </c>
      <c r="B17" s="201" t="s">
        <v>30</v>
      </c>
      <c r="C17" s="202"/>
      <c r="D17" s="202"/>
      <c r="E17" s="202"/>
      <c r="F17" s="202"/>
      <c r="G17" s="202"/>
      <c r="H17" s="203"/>
    </row>
    <row r="18" ht="17.5" spans="1:8">
      <c r="A18" s="90" t="s">
        <v>6</v>
      </c>
      <c r="B18" s="207"/>
      <c r="C18" s="85"/>
      <c r="D18" s="85"/>
      <c r="E18" s="85"/>
      <c r="F18" s="85"/>
      <c r="G18" s="85"/>
      <c r="H18" s="208"/>
    </row>
    <row r="19" ht="17.5" spans="1:8">
      <c r="A19" s="90" t="s">
        <v>7</v>
      </c>
      <c r="B19" s="207"/>
      <c r="C19" s="85"/>
      <c r="D19" s="85"/>
      <c r="E19" s="85"/>
      <c r="F19" s="85"/>
      <c r="G19" s="85"/>
      <c r="H19" s="208"/>
    </row>
    <row r="20" ht="17.5" spans="1:8">
      <c r="A20" s="90" t="s">
        <v>8</v>
      </c>
      <c r="B20" s="204"/>
      <c r="C20" s="205"/>
      <c r="D20" s="205"/>
      <c r="E20" s="205"/>
      <c r="F20" s="205"/>
      <c r="G20" s="205"/>
      <c r="H20" s="206"/>
    </row>
  </sheetData>
  <mergeCells count="13">
    <mergeCell ref="A1:H1"/>
    <mergeCell ref="A5:A16"/>
    <mergeCell ref="B5:B9"/>
    <mergeCell ref="B10:B16"/>
    <mergeCell ref="C10:C11"/>
    <mergeCell ref="C12:C14"/>
    <mergeCell ref="D10:D11"/>
    <mergeCell ref="D12:D14"/>
    <mergeCell ref="G10:G11"/>
    <mergeCell ref="G12:G13"/>
    <mergeCell ref="H5:H16"/>
    <mergeCell ref="B3:H4"/>
    <mergeCell ref="B17:H2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zoomScale="76" zoomScaleNormal="76" topLeftCell="A234" workbookViewId="0">
      <selection activeCell="E245" sqref="E245"/>
    </sheetView>
  </sheetViews>
  <sheetFormatPr defaultColWidth="8.25" defaultRowHeight="17.5" outlineLevelCol="6"/>
  <cols>
    <col min="1" max="2" width="18.25" style="85" customWidth="1"/>
    <col min="3" max="3" width="15.6666666666667" style="85" customWidth="1"/>
    <col min="4" max="4" width="28.25" style="85" customWidth="1"/>
    <col min="5" max="5" width="50.75" style="85" customWidth="1"/>
    <col min="6" max="6" width="23.5833333333333" style="85" customWidth="1"/>
    <col min="7" max="7" width="12.1666666666667" style="85" customWidth="1"/>
    <col min="8" max="16384" width="8.25" style="85"/>
  </cols>
  <sheetData>
    <row r="1" s="150" customFormat="1" ht="23" customHeight="1" spans="1:7">
      <c r="A1" s="118" t="s">
        <v>51</v>
      </c>
      <c r="B1" s="118"/>
      <c r="C1" s="118"/>
      <c r="D1" s="118"/>
      <c r="E1" s="118"/>
      <c r="F1" s="118"/>
      <c r="G1" s="118"/>
    </row>
    <row r="2" s="86" customFormat="1" ht="21" spans="1:7">
      <c r="A2" s="119" t="s">
        <v>22</v>
      </c>
      <c r="B2" s="119" t="s">
        <v>52</v>
      </c>
      <c r="C2" s="119" t="s">
        <v>24</v>
      </c>
      <c r="D2" s="119" t="s">
        <v>26</v>
      </c>
      <c r="E2" s="119" t="s">
        <v>25</v>
      </c>
      <c r="F2" s="120" t="s">
        <v>53</v>
      </c>
      <c r="G2" s="119" t="s">
        <v>54</v>
      </c>
    </row>
    <row r="3" spans="1:7">
      <c r="A3" s="142" t="s">
        <v>2</v>
      </c>
      <c r="B3" s="133" t="s">
        <v>55</v>
      </c>
      <c r="C3" s="133">
        <v>2023363241</v>
      </c>
      <c r="D3" s="133" t="s">
        <v>56</v>
      </c>
      <c r="E3" s="133" t="s">
        <v>57</v>
      </c>
      <c r="F3" s="133" t="s">
        <v>58</v>
      </c>
      <c r="G3" s="133">
        <v>4</v>
      </c>
    </row>
    <row r="4" spans="1:7">
      <c r="A4" s="142"/>
      <c r="B4" s="133"/>
      <c r="C4" s="133"/>
      <c r="D4" s="133"/>
      <c r="E4" s="133" t="s">
        <v>59</v>
      </c>
      <c r="F4" s="133" t="s">
        <v>58</v>
      </c>
      <c r="G4" s="133"/>
    </row>
    <row r="5" spans="1:7">
      <c r="A5" s="142"/>
      <c r="B5" s="133"/>
      <c r="C5" s="133">
        <v>2023363222</v>
      </c>
      <c r="D5" s="133" t="s">
        <v>60</v>
      </c>
      <c r="E5" s="133" t="s">
        <v>57</v>
      </c>
      <c r="F5" s="133" t="s">
        <v>58</v>
      </c>
      <c r="G5" s="133">
        <v>4</v>
      </c>
    </row>
    <row r="6" spans="1:7">
      <c r="A6" s="142"/>
      <c r="B6" s="133"/>
      <c r="C6" s="133"/>
      <c r="D6" s="133"/>
      <c r="E6" s="133" t="s">
        <v>59</v>
      </c>
      <c r="F6" s="133" t="s">
        <v>58</v>
      </c>
      <c r="G6" s="133"/>
    </row>
    <row r="7" spans="1:7">
      <c r="A7" s="142"/>
      <c r="B7" s="133"/>
      <c r="C7" s="133">
        <v>2023363230</v>
      </c>
      <c r="D7" s="133" t="s">
        <v>61</v>
      </c>
      <c r="E7" s="133" t="s">
        <v>57</v>
      </c>
      <c r="F7" s="133" t="s">
        <v>58</v>
      </c>
      <c r="G7" s="133">
        <v>4</v>
      </c>
    </row>
    <row r="8" spans="1:7">
      <c r="A8" s="142"/>
      <c r="B8" s="133"/>
      <c r="C8" s="133"/>
      <c r="D8" s="133"/>
      <c r="E8" s="133" t="s">
        <v>59</v>
      </c>
      <c r="F8" s="133" t="s">
        <v>58</v>
      </c>
      <c r="G8" s="133"/>
    </row>
    <row r="9" spans="1:7">
      <c r="A9" s="142"/>
      <c r="B9" s="133"/>
      <c r="C9" s="133">
        <v>2023363204</v>
      </c>
      <c r="D9" s="133" t="s">
        <v>62</v>
      </c>
      <c r="E9" s="133" t="s">
        <v>57</v>
      </c>
      <c r="F9" s="133" t="s">
        <v>58</v>
      </c>
      <c r="G9" s="133">
        <v>4</v>
      </c>
    </row>
    <row r="10" spans="1:7">
      <c r="A10" s="142"/>
      <c r="B10" s="133"/>
      <c r="C10" s="133"/>
      <c r="D10" s="133"/>
      <c r="E10" s="133" t="s">
        <v>59</v>
      </c>
      <c r="F10" s="133" t="s">
        <v>58</v>
      </c>
      <c r="G10" s="133"/>
    </row>
    <row r="11" spans="1:7">
      <c r="A11" s="142"/>
      <c r="B11" s="133" t="s">
        <v>63</v>
      </c>
      <c r="C11" s="133">
        <v>2024364308</v>
      </c>
      <c r="D11" s="133" t="s">
        <v>64</v>
      </c>
      <c r="E11" s="133" t="s">
        <v>65</v>
      </c>
      <c r="F11" s="133" t="s">
        <v>66</v>
      </c>
      <c r="G11" s="133">
        <v>8</v>
      </c>
    </row>
    <row r="12" spans="1:7">
      <c r="A12" s="142"/>
      <c r="B12" s="133"/>
      <c r="C12" s="133"/>
      <c r="D12" s="133"/>
      <c r="E12" s="133" t="s">
        <v>67</v>
      </c>
      <c r="F12" s="133" t="s">
        <v>58</v>
      </c>
      <c r="G12" s="133"/>
    </row>
    <row r="13" spans="1:7">
      <c r="A13" s="142"/>
      <c r="B13" s="133"/>
      <c r="C13" s="133"/>
      <c r="D13" s="133"/>
      <c r="E13" s="133" t="s">
        <v>68</v>
      </c>
      <c r="F13" s="133" t="s">
        <v>58</v>
      </c>
      <c r="G13" s="133"/>
    </row>
    <row r="14" spans="1:7">
      <c r="A14" s="142"/>
      <c r="B14" s="133"/>
      <c r="C14" s="133"/>
      <c r="D14" s="133"/>
      <c r="E14" s="133" t="s">
        <v>69</v>
      </c>
      <c r="F14" s="133" t="s">
        <v>58</v>
      </c>
      <c r="G14" s="133"/>
    </row>
    <row r="15" spans="1:7">
      <c r="A15" s="151" t="s">
        <v>3</v>
      </c>
      <c r="B15" s="151" t="s">
        <v>70</v>
      </c>
      <c r="C15" s="151">
        <v>2024273126</v>
      </c>
      <c r="D15" s="152" t="s">
        <v>71</v>
      </c>
      <c r="E15" s="151" t="s">
        <v>72</v>
      </c>
      <c r="F15" s="151" t="s">
        <v>73</v>
      </c>
      <c r="G15" s="151">
        <v>2</v>
      </c>
    </row>
    <row r="16" spans="1:7">
      <c r="A16" s="151"/>
      <c r="B16" s="151"/>
      <c r="C16" s="151">
        <v>2024273126</v>
      </c>
      <c r="D16" s="153"/>
      <c r="E16" s="151" t="s">
        <v>74</v>
      </c>
      <c r="F16" s="151" t="s">
        <v>73</v>
      </c>
      <c r="G16" s="151">
        <v>2</v>
      </c>
    </row>
    <row r="17" spans="1:7">
      <c r="A17" s="151"/>
      <c r="B17" s="151"/>
      <c r="C17" s="151">
        <v>2024273127</v>
      </c>
      <c r="D17" s="152" t="s">
        <v>75</v>
      </c>
      <c r="E17" s="151" t="s">
        <v>72</v>
      </c>
      <c r="F17" s="151" t="s">
        <v>73</v>
      </c>
      <c r="G17" s="151">
        <v>2</v>
      </c>
    </row>
    <row r="18" spans="1:7">
      <c r="A18" s="151"/>
      <c r="B18" s="151"/>
      <c r="C18" s="151">
        <v>2024273127</v>
      </c>
      <c r="D18" s="153"/>
      <c r="E18" s="151" t="s">
        <v>74</v>
      </c>
      <c r="F18" s="151" t="s">
        <v>73</v>
      </c>
      <c r="G18" s="151">
        <v>2</v>
      </c>
    </row>
    <row r="19" spans="1:7">
      <c r="A19" s="151"/>
      <c r="B19" s="151"/>
      <c r="C19" s="151">
        <v>2024273128</v>
      </c>
      <c r="D19" s="151" t="s">
        <v>76</v>
      </c>
      <c r="E19" s="151" t="s">
        <v>72</v>
      </c>
      <c r="F19" s="151" t="s">
        <v>73</v>
      </c>
      <c r="G19" s="151">
        <v>2</v>
      </c>
    </row>
    <row r="20" spans="1:7">
      <c r="A20" s="151"/>
      <c r="B20" s="151" t="s">
        <v>77</v>
      </c>
      <c r="C20" s="151">
        <v>2024273208</v>
      </c>
      <c r="D20" s="152" t="s">
        <v>78</v>
      </c>
      <c r="E20" s="151" t="s">
        <v>79</v>
      </c>
      <c r="F20" s="151" t="s">
        <v>73</v>
      </c>
      <c r="G20" s="151">
        <v>2</v>
      </c>
    </row>
    <row r="21" spans="1:7">
      <c r="A21" s="151"/>
      <c r="B21" s="151"/>
      <c r="C21" s="151">
        <v>2024273208</v>
      </c>
      <c r="D21" s="153"/>
      <c r="E21" s="151" t="s">
        <v>72</v>
      </c>
      <c r="F21" s="151" t="s">
        <v>73</v>
      </c>
      <c r="G21" s="151">
        <v>2</v>
      </c>
    </row>
    <row r="22" spans="1:7">
      <c r="A22" s="151"/>
      <c r="B22" s="151" t="s">
        <v>80</v>
      </c>
      <c r="C22" s="151">
        <v>2023284524</v>
      </c>
      <c r="D22" s="152" t="s">
        <v>81</v>
      </c>
      <c r="E22" s="151" t="s">
        <v>82</v>
      </c>
      <c r="F22" s="151" t="s">
        <v>83</v>
      </c>
      <c r="G22" s="151">
        <v>3</v>
      </c>
    </row>
    <row r="23" spans="1:7">
      <c r="A23" s="151"/>
      <c r="B23" s="151"/>
      <c r="C23" s="151">
        <v>2023284524</v>
      </c>
      <c r="D23" s="153"/>
      <c r="E23" s="151" t="s">
        <v>84</v>
      </c>
      <c r="F23" s="151" t="s">
        <v>85</v>
      </c>
      <c r="G23" s="151">
        <v>2</v>
      </c>
    </row>
    <row r="24" spans="1:7">
      <c r="A24" s="151"/>
      <c r="B24" s="151"/>
      <c r="C24" s="151">
        <v>2023284522</v>
      </c>
      <c r="D24" s="152" t="s">
        <v>86</v>
      </c>
      <c r="E24" s="151" t="s">
        <v>82</v>
      </c>
      <c r="F24" s="151" t="s">
        <v>83</v>
      </c>
      <c r="G24" s="151">
        <v>3</v>
      </c>
    </row>
    <row r="25" spans="1:7">
      <c r="A25" s="151"/>
      <c r="B25" s="151"/>
      <c r="C25" s="151">
        <v>2023284522</v>
      </c>
      <c r="D25" s="153"/>
      <c r="E25" s="151" t="s">
        <v>84</v>
      </c>
      <c r="F25" s="151" t="s">
        <v>85</v>
      </c>
      <c r="G25" s="151">
        <v>2</v>
      </c>
    </row>
    <row r="26" spans="1:7">
      <c r="A26" s="151"/>
      <c r="B26" s="151"/>
      <c r="C26" s="151">
        <v>2023284526</v>
      </c>
      <c r="D26" s="154" t="s">
        <v>87</v>
      </c>
      <c r="E26" s="151" t="s">
        <v>82</v>
      </c>
      <c r="F26" s="151" t="s">
        <v>83</v>
      </c>
      <c r="G26" s="151">
        <v>3</v>
      </c>
    </row>
    <row r="27" spans="1:7">
      <c r="A27" s="151"/>
      <c r="B27" s="151"/>
      <c r="C27" s="151">
        <v>2023284526</v>
      </c>
      <c r="D27" s="155"/>
      <c r="E27" s="151" t="s">
        <v>84</v>
      </c>
      <c r="F27" s="151" t="s">
        <v>85</v>
      </c>
      <c r="G27" s="151">
        <v>2</v>
      </c>
    </row>
    <row r="28" spans="1:7">
      <c r="A28" s="151"/>
      <c r="B28" s="151"/>
      <c r="C28" s="151">
        <v>2023284527</v>
      </c>
      <c r="D28" s="152" t="s">
        <v>88</v>
      </c>
      <c r="E28" s="151" t="s">
        <v>82</v>
      </c>
      <c r="F28" s="151" t="s">
        <v>83</v>
      </c>
      <c r="G28" s="151">
        <v>3</v>
      </c>
    </row>
    <row r="29" spans="1:7">
      <c r="A29" s="151"/>
      <c r="B29" s="151"/>
      <c r="C29" s="151">
        <v>2023284527</v>
      </c>
      <c r="D29" s="153"/>
      <c r="E29" s="151" t="s">
        <v>84</v>
      </c>
      <c r="F29" s="151" t="s">
        <v>85</v>
      </c>
      <c r="G29" s="151">
        <v>2</v>
      </c>
    </row>
    <row r="30" spans="1:7">
      <c r="A30" s="151"/>
      <c r="B30" s="151" t="s">
        <v>89</v>
      </c>
      <c r="C30" s="151">
        <v>2023284635</v>
      </c>
      <c r="D30" s="152" t="s">
        <v>90</v>
      </c>
      <c r="E30" s="151" t="s">
        <v>91</v>
      </c>
      <c r="F30" s="151" t="s">
        <v>85</v>
      </c>
      <c r="G30" s="151">
        <v>2</v>
      </c>
    </row>
    <row r="31" spans="1:7">
      <c r="A31" s="151"/>
      <c r="B31" s="151"/>
      <c r="C31" s="151">
        <v>2023284635</v>
      </c>
      <c r="D31" s="153"/>
      <c r="E31" s="151" t="s">
        <v>92</v>
      </c>
      <c r="F31" s="151" t="s">
        <v>85</v>
      </c>
      <c r="G31" s="151">
        <v>2</v>
      </c>
    </row>
    <row r="32" spans="1:7">
      <c r="A32" s="151"/>
      <c r="B32" s="151"/>
      <c r="C32" s="151">
        <v>2023284636</v>
      </c>
      <c r="D32" s="152" t="s">
        <v>93</v>
      </c>
      <c r="E32" s="151" t="s">
        <v>91</v>
      </c>
      <c r="F32" s="151" t="s">
        <v>85</v>
      </c>
      <c r="G32" s="151">
        <v>2</v>
      </c>
    </row>
    <row r="33" spans="1:7">
      <c r="A33" s="151"/>
      <c r="B33" s="151"/>
      <c r="C33" s="151">
        <v>2023284636</v>
      </c>
      <c r="D33" s="153"/>
      <c r="E33" s="151" t="s">
        <v>91</v>
      </c>
      <c r="F33" s="151" t="s">
        <v>85</v>
      </c>
      <c r="G33" s="151">
        <v>2</v>
      </c>
    </row>
    <row r="34" spans="1:7">
      <c r="A34" s="151"/>
      <c r="B34" s="151" t="s">
        <v>94</v>
      </c>
      <c r="C34" s="151">
        <v>2024284107</v>
      </c>
      <c r="D34" s="152" t="s">
        <v>95</v>
      </c>
      <c r="E34" s="151" t="s">
        <v>74</v>
      </c>
      <c r="F34" s="151" t="s">
        <v>85</v>
      </c>
      <c r="G34" s="151">
        <v>2</v>
      </c>
    </row>
    <row r="35" spans="1:7">
      <c r="A35" s="151"/>
      <c r="B35" s="151"/>
      <c r="C35" s="151">
        <v>2024284107</v>
      </c>
      <c r="D35" s="153"/>
      <c r="E35" s="151" t="s">
        <v>96</v>
      </c>
      <c r="F35" s="151" t="s">
        <v>85</v>
      </c>
      <c r="G35" s="151">
        <v>2</v>
      </c>
    </row>
    <row r="36" spans="1:7">
      <c r="A36" s="151"/>
      <c r="B36" s="151"/>
      <c r="C36" s="151">
        <v>2024284110</v>
      </c>
      <c r="D36" s="151" t="s">
        <v>97</v>
      </c>
      <c r="E36" s="151" t="s">
        <v>98</v>
      </c>
      <c r="F36" s="151" t="s">
        <v>99</v>
      </c>
      <c r="G36" s="151">
        <v>3</v>
      </c>
    </row>
    <row r="37" spans="1:7">
      <c r="A37" s="151"/>
      <c r="B37" s="151"/>
      <c r="C37" s="151">
        <v>2024284111</v>
      </c>
      <c r="D37" s="151" t="s">
        <v>100</v>
      </c>
      <c r="E37" s="151" t="s">
        <v>96</v>
      </c>
      <c r="F37" s="151" t="s">
        <v>101</v>
      </c>
      <c r="G37" s="151">
        <v>3</v>
      </c>
    </row>
    <row r="38" spans="1:7">
      <c r="A38" s="151"/>
      <c r="B38" s="151" t="s">
        <v>102</v>
      </c>
      <c r="C38" s="151">
        <v>2024283507</v>
      </c>
      <c r="D38" s="151" t="s">
        <v>103</v>
      </c>
      <c r="E38" s="151" t="s">
        <v>98</v>
      </c>
      <c r="F38" s="151" t="s">
        <v>58</v>
      </c>
      <c r="G38" s="151">
        <v>2</v>
      </c>
    </row>
    <row r="39" spans="1:7">
      <c r="A39" s="151"/>
      <c r="B39" s="151" t="s">
        <v>104</v>
      </c>
      <c r="C39" s="151">
        <v>2023284405</v>
      </c>
      <c r="D39" s="151" t="s">
        <v>105</v>
      </c>
      <c r="E39" s="151" t="s">
        <v>106</v>
      </c>
      <c r="F39" s="151" t="s">
        <v>99</v>
      </c>
      <c r="G39" s="151">
        <v>3</v>
      </c>
    </row>
    <row r="40" spans="1:7">
      <c r="A40" s="151"/>
      <c r="B40" s="151"/>
      <c r="C40" s="151">
        <v>2023284422</v>
      </c>
      <c r="D40" s="152" t="s">
        <v>107</v>
      </c>
      <c r="E40" s="151" t="s">
        <v>108</v>
      </c>
      <c r="F40" s="151" t="s">
        <v>109</v>
      </c>
      <c r="G40" s="151">
        <v>3</v>
      </c>
    </row>
    <row r="41" spans="1:7">
      <c r="A41" s="151"/>
      <c r="B41" s="151"/>
      <c r="C41" s="151">
        <v>2023284422</v>
      </c>
      <c r="D41" s="156"/>
      <c r="E41" s="151" t="s">
        <v>110</v>
      </c>
      <c r="F41" s="151" t="s">
        <v>58</v>
      </c>
      <c r="G41" s="151">
        <v>2</v>
      </c>
    </row>
    <row r="42" spans="1:7">
      <c r="A42" s="151"/>
      <c r="B42" s="151"/>
      <c r="C42" s="151">
        <v>2023284422</v>
      </c>
      <c r="D42" s="156"/>
      <c r="E42" s="151" t="s">
        <v>111</v>
      </c>
      <c r="F42" s="151" t="s">
        <v>83</v>
      </c>
      <c r="G42" s="151">
        <v>3</v>
      </c>
    </row>
    <row r="43" spans="1:7">
      <c r="A43" s="151"/>
      <c r="B43" s="151"/>
      <c r="C43" s="151">
        <v>2023284422</v>
      </c>
      <c r="D43" s="153"/>
      <c r="E43" s="151" t="s">
        <v>84</v>
      </c>
      <c r="F43" s="151" t="s">
        <v>85</v>
      </c>
      <c r="G43" s="151">
        <v>2</v>
      </c>
    </row>
    <row r="44" spans="1:7">
      <c r="A44" s="151"/>
      <c r="B44" s="151"/>
      <c r="C44" s="151">
        <v>2023284416</v>
      </c>
      <c r="D44" s="152" t="s">
        <v>112</v>
      </c>
      <c r="E44" s="151" t="s">
        <v>113</v>
      </c>
      <c r="F44" s="151" t="s">
        <v>83</v>
      </c>
      <c r="G44" s="151">
        <v>3</v>
      </c>
    </row>
    <row r="45" spans="1:7">
      <c r="A45" s="151"/>
      <c r="B45" s="151"/>
      <c r="C45" s="151">
        <v>2023284416</v>
      </c>
      <c r="D45" s="153"/>
      <c r="E45" s="151" t="s">
        <v>111</v>
      </c>
      <c r="F45" s="151" t="s">
        <v>83</v>
      </c>
      <c r="G45" s="151">
        <v>3</v>
      </c>
    </row>
    <row r="46" spans="1:7">
      <c r="A46" s="151"/>
      <c r="B46" s="151"/>
      <c r="C46" s="151">
        <v>2023284420</v>
      </c>
      <c r="D46" s="152" t="s">
        <v>114</v>
      </c>
      <c r="E46" s="151" t="s">
        <v>84</v>
      </c>
      <c r="F46" s="151" t="s">
        <v>85</v>
      </c>
      <c r="G46" s="151">
        <v>2</v>
      </c>
    </row>
    <row r="47" spans="1:7">
      <c r="A47" s="151"/>
      <c r="B47" s="151"/>
      <c r="C47" s="151">
        <v>2023284420</v>
      </c>
      <c r="D47" s="153"/>
      <c r="E47" s="151" t="s">
        <v>111</v>
      </c>
      <c r="F47" s="151" t="s">
        <v>83</v>
      </c>
      <c r="G47" s="151">
        <v>3</v>
      </c>
    </row>
    <row r="48" spans="1:7">
      <c r="A48" s="151"/>
      <c r="B48" s="151"/>
      <c r="C48" s="151">
        <v>2023284410</v>
      </c>
      <c r="D48" s="152" t="s">
        <v>115</v>
      </c>
      <c r="E48" s="151" t="s">
        <v>113</v>
      </c>
      <c r="F48" s="151" t="s">
        <v>83</v>
      </c>
      <c r="G48" s="151">
        <v>3</v>
      </c>
    </row>
    <row r="49" spans="1:7">
      <c r="A49" s="151"/>
      <c r="B49" s="151"/>
      <c r="C49" s="151">
        <v>2023284410</v>
      </c>
      <c r="D49" s="153"/>
      <c r="E49" s="151" t="s">
        <v>111</v>
      </c>
      <c r="F49" s="151" t="s">
        <v>83</v>
      </c>
      <c r="G49" s="151">
        <v>3</v>
      </c>
    </row>
    <row r="50" spans="1:7">
      <c r="A50" s="151"/>
      <c r="B50" s="151"/>
      <c r="C50" s="151">
        <v>2023284423</v>
      </c>
      <c r="D50" s="152" t="s">
        <v>116</v>
      </c>
      <c r="E50" s="151" t="s">
        <v>84</v>
      </c>
      <c r="F50" s="151" t="s">
        <v>85</v>
      </c>
      <c r="G50" s="151">
        <v>2</v>
      </c>
    </row>
    <row r="51" spans="1:7">
      <c r="A51" s="151"/>
      <c r="B51" s="151"/>
      <c r="C51" s="151">
        <v>2023284423</v>
      </c>
      <c r="D51" s="153"/>
      <c r="E51" s="151" t="s">
        <v>111</v>
      </c>
      <c r="F51" s="151" t="s">
        <v>83</v>
      </c>
      <c r="G51" s="151">
        <v>3</v>
      </c>
    </row>
    <row r="52" spans="1:7">
      <c r="A52" s="151"/>
      <c r="B52" s="151"/>
      <c r="C52" s="151">
        <v>2023284414</v>
      </c>
      <c r="D52" s="152" t="s">
        <v>117</v>
      </c>
      <c r="E52" s="151" t="s">
        <v>111</v>
      </c>
      <c r="F52" s="151" t="s">
        <v>83</v>
      </c>
      <c r="G52" s="151">
        <v>3</v>
      </c>
    </row>
    <row r="53" spans="1:7">
      <c r="A53" s="151"/>
      <c r="B53" s="151"/>
      <c r="C53" s="151">
        <v>2023284414</v>
      </c>
      <c r="D53" s="153"/>
      <c r="E53" s="151" t="s">
        <v>84</v>
      </c>
      <c r="F53" s="151" t="s">
        <v>85</v>
      </c>
      <c r="G53" s="151">
        <v>2</v>
      </c>
    </row>
    <row r="54" spans="1:7">
      <c r="A54" s="151"/>
      <c r="B54" s="151"/>
      <c r="C54" s="151">
        <v>2023284421</v>
      </c>
      <c r="D54" s="152" t="s">
        <v>118</v>
      </c>
      <c r="E54" s="151" t="s">
        <v>84</v>
      </c>
      <c r="F54" s="151" t="s">
        <v>85</v>
      </c>
      <c r="G54" s="151">
        <v>2</v>
      </c>
    </row>
    <row r="55" spans="1:7">
      <c r="A55" s="151"/>
      <c r="B55" s="151"/>
      <c r="C55" s="151">
        <v>2023284421</v>
      </c>
      <c r="D55" s="153"/>
      <c r="E55" s="151" t="s">
        <v>111</v>
      </c>
      <c r="F55" s="151" t="s">
        <v>83</v>
      </c>
      <c r="G55" s="151">
        <v>3</v>
      </c>
    </row>
    <row r="56" spans="1:7">
      <c r="A56" s="151"/>
      <c r="B56" s="151"/>
      <c r="C56" s="151">
        <v>2023284430</v>
      </c>
      <c r="D56" s="152" t="s">
        <v>119</v>
      </c>
      <c r="E56" s="151" t="s">
        <v>84</v>
      </c>
      <c r="F56" s="151" t="s">
        <v>85</v>
      </c>
      <c r="G56" s="151">
        <v>2</v>
      </c>
    </row>
    <row r="57" spans="1:7">
      <c r="A57" s="151"/>
      <c r="B57" s="151"/>
      <c r="C57" s="151">
        <v>2023284430</v>
      </c>
      <c r="D57" s="153"/>
      <c r="E57" s="151" t="s">
        <v>111</v>
      </c>
      <c r="F57" s="151" t="s">
        <v>83</v>
      </c>
      <c r="G57" s="151">
        <v>3</v>
      </c>
    </row>
    <row r="58" spans="1:7">
      <c r="A58" s="151"/>
      <c r="B58" s="151" t="s">
        <v>120</v>
      </c>
      <c r="C58" s="151">
        <v>2023284205</v>
      </c>
      <c r="D58" s="151" t="s">
        <v>121</v>
      </c>
      <c r="E58" s="151" t="s">
        <v>108</v>
      </c>
      <c r="F58" s="151" t="s">
        <v>83</v>
      </c>
      <c r="G58" s="151">
        <v>3</v>
      </c>
    </row>
    <row r="59" spans="1:7">
      <c r="A59" s="151"/>
      <c r="B59" s="151"/>
      <c r="C59" s="151">
        <v>2023284222</v>
      </c>
      <c r="D59" s="151" t="s">
        <v>122</v>
      </c>
      <c r="E59" s="151" t="s">
        <v>108</v>
      </c>
      <c r="F59" s="151" t="s">
        <v>83</v>
      </c>
      <c r="G59" s="151">
        <v>3</v>
      </c>
    </row>
    <row r="60" spans="1:7">
      <c r="A60" s="151"/>
      <c r="B60" s="151"/>
      <c r="C60" s="151">
        <v>2023284206</v>
      </c>
      <c r="D60" s="151" t="s">
        <v>123</v>
      </c>
      <c r="E60" s="151" t="s">
        <v>108</v>
      </c>
      <c r="F60" s="151" t="s">
        <v>83</v>
      </c>
      <c r="G60" s="151">
        <v>3</v>
      </c>
    </row>
    <row r="61" spans="1:7">
      <c r="A61" s="151"/>
      <c r="B61" s="151"/>
      <c r="C61" s="151">
        <v>2023284205</v>
      </c>
      <c r="D61" s="151" t="s">
        <v>121</v>
      </c>
      <c r="E61" s="151" t="s">
        <v>110</v>
      </c>
      <c r="F61" s="151" t="s">
        <v>85</v>
      </c>
      <c r="G61" s="151">
        <v>2</v>
      </c>
    </row>
    <row r="62" spans="1:7">
      <c r="A62" s="151"/>
      <c r="B62" s="151"/>
      <c r="C62" s="151">
        <v>2023284222</v>
      </c>
      <c r="D62" s="151" t="s">
        <v>122</v>
      </c>
      <c r="E62" s="151" t="s">
        <v>110</v>
      </c>
      <c r="F62" s="151" t="s">
        <v>85</v>
      </c>
      <c r="G62" s="151">
        <v>2</v>
      </c>
    </row>
    <row r="63" spans="1:7">
      <c r="A63" s="151"/>
      <c r="B63" s="151"/>
      <c r="C63" s="151">
        <v>2023284206</v>
      </c>
      <c r="D63" s="151" t="s">
        <v>123</v>
      </c>
      <c r="E63" s="151" t="s">
        <v>110</v>
      </c>
      <c r="F63" s="151" t="s">
        <v>85</v>
      </c>
      <c r="G63" s="151">
        <v>2</v>
      </c>
    </row>
    <row r="64" spans="1:7">
      <c r="A64" s="151"/>
      <c r="B64" s="151"/>
      <c r="C64" s="151">
        <v>2023284222</v>
      </c>
      <c r="D64" s="152" t="s">
        <v>122</v>
      </c>
      <c r="E64" s="151" t="s">
        <v>84</v>
      </c>
      <c r="F64" s="151" t="s">
        <v>85</v>
      </c>
      <c r="G64" s="151">
        <v>2</v>
      </c>
    </row>
    <row r="65" spans="1:7">
      <c r="A65" s="151"/>
      <c r="B65" s="151"/>
      <c r="C65" s="151">
        <v>2023284222</v>
      </c>
      <c r="D65" s="153"/>
      <c r="E65" s="151" t="s">
        <v>124</v>
      </c>
      <c r="F65" s="151" t="s">
        <v>109</v>
      </c>
      <c r="G65" s="151">
        <v>3</v>
      </c>
    </row>
    <row r="66" spans="1:7">
      <c r="A66" s="151"/>
      <c r="B66" s="151" t="s">
        <v>125</v>
      </c>
      <c r="C66" s="151">
        <v>2023273109</v>
      </c>
      <c r="D66" s="151" t="s">
        <v>126</v>
      </c>
      <c r="E66" s="151" t="s">
        <v>127</v>
      </c>
      <c r="F66" s="151" t="s">
        <v>73</v>
      </c>
      <c r="G66" s="151">
        <v>2</v>
      </c>
    </row>
    <row r="67" spans="1:7">
      <c r="A67" s="151"/>
      <c r="B67" s="151"/>
      <c r="C67" s="151">
        <v>2023273117</v>
      </c>
      <c r="D67" s="151" t="s">
        <v>128</v>
      </c>
      <c r="E67" s="151" t="s">
        <v>127</v>
      </c>
      <c r="F67" s="151" t="s">
        <v>73</v>
      </c>
      <c r="G67" s="151">
        <v>2</v>
      </c>
    </row>
    <row r="68" spans="1:7">
      <c r="A68" s="151"/>
      <c r="B68" s="151" t="s">
        <v>129</v>
      </c>
      <c r="C68" s="151">
        <v>2023273213</v>
      </c>
      <c r="D68" s="151" t="s">
        <v>130</v>
      </c>
      <c r="E68" s="151" t="s">
        <v>131</v>
      </c>
      <c r="F68" s="151" t="s">
        <v>85</v>
      </c>
      <c r="G68" s="151">
        <v>2</v>
      </c>
    </row>
    <row r="69" spans="1:7">
      <c r="A69" s="151"/>
      <c r="B69" s="151"/>
      <c r="C69" s="151">
        <v>2023273214</v>
      </c>
      <c r="D69" s="151" t="s">
        <v>132</v>
      </c>
      <c r="E69" s="151" t="s">
        <v>131</v>
      </c>
      <c r="F69" s="151" t="s">
        <v>85</v>
      </c>
      <c r="G69" s="151">
        <v>2</v>
      </c>
    </row>
    <row r="70" spans="1:7">
      <c r="A70" s="151"/>
      <c r="B70" s="151"/>
      <c r="C70" s="151">
        <v>2023273217</v>
      </c>
      <c r="D70" s="151" t="s">
        <v>133</v>
      </c>
      <c r="E70" s="151" t="s">
        <v>131</v>
      </c>
      <c r="F70" s="151" t="s">
        <v>85</v>
      </c>
      <c r="G70" s="151">
        <v>2</v>
      </c>
    </row>
    <row r="71" spans="1:7">
      <c r="A71" s="151"/>
      <c r="B71" s="151"/>
      <c r="C71" s="151">
        <v>2023273212</v>
      </c>
      <c r="D71" s="151" t="s">
        <v>134</v>
      </c>
      <c r="E71" s="151" t="s">
        <v>131</v>
      </c>
      <c r="F71" s="151" t="s">
        <v>85</v>
      </c>
      <c r="G71" s="151">
        <v>2</v>
      </c>
    </row>
    <row r="72" spans="1:7">
      <c r="A72" s="151"/>
      <c r="B72" s="151"/>
      <c r="C72" s="151">
        <v>2023273218</v>
      </c>
      <c r="D72" s="151" t="s">
        <v>135</v>
      </c>
      <c r="E72" s="151" t="s">
        <v>136</v>
      </c>
      <c r="F72" s="151" t="s">
        <v>58</v>
      </c>
      <c r="G72" s="151">
        <v>2</v>
      </c>
    </row>
    <row r="73" spans="1:7">
      <c r="A73" s="151"/>
      <c r="B73" s="151" t="s">
        <v>137</v>
      </c>
      <c r="C73" s="151">
        <v>2024283310</v>
      </c>
      <c r="D73" s="152" t="s">
        <v>138</v>
      </c>
      <c r="E73" s="151" t="s">
        <v>139</v>
      </c>
      <c r="F73" s="151" t="s">
        <v>58</v>
      </c>
      <c r="G73" s="151">
        <v>2</v>
      </c>
    </row>
    <row r="74" spans="1:7">
      <c r="A74" s="151"/>
      <c r="B74" s="151"/>
      <c r="C74" s="151">
        <v>2024283310</v>
      </c>
      <c r="D74" s="156"/>
      <c r="E74" s="151" t="s">
        <v>72</v>
      </c>
      <c r="F74" s="151" t="s">
        <v>58</v>
      </c>
      <c r="G74" s="151">
        <v>2</v>
      </c>
    </row>
    <row r="75" spans="1:7">
      <c r="A75" s="151"/>
      <c r="B75" s="151"/>
      <c r="C75" s="151">
        <v>2024283310</v>
      </c>
      <c r="D75" s="156"/>
      <c r="E75" s="151" t="s">
        <v>140</v>
      </c>
      <c r="F75" s="151" t="s">
        <v>58</v>
      </c>
      <c r="G75" s="151">
        <v>2</v>
      </c>
    </row>
    <row r="76" spans="1:7">
      <c r="A76" s="151"/>
      <c r="B76" s="151"/>
      <c r="C76" s="151">
        <v>2024283310</v>
      </c>
      <c r="D76" s="153"/>
      <c r="E76" s="151" t="s">
        <v>69</v>
      </c>
      <c r="F76" s="151" t="s">
        <v>58</v>
      </c>
      <c r="G76" s="151">
        <v>2</v>
      </c>
    </row>
    <row r="77" spans="1:7">
      <c r="A77" s="151"/>
      <c r="B77" s="151"/>
      <c r="C77" s="151">
        <v>2024283314</v>
      </c>
      <c r="D77" s="152" t="s">
        <v>141</v>
      </c>
      <c r="E77" s="151" t="s">
        <v>139</v>
      </c>
      <c r="F77" s="151" t="s">
        <v>58</v>
      </c>
      <c r="G77" s="151">
        <v>2</v>
      </c>
    </row>
    <row r="78" spans="1:7">
      <c r="A78" s="151"/>
      <c r="B78" s="151"/>
      <c r="C78" s="151">
        <v>2024283314</v>
      </c>
      <c r="D78" s="156"/>
      <c r="E78" s="151" t="s">
        <v>72</v>
      </c>
      <c r="F78" s="151" t="s">
        <v>58</v>
      </c>
      <c r="G78" s="151">
        <v>2</v>
      </c>
    </row>
    <row r="79" spans="1:7">
      <c r="A79" s="151"/>
      <c r="B79" s="151"/>
      <c r="C79" s="151">
        <v>2024283314</v>
      </c>
      <c r="D79" s="156"/>
      <c r="E79" s="151" t="s">
        <v>140</v>
      </c>
      <c r="F79" s="151" t="s">
        <v>58</v>
      </c>
      <c r="G79" s="151">
        <v>2</v>
      </c>
    </row>
    <row r="80" spans="1:7">
      <c r="A80" s="151"/>
      <c r="B80" s="151"/>
      <c r="C80" s="151">
        <v>2024283314</v>
      </c>
      <c r="D80" s="153"/>
      <c r="E80" s="151" t="s">
        <v>69</v>
      </c>
      <c r="F80" s="151" t="s">
        <v>58</v>
      </c>
      <c r="G80" s="151">
        <v>2</v>
      </c>
    </row>
    <row r="81" spans="1:7">
      <c r="A81" s="151"/>
      <c r="B81" s="151"/>
      <c r="C81" s="151">
        <v>2024283306</v>
      </c>
      <c r="D81" s="152" t="s">
        <v>142</v>
      </c>
      <c r="E81" s="151" t="s">
        <v>140</v>
      </c>
      <c r="F81" s="151" t="s">
        <v>58</v>
      </c>
      <c r="G81" s="151">
        <v>2</v>
      </c>
    </row>
    <row r="82" spans="1:7">
      <c r="A82" s="151"/>
      <c r="B82" s="151"/>
      <c r="C82" s="151">
        <v>2024283306</v>
      </c>
      <c r="D82" s="153"/>
      <c r="E82" s="151" t="s">
        <v>69</v>
      </c>
      <c r="F82" s="151" t="s">
        <v>58</v>
      </c>
      <c r="G82" s="151">
        <v>2</v>
      </c>
    </row>
    <row r="83" spans="1:7">
      <c r="A83" s="151"/>
      <c r="B83" s="157" t="s">
        <v>143</v>
      </c>
      <c r="C83" s="157">
        <v>2024284505</v>
      </c>
      <c r="D83" s="158" t="s">
        <v>144</v>
      </c>
      <c r="E83" s="157" t="s">
        <v>145</v>
      </c>
      <c r="F83" s="157" t="s">
        <v>101</v>
      </c>
      <c r="G83" s="157">
        <v>3</v>
      </c>
    </row>
    <row r="84" spans="1:7">
      <c r="A84" s="151"/>
      <c r="B84" s="157"/>
      <c r="C84" s="157">
        <v>2024284505</v>
      </c>
      <c r="D84" s="159"/>
      <c r="E84" s="157" t="s">
        <v>146</v>
      </c>
      <c r="F84" s="157" t="s">
        <v>147</v>
      </c>
      <c r="G84" s="157">
        <v>2</v>
      </c>
    </row>
    <row r="85" spans="1:7">
      <c r="A85" s="151"/>
      <c r="B85" s="151" t="s">
        <v>148</v>
      </c>
      <c r="C85" s="151">
        <v>2023283340</v>
      </c>
      <c r="D85" s="152" t="s">
        <v>149</v>
      </c>
      <c r="E85" s="151" t="s">
        <v>74</v>
      </c>
      <c r="F85" s="151" t="s">
        <v>73</v>
      </c>
      <c r="G85" s="151">
        <v>2</v>
      </c>
    </row>
    <row r="86" spans="1:7">
      <c r="A86" s="151"/>
      <c r="B86" s="151"/>
      <c r="C86" s="151">
        <v>2023283340</v>
      </c>
      <c r="D86" s="156"/>
      <c r="E86" s="151" t="s">
        <v>98</v>
      </c>
      <c r="F86" s="151" t="s">
        <v>99</v>
      </c>
      <c r="G86" s="151">
        <v>3</v>
      </c>
    </row>
    <row r="87" spans="1:7">
      <c r="A87" s="151"/>
      <c r="B87" s="151"/>
      <c r="C87" s="151">
        <v>2023283340</v>
      </c>
      <c r="D87" s="153"/>
      <c r="E87" s="151" t="s">
        <v>127</v>
      </c>
      <c r="F87" s="151" t="s">
        <v>73</v>
      </c>
      <c r="G87" s="151">
        <v>2</v>
      </c>
    </row>
    <row r="88" spans="1:7">
      <c r="A88" s="151"/>
      <c r="B88" s="160" t="s">
        <v>150</v>
      </c>
      <c r="C88" s="151">
        <v>2023283440</v>
      </c>
      <c r="D88" s="151" t="s">
        <v>151</v>
      </c>
      <c r="E88" s="151" t="s">
        <v>98</v>
      </c>
      <c r="F88" s="151" t="s">
        <v>83</v>
      </c>
      <c r="G88" s="151">
        <v>3</v>
      </c>
    </row>
    <row r="89" spans="1:7">
      <c r="A89" s="151"/>
      <c r="B89" s="160"/>
      <c r="C89" s="160">
        <v>2023283408</v>
      </c>
      <c r="D89" s="161" t="s">
        <v>152</v>
      </c>
      <c r="E89" s="151" t="s">
        <v>59</v>
      </c>
      <c r="F89" s="151" t="s">
        <v>58</v>
      </c>
      <c r="G89" s="151">
        <v>2</v>
      </c>
    </row>
    <row r="90" spans="1:7">
      <c r="A90" s="151"/>
      <c r="B90" s="160"/>
      <c r="C90" s="160">
        <v>2023283408</v>
      </c>
      <c r="D90" s="162"/>
      <c r="E90" s="151" t="s">
        <v>145</v>
      </c>
      <c r="F90" s="151" t="s">
        <v>109</v>
      </c>
      <c r="G90" s="151">
        <v>3</v>
      </c>
    </row>
    <row r="91" spans="1:7">
      <c r="A91" s="151"/>
      <c r="B91" s="160"/>
      <c r="C91" s="160">
        <v>2023283408</v>
      </c>
      <c r="D91" s="162"/>
      <c r="E91" s="151" t="s">
        <v>127</v>
      </c>
      <c r="F91" s="151" t="s">
        <v>58</v>
      </c>
      <c r="G91" s="151">
        <v>2</v>
      </c>
    </row>
    <row r="92" spans="1:7">
      <c r="A92" s="151"/>
      <c r="B92" s="160"/>
      <c r="C92" s="160">
        <v>2023283408</v>
      </c>
      <c r="D92" s="163"/>
      <c r="E92" s="151" t="s">
        <v>57</v>
      </c>
      <c r="F92" s="151" t="s">
        <v>58</v>
      </c>
      <c r="G92" s="151">
        <v>2</v>
      </c>
    </row>
    <row r="93" spans="1:7">
      <c r="A93" s="151"/>
      <c r="B93" s="160" t="s">
        <v>153</v>
      </c>
      <c r="C93" s="160">
        <v>2023283510</v>
      </c>
      <c r="D93" s="161" t="s">
        <v>154</v>
      </c>
      <c r="E93" s="151" t="s">
        <v>59</v>
      </c>
      <c r="F93" s="151" t="s">
        <v>58</v>
      </c>
      <c r="G93" s="151">
        <v>2</v>
      </c>
    </row>
    <row r="94" spans="1:7">
      <c r="A94" s="151"/>
      <c r="B94" s="160"/>
      <c r="C94" s="160">
        <v>2023283510</v>
      </c>
      <c r="D94" s="163"/>
      <c r="E94" s="151" t="s">
        <v>57</v>
      </c>
      <c r="F94" s="151" t="s">
        <v>58</v>
      </c>
      <c r="G94" s="151">
        <v>2</v>
      </c>
    </row>
    <row r="95" spans="1:7">
      <c r="A95" s="151"/>
      <c r="B95" s="160"/>
      <c r="C95" s="160">
        <v>2023283512</v>
      </c>
      <c r="D95" s="161" t="s">
        <v>155</v>
      </c>
      <c r="E95" s="151" t="s">
        <v>59</v>
      </c>
      <c r="F95" s="151" t="s">
        <v>58</v>
      </c>
      <c r="G95" s="151">
        <v>2</v>
      </c>
    </row>
    <row r="96" spans="1:7">
      <c r="A96" s="151"/>
      <c r="B96" s="160"/>
      <c r="C96" s="160">
        <v>2023283512</v>
      </c>
      <c r="D96" s="163"/>
      <c r="E96" s="151" t="s">
        <v>57</v>
      </c>
      <c r="F96" s="151" t="s">
        <v>58</v>
      </c>
      <c r="G96" s="151">
        <v>2</v>
      </c>
    </row>
    <row r="97" spans="1:7">
      <c r="A97" s="151"/>
      <c r="B97" s="160"/>
      <c r="C97" s="160">
        <v>2023283513</v>
      </c>
      <c r="D97" s="160" t="s">
        <v>156</v>
      </c>
      <c r="E97" s="151" t="s">
        <v>57</v>
      </c>
      <c r="F97" s="151" t="s">
        <v>58</v>
      </c>
      <c r="G97" s="151">
        <v>2</v>
      </c>
    </row>
    <row r="98" spans="1:7">
      <c r="A98" s="151"/>
      <c r="B98" s="160" t="s">
        <v>157</v>
      </c>
      <c r="C98" s="160" t="s">
        <v>158</v>
      </c>
      <c r="D98" s="161" t="s">
        <v>159</v>
      </c>
      <c r="E98" s="151" t="s">
        <v>98</v>
      </c>
      <c r="F98" s="151" t="s">
        <v>83</v>
      </c>
      <c r="G98" s="151">
        <v>3</v>
      </c>
    </row>
    <row r="99" spans="1:7">
      <c r="A99" s="151"/>
      <c r="B99" s="160"/>
      <c r="C99" s="160" t="s">
        <v>158</v>
      </c>
      <c r="D99" s="163"/>
      <c r="E99" s="151" t="s">
        <v>59</v>
      </c>
      <c r="F99" s="151" t="s">
        <v>58</v>
      </c>
      <c r="G99" s="151">
        <v>2</v>
      </c>
    </row>
    <row r="100" spans="1:7">
      <c r="A100" s="151"/>
      <c r="B100" s="151" t="s">
        <v>160</v>
      </c>
      <c r="C100" s="151">
        <v>2022283118</v>
      </c>
      <c r="D100" s="152" t="s">
        <v>161</v>
      </c>
      <c r="E100" s="151" t="s">
        <v>82</v>
      </c>
      <c r="F100" s="151" t="s">
        <v>162</v>
      </c>
      <c r="G100" s="151">
        <v>3</v>
      </c>
    </row>
    <row r="101" spans="1:7">
      <c r="A101" s="151"/>
      <c r="B101" s="151"/>
      <c r="C101" s="151">
        <v>2022283118</v>
      </c>
      <c r="D101" s="153"/>
      <c r="E101" s="151" t="s">
        <v>163</v>
      </c>
      <c r="F101" s="151" t="s">
        <v>147</v>
      </c>
      <c r="G101" s="151">
        <v>2</v>
      </c>
    </row>
    <row r="102" spans="1:7">
      <c r="A102" s="151"/>
      <c r="B102" s="151" t="s">
        <v>164</v>
      </c>
      <c r="C102" s="151">
        <v>2022283223</v>
      </c>
      <c r="D102" s="152" t="s">
        <v>165</v>
      </c>
      <c r="E102" s="151" t="s">
        <v>166</v>
      </c>
      <c r="F102" s="151" t="s">
        <v>85</v>
      </c>
      <c r="G102" s="151">
        <v>2</v>
      </c>
    </row>
    <row r="103" spans="1:7">
      <c r="A103" s="151"/>
      <c r="B103" s="151"/>
      <c r="C103" s="151">
        <v>2022283223</v>
      </c>
      <c r="D103" s="153"/>
      <c r="E103" s="151" t="s">
        <v>167</v>
      </c>
      <c r="F103" s="151" t="s">
        <v>58</v>
      </c>
      <c r="G103" s="151">
        <v>2</v>
      </c>
    </row>
    <row r="104" spans="1:7">
      <c r="A104" s="151"/>
      <c r="B104" s="151"/>
      <c r="C104" s="151">
        <v>2022283221</v>
      </c>
      <c r="D104" s="151" t="s">
        <v>168</v>
      </c>
      <c r="E104" s="151" t="s">
        <v>166</v>
      </c>
      <c r="F104" s="151" t="s">
        <v>85</v>
      </c>
      <c r="G104" s="151">
        <v>2</v>
      </c>
    </row>
    <row r="105" spans="1:7">
      <c r="A105" s="151"/>
      <c r="B105" s="151"/>
      <c r="C105" s="151">
        <v>2022283230</v>
      </c>
      <c r="D105" s="151" t="s">
        <v>169</v>
      </c>
      <c r="E105" s="151" t="s">
        <v>163</v>
      </c>
      <c r="F105" s="151" t="s">
        <v>58</v>
      </c>
      <c r="G105" s="151">
        <v>2</v>
      </c>
    </row>
    <row r="106" spans="1:7">
      <c r="A106" s="151"/>
      <c r="B106" s="151"/>
      <c r="C106" s="151">
        <v>2022273229</v>
      </c>
      <c r="D106" s="151" t="s">
        <v>170</v>
      </c>
      <c r="E106" s="151" t="s">
        <v>82</v>
      </c>
      <c r="F106" s="151" t="s">
        <v>162</v>
      </c>
      <c r="G106" s="151">
        <v>3</v>
      </c>
    </row>
    <row r="107" spans="1:7">
      <c r="A107" s="151"/>
      <c r="B107" s="151"/>
      <c r="C107" s="151">
        <v>2022283216</v>
      </c>
      <c r="D107" s="151" t="s">
        <v>171</v>
      </c>
      <c r="E107" s="151" t="s">
        <v>163</v>
      </c>
      <c r="F107" s="151" t="s">
        <v>58</v>
      </c>
      <c r="G107" s="151">
        <v>2</v>
      </c>
    </row>
    <row r="108" spans="1:7">
      <c r="A108" s="95" t="s">
        <v>4</v>
      </c>
      <c r="B108" s="164" t="s">
        <v>172</v>
      </c>
      <c r="C108" s="164">
        <v>2023233219</v>
      </c>
      <c r="D108" s="164" t="s">
        <v>173</v>
      </c>
      <c r="E108" s="165" t="s">
        <v>174</v>
      </c>
      <c r="F108" s="164" t="s">
        <v>101</v>
      </c>
      <c r="G108" s="164">
        <v>3</v>
      </c>
    </row>
    <row r="109" spans="1:7">
      <c r="A109" s="95"/>
      <c r="B109" s="7" t="s">
        <v>175</v>
      </c>
      <c r="C109" s="7">
        <v>2023293123</v>
      </c>
      <c r="D109" s="7" t="s">
        <v>176</v>
      </c>
      <c r="E109" s="23" t="s">
        <v>177</v>
      </c>
      <c r="F109" s="7" t="s">
        <v>178</v>
      </c>
      <c r="G109" s="82">
        <v>5</v>
      </c>
    </row>
    <row r="110" spans="1:7">
      <c r="A110" s="95"/>
      <c r="B110" s="7"/>
      <c r="C110" s="7"/>
      <c r="D110" s="7"/>
      <c r="E110" s="23" t="s">
        <v>179</v>
      </c>
      <c r="F110" s="7" t="s">
        <v>180</v>
      </c>
      <c r="G110" s="84"/>
    </row>
    <row r="111" spans="1:7">
      <c r="A111" s="95"/>
      <c r="B111" s="7"/>
      <c r="C111" s="7">
        <v>2023293107</v>
      </c>
      <c r="D111" s="7" t="s">
        <v>181</v>
      </c>
      <c r="E111" s="23" t="s">
        <v>182</v>
      </c>
      <c r="F111" s="7" t="s">
        <v>58</v>
      </c>
      <c r="G111" s="7">
        <v>2</v>
      </c>
    </row>
    <row r="112" spans="1:7">
      <c r="A112" s="95"/>
      <c r="B112" s="7" t="s">
        <v>183</v>
      </c>
      <c r="C112" s="7">
        <v>2023303208</v>
      </c>
      <c r="D112" s="7" t="s">
        <v>184</v>
      </c>
      <c r="E112" s="23" t="s">
        <v>185</v>
      </c>
      <c r="F112" s="166" t="s">
        <v>180</v>
      </c>
      <c r="G112" s="82">
        <v>20</v>
      </c>
    </row>
    <row r="113" spans="1:7">
      <c r="A113" s="95"/>
      <c r="B113" s="7"/>
      <c r="C113" s="7"/>
      <c r="D113" s="7"/>
      <c r="E113" s="167" t="s">
        <v>57</v>
      </c>
      <c r="F113" s="168" t="s">
        <v>58</v>
      </c>
      <c r="G113" s="83"/>
    </row>
    <row r="114" spans="1:7">
      <c r="A114" s="95"/>
      <c r="B114" s="7"/>
      <c r="C114" s="7"/>
      <c r="D114" s="7"/>
      <c r="E114" s="169" t="s">
        <v>69</v>
      </c>
      <c r="F114" s="170" t="s">
        <v>109</v>
      </c>
      <c r="G114" s="83"/>
    </row>
    <row r="115" spans="1:7">
      <c r="A115" s="95"/>
      <c r="B115" s="7"/>
      <c r="C115" s="7"/>
      <c r="D115" s="7"/>
      <c r="E115" s="169" t="s">
        <v>179</v>
      </c>
      <c r="F115" s="170" t="s">
        <v>58</v>
      </c>
      <c r="G115" s="83"/>
    </row>
    <row r="116" spans="1:7">
      <c r="A116" s="95"/>
      <c r="B116" s="7"/>
      <c r="C116" s="7"/>
      <c r="D116" s="7"/>
      <c r="E116" s="169" t="s">
        <v>186</v>
      </c>
      <c r="F116" s="170" t="s">
        <v>58</v>
      </c>
      <c r="G116" s="83"/>
    </row>
    <row r="117" spans="1:7">
      <c r="A117" s="95"/>
      <c r="B117" s="7"/>
      <c r="C117" s="7"/>
      <c r="D117" s="7"/>
      <c r="E117" s="169" t="s">
        <v>185</v>
      </c>
      <c r="F117" s="170" t="s">
        <v>73</v>
      </c>
      <c r="G117" s="83"/>
    </row>
    <row r="118" spans="1:7">
      <c r="A118" s="95"/>
      <c r="B118" s="7"/>
      <c r="C118" s="7"/>
      <c r="D118" s="7"/>
      <c r="E118" s="169" t="s">
        <v>186</v>
      </c>
      <c r="F118" s="170" t="s">
        <v>147</v>
      </c>
      <c r="G118" s="83"/>
    </row>
    <row r="119" spans="1:7">
      <c r="A119" s="95"/>
      <c r="B119" s="7"/>
      <c r="C119" s="7"/>
      <c r="D119" s="7"/>
      <c r="E119" s="169" t="s">
        <v>187</v>
      </c>
      <c r="F119" s="170" t="s">
        <v>101</v>
      </c>
      <c r="G119" s="83"/>
    </row>
    <row r="120" spans="1:7">
      <c r="A120" s="95"/>
      <c r="B120" s="7"/>
      <c r="C120" s="7"/>
      <c r="D120" s="7"/>
      <c r="E120" s="169" t="s">
        <v>188</v>
      </c>
      <c r="F120" s="170" t="s">
        <v>147</v>
      </c>
      <c r="G120" s="171"/>
    </row>
    <row r="121" spans="1:7">
      <c r="A121" s="95"/>
      <c r="B121" s="7"/>
      <c r="C121" s="7">
        <v>2023303243</v>
      </c>
      <c r="D121" s="7" t="s">
        <v>189</v>
      </c>
      <c r="E121" s="169" t="s">
        <v>185</v>
      </c>
      <c r="F121" s="170" t="s">
        <v>73</v>
      </c>
      <c r="G121" s="96">
        <v>9</v>
      </c>
    </row>
    <row r="122" spans="1:7">
      <c r="A122" s="95"/>
      <c r="B122" s="7"/>
      <c r="C122" s="7"/>
      <c r="D122" s="7"/>
      <c r="E122" s="169" t="s">
        <v>186</v>
      </c>
      <c r="F122" s="170" t="s">
        <v>147</v>
      </c>
      <c r="G122" s="97"/>
    </row>
    <row r="123" spans="1:7">
      <c r="A123" s="95"/>
      <c r="B123" s="7"/>
      <c r="C123" s="7"/>
      <c r="D123" s="7"/>
      <c r="E123" s="169" t="s">
        <v>187</v>
      </c>
      <c r="F123" s="170" t="s">
        <v>101</v>
      </c>
      <c r="G123" s="97"/>
    </row>
    <row r="124" spans="1:7">
      <c r="A124" s="95"/>
      <c r="B124" s="7"/>
      <c r="C124" s="7"/>
      <c r="D124" s="7"/>
      <c r="E124" s="169" t="s">
        <v>188</v>
      </c>
      <c r="F124" s="170" t="s">
        <v>147</v>
      </c>
      <c r="G124" s="98"/>
    </row>
    <row r="125" spans="1:7">
      <c r="A125" s="95"/>
      <c r="B125" s="7"/>
      <c r="C125" s="7">
        <v>2023303227</v>
      </c>
      <c r="D125" s="7" t="s">
        <v>190</v>
      </c>
      <c r="E125" s="169" t="s">
        <v>188</v>
      </c>
      <c r="F125" s="170" t="s">
        <v>147</v>
      </c>
      <c r="G125" s="133">
        <v>2</v>
      </c>
    </row>
    <row r="126" spans="1:7">
      <c r="A126" s="95"/>
      <c r="B126" s="7" t="s">
        <v>191</v>
      </c>
      <c r="C126" s="7">
        <v>2023294113</v>
      </c>
      <c r="D126" s="7" t="s">
        <v>192</v>
      </c>
      <c r="E126" s="169" t="s">
        <v>193</v>
      </c>
      <c r="F126" s="133" t="s">
        <v>101</v>
      </c>
      <c r="G126" s="96">
        <v>5</v>
      </c>
    </row>
    <row r="127" spans="1:7">
      <c r="A127" s="95"/>
      <c r="B127" s="7"/>
      <c r="C127" s="7"/>
      <c r="D127" s="7"/>
      <c r="E127" s="169" t="s">
        <v>194</v>
      </c>
      <c r="F127" s="133" t="s">
        <v>180</v>
      </c>
      <c r="G127" s="98"/>
    </row>
    <row r="128" spans="1:7">
      <c r="A128" s="95"/>
      <c r="B128" s="7"/>
      <c r="C128" s="7">
        <v>2023294110</v>
      </c>
      <c r="D128" s="7" t="s">
        <v>195</v>
      </c>
      <c r="E128" s="169" t="s">
        <v>193</v>
      </c>
      <c r="F128" s="133" t="s">
        <v>101</v>
      </c>
      <c r="G128" s="96">
        <v>5</v>
      </c>
    </row>
    <row r="129" spans="1:7">
      <c r="A129" s="95"/>
      <c r="B129" s="7"/>
      <c r="C129" s="7"/>
      <c r="D129" s="7"/>
      <c r="E129" s="169" t="s">
        <v>194</v>
      </c>
      <c r="F129" s="133" t="s">
        <v>180</v>
      </c>
      <c r="G129" s="98"/>
    </row>
    <row r="130" spans="1:7">
      <c r="A130" s="95"/>
      <c r="B130" s="7"/>
      <c r="C130" s="7">
        <v>2023294140</v>
      </c>
      <c r="D130" s="7" t="s">
        <v>196</v>
      </c>
      <c r="E130" s="169" t="s">
        <v>193</v>
      </c>
      <c r="F130" s="133" t="s">
        <v>101</v>
      </c>
      <c r="G130" s="96">
        <v>5</v>
      </c>
    </row>
    <row r="131" spans="1:7">
      <c r="A131" s="95"/>
      <c r="B131" s="7"/>
      <c r="C131" s="7"/>
      <c r="D131" s="7"/>
      <c r="E131" s="169" t="s">
        <v>194</v>
      </c>
      <c r="F131" s="133" t="s">
        <v>180</v>
      </c>
      <c r="G131" s="98"/>
    </row>
    <row r="132" spans="1:7">
      <c r="A132" s="95"/>
      <c r="B132" s="7"/>
      <c r="C132" s="7">
        <v>2023294128</v>
      </c>
      <c r="D132" s="7" t="s">
        <v>197</v>
      </c>
      <c r="E132" s="169" t="s">
        <v>193</v>
      </c>
      <c r="F132" s="133" t="s">
        <v>101</v>
      </c>
      <c r="G132" s="96">
        <v>5</v>
      </c>
    </row>
    <row r="133" spans="1:7">
      <c r="A133" s="95"/>
      <c r="B133" s="7"/>
      <c r="C133" s="7"/>
      <c r="D133" s="7"/>
      <c r="E133" s="169" t="s">
        <v>194</v>
      </c>
      <c r="F133" s="133" t="s">
        <v>180</v>
      </c>
      <c r="G133" s="98"/>
    </row>
    <row r="134" spans="1:7">
      <c r="A134" s="95"/>
      <c r="B134" s="7"/>
      <c r="C134" s="7">
        <v>2023294150</v>
      </c>
      <c r="D134" s="7" t="s">
        <v>198</v>
      </c>
      <c r="E134" s="169" t="s">
        <v>194</v>
      </c>
      <c r="F134" s="133" t="s">
        <v>180</v>
      </c>
      <c r="G134" s="133">
        <v>2</v>
      </c>
    </row>
    <row r="135" spans="1:7">
      <c r="A135" s="95"/>
      <c r="B135" s="7"/>
      <c r="C135" s="7">
        <v>2023294132</v>
      </c>
      <c r="D135" s="7" t="s">
        <v>199</v>
      </c>
      <c r="E135" s="169" t="s">
        <v>194</v>
      </c>
      <c r="F135" s="133" t="s">
        <v>180</v>
      </c>
      <c r="G135" s="133">
        <v>2</v>
      </c>
    </row>
    <row r="136" spans="1:7">
      <c r="A136" s="95"/>
      <c r="B136" s="7"/>
      <c r="C136" s="7">
        <v>2023294121</v>
      </c>
      <c r="D136" s="7" t="s">
        <v>200</v>
      </c>
      <c r="E136" s="169" t="s">
        <v>194</v>
      </c>
      <c r="F136" s="133" t="s">
        <v>180</v>
      </c>
      <c r="G136" s="133">
        <v>2</v>
      </c>
    </row>
    <row r="137" spans="1:7">
      <c r="A137" s="95"/>
      <c r="B137" s="7"/>
      <c r="C137" s="7">
        <v>2023294114</v>
      </c>
      <c r="D137" s="7" t="s">
        <v>201</v>
      </c>
      <c r="E137" s="169" t="s">
        <v>194</v>
      </c>
      <c r="F137" s="133" t="s">
        <v>180</v>
      </c>
      <c r="G137" s="133">
        <v>2</v>
      </c>
    </row>
    <row r="138" spans="1:7">
      <c r="A138" s="95"/>
      <c r="B138" s="172"/>
      <c r="C138" s="172">
        <v>2023294145</v>
      </c>
      <c r="D138" s="172" t="s">
        <v>202</v>
      </c>
      <c r="E138" s="169" t="s">
        <v>194</v>
      </c>
      <c r="F138" s="133" t="s">
        <v>180</v>
      </c>
      <c r="G138" s="133">
        <v>2</v>
      </c>
    </row>
    <row r="139" spans="1:7">
      <c r="A139" s="95"/>
      <c r="B139" s="96" t="s">
        <v>203</v>
      </c>
      <c r="C139" s="133">
        <v>2024293237</v>
      </c>
      <c r="D139" s="133" t="s">
        <v>204</v>
      </c>
      <c r="E139" s="133" t="s">
        <v>69</v>
      </c>
      <c r="F139" s="133" t="s">
        <v>73</v>
      </c>
      <c r="G139" s="133">
        <v>2</v>
      </c>
    </row>
    <row r="140" spans="1:7">
      <c r="A140" s="95"/>
      <c r="B140" s="97"/>
      <c r="C140" s="133">
        <v>2024293236</v>
      </c>
      <c r="D140" s="133" t="s">
        <v>205</v>
      </c>
      <c r="E140" s="133" t="s">
        <v>69</v>
      </c>
      <c r="F140" s="133" t="s">
        <v>73</v>
      </c>
      <c r="G140" s="133">
        <v>2</v>
      </c>
    </row>
    <row r="141" spans="1:7">
      <c r="A141" s="95"/>
      <c r="B141" s="98"/>
      <c r="C141" s="133">
        <v>2024293242</v>
      </c>
      <c r="D141" s="133" t="s">
        <v>206</v>
      </c>
      <c r="E141" s="133" t="s">
        <v>69</v>
      </c>
      <c r="F141" s="133" t="s">
        <v>73</v>
      </c>
      <c r="G141" s="133">
        <v>2</v>
      </c>
    </row>
    <row r="142" spans="1:7">
      <c r="A142" s="95"/>
      <c r="B142" s="96" t="s">
        <v>43</v>
      </c>
      <c r="C142" s="96">
        <v>2024233228</v>
      </c>
      <c r="D142" s="96" t="s">
        <v>207</v>
      </c>
      <c r="E142" s="133" t="s">
        <v>208</v>
      </c>
      <c r="F142" s="133" t="s">
        <v>85</v>
      </c>
      <c r="G142" s="96">
        <v>9</v>
      </c>
    </row>
    <row r="143" spans="1:7">
      <c r="A143" s="95"/>
      <c r="B143" s="97"/>
      <c r="C143" s="97"/>
      <c r="D143" s="97"/>
      <c r="E143" s="133" t="s">
        <v>209</v>
      </c>
      <c r="F143" s="133" t="s">
        <v>85</v>
      </c>
      <c r="G143" s="97"/>
    </row>
    <row r="144" spans="1:7">
      <c r="A144" s="95"/>
      <c r="B144" s="97"/>
      <c r="C144" s="97"/>
      <c r="D144" s="97"/>
      <c r="E144" s="133" t="s">
        <v>48</v>
      </c>
      <c r="F144" s="133" t="s">
        <v>109</v>
      </c>
      <c r="G144" s="97"/>
    </row>
    <row r="145" spans="1:7">
      <c r="A145" s="95"/>
      <c r="B145" s="97"/>
      <c r="C145" s="98"/>
      <c r="D145" s="98"/>
      <c r="E145" s="133" t="s">
        <v>210</v>
      </c>
      <c r="F145" s="133" t="s">
        <v>58</v>
      </c>
      <c r="G145" s="98"/>
    </row>
    <row r="146" spans="1:7">
      <c r="A146" s="95"/>
      <c r="B146" s="97"/>
      <c r="C146" s="96">
        <v>2024233209</v>
      </c>
      <c r="D146" s="96" t="s">
        <v>211</v>
      </c>
      <c r="E146" s="133" t="s">
        <v>208</v>
      </c>
      <c r="F146" s="133" t="s">
        <v>85</v>
      </c>
      <c r="G146" s="96">
        <v>4</v>
      </c>
    </row>
    <row r="147" spans="1:7">
      <c r="A147" s="95"/>
      <c r="B147" s="97"/>
      <c r="C147" s="98"/>
      <c r="D147" s="98"/>
      <c r="E147" s="133" t="s">
        <v>209</v>
      </c>
      <c r="F147" s="133" t="s">
        <v>85</v>
      </c>
      <c r="G147" s="98"/>
    </row>
    <row r="148" spans="1:7">
      <c r="A148" s="95"/>
      <c r="B148" s="97"/>
      <c r="C148" s="96">
        <v>2024233215</v>
      </c>
      <c r="D148" s="96" t="s">
        <v>212</v>
      </c>
      <c r="E148" s="133" t="s">
        <v>208</v>
      </c>
      <c r="F148" s="133" t="s">
        <v>85</v>
      </c>
      <c r="G148" s="96">
        <v>4</v>
      </c>
    </row>
    <row r="149" spans="1:7">
      <c r="A149" s="95"/>
      <c r="B149" s="98"/>
      <c r="C149" s="98"/>
      <c r="D149" s="98"/>
      <c r="E149" s="133" t="s">
        <v>209</v>
      </c>
      <c r="F149" s="133" t="s">
        <v>85</v>
      </c>
      <c r="G149" s="98"/>
    </row>
    <row r="150" spans="1:7">
      <c r="A150" s="95"/>
      <c r="B150" s="96" t="s">
        <v>203</v>
      </c>
      <c r="C150" s="133">
        <v>2024293310</v>
      </c>
      <c r="D150" s="133" t="s">
        <v>213</v>
      </c>
      <c r="E150" s="133" t="s">
        <v>214</v>
      </c>
      <c r="F150" s="133" t="s">
        <v>85</v>
      </c>
      <c r="G150" s="133">
        <v>2</v>
      </c>
    </row>
    <row r="151" spans="1:7">
      <c r="A151" s="95"/>
      <c r="B151" s="98"/>
      <c r="C151" s="133">
        <v>2024293331</v>
      </c>
      <c r="D151" s="133" t="s">
        <v>215</v>
      </c>
      <c r="E151" s="133" t="s">
        <v>79</v>
      </c>
      <c r="F151" s="133" t="s">
        <v>58</v>
      </c>
      <c r="G151" s="133">
        <v>2</v>
      </c>
    </row>
    <row r="152" spans="1:7">
      <c r="A152" s="95"/>
      <c r="B152" s="96" t="s">
        <v>216</v>
      </c>
      <c r="C152" s="96">
        <v>2024303221</v>
      </c>
      <c r="D152" s="96" t="s">
        <v>217</v>
      </c>
      <c r="E152" s="133" t="s">
        <v>218</v>
      </c>
      <c r="F152" s="133" t="s">
        <v>85</v>
      </c>
      <c r="G152" s="96">
        <v>5</v>
      </c>
    </row>
    <row r="153" spans="1:7">
      <c r="A153" s="95"/>
      <c r="B153" s="97"/>
      <c r="C153" s="98"/>
      <c r="D153" s="98"/>
      <c r="E153" s="133" t="s">
        <v>219</v>
      </c>
      <c r="F153" s="133" t="s">
        <v>83</v>
      </c>
      <c r="G153" s="98"/>
    </row>
    <row r="154" spans="1:7">
      <c r="A154" s="95"/>
      <c r="B154" s="97"/>
      <c r="C154" s="96">
        <v>2024303228</v>
      </c>
      <c r="D154" s="96" t="s">
        <v>220</v>
      </c>
      <c r="E154" s="133" t="s">
        <v>72</v>
      </c>
      <c r="F154" s="133" t="s">
        <v>147</v>
      </c>
      <c r="G154" s="96">
        <v>4</v>
      </c>
    </row>
    <row r="155" spans="1:7">
      <c r="A155" s="95"/>
      <c r="B155" s="98"/>
      <c r="C155" s="98"/>
      <c r="D155" s="98"/>
      <c r="E155" s="133" t="s">
        <v>209</v>
      </c>
      <c r="F155" s="133" t="s">
        <v>147</v>
      </c>
      <c r="G155" s="98"/>
    </row>
    <row r="156" spans="1:7">
      <c r="A156" s="95"/>
      <c r="B156" s="133" t="s">
        <v>221</v>
      </c>
      <c r="C156" s="133">
        <v>2022303208</v>
      </c>
      <c r="D156" s="133" t="s">
        <v>222</v>
      </c>
      <c r="E156" s="133" t="s">
        <v>223</v>
      </c>
      <c r="F156" s="133" t="s">
        <v>180</v>
      </c>
      <c r="G156" s="133">
        <v>2</v>
      </c>
    </row>
    <row r="157" spans="1:7">
      <c r="A157" s="93" t="s">
        <v>5</v>
      </c>
      <c r="B157" s="8" t="s">
        <v>224</v>
      </c>
      <c r="C157" s="11" t="s">
        <v>225</v>
      </c>
      <c r="D157" s="11" t="s">
        <v>226</v>
      </c>
      <c r="E157" s="7" t="s">
        <v>227</v>
      </c>
      <c r="F157" s="173" t="s">
        <v>58</v>
      </c>
      <c r="G157" s="11">
        <v>2</v>
      </c>
    </row>
    <row r="158" spans="1:7">
      <c r="A158" s="93"/>
      <c r="B158" s="8" t="s">
        <v>228</v>
      </c>
      <c r="C158" s="11" t="s">
        <v>229</v>
      </c>
      <c r="D158" s="11" t="s">
        <v>230</v>
      </c>
      <c r="E158" s="7" t="s">
        <v>231</v>
      </c>
      <c r="F158" s="173" t="s">
        <v>73</v>
      </c>
      <c r="G158" s="11">
        <v>2</v>
      </c>
    </row>
    <row r="159" spans="1:7">
      <c r="A159" s="93"/>
      <c r="B159" s="8" t="s">
        <v>228</v>
      </c>
      <c r="C159" s="11" t="s">
        <v>232</v>
      </c>
      <c r="D159" s="11" t="s">
        <v>233</v>
      </c>
      <c r="E159" s="7" t="s">
        <v>231</v>
      </c>
      <c r="F159" s="173" t="s">
        <v>73</v>
      </c>
      <c r="G159" s="11">
        <v>2</v>
      </c>
    </row>
    <row r="160" spans="1:7">
      <c r="A160" s="93"/>
      <c r="B160" s="8" t="s">
        <v>228</v>
      </c>
      <c r="C160" s="11" t="s">
        <v>234</v>
      </c>
      <c r="D160" s="11" t="s">
        <v>235</v>
      </c>
      <c r="E160" s="7" t="s">
        <v>231</v>
      </c>
      <c r="F160" s="173" t="s">
        <v>73</v>
      </c>
      <c r="G160" s="11">
        <v>2</v>
      </c>
    </row>
    <row r="161" spans="1:7">
      <c r="A161" s="93"/>
      <c r="B161" s="8" t="s">
        <v>228</v>
      </c>
      <c r="C161" s="11" t="s">
        <v>236</v>
      </c>
      <c r="D161" s="11" t="s">
        <v>237</v>
      </c>
      <c r="E161" s="7" t="s">
        <v>231</v>
      </c>
      <c r="F161" s="173" t="s">
        <v>73</v>
      </c>
      <c r="G161" s="11">
        <v>2</v>
      </c>
    </row>
    <row r="162" spans="1:7">
      <c r="A162" s="93"/>
      <c r="B162" s="8" t="s">
        <v>228</v>
      </c>
      <c r="C162" s="11" t="s">
        <v>238</v>
      </c>
      <c r="D162" s="11" t="s">
        <v>239</v>
      </c>
      <c r="E162" s="7" t="s">
        <v>231</v>
      </c>
      <c r="F162" s="173" t="s">
        <v>73</v>
      </c>
      <c r="G162" s="11">
        <v>2</v>
      </c>
    </row>
    <row r="163" spans="1:7">
      <c r="A163" s="93"/>
      <c r="B163" s="8" t="s">
        <v>240</v>
      </c>
      <c r="C163" s="11" t="s">
        <v>241</v>
      </c>
      <c r="D163" s="11" t="s">
        <v>242</v>
      </c>
      <c r="E163" s="7" t="s">
        <v>231</v>
      </c>
      <c r="F163" s="173" t="s">
        <v>180</v>
      </c>
      <c r="G163" s="11">
        <v>4</v>
      </c>
    </row>
    <row r="164" spans="1:7">
      <c r="A164" s="93"/>
      <c r="B164" s="8"/>
      <c r="C164" s="11"/>
      <c r="D164" s="11"/>
      <c r="E164" s="7" t="s">
        <v>227</v>
      </c>
      <c r="F164" s="173" t="s">
        <v>180</v>
      </c>
      <c r="G164" s="11"/>
    </row>
    <row r="165" spans="1:7">
      <c r="A165" s="93"/>
      <c r="B165" s="8" t="s">
        <v>243</v>
      </c>
      <c r="C165" s="11" t="s">
        <v>244</v>
      </c>
      <c r="D165" s="11" t="s">
        <v>245</v>
      </c>
      <c r="E165" s="7" t="s">
        <v>246</v>
      </c>
      <c r="F165" s="173" t="s">
        <v>147</v>
      </c>
      <c r="G165" s="7">
        <v>2</v>
      </c>
    </row>
    <row r="166" spans="1:7">
      <c r="A166" s="93"/>
      <c r="B166" s="8" t="s">
        <v>247</v>
      </c>
      <c r="C166" s="11" t="s">
        <v>248</v>
      </c>
      <c r="D166" s="11" t="s">
        <v>249</v>
      </c>
      <c r="E166" s="7" t="s">
        <v>250</v>
      </c>
      <c r="F166" s="173" t="s">
        <v>180</v>
      </c>
      <c r="G166" s="7">
        <v>4</v>
      </c>
    </row>
    <row r="167" spans="1:7">
      <c r="A167" s="93"/>
      <c r="B167" s="8"/>
      <c r="C167" s="11"/>
      <c r="D167" s="11"/>
      <c r="E167" s="7" t="s">
        <v>246</v>
      </c>
      <c r="F167" s="173" t="s">
        <v>180</v>
      </c>
      <c r="G167" s="7"/>
    </row>
    <row r="168" spans="1:7">
      <c r="A168" s="93"/>
      <c r="B168" s="8" t="s">
        <v>247</v>
      </c>
      <c r="C168" s="11" t="s">
        <v>251</v>
      </c>
      <c r="D168" s="11" t="s">
        <v>252</v>
      </c>
      <c r="E168" s="7" t="s">
        <v>250</v>
      </c>
      <c r="F168" s="173" t="s">
        <v>180</v>
      </c>
      <c r="G168" s="7">
        <v>4</v>
      </c>
    </row>
    <row r="169" spans="1:7">
      <c r="A169" s="93"/>
      <c r="B169" s="8"/>
      <c r="C169" s="11"/>
      <c r="D169" s="11"/>
      <c r="E169" s="7" t="s">
        <v>246</v>
      </c>
      <c r="F169" s="173" t="s">
        <v>180</v>
      </c>
      <c r="G169" s="7"/>
    </row>
    <row r="170" spans="1:7">
      <c r="A170" s="93"/>
      <c r="B170" s="8" t="s">
        <v>253</v>
      </c>
      <c r="C170" s="11" t="s">
        <v>254</v>
      </c>
      <c r="D170" s="11" t="s">
        <v>255</v>
      </c>
      <c r="E170" s="7" t="s">
        <v>69</v>
      </c>
      <c r="F170" s="173" t="s">
        <v>147</v>
      </c>
      <c r="G170" s="7">
        <v>2</v>
      </c>
    </row>
    <row r="171" spans="1:7">
      <c r="A171" s="93"/>
      <c r="B171" s="8" t="s">
        <v>256</v>
      </c>
      <c r="C171" s="11" t="s">
        <v>257</v>
      </c>
      <c r="D171" s="11" t="s">
        <v>258</v>
      </c>
      <c r="E171" s="7" t="s">
        <v>259</v>
      </c>
      <c r="F171" s="173" t="s">
        <v>180</v>
      </c>
      <c r="G171" s="7">
        <v>4</v>
      </c>
    </row>
    <row r="172" spans="1:7">
      <c r="A172" s="93"/>
      <c r="B172" s="8"/>
      <c r="C172" s="11"/>
      <c r="D172" s="11"/>
      <c r="E172" s="7" t="s">
        <v>260</v>
      </c>
      <c r="F172" s="173" t="s">
        <v>180</v>
      </c>
      <c r="G172" s="7"/>
    </row>
    <row r="173" spans="1:7">
      <c r="A173" s="93"/>
      <c r="B173" s="8" t="s">
        <v>261</v>
      </c>
      <c r="C173" s="11">
        <v>2024214135</v>
      </c>
      <c r="D173" s="11" t="s">
        <v>262</v>
      </c>
      <c r="E173" s="7" t="s">
        <v>263</v>
      </c>
      <c r="F173" s="173" t="s">
        <v>180</v>
      </c>
      <c r="G173" s="7">
        <v>10</v>
      </c>
    </row>
    <row r="174" spans="1:7">
      <c r="A174" s="93"/>
      <c r="B174" s="8"/>
      <c r="C174" s="11"/>
      <c r="D174" s="11"/>
      <c r="E174" s="7" t="s">
        <v>264</v>
      </c>
      <c r="F174" s="173" t="s">
        <v>180</v>
      </c>
      <c r="G174" s="7"/>
    </row>
    <row r="175" spans="1:7">
      <c r="A175" s="93"/>
      <c r="B175" s="8"/>
      <c r="C175" s="11"/>
      <c r="D175" s="11"/>
      <c r="E175" s="7" t="s">
        <v>69</v>
      </c>
      <c r="F175" s="173" t="s">
        <v>180</v>
      </c>
      <c r="G175" s="7"/>
    </row>
    <row r="176" spans="1:7">
      <c r="A176" s="93"/>
      <c r="B176" s="8"/>
      <c r="C176" s="11"/>
      <c r="D176" s="11"/>
      <c r="E176" s="7" t="s">
        <v>265</v>
      </c>
      <c r="F176" s="173" t="s">
        <v>58</v>
      </c>
      <c r="G176" s="7"/>
    </row>
    <row r="177" spans="1:7">
      <c r="A177" s="93"/>
      <c r="B177" s="8"/>
      <c r="C177" s="11"/>
      <c r="D177" s="11"/>
      <c r="E177" s="7" t="s">
        <v>266</v>
      </c>
      <c r="F177" s="13" t="s">
        <v>58</v>
      </c>
      <c r="G177" s="7"/>
    </row>
    <row r="178" spans="1:7">
      <c r="A178" s="174" t="s">
        <v>6</v>
      </c>
      <c r="B178" s="175" t="s">
        <v>267</v>
      </c>
      <c r="C178" s="175">
        <v>2022253110</v>
      </c>
      <c r="D178" s="176" t="s">
        <v>268</v>
      </c>
      <c r="E178" s="175" t="s">
        <v>72</v>
      </c>
      <c r="F178" s="175" t="s">
        <v>73</v>
      </c>
      <c r="G178" s="175">
        <v>2</v>
      </c>
    </row>
    <row r="179" spans="1:7">
      <c r="A179" s="174"/>
      <c r="B179" s="175" t="s">
        <v>267</v>
      </c>
      <c r="C179" s="175">
        <v>2022253106</v>
      </c>
      <c r="D179" s="176" t="s">
        <v>269</v>
      </c>
      <c r="E179" s="175" t="s">
        <v>72</v>
      </c>
      <c r="F179" s="175" t="s">
        <v>73</v>
      </c>
      <c r="G179" s="175">
        <v>2</v>
      </c>
    </row>
    <row r="180" spans="1:7">
      <c r="A180" s="174"/>
      <c r="B180" s="175" t="s">
        <v>267</v>
      </c>
      <c r="C180" s="175">
        <v>2022253113</v>
      </c>
      <c r="D180" s="176" t="s">
        <v>270</v>
      </c>
      <c r="E180" s="175" t="s">
        <v>271</v>
      </c>
      <c r="F180" s="175" t="s">
        <v>66</v>
      </c>
      <c r="G180" s="175">
        <v>2</v>
      </c>
    </row>
    <row r="181" spans="1:7">
      <c r="A181" s="174"/>
      <c r="B181" s="177" t="s">
        <v>272</v>
      </c>
      <c r="C181" s="178">
        <v>2023243110</v>
      </c>
      <c r="D181" s="179" t="s">
        <v>273</v>
      </c>
      <c r="E181" s="178" t="s">
        <v>274</v>
      </c>
      <c r="F181" s="177" t="s">
        <v>58</v>
      </c>
      <c r="G181" s="180">
        <v>2</v>
      </c>
    </row>
    <row r="182" spans="1:7">
      <c r="A182" s="174"/>
      <c r="B182" s="177" t="s">
        <v>272</v>
      </c>
      <c r="C182" s="177">
        <v>2023243722</v>
      </c>
      <c r="D182" s="181" t="s">
        <v>275</v>
      </c>
      <c r="E182" s="178" t="s">
        <v>274</v>
      </c>
      <c r="F182" s="177" t="s">
        <v>58</v>
      </c>
      <c r="G182" s="182">
        <v>2</v>
      </c>
    </row>
    <row r="183" spans="1:7">
      <c r="A183" s="174"/>
      <c r="B183" s="175" t="s">
        <v>276</v>
      </c>
      <c r="C183" s="175">
        <v>2023243318</v>
      </c>
      <c r="D183" s="176" t="s">
        <v>277</v>
      </c>
      <c r="E183" s="175" t="s">
        <v>278</v>
      </c>
      <c r="F183" s="175" t="s">
        <v>73</v>
      </c>
      <c r="G183" s="175">
        <v>2</v>
      </c>
    </row>
    <row r="184" spans="1:7">
      <c r="A184" s="174"/>
      <c r="B184" s="175" t="s">
        <v>276</v>
      </c>
      <c r="C184" s="175">
        <v>2023243328</v>
      </c>
      <c r="D184" s="183" t="s">
        <v>279</v>
      </c>
      <c r="E184" s="175" t="s">
        <v>278</v>
      </c>
      <c r="F184" s="175" t="s">
        <v>73</v>
      </c>
      <c r="G184" s="175">
        <v>8</v>
      </c>
    </row>
    <row r="185" spans="1:7">
      <c r="A185" s="174"/>
      <c r="B185" s="175" t="s">
        <v>276</v>
      </c>
      <c r="C185" s="175">
        <v>2023243328</v>
      </c>
      <c r="D185" s="184"/>
      <c r="E185" s="175" t="s">
        <v>280</v>
      </c>
      <c r="F185" s="175" t="s">
        <v>73</v>
      </c>
      <c r="G185" s="175"/>
    </row>
    <row r="186" spans="1:7">
      <c r="A186" s="174"/>
      <c r="B186" s="175" t="s">
        <v>276</v>
      </c>
      <c r="C186" s="175">
        <v>2023243328</v>
      </c>
      <c r="D186" s="184"/>
      <c r="E186" s="175" t="s">
        <v>281</v>
      </c>
      <c r="F186" s="175" t="s">
        <v>147</v>
      </c>
      <c r="G186" s="175"/>
    </row>
    <row r="187" spans="1:7">
      <c r="A187" s="174"/>
      <c r="B187" s="175" t="s">
        <v>276</v>
      </c>
      <c r="C187" s="175">
        <v>2023243328</v>
      </c>
      <c r="D187" s="185"/>
      <c r="E187" s="175" t="s">
        <v>282</v>
      </c>
      <c r="F187" s="175" t="s">
        <v>147</v>
      </c>
      <c r="G187" s="175"/>
    </row>
    <row r="188" spans="1:7">
      <c r="A188" s="174"/>
      <c r="B188" s="175" t="s">
        <v>283</v>
      </c>
      <c r="C188" s="175">
        <v>2023243502</v>
      </c>
      <c r="D188" s="183" t="s">
        <v>284</v>
      </c>
      <c r="E188" s="175" t="s">
        <v>285</v>
      </c>
      <c r="F188" s="175" t="s">
        <v>180</v>
      </c>
      <c r="G188" s="175">
        <v>11</v>
      </c>
    </row>
    <row r="189" spans="1:7">
      <c r="A189" s="174"/>
      <c r="B189" s="175" t="s">
        <v>283</v>
      </c>
      <c r="C189" s="175">
        <v>2023243502</v>
      </c>
      <c r="D189" s="184"/>
      <c r="E189" s="175" t="s">
        <v>286</v>
      </c>
      <c r="F189" s="175" t="s">
        <v>178</v>
      </c>
      <c r="G189" s="175"/>
    </row>
    <row r="190" spans="1:7">
      <c r="A190" s="174"/>
      <c r="B190" s="175" t="s">
        <v>283</v>
      </c>
      <c r="C190" s="175">
        <v>2023243502</v>
      </c>
      <c r="D190" s="184"/>
      <c r="E190" s="175" t="s">
        <v>287</v>
      </c>
      <c r="F190" s="175" t="s">
        <v>180</v>
      </c>
      <c r="G190" s="175"/>
    </row>
    <row r="191" spans="1:7">
      <c r="A191" s="174"/>
      <c r="B191" s="175" t="s">
        <v>283</v>
      </c>
      <c r="C191" s="175">
        <v>2023243502</v>
      </c>
      <c r="D191" s="184"/>
      <c r="E191" s="175" t="s">
        <v>288</v>
      </c>
      <c r="F191" s="175" t="s">
        <v>180</v>
      </c>
      <c r="G191" s="175"/>
    </row>
    <row r="192" spans="1:7">
      <c r="A192" s="174"/>
      <c r="B192" s="175" t="s">
        <v>283</v>
      </c>
      <c r="C192" s="175">
        <v>2023243502</v>
      </c>
      <c r="D192" s="185"/>
      <c r="E192" s="175" t="s">
        <v>289</v>
      </c>
      <c r="F192" s="175" t="s">
        <v>73</v>
      </c>
      <c r="G192" s="175"/>
    </row>
    <row r="193" spans="1:7">
      <c r="A193" s="174"/>
      <c r="B193" s="178" t="s">
        <v>290</v>
      </c>
      <c r="C193" s="178">
        <v>2023243613</v>
      </c>
      <c r="D193" s="179" t="s">
        <v>291</v>
      </c>
      <c r="E193" s="178" t="s">
        <v>292</v>
      </c>
      <c r="F193" s="178" t="s">
        <v>180</v>
      </c>
      <c r="G193" s="175">
        <v>2</v>
      </c>
    </row>
    <row r="194" spans="1:7">
      <c r="A194" s="174"/>
      <c r="B194" s="178" t="s">
        <v>290</v>
      </c>
      <c r="C194" s="178">
        <v>2023243603</v>
      </c>
      <c r="D194" s="179" t="s">
        <v>293</v>
      </c>
      <c r="E194" s="178" t="s">
        <v>294</v>
      </c>
      <c r="F194" s="178" t="s">
        <v>147</v>
      </c>
      <c r="G194" s="182">
        <v>2</v>
      </c>
    </row>
    <row r="195" spans="1:7">
      <c r="A195" s="174"/>
      <c r="B195" s="178" t="s">
        <v>290</v>
      </c>
      <c r="C195" s="178">
        <v>2023243604</v>
      </c>
      <c r="D195" s="179" t="s">
        <v>295</v>
      </c>
      <c r="E195" s="178" t="s">
        <v>294</v>
      </c>
      <c r="F195" s="178" t="s">
        <v>147</v>
      </c>
      <c r="G195" s="182">
        <v>2</v>
      </c>
    </row>
    <row r="196" spans="1:7">
      <c r="A196" s="174"/>
      <c r="B196" s="178" t="s">
        <v>296</v>
      </c>
      <c r="C196" s="178">
        <v>2023253118</v>
      </c>
      <c r="D196" s="179" t="s">
        <v>297</v>
      </c>
      <c r="E196" s="178" t="s">
        <v>298</v>
      </c>
      <c r="F196" s="178" t="s">
        <v>178</v>
      </c>
      <c r="G196" s="178">
        <v>3</v>
      </c>
    </row>
    <row r="197" spans="1:7">
      <c r="A197" s="174"/>
      <c r="B197" s="175" t="s">
        <v>299</v>
      </c>
      <c r="C197" s="175">
        <v>2023253322</v>
      </c>
      <c r="D197" s="183" t="s">
        <v>300</v>
      </c>
      <c r="E197" s="175" t="s">
        <v>301</v>
      </c>
      <c r="F197" s="175" t="s">
        <v>180</v>
      </c>
      <c r="G197" s="175">
        <v>10</v>
      </c>
    </row>
    <row r="198" spans="1:7">
      <c r="A198" s="174"/>
      <c r="B198" s="175" t="s">
        <v>299</v>
      </c>
      <c r="C198" s="175">
        <v>2023253322</v>
      </c>
      <c r="D198" s="184"/>
      <c r="E198" s="175" t="s">
        <v>274</v>
      </c>
      <c r="F198" s="175" t="s">
        <v>58</v>
      </c>
      <c r="G198" s="175"/>
    </row>
    <row r="199" spans="1:7">
      <c r="A199" s="174"/>
      <c r="B199" s="175" t="s">
        <v>299</v>
      </c>
      <c r="C199" s="175">
        <v>2023253322</v>
      </c>
      <c r="D199" s="184"/>
      <c r="E199" s="175" t="s">
        <v>302</v>
      </c>
      <c r="F199" s="175" t="s">
        <v>58</v>
      </c>
      <c r="G199" s="175"/>
    </row>
    <row r="200" spans="1:7">
      <c r="A200" s="174"/>
      <c r="B200" s="175" t="s">
        <v>299</v>
      </c>
      <c r="C200" s="175">
        <v>2023253322</v>
      </c>
      <c r="D200" s="184"/>
      <c r="E200" s="175" t="s">
        <v>303</v>
      </c>
      <c r="F200" s="175" t="s">
        <v>58</v>
      </c>
      <c r="G200" s="175"/>
    </row>
    <row r="201" spans="1:7">
      <c r="A201" s="174"/>
      <c r="B201" s="175" t="s">
        <v>299</v>
      </c>
      <c r="C201" s="175">
        <v>2023253322</v>
      </c>
      <c r="D201" s="185"/>
      <c r="E201" s="175" t="s">
        <v>304</v>
      </c>
      <c r="F201" s="175" t="s">
        <v>73</v>
      </c>
      <c r="G201" s="175"/>
    </row>
    <row r="202" spans="1:7">
      <c r="A202" s="174"/>
      <c r="B202" s="175" t="s">
        <v>299</v>
      </c>
      <c r="C202" s="175">
        <v>2023253324</v>
      </c>
      <c r="D202" s="183" t="s">
        <v>305</v>
      </c>
      <c r="E202" s="175" t="s">
        <v>301</v>
      </c>
      <c r="F202" s="175" t="s">
        <v>180</v>
      </c>
      <c r="G202" s="175">
        <v>10</v>
      </c>
    </row>
    <row r="203" spans="1:7">
      <c r="A203" s="174"/>
      <c r="B203" s="175" t="s">
        <v>299</v>
      </c>
      <c r="C203" s="175">
        <v>2023253324</v>
      </c>
      <c r="D203" s="184"/>
      <c r="E203" s="175" t="s">
        <v>274</v>
      </c>
      <c r="F203" s="175" t="s">
        <v>58</v>
      </c>
      <c r="G203" s="175"/>
    </row>
    <row r="204" spans="1:7">
      <c r="A204" s="174"/>
      <c r="B204" s="175" t="s">
        <v>299</v>
      </c>
      <c r="C204" s="175">
        <v>2023253324</v>
      </c>
      <c r="D204" s="184"/>
      <c r="E204" s="175" t="s">
        <v>302</v>
      </c>
      <c r="F204" s="175" t="s">
        <v>58</v>
      </c>
      <c r="G204" s="175"/>
    </row>
    <row r="205" spans="1:7">
      <c r="A205" s="174"/>
      <c r="B205" s="175" t="s">
        <v>299</v>
      </c>
      <c r="C205" s="175">
        <v>2023253324</v>
      </c>
      <c r="D205" s="184"/>
      <c r="E205" s="175" t="s">
        <v>303</v>
      </c>
      <c r="F205" s="175" t="s">
        <v>58</v>
      </c>
      <c r="G205" s="175"/>
    </row>
    <row r="206" spans="1:7">
      <c r="A206" s="174"/>
      <c r="B206" s="175" t="s">
        <v>299</v>
      </c>
      <c r="C206" s="175">
        <v>2023253324</v>
      </c>
      <c r="D206" s="185"/>
      <c r="E206" s="175" t="s">
        <v>304</v>
      </c>
      <c r="F206" s="175" t="s">
        <v>73</v>
      </c>
      <c r="G206" s="175"/>
    </row>
    <row r="207" spans="1:7">
      <c r="A207" s="174"/>
      <c r="B207" s="175" t="s">
        <v>299</v>
      </c>
      <c r="C207" s="175">
        <v>2024253321</v>
      </c>
      <c r="D207" s="176" t="s">
        <v>306</v>
      </c>
      <c r="E207" s="175" t="s">
        <v>304</v>
      </c>
      <c r="F207" s="175" t="s">
        <v>73</v>
      </c>
      <c r="G207" s="180">
        <v>2</v>
      </c>
    </row>
    <row r="208" spans="1:7">
      <c r="A208" s="174"/>
      <c r="B208" s="175" t="s">
        <v>299</v>
      </c>
      <c r="C208" s="175">
        <v>2023253323</v>
      </c>
      <c r="D208" s="176" t="s">
        <v>307</v>
      </c>
      <c r="E208" s="175" t="s">
        <v>304</v>
      </c>
      <c r="F208" s="175" t="s">
        <v>73</v>
      </c>
      <c r="G208" s="180">
        <v>2</v>
      </c>
    </row>
    <row r="209" spans="1:7">
      <c r="A209" s="174"/>
      <c r="B209" s="175" t="s">
        <v>299</v>
      </c>
      <c r="C209" s="175">
        <v>2023253303</v>
      </c>
      <c r="D209" s="176" t="s">
        <v>308</v>
      </c>
      <c r="E209" s="175" t="s">
        <v>298</v>
      </c>
      <c r="F209" s="175" t="s">
        <v>101</v>
      </c>
      <c r="G209" s="180">
        <v>3</v>
      </c>
    </row>
    <row r="210" spans="1:7">
      <c r="A210" s="174"/>
      <c r="B210" s="186" t="s">
        <v>309</v>
      </c>
      <c r="C210" s="186">
        <v>2024243418</v>
      </c>
      <c r="D210" s="187" t="s">
        <v>310</v>
      </c>
      <c r="E210" s="186" t="s">
        <v>69</v>
      </c>
      <c r="F210" s="188" t="s">
        <v>180</v>
      </c>
      <c r="G210" s="186">
        <v>2</v>
      </c>
    </row>
    <row r="211" spans="1:7">
      <c r="A211" s="174"/>
      <c r="B211" s="186" t="s">
        <v>309</v>
      </c>
      <c r="C211" s="186">
        <v>2024243418</v>
      </c>
      <c r="D211" s="189"/>
      <c r="E211" s="186" t="s">
        <v>311</v>
      </c>
      <c r="F211" s="188" t="s">
        <v>180</v>
      </c>
      <c r="G211" s="186">
        <v>2</v>
      </c>
    </row>
    <row r="212" spans="1:7">
      <c r="A212" s="174"/>
      <c r="B212" s="186" t="s">
        <v>309</v>
      </c>
      <c r="C212" s="186">
        <v>2024243418</v>
      </c>
      <c r="D212" s="190"/>
      <c r="E212" s="186" t="s">
        <v>312</v>
      </c>
      <c r="F212" s="188" t="s">
        <v>58</v>
      </c>
      <c r="G212" s="186">
        <v>2</v>
      </c>
    </row>
    <row r="213" spans="1:7">
      <c r="A213" s="174"/>
      <c r="B213" s="186" t="s">
        <v>309</v>
      </c>
      <c r="C213" s="186">
        <v>2024243418</v>
      </c>
      <c r="D213" s="187" t="s">
        <v>313</v>
      </c>
      <c r="E213" s="186" t="s">
        <v>69</v>
      </c>
      <c r="F213" s="188" t="s">
        <v>180</v>
      </c>
      <c r="G213" s="186">
        <v>2</v>
      </c>
    </row>
    <row r="214" spans="1:7">
      <c r="A214" s="174"/>
      <c r="B214" s="186" t="s">
        <v>309</v>
      </c>
      <c r="C214" s="186">
        <v>2024243418</v>
      </c>
      <c r="D214" s="189"/>
      <c r="E214" s="186" t="s">
        <v>311</v>
      </c>
      <c r="F214" s="188" t="s">
        <v>180</v>
      </c>
      <c r="G214" s="186">
        <v>2</v>
      </c>
    </row>
    <row r="215" spans="1:7">
      <c r="A215" s="174"/>
      <c r="B215" s="186" t="s">
        <v>309</v>
      </c>
      <c r="C215" s="186">
        <v>2024243418</v>
      </c>
      <c r="D215" s="189"/>
      <c r="E215" s="186" t="s">
        <v>312</v>
      </c>
      <c r="F215" s="188" t="s">
        <v>58</v>
      </c>
      <c r="G215" s="186">
        <v>2</v>
      </c>
    </row>
    <row r="216" spans="1:7">
      <c r="A216" s="174"/>
      <c r="B216" s="186" t="s">
        <v>309</v>
      </c>
      <c r="C216" s="186">
        <v>2024243418</v>
      </c>
      <c r="D216" s="189"/>
      <c r="E216" s="186" t="s">
        <v>314</v>
      </c>
      <c r="F216" s="188" t="s">
        <v>66</v>
      </c>
      <c r="G216" s="186">
        <v>2</v>
      </c>
    </row>
    <row r="217" spans="1:7">
      <c r="A217" s="174"/>
      <c r="B217" s="186" t="s">
        <v>309</v>
      </c>
      <c r="C217" s="186">
        <v>2024243418</v>
      </c>
      <c r="D217" s="189"/>
      <c r="E217" s="186" t="s">
        <v>231</v>
      </c>
      <c r="F217" s="188" t="s">
        <v>66</v>
      </c>
      <c r="G217" s="186">
        <v>2</v>
      </c>
    </row>
    <row r="218" spans="1:7">
      <c r="A218" s="174"/>
      <c r="B218" s="186" t="s">
        <v>309</v>
      </c>
      <c r="C218" s="186">
        <v>2024243418</v>
      </c>
      <c r="D218" s="189"/>
      <c r="E218" s="186" t="s">
        <v>69</v>
      </c>
      <c r="F218" s="188" t="s">
        <v>66</v>
      </c>
      <c r="G218" s="186">
        <v>2</v>
      </c>
    </row>
    <row r="219" spans="1:7">
      <c r="A219" s="174"/>
      <c r="B219" s="186" t="s">
        <v>309</v>
      </c>
      <c r="C219" s="186">
        <v>2024243418</v>
      </c>
      <c r="D219" s="189"/>
      <c r="E219" s="186" t="s">
        <v>315</v>
      </c>
      <c r="F219" s="188" t="s">
        <v>73</v>
      </c>
      <c r="G219" s="186">
        <v>2</v>
      </c>
    </row>
    <row r="220" spans="1:7">
      <c r="A220" s="174"/>
      <c r="B220" s="186" t="s">
        <v>309</v>
      </c>
      <c r="C220" s="186">
        <v>2024243418</v>
      </c>
      <c r="D220" s="189"/>
      <c r="E220" s="186" t="s">
        <v>316</v>
      </c>
      <c r="F220" s="188" t="s">
        <v>73</v>
      </c>
      <c r="G220" s="186">
        <v>2</v>
      </c>
    </row>
    <row r="221" spans="1:7">
      <c r="A221" s="174"/>
      <c r="B221" s="186" t="s">
        <v>309</v>
      </c>
      <c r="C221" s="186">
        <v>2024243418</v>
      </c>
      <c r="D221" s="190"/>
      <c r="E221" s="186" t="s">
        <v>72</v>
      </c>
      <c r="F221" s="188" t="s">
        <v>73</v>
      </c>
      <c r="G221" s="186">
        <v>2</v>
      </c>
    </row>
    <row r="222" spans="1:7">
      <c r="A222" s="174"/>
      <c r="B222" s="186" t="s">
        <v>317</v>
      </c>
      <c r="C222" s="186">
        <v>2024253125</v>
      </c>
      <c r="D222" s="191" t="s">
        <v>318</v>
      </c>
      <c r="E222" s="186" t="s">
        <v>298</v>
      </c>
      <c r="F222" s="188" t="s">
        <v>99</v>
      </c>
      <c r="G222" s="186">
        <v>3</v>
      </c>
    </row>
    <row r="223" spans="1:7">
      <c r="A223" s="174"/>
      <c r="B223" s="186" t="s">
        <v>317</v>
      </c>
      <c r="C223" s="175">
        <v>2024253109</v>
      </c>
      <c r="D223" s="176" t="s">
        <v>319</v>
      </c>
      <c r="E223" s="175" t="s">
        <v>72</v>
      </c>
      <c r="F223" s="188" t="s">
        <v>73</v>
      </c>
      <c r="G223" s="175">
        <v>2</v>
      </c>
    </row>
    <row r="224" spans="1:7">
      <c r="A224" s="174"/>
      <c r="B224" s="186" t="s">
        <v>317</v>
      </c>
      <c r="C224" s="175">
        <v>2024253124</v>
      </c>
      <c r="D224" s="176" t="s">
        <v>320</v>
      </c>
      <c r="E224" s="175" t="s">
        <v>321</v>
      </c>
      <c r="F224" s="188" t="s">
        <v>73</v>
      </c>
      <c r="G224" s="175">
        <v>2</v>
      </c>
    </row>
    <row r="225" spans="1:7">
      <c r="A225" s="174"/>
      <c r="B225" s="186" t="s">
        <v>317</v>
      </c>
      <c r="C225" s="175">
        <v>2024253103</v>
      </c>
      <c r="D225" s="176" t="s">
        <v>322</v>
      </c>
      <c r="E225" s="175" t="s">
        <v>231</v>
      </c>
      <c r="F225" s="188" t="s">
        <v>147</v>
      </c>
      <c r="G225" s="175">
        <v>2</v>
      </c>
    </row>
    <row r="226" spans="1:7">
      <c r="A226" s="174"/>
      <c r="B226" s="186" t="s">
        <v>317</v>
      </c>
      <c r="C226" s="175">
        <v>2024253131</v>
      </c>
      <c r="D226" s="183" t="s">
        <v>323</v>
      </c>
      <c r="E226" s="175" t="s">
        <v>311</v>
      </c>
      <c r="F226" s="188" t="s">
        <v>147</v>
      </c>
      <c r="G226" s="175">
        <v>4</v>
      </c>
    </row>
    <row r="227" spans="1:7">
      <c r="A227" s="174"/>
      <c r="B227" s="186" t="s">
        <v>317</v>
      </c>
      <c r="C227" s="175">
        <v>2024253131</v>
      </c>
      <c r="D227" s="185"/>
      <c r="E227" s="175" t="s">
        <v>231</v>
      </c>
      <c r="F227" s="188" t="s">
        <v>147</v>
      </c>
      <c r="G227" s="175"/>
    </row>
    <row r="228" spans="1:7">
      <c r="A228" s="174"/>
      <c r="B228" s="186" t="s">
        <v>324</v>
      </c>
      <c r="C228" s="186">
        <v>2024244143</v>
      </c>
      <c r="D228" s="187" t="s">
        <v>325</v>
      </c>
      <c r="E228" s="186" t="s">
        <v>69</v>
      </c>
      <c r="F228" s="188" t="s">
        <v>180</v>
      </c>
      <c r="G228" s="186">
        <v>11</v>
      </c>
    </row>
    <row r="229" spans="1:7">
      <c r="A229" s="174"/>
      <c r="B229" s="186" t="s">
        <v>324</v>
      </c>
      <c r="C229" s="186">
        <v>2024244143</v>
      </c>
      <c r="D229" s="189"/>
      <c r="E229" s="186" t="s">
        <v>326</v>
      </c>
      <c r="F229" s="188" t="s">
        <v>109</v>
      </c>
      <c r="G229" s="186"/>
    </row>
    <row r="230" spans="1:7">
      <c r="A230" s="174"/>
      <c r="B230" s="186" t="s">
        <v>324</v>
      </c>
      <c r="C230" s="186">
        <v>2024244143</v>
      </c>
      <c r="D230" s="189"/>
      <c r="E230" s="186" t="s">
        <v>327</v>
      </c>
      <c r="F230" s="188" t="s">
        <v>328</v>
      </c>
      <c r="G230" s="186"/>
    </row>
    <row r="231" spans="1:7">
      <c r="A231" s="174"/>
      <c r="B231" s="186" t="s">
        <v>324</v>
      </c>
      <c r="C231" s="186">
        <v>2024244143</v>
      </c>
      <c r="D231" s="190"/>
      <c r="E231" s="186" t="s">
        <v>329</v>
      </c>
      <c r="F231" s="188" t="s">
        <v>66</v>
      </c>
      <c r="G231" s="186"/>
    </row>
    <row r="232" spans="1:7">
      <c r="A232" s="174"/>
      <c r="B232" s="178" t="s">
        <v>330</v>
      </c>
      <c r="C232" s="178">
        <v>2024243631</v>
      </c>
      <c r="D232" s="179" t="s">
        <v>331</v>
      </c>
      <c r="E232" s="178" t="s">
        <v>231</v>
      </c>
      <c r="F232" s="178" t="s">
        <v>180</v>
      </c>
      <c r="G232" s="178">
        <v>2</v>
      </c>
    </row>
    <row r="233" spans="1:7">
      <c r="A233" s="174"/>
      <c r="B233" s="178" t="s">
        <v>330</v>
      </c>
      <c r="C233" s="178">
        <v>2024243628</v>
      </c>
      <c r="D233" s="179" t="s">
        <v>332</v>
      </c>
      <c r="E233" s="178" t="s">
        <v>231</v>
      </c>
      <c r="F233" s="178" t="s">
        <v>180</v>
      </c>
      <c r="G233" s="178">
        <v>2</v>
      </c>
    </row>
    <row r="234" spans="1:7">
      <c r="A234" s="22" t="s">
        <v>7</v>
      </c>
      <c r="B234" s="192" t="s">
        <v>333</v>
      </c>
      <c r="C234" s="22">
        <v>2022263507</v>
      </c>
      <c r="D234" s="22" t="s">
        <v>334</v>
      </c>
      <c r="E234" s="22" t="s">
        <v>335</v>
      </c>
      <c r="F234" s="193" t="s">
        <v>336</v>
      </c>
      <c r="G234" s="22">
        <v>8</v>
      </c>
    </row>
    <row r="235" spans="1:7">
      <c r="A235" s="22"/>
      <c r="B235" s="194"/>
      <c r="C235" s="102">
        <v>2022263508</v>
      </c>
      <c r="D235" s="102" t="s">
        <v>337</v>
      </c>
      <c r="E235" s="22" t="s">
        <v>335</v>
      </c>
      <c r="F235" s="193" t="s">
        <v>336</v>
      </c>
      <c r="G235" s="22">
        <v>8</v>
      </c>
    </row>
    <row r="236" spans="1:7">
      <c r="A236" s="22"/>
      <c r="B236" s="23" t="s">
        <v>338</v>
      </c>
      <c r="C236" s="129">
        <v>2022263314</v>
      </c>
      <c r="D236" s="7" t="s">
        <v>339</v>
      </c>
      <c r="E236" s="7" t="s">
        <v>340</v>
      </c>
      <c r="F236" s="7" t="s">
        <v>341</v>
      </c>
      <c r="G236" s="7">
        <v>8</v>
      </c>
    </row>
    <row r="237" spans="1:7">
      <c r="A237" s="22"/>
      <c r="B237" s="23"/>
      <c r="C237" s="23">
        <v>2022263234</v>
      </c>
      <c r="D237" s="7" t="s">
        <v>342</v>
      </c>
      <c r="E237" s="7" t="s">
        <v>340</v>
      </c>
      <c r="F237" s="7" t="s">
        <v>341</v>
      </c>
      <c r="G237" s="7">
        <v>8</v>
      </c>
    </row>
    <row r="238" spans="1:7">
      <c r="A238" s="22"/>
      <c r="B238" s="23"/>
      <c r="C238" s="7">
        <v>2022263418</v>
      </c>
      <c r="D238" s="195" t="s">
        <v>343</v>
      </c>
      <c r="E238" s="7" t="s">
        <v>340</v>
      </c>
      <c r="F238" s="7" t="s">
        <v>341</v>
      </c>
      <c r="G238" s="7">
        <v>8</v>
      </c>
    </row>
    <row r="239" spans="1:7">
      <c r="A239" s="22"/>
      <c r="B239" s="23" t="s">
        <v>344</v>
      </c>
      <c r="C239" s="7">
        <v>2023263525</v>
      </c>
      <c r="D239" s="7" t="s">
        <v>345</v>
      </c>
      <c r="E239" s="7" t="s">
        <v>346</v>
      </c>
      <c r="F239" s="93" t="s">
        <v>347</v>
      </c>
      <c r="G239" s="7">
        <v>8</v>
      </c>
    </row>
    <row r="240" spans="1:7">
      <c r="A240" s="22"/>
      <c r="B240" s="23" t="s">
        <v>348</v>
      </c>
      <c r="C240" s="7">
        <v>2023263529</v>
      </c>
      <c r="D240" s="7" t="s">
        <v>349</v>
      </c>
      <c r="E240" s="7" t="s">
        <v>57</v>
      </c>
      <c r="F240" s="93" t="s">
        <v>66</v>
      </c>
      <c r="G240" s="7">
        <v>2</v>
      </c>
    </row>
    <row r="241" spans="1:7">
      <c r="A241" s="22"/>
      <c r="B241" s="23"/>
      <c r="C241" s="7">
        <v>2023263530</v>
      </c>
      <c r="D241" s="7" t="s">
        <v>350</v>
      </c>
      <c r="E241" s="7" t="s">
        <v>57</v>
      </c>
      <c r="F241" s="93" t="s">
        <v>66</v>
      </c>
      <c r="G241" s="7">
        <v>2</v>
      </c>
    </row>
    <row r="242" spans="1:7">
      <c r="A242" s="22"/>
      <c r="B242" s="23" t="s">
        <v>351</v>
      </c>
      <c r="C242" s="7">
        <v>2023263232</v>
      </c>
      <c r="D242" s="7" t="s">
        <v>352</v>
      </c>
      <c r="E242" s="7" t="s">
        <v>353</v>
      </c>
      <c r="F242" s="93" t="s">
        <v>58</v>
      </c>
      <c r="G242" s="7">
        <v>2</v>
      </c>
    </row>
    <row r="243" spans="1:7">
      <c r="A243" s="22"/>
      <c r="B243" s="23"/>
      <c r="C243" s="7">
        <v>2023263635</v>
      </c>
      <c r="D243" s="7" t="s">
        <v>354</v>
      </c>
      <c r="E243" s="7" t="s">
        <v>353</v>
      </c>
      <c r="F243" s="7" t="s">
        <v>58</v>
      </c>
      <c r="G243" s="7">
        <v>2</v>
      </c>
    </row>
    <row r="244" spans="1:7">
      <c r="A244" s="22"/>
      <c r="B244" s="129" t="s">
        <v>355</v>
      </c>
      <c r="C244" s="22">
        <v>2024263131</v>
      </c>
      <c r="D244" s="22" t="s">
        <v>356</v>
      </c>
      <c r="E244" s="22" t="s">
        <v>231</v>
      </c>
      <c r="F244" s="7" t="s">
        <v>109</v>
      </c>
      <c r="G244" s="22">
        <v>20</v>
      </c>
    </row>
    <row r="245" spans="1:7">
      <c r="A245" s="22"/>
      <c r="B245" s="129"/>
      <c r="C245" s="22"/>
      <c r="D245" s="22"/>
      <c r="E245" s="22" t="s">
        <v>311</v>
      </c>
      <c r="F245" s="7" t="s">
        <v>58</v>
      </c>
      <c r="G245" s="22"/>
    </row>
    <row r="246" spans="1:7">
      <c r="A246" s="22"/>
      <c r="B246" s="129"/>
      <c r="C246" s="22"/>
      <c r="D246" s="22"/>
      <c r="E246" s="22" t="s">
        <v>72</v>
      </c>
      <c r="F246" s="7" t="s">
        <v>58</v>
      </c>
      <c r="G246" s="22"/>
    </row>
    <row r="247" spans="1:7">
      <c r="A247" s="22"/>
      <c r="B247" s="129"/>
      <c r="C247" s="22"/>
      <c r="D247" s="22"/>
      <c r="E247" s="22" t="s">
        <v>357</v>
      </c>
      <c r="F247" s="193" t="s">
        <v>358</v>
      </c>
      <c r="G247" s="22"/>
    </row>
    <row r="248" spans="1:7">
      <c r="A248" s="22"/>
      <c r="B248" s="129"/>
      <c r="C248" s="22"/>
      <c r="D248" s="22"/>
      <c r="E248" s="7" t="s">
        <v>359</v>
      </c>
      <c r="F248" s="7" t="s">
        <v>147</v>
      </c>
      <c r="G248" s="22"/>
    </row>
    <row r="249" spans="1:7">
      <c r="A249" s="22"/>
      <c r="B249" s="129"/>
      <c r="C249" s="22"/>
      <c r="D249" s="22"/>
      <c r="E249" s="7" t="s">
        <v>69</v>
      </c>
      <c r="F249" s="193" t="s">
        <v>101</v>
      </c>
      <c r="G249" s="22"/>
    </row>
    <row r="250" spans="1:7">
      <c r="A250" s="22"/>
      <c r="B250" s="129" t="s">
        <v>360</v>
      </c>
      <c r="C250" s="22">
        <v>2024263315</v>
      </c>
      <c r="D250" s="22" t="s">
        <v>361</v>
      </c>
      <c r="E250" s="22" t="s">
        <v>357</v>
      </c>
      <c r="F250" s="193" t="s">
        <v>336</v>
      </c>
      <c r="G250" s="22">
        <v>24</v>
      </c>
    </row>
    <row r="251" spans="1:7">
      <c r="A251" s="22"/>
      <c r="B251" s="129"/>
      <c r="C251" s="22"/>
      <c r="D251" s="22"/>
      <c r="E251" s="22" t="s">
        <v>231</v>
      </c>
      <c r="F251" s="7" t="s">
        <v>109</v>
      </c>
      <c r="G251" s="22"/>
    </row>
    <row r="252" spans="1:7">
      <c r="A252" s="22"/>
      <c r="B252" s="129"/>
      <c r="C252" s="22"/>
      <c r="D252" s="22"/>
      <c r="E252" s="22" t="s">
        <v>362</v>
      </c>
      <c r="F252" s="7" t="s">
        <v>66</v>
      </c>
      <c r="G252" s="22"/>
    </row>
    <row r="253" spans="1:7">
      <c r="A253" s="22"/>
      <c r="B253" s="129"/>
      <c r="C253" s="22"/>
      <c r="D253" s="22"/>
      <c r="E253" s="22" t="s">
        <v>357</v>
      </c>
      <c r="F253" s="7" t="s">
        <v>363</v>
      </c>
      <c r="G253" s="22"/>
    </row>
    <row r="254" spans="1:7">
      <c r="A254" s="22"/>
      <c r="B254" s="129"/>
      <c r="C254" s="22"/>
      <c r="D254" s="22"/>
      <c r="E254" s="22" t="s">
        <v>311</v>
      </c>
      <c r="F254" s="193" t="s">
        <v>73</v>
      </c>
      <c r="G254" s="22"/>
    </row>
    <row r="255" spans="1:7">
      <c r="A255" s="22"/>
      <c r="B255" s="129"/>
      <c r="C255" s="22"/>
      <c r="D255" s="22"/>
      <c r="E255" s="7" t="s">
        <v>69</v>
      </c>
      <c r="F255" s="193" t="s">
        <v>101</v>
      </c>
      <c r="G255" s="22"/>
    </row>
    <row r="256" spans="1:7">
      <c r="A256" s="22"/>
      <c r="B256" s="129"/>
      <c r="C256" s="22"/>
      <c r="D256" s="22"/>
      <c r="E256" s="7" t="s">
        <v>359</v>
      </c>
      <c r="F256" s="7" t="s">
        <v>147</v>
      </c>
      <c r="G256" s="22"/>
    </row>
    <row r="257" spans="1:7">
      <c r="A257" s="22"/>
      <c r="B257" s="129" t="s">
        <v>364</v>
      </c>
      <c r="C257" s="22">
        <v>2024263520</v>
      </c>
      <c r="D257" s="22" t="s">
        <v>365</v>
      </c>
      <c r="E257" s="22" t="s">
        <v>231</v>
      </c>
      <c r="F257" s="193" t="s">
        <v>83</v>
      </c>
      <c r="G257" s="22">
        <v>5</v>
      </c>
    </row>
    <row r="258" spans="1:7">
      <c r="A258" s="22"/>
      <c r="B258" s="129"/>
      <c r="C258" s="22"/>
      <c r="D258" s="22"/>
      <c r="E258" s="22" t="s">
        <v>72</v>
      </c>
      <c r="F258" s="193" t="s">
        <v>85</v>
      </c>
      <c r="G258" s="22"/>
    </row>
    <row r="259" spans="1:7">
      <c r="A259" s="22"/>
      <c r="B259" s="129"/>
      <c r="C259" s="22">
        <v>2024263519</v>
      </c>
      <c r="D259" s="22" t="s">
        <v>366</v>
      </c>
      <c r="E259" s="22" t="s">
        <v>362</v>
      </c>
      <c r="F259" s="193" t="s">
        <v>73</v>
      </c>
      <c r="G259" s="22">
        <v>5</v>
      </c>
    </row>
    <row r="260" spans="1:7">
      <c r="A260" s="22"/>
      <c r="B260" s="129"/>
      <c r="C260" s="22"/>
      <c r="D260" s="22"/>
      <c r="E260" s="7" t="s">
        <v>69</v>
      </c>
      <c r="F260" s="193" t="s">
        <v>99</v>
      </c>
      <c r="G260" s="22"/>
    </row>
    <row r="261" spans="1:7">
      <c r="A261" s="22"/>
      <c r="B261" s="129" t="s">
        <v>367</v>
      </c>
      <c r="C261" s="22">
        <v>2024263610</v>
      </c>
      <c r="D261" s="22" t="s">
        <v>368</v>
      </c>
      <c r="E261" s="22" t="s">
        <v>72</v>
      </c>
      <c r="F261" s="7" t="s">
        <v>147</v>
      </c>
      <c r="G261" s="7">
        <v>2</v>
      </c>
    </row>
    <row r="262" spans="1:7">
      <c r="A262" s="38" t="s">
        <v>8</v>
      </c>
      <c r="B262" s="8" t="s">
        <v>369</v>
      </c>
      <c r="C262" s="7">
        <v>2022353101</v>
      </c>
      <c r="D262" s="7" t="s">
        <v>370</v>
      </c>
      <c r="E262" s="7" t="s">
        <v>371</v>
      </c>
      <c r="F262" s="7" t="s">
        <v>372</v>
      </c>
      <c r="G262" s="7">
        <v>2</v>
      </c>
    </row>
    <row r="263" spans="1:7">
      <c r="A263" s="38"/>
      <c r="B263" s="8"/>
      <c r="C263" s="7">
        <v>2022353133</v>
      </c>
      <c r="D263" s="82" t="s">
        <v>373</v>
      </c>
      <c r="E263" s="7" t="s">
        <v>374</v>
      </c>
      <c r="F263" s="7" t="s">
        <v>375</v>
      </c>
      <c r="G263" s="7">
        <v>2</v>
      </c>
    </row>
    <row r="264" spans="1:7">
      <c r="A264" s="38"/>
      <c r="B264" s="8"/>
      <c r="C264" s="7">
        <v>2022353133</v>
      </c>
      <c r="D264" s="83"/>
      <c r="E264" s="7" t="s">
        <v>376</v>
      </c>
      <c r="F264" s="7" t="s">
        <v>377</v>
      </c>
      <c r="G264" s="7">
        <v>2</v>
      </c>
    </row>
    <row r="265" spans="1:7">
      <c r="A265" s="38"/>
      <c r="B265" s="8"/>
      <c r="C265" s="7">
        <v>2022353133</v>
      </c>
      <c r="D265" s="84"/>
      <c r="E265" s="7" t="s">
        <v>378</v>
      </c>
      <c r="F265" s="7" t="s">
        <v>377</v>
      </c>
      <c r="G265" s="7">
        <v>2</v>
      </c>
    </row>
    <row r="266" spans="1:7">
      <c r="A266" s="38"/>
      <c r="B266" s="8" t="s">
        <v>379</v>
      </c>
      <c r="C266" s="7">
        <v>2024353132</v>
      </c>
      <c r="D266" s="82" t="s">
        <v>380</v>
      </c>
      <c r="E266" s="7" t="s">
        <v>381</v>
      </c>
      <c r="F266" s="7" t="s">
        <v>375</v>
      </c>
      <c r="G266" s="7">
        <v>2</v>
      </c>
    </row>
    <row r="267" spans="1:7">
      <c r="A267" s="38"/>
      <c r="B267" s="8"/>
      <c r="C267" s="7">
        <v>2024353132</v>
      </c>
      <c r="D267" s="83"/>
      <c r="E267" s="7" t="s">
        <v>69</v>
      </c>
      <c r="F267" s="7" t="s">
        <v>382</v>
      </c>
      <c r="G267" s="7">
        <v>3</v>
      </c>
    </row>
    <row r="268" spans="1:7">
      <c r="A268" s="38"/>
      <c r="B268" s="8"/>
      <c r="C268" s="7">
        <v>2024353132</v>
      </c>
      <c r="D268" s="84"/>
      <c r="E268" s="7" t="s">
        <v>311</v>
      </c>
      <c r="F268" s="7" t="s">
        <v>375</v>
      </c>
      <c r="G268" s="7">
        <v>2</v>
      </c>
    </row>
    <row r="269" spans="1:7">
      <c r="A269" s="38"/>
      <c r="B269" s="8"/>
      <c r="C269" s="7">
        <v>2024353125</v>
      </c>
      <c r="D269" s="7" t="s">
        <v>383</v>
      </c>
      <c r="E269" s="7" t="s">
        <v>384</v>
      </c>
      <c r="F269" s="7" t="s">
        <v>377</v>
      </c>
      <c r="G269" s="7">
        <v>2</v>
      </c>
    </row>
    <row r="270" spans="1:7">
      <c r="A270" s="38"/>
      <c r="B270" s="8" t="s">
        <v>385</v>
      </c>
      <c r="C270" s="7">
        <v>2023353106</v>
      </c>
      <c r="D270" s="196" t="s">
        <v>386</v>
      </c>
      <c r="E270" s="8" t="s">
        <v>387</v>
      </c>
      <c r="F270" s="8" t="s">
        <v>382</v>
      </c>
      <c r="G270" s="8">
        <v>7</v>
      </c>
    </row>
    <row r="271" spans="1:7">
      <c r="A271" s="38"/>
      <c r="B271" s="8"/>
      <c r="C271" s="7"/>
      <c r="D271" s="197"/>
      <c r="E271" s="8" t="s">
        <v>374</v>
      </c>
      <c r="F271" s="8" t="s">
        <v>375</v>
      </c>
      <c r="G271" s="8"/>
    </row>
    <row r="272" spans="1:7">
      <c r="A272" s="38"/>
      <c r="B272" s="8"/>
      <c r="C272" s="7"/>
      <c r="D272" s="198"/>
      <c r="E272" s="8" t="s">
        <v>57</v>
      </c>
      <c r="F272" s="8" t="s">
        <v>375</v>
      </c>
      <c r="G272" s="8"/>
    </row>
    <row r="273" spans="1:7">
      <c r="A273" s="38"/>
      <c r="B273" s="8"/>
      <c r="C273" s="7">
        <v>2023353109</v>
      </c>
      <c r="D273" s="196" t="s">
        <v>388</v>
      </c>
      <c r="E273" s="8" t="s">
        <v>127</v>
      </c>
      <c r="F273" s="8" t="s">
        <v>389</v>
      </c>
      <c r="G273" s="8">
        <v>5</v>
      </c>
    </row>
    <row r="274" spans="1:7">
      <c r="A274" s="38"/>
      <c r="B274" s="8"/>
      <c r="C274" s="7"/>
      <c r="D274" s="197"/>
      <c r="E274" s="8" t="s">
        <v>390</v>
      </c>
      <c r="F274" s="8" t="s">
        <v>391</v>
      </c>
      <c r="G274" s="8"/>
    </row>
    <row r="275" spans="1:7">
      <c r="A275" s="38"/>
      <c r="B275" s="8"/>
      <c r="C275" s="7"/>
      <c r="D275" s="198"/>
      <c r="E275" s="8" t="s">
        <v>392</v>
      </c>
      <c r="F275" s="8" t="s">
        <v>393</v>
      </c>
      <c r="G275" s="8"/>
    </row>
    <row r="276" spans="1:7">
      <c r="A276" s="38"/>
      <c r="B276" s="8"/>
      <c r="C276" s="7">
        <v>2023353110</v>
      </c>
      <c r="D276" s="196" t="s">
        <v>394</v>
      </c>
      <c r="E276" s="8" t="s">
        <v>390</v>
      </c>
      <c r="F276" s="8" t="s">
        <v>391</v>
      </c>
      <c r="G276" s="8">
        <v>5</v>
      </c>
    </row>
    <row r="277" spans="1:7">
      <c r="A277" s="38"/>
      <c r="B277" s="8"/>
      <c r="C277" s="7"/>
      <c r="D277" s="198"/>
      <c r="E277" s="8" t="s">
        <v>392</v>
      </c>
      <c r="F277" s="8" t="s">
        <v>393</v>
      </c>
      <c r="G277" s="8"/>
    </row>
  </sheetData>
  <mergeCells count="182">
    <mergeCell ref="A1:G1"/>
    <mergeCell ref="A3:A14"/>
    <mergeCell ref="A15:A107"/>
    <mergeCell ref="A108:A156"/>
    <mergeCell ref="A157:A177"/>
    <mergeCell ref="A178:A233"/>
    <mergeCell ref="A234:A261"/>
    <mergeCell ref="A262:A277"/>
    <mergeCell ref="B3:B10"/>
    <mergeCell ref="B11:B14"/>
    <mergeCell ref="B15:B19"/>
    <mergeCell ref="B20:B21"/>
    <mergeCell ref="B22:B29"/>
    <mergeCell ref="B30:B33"/>
    <mergeCell ref="B34:B37"/>
    <mergeCell ref="B39:B57"/>
    <mergeCell ref="B58:B65"/>
    <mergeCell ref="B66:B67"/>
    <mergeCell ref="B68:B72"/>
    <mergeCell ref="B73:B82"/>
    <mergeCell ref="B83:B84"/>
    <mergeCell ref="B85:B87"/>
    <mergeCell ref="B88:B92"/>
    <mergeCell ref="B93:B97"/>
    <mergeCell ref="B98:B99"/>
    <mergeCell ref="B100:B101"/>
    <mergeCell ref="B102:B107"/>
    <mergeCell ref="B109:B111"/>
    <mergeCell ref="B112:B125"/>
    <mergeCell ref="B126:B138"/>
    <mergeCell ref="B139:B141"/>
    <mergeCell ref="B142:B149"/>
    <mergeCell ref="B150:B151"/>
    <mergeCell ref="B152:B155"/>
    <mergeCell ref="B163:B164"/>
    <mergeCell ref="B166:B167"/>
    <mergeCell ref="B168:B169"/>
    <mergeCell ref="B171:B172"/>
    <mergeCell ref="B173:B177"/>
    <mergeCell ref="B234:B235"/>
    <mergeCell ref="B236:B238"/>
    <mergeCell ref="B240:B241"/>
    <mergeCell ref="B242:B243"/>
    <mergeCell ref="B244:B249"/>
    <mergeCell ref="B250:B256"/>
    <mergeCell ref="B257:B260"/>
    <mergeCell ref="B262:B265"/>
    <mergeCell ref="B266:B269"/>
    <mergeCell ref="B270:B277"/>
    <mergeCell ref="C3:C4"/>
    <mergeCell ref="C5:C6"/>
    <mergeCell ref="C7:C8"/>
    <mergeCell ref="C9:C10"/>
    <mergeCell ref="C11:C14"/>
    <mergeCell ref="C109:C110"/>
    <mergeCell ref="C112:C120"/>
    <mergeCell ref="C121:C124"/>
    <mergeCell ref="C126:C127"/>
    <mergeCell ref="C128:C129"/>
    <mergeCell ref="C130:C131"/>
    <mergeCell ref="C132:C133"/>
    <mergeCell ref="C142:C145"/>
    <mergeCell ref="C146:C147"/>
    <mergeCell ref="C148:C149"/>
    <mergeCell ref="C152:C153"/>
    <mergeCell ref="C154:C155"/>
    <mergeCell ref="C163:C164"/>
    <mergeCell ref="C166:C167"/>
    <mergeCell ref="C168:C169"/>
    <mergeCell ref="C171:C172"/>
    <mergeCell ref="C173:C177"/>
    <mergeCell ref="C244:C249"/>
    <mergeCell ref="C250:C256"/>
    <mergeCell ref="C257:C258"/>
    <mergeCell ref="C259:C260"/>
    <mergeCell ref="C270:C272"/>
    <mergeCell ref="C273:C275"/>
    <mergeCell ref="C276:C277"/>
    <mergeCell ref="D3:D4"/>
    <mergeCell ref="D5:D6"/>
    <mergeCell ref="D7:D8"/>
    <mergeCell ref="D9:D10"/>
    <mergeCell ref="D11:D14"/>
    <mergeCell ref="D15:D16"/>
    <mergeCell ref="D17:D18"/>
    <mergeCell ref="D20:D21"/>
    <mergeCell ref="D22:D23"/>
    <mergeCell ref="D24:D25"/>
    <mergeCell ref="D26:D27"/>
    <mergeCell ref="D28:D29"/>
    <mergeCell ref="D30:D31"/>
    <mergeCell ref="D32:D33"/>
    <mergeCell ref="D34:D35"/>
    <mergeCell ref="D40:D43"/>
    <mergeCell ref="D44:D45"/>
    <mergeCell ref="D46:D47"/>
    <mergeCell ref="D48:D49"/>
    <mergeCell ref="D50:D51"/>
    <mergeCell ref="D52:D53"/>
    <mergeCell ref="D54:D55"/>
    <mergeCell ref="D56:D57"/>
    <mergeCell ref="D64:D65"/>
    <mergeCell ref="D73:D76"/>
    <mergeCell ref="D77:D80"/>
    <mergeCell ref="D81:D82"/>
    <mergeCell ref="D83:D84"/>
    <mergeCell ref="D85:D87"/>
    <mergeCell ref="D89:D92"/>
    <mergeCell ref="D93:D94"/>
    <mergeCell ref="D95:D96"/>
    <mergeCell ref="D98:D99"/>
    <mergeCell ref="D100:D101"/>
    <mergeCell ref="D102:D103"/>
    <mergeCell ref="D109:D110"/>
    <mergeCell ref="D112:D120"/>
    <mergeCell ref="D121:D124"/>
    <mergeCell ref="D126:D127"/>
    <mergeCell ref="D128:D129"/>
    <mergeCell ref="D130:D131"/>
    <mergeCell ref="D132:D133"/>
    <mergeCell ref="D142:D145"/>
    <mergeCell ref="D146:D147"/>
    <mergeCell ref="D148:D149"/>
    <mergeCell ref="D152:D153"/>
    <mergeCell ref="D154:D155"/>
    <mergeCell ref="D163:D164"/>
    <mergeCell ref="D166:D167"/>
    <mergeCell ref="D168:D169"/>
    <mergeCell ref="D171:D172"/>
    <mergeCell ref="D173:D177"/>
    <mergeCell ref="D184:D187"/>
    <mergeCell ref="D188:D192"/>
    <mergeCell ref="D197:D201"/>
    <mergeCell ref="D202:D206"/>
    <mergeCell ref="D210:D212"/>
    <mergeCell ref="D213:D221"/>
    <mergeCell ref="D226:D227"/>
    <mergeCell ref="D228:D231"/>
    <mergeCell ref="D244:D249"/>
    <mergeCell ref="D250:D256"/>
    <mergeCell ref="D257:D258"/>
    <mergeCell ref="D259:D260"/>
    <mergeCell ref="D263:D265"/>
    <mergeCell ref="D266:D268"/>
    <mergeCell ref="D270:D272"/>
    <mergeCell ref="D273:D275"/>
    <mergeCell ref="D276:D277"/>
    <mergeCell ref="G3:G4"/>
    <mergeCell ref="G5:G6"/>
    <mergeCell ref="G7:G8"/>
    <mergeCell ref="G9:G10"/>
    <mergeCell ref="G11:G14"/>
    <mergeCell ref="G109:G110"/>
    <mergeCell ref="G112:G120"/>
    <mergeCell ref="G121:G124"/>
    <mergeCell ref="G126:G127"/>
    <mergeCell ref="G128:G129"/>
    <mergeCell ref="G130:G131"/>
    <mergeCell ref="G132:G133"/>
    <mergeCell ref="G142:G145"/>
    <mergeCell ref="G146:G147"/>
    <mergeCell ref="G148:G149"/>
    <mergeCell ref="G152:G153"/>
    <mergeCell ref="G154:G155"/>
    <mergeCell ref="G163:G164"/>
    <mergeCell ref="G166:G167"/>
    <mergeCell ref="G168:G169"/>
    <mergeCell ref="G171:G172"/>
    <mergeCell ref="G173:G177"/>
    <mergeCell ref="G184:G187"/>
    <mergeCell ref="G188:G192"/>
    <mergeCell ref="G197:G201"/>
    <mergeCell ref="G202:G206"/>
    <mergeCell ref="G226:G227"/>
    <mergeCell ref="G228:G231"/>
    <mergeCell ref="G244:G249"/>
    <mergeCell ref="G250:G256"/>
    <mergeCell ref="G257:G258"/>
    <mergeCell ref="G259:G260"/>
    <mergeCell ref="G270:G272"/>
    <mergeCell ref="G273:G275"/>
    <mergeCell ref="G276:G277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220"/>
  <sheetViews>
    <sheetView topLeftCell="A5" workbookViewId="0">
      <selection activeCell="A3" sqref="A3:A41"/>
    </sheetView>
  </sheetViews>
  <sheetFormatPr defaultColWidth="9" defaultRowHeight="17.5" outlineLevelCol="7"/>
  <cols>
    <col min="1" max="1" width="28.75" style="85" customWidth="1"/>
    <col min="2" max="2" width="14.8333333333333" style="85" customWidth="1"/>
    <col min="3" max="3" width="23.0833333333333" style="85" customWidth="1"/>
    <col min="4" max="5" width="20.0833333333333" style="85" customWidth="1"/>
    <col min="6" max="6" width="15.3333333333333" style="85" customWidth="1"/>
    <col min="7" max="7" width="15.5" style="85" customWidth="1"/>
    <col min="8" max="8" width="16" style="85" customWidth="1"/>
    <col min="9" max="16384" width="8.66666666666667" style="85"/>
  </cols>
  <sheetData>
    <row r="1" ht="23" spans="1:8">
      <c r="A1" s="118" t="s">
        <v>395</v>
      </c>
      <c r="B1" s="118"/>
      <c r="C1" s="118"/>
      <c r="D1" s="118"/>
      <c r="E1" s="118"/>
      <c r="F1" s="118"/>
      <c r="G1" s="118"/>
      <c r="H1" s="118"/>
    </row>
    <row r="2" s="130" customFormat="1" ht="21" spans="1:8">
      <c r="A2" s="119" t="s">
        <v>22</v>
      </c>
      <c r="B2" s="119" t="s">
        <v>396</v>
      </c>
      <c r="C2" s="119" t="s">
        <v>23</v>
      </c>
      <c r="D2" s="119" t="s">
        <v>397</v>
      </c>
      <c r="E2" s="119" t="s">
        <v>398</v>
      </c>
      <c r="F2" s="131" t="s">
        <v>399</v>
      </c>
      <c r="G2" s="119" t="s">
        <v>400</v>
      </c>
      <c r="H2" s="119" t="s">
        <v>29</v>
      </c>
    </row>
    <row r="3" spans="1:8">
      <c r="A3" s="132" t="s">
        <v>2</v>
      </c>
      <c r="B3" s="90">
        <v>1</v>
      </c>
      <c r="C3" s="133" t="s">
        <v>401</v>
      </c>
      <c r="D3" s="133">
        <v>0</v>
      </c>
      <c r="E3" s="133">
        <v>43</v>
      </c>
      <c r="F3" s="134">
        <f t="shared" ref="F3:F66" si="0">D3/E3</f>
        <v>0</v>
      </c>
      <c r="G3" s="133">
        <f>RANK(F3,$F$3:$F$41,1)</f>
        <v>1</v>
      </c>
      <c r="H3" s="7"/>
    </row>
    <row r="4" spans="1:8">
      <c r="A4" s="135"/>
      <c r="B4" s="90">
        <v>2</v>
      </c>
      <c r="C4" s="133" t="s">
        <v>402</v>
      </c>
      <c r="D4" s="133">
        <v>0</v>
      </c>
      <c r="E4" s="133">
        <v>42</v>
      </c>
      <c r="F4" s="134">
        <f t="shared" si="0"/>
        <v>0</v>
      </c>
      <c r="G4" s="133">
        <f t="shared" ref="G4:G41" si="1">RANK(F4,$F$3:$F$41,1)</f>
        <v>1</v>
      </c>
      <c r="H4" s="7"/>
    </row>
    <row r="5" spans="1:8">
      <c r="A5" s="135"/>
      <c r="B5" s="90">
        <v>3</v>
      </c>
      <c r="C5" s="133" t="s">
        <v>403</v>
      </c>
      <c r="D5" s="133">
        <v>0</v>
      </c>
      <c r="E5" s="133">
        <v>45</v>
      </c>
      <c r="F5" s="134">
        <f t="shared" si="0"/>
        <v>0</v>
      </c>
      <c r="G5" s="133">
        <f t="shared" si="1"/>
        <v>1</v>
      </c>
      <c r="H5" s="7"/>
    </row>
    <row r="6" spans="1:8">
      <c r="A6" s="135"/>
      <c r="B6" s="90">
        <v>4</v>
      </c>
      <c r="C6" s="133" t="s">
        <v>404</v>
      </c>
      <c r="D6" s="133">
        <v>0</v>
      </c>
      <c r="E6" s="133">
        <v>45</v>
      </c>
      <c r="F6" s="134">
        <f t="shared" si="0"/>
        <v>0</v>
      </c>
      <c r="G6" s="133">
        <f t="shared" si="1"/>
        <v>1</v>
      </c>
      <c r="H6" s="7"/>
    </row>
    <row r="7" spans="1:8">
      <c r="A7" s="135"/>
      <c r="B7" s="90">
        <v>5</v>
      </c>
      <c r="C7" s="133" t="s">
        <v>405</v>
      </c>
      <c r="D7" s="133">
        <v>0</v>
      </c>
      <c r="E7" s="133">
        <v>39</v>
      </c>
      <c r="F7" s="134">
        <f t="shared" si="0"/>
        <v>0</v>
      </c>
      <c r="G7" s="133">
        <f t="shared" si="1"/>
        <v>1</v>
      </c>
      <c r="H7" s="7"/>
    </row>
    <row r="8" spans="1:8">
      <c r="A8" s="135"/>
      <c r="B8" s="90">
        <v>6</v>
      </c>
      <c r="C8" s="133" t="s">
        <v>406</v>
      </c>
      <c r="D8" s="133">
        <v>2</v>
      </c>
      <c r="E8" s="133">
        <v>39</v>
      </c>
      <c r="F8" s="134">
        <f t="shared" si="0"/>
        <v>0.0512820512820513</v>
      </c>
      <c r="G8" s="133">
        <f t="shared" si="1"/>
        <v>38</v>
      </c>
      <c r="H8" s="7"/>
    </row>
    <row r="9" spans="1:8">
      <c r="A9" s="135"/>
      <c r="B9" s="90">
        <v>7</v>
      </c>
      <c r="C9" s="133" t="s">
        <v>407</v>
      </c>
      <c r="D9" s="133">
        <v>0</v>
      </c>
      <c r="E9" s="133">
        <v>40</v>
      </c>
      <c r="F9" s="134">
        <f t="shared" si="0"/>
        <v>0</v>
      </c>
      <c r="G9" s="133">
        <f t="shared" si="1"/>
        <v>1</v>
      </c>
      <c r="H9" s="7"/>
    </row>
    <row r="10" spans="1:8">
      <c r="A10" s="135"/>
      <c r="B10" s="90">
        <v>8</v>
      </c>
      <c r="C10" s="133" t="s">
        <v>408</v>
      </c>
      <c r="D10" s="133">
        <v>0</v>
      </c>
      <c r="E10" s="133">
        <v>42</v>
      </c>
      <c r="F10" s="134">
        <f t="shared" si="0"/>
        <v>0</v>
      </c>
      <c r="G10" s="133">
        <f t="shared" si="1"/>
        <v>1</v>
      </c>
      <c r="H10" s="7"/>
    </row>
    <row r="11" spans="1:8">
      <c r="A11" s="135"/>
      <c r="B11" s="90">
        <v>9</v>
      </c>
      <c r="C11" s="133" t="s">
        <v>409</v>
      </c>
      <c r="D11" s="133">
        <v>0</v>
      </c>
      <c r="E11" s="133">
        <v>40</v>
      </c>
      <c r="F11" s="134">
        <f t="shared" si="0"/>
        <v>0</v>
      </c>
      <c r="G11" s="133">
        <f t="shared" si="1"/>
        <v>1</v>
      </c>
      <c r="H11" s="7"/>
    </row>
    <row r="12" spans="1:8">
      <c r="A12" s="135"/>
      <c r="B12" s="90">
        <v>10</v>
      </c>
      <c r="C12" s="133" t="s">
        <v>410</v>
      </c>
      <c r="D12" s="133">
        <v>0</v>
      </c>
      <c r="E12" s="133">
        <v>43</v>
      </c>
      <c r="F12" s="134">
        <f t="shared" si="0"/>
        <v>0</v>
      </c>
      <c r="G12" s="133">
        <f t="shared" si="1"/>
        <v>1</v>
      </c>
      <c r="H12" s="7"/>
    </row>
    <row r="13" spans="1:8">
      <c r="A13" s="135"/>
      <c r="B13" s="90">
        <v>11</v>
      </c>
      <c r="C13" s="133" t="s">
        <v>411</v>
      </c>
      <c r="D13" s="133">
        <v>0</v>
      </c>
      <c r="E13" s="133">
        <v>43</v>
      </c>
      <c r="F13" s="134">
        <f t="shared" si="0"/>
        <v>0</v>
      </c>
      <c r="G13" s="133">
        <f t="shared" si="1"/>
        <v>1</v>
      </c>
      <c r="H13" s="7"/>
    </row>
    <row r="14" spans="1:8">
      <c r="A14" s="135"/>
      <c r="B14" s="90">
        <v>12</v>
      </c>
      <c r="C14" s="133" t="s">
        <v>412</v>
      </c>
      <c r="D14" s="133">
        <v>1</v>
      </c>
      <c r="E14" s="133">
        <v>41</v>
      </c>
      <c r="F14" s="134">
        <f t="shared" si="0"/>
        <v>0.024390243902439</v>
      </c>
      <c r="G14" s="133">
        <f t="shared" si="1"/>
        <v>36</v>
      </c>
      <c r="H14" s="7"/>
    </row>
    <row r="15" spans="1:8">
      <c r="A15" s="135"/>
      <c r="B15" s="90">
        <v>13</v>
      </c>
      <c r="C15" s="133" t="s">
        <v>413</v>
      </c>
      <c r="D15" s="133">
        <v>0</v>
      </c>
      <c r="E15" s="133">
        <v>44</v>
      </c>
      <c r="F15" s="134">
        <f t="shared" si="0"/>
        <v>0</v>
      </c>
      <c r="G15" s="133">
        <f t="shared" si="1"/>
        <v>1</v>
      </c>
      <c r="H15" s="7"/>
    </row>
    <row r="16" spans="1:8">
      <c r="A16" s="135"/>
      <c r="B16" s="90">
        <v>14</v>
      </c>
      <c r="C16" s="133" t="s">
        <v>414</v>
      </c>
      <c r="D16" s="133">
        <v>0</v>
      </c>
      <c r="E16" s="133">
        <v>44</v>
      </c>
      <c r="F16" s="134">
        <f t="shared" si="0"/>
        <v>0</v>
      </c>
      <c r="G16" s="133">
        <f t="shared" si="1"/>
        <v>1</v>
      </c>
      <c r="H16" s="7"/>
    </row>
    <row r="17" spans="1:8">
      <c r="A17" s="135"/>
      <c r="B17" s="90">
        <v>15</v>
      </c>
      <c r="C17" s="133" t="s">
        <v>415</v>
      </c>
      <c r="D17" s="133">
        <v>0</v>
      </c>
      <c r="E17" s="133">
        <v>44</v>
      </c>
      <c r="F17" s="134">
        <f t="shared" si="0"/>
        <v>0</v>
      </c>
      <c r="G17" s="133">
        <f t="shared" si="1"/>
        <v>1</v>
      </c>
      <c r="H17" s="7"/>
    </row>
    <row r="18" spans="1:8">
      <c r="A18" s="135"/>
      <c r="B18" s="90">
        <v>16</v>
      </c>
      <c r="C18" s="133" t="s">
        <v>416</v>
      </c>
      <c r="D18" s="133">
        <v>0</v>
      </c>
      <c r="E18" s="133">
        <v>43</v>
      </c>
      <c r="F18" s="134">
        <f t="shared" si="0"/>
        <v>0</v>
      </c>
      <c r="G18" s="133">
        <f t="shared" si="1"/>
        <v>1</v>
      </c>
      <c r="H18" s="7"/>
    </row>
    <row r="19" spans="1:8">
      <c r="A19" s="135"/>
      <c r="B19" s="90">
        <v>17</v>
      </c>
      <c r="C19" s="133" t="s">
        <v>55</v>
      </c>
      <c r="D19" s="133">
        <v>0</v>
      </c>
      <c r="E19" s="133">
        <v>42</v>
      </c>
      <c r="F19" s="134">
        <f t="shared" si="0"/>
        <v>0</v>
      </c>
      <c r="G19" s="133">
        <f t="shared" si="1"/>
        <v>1</v>
      </c>
      <c r="H19" s="7"/>
    </row>
    <row r="20" spans="1:8">
      <c r="A20" s="135"/>
      <c r="B20" s="90">
        <v>18</v>
      </c>
      <c r="C20" s="133" t="s">
        <v>417</v>
      </c>
      <c r="D20" s="133">
        <v>0</v>
      </c>
      <c r="E20" s="133">
        <v>43</v>
      </c>
      <c r="F20" s="134">
        <f t="shared" si="0"/>
        <v>0</v>
      </c>
      <c r="G20" s="133">
        <f t="shared" si="1"/>
        <v>1</v>
      </c>
      <c r="H20" s="7"/>
    </row>
    <row r="21" spans="1:8">
      <c r="A21" s="135"/>
      <c r="B21" s="90">
        <v>19</v>
      </c>
      <c r="C21" s="133" t="s">
        <v>418</v>
      </c>
      <c r="D21" s="133">
        <v>0</v>
      </c>
      <c r="E21" s="133">
        <v>42</v>
      </c>
      <c r="F21" s="134">
        <f t="shared" si="0"/>
        <v>0</v>
      </c>
      <c r="G21" s="133">
        <f t="shared" si="1"/>
        <v>1</v>
      </c>
      <c r="H21" s="7"/>
    </row>
    <row r="22" spans="1:8">
      <c r="A22" s="135"/>
      <c r="B22" s="90">
        <v>20</v>
      </c>
      <c r="C22" s="133" t="s">
        <v>419</v>
      </c>
      <c r="D22" s="133">
        <v>0</v>
      </c>
      <c r="E22" s="133">
        <v>45</v>
      </c>
      <c r="F22" s="134">
        <f t="shared" si="0"/>
        <v>0</v>
      </c>
      <c r="G22" s="133">
        <f t="shared" si="1"/>
        <v>1</v>
      </c>
      <c r="H22" s="7"/>
    </row>
    <row r="23" spans="1:8">
      <c r="A23" s="135"/>
      <c r="B23" s="90">
        <v>21</v>
      </c>
      <c r="C23" s="133" t="s">
        <v>420</v>
      </c>
      <c r="D23" s="133">
        <v>0</v>
      </c>
      <c r="E23" s="133">
        <v>43</v>
      </c>
      <c r="F23" s="134">
        <f t="shared" si="0"/>
        <v>0</v>
      </c>
      <c r="G23" s="133">
        <f t="shared" si="1"/>
        <v>1</v>
      </c>
      <c r="H23" s="7"/>
    </row>
    <row r="24" spans="1:8">
      <c r="A24" s="135"/>
      <c r="B24" s="90">
        <v>22</v>
      </c>
      <c r="C24" s="133" t="s">
        <v>421</v>
      </c>
      <c r="D24" s="21">
        <v>0</v>
      </c>
      <c r="E24" s="133">
        <v>42</v>
      </c>
      <c r="F24" s="134">
        <f t="shared" si="0"/>
        <v>0</v>
      </c>
      <c r="G24" s="133">
        <f t="shared" si="1"/>
        <v>1</v>
      </c>
      <c r="H24" s="7"/>
    </row>
    <row r="25" spans="1:8">
      <c r="A25" s="135"/>
      <c r="B25" s="90">
        <v>23</v>
      </c>
      <c r="C25" s="133" t="s">
        <v>422</v>
      </c>
      <c r="D25" s="21">
        <v>0</v>
      </c>
      <c r="E25" s="133">
        <v>40</v>
      </c>
      <c r="F25" s="134">
        <f t="shared" si="0"/>
        <v>0</v>
      </c>
      <c r="G25" s="133">
        <f t="shared" si="1"/>
        <v>1</v>
      </c>
      <c r="H25" s="7"/>
    </row>
    <row r="26" spans="1:8">
      <c r="A26" s="135"/>
      <c r="B26" s="90">
        <v>24</v>
      </c>
      <c r="C26" s="133" t="s">
        <v>423</v>
      </c>
      <c r="D26" s="21">
        <v>0</v>
      </c>
      <c r="E26" s="133">
        <v>42</v>
      </c>
      <c r="F26" s="134">
        <f t="shared" si="0"/>
        <v>0</v>
      </c>
      <c r="G26" s="133">
        <f t="shared" si="1"/>
        <v>1</v>
      </c>
      <c r="H26" s="7"/>
    </row>
    <row r="27" spans="1:8">
      <c r="A27" s="135"/>
      <c r="B27" s="90">
        <v>25</v>
      </c>
      <c r="C27" s="133" t="s">
        <v>424</v>
      </c>
      <c r="D27" s="21">
        <v>0</v>
      </c>
      <c r="E27" s="133">
        <v>42</v>
      </c>
      <c r="F27" s="134">
        <f t="shared" si="0"/>
        <v>0</v>
      </c>
      <c r="G27" s="133">
        <f t="shared" si="1"/>
        <v>1</v>
      </c>
      <c r="H27" s="7"/>
    </row>
    <row r="28" spans="1:8">
      <c r="A28" s="135"/>
      <c r="B28" s="90">
        <v>26</v>
      </c>
      <c r="C28" s="133" t="s">
        <v>425</v>
      </c>
      <c r="D28" s="21">
        <v>0</v>
      </c>
      <c r="E28" s="133">
        <v>41</v>
      </c>
      <c r="F28" s="134">
        <f t="shared" si="0"/>
        <v>0</v>
      </c>
      <c r="G28" s="133">
        <f t="shared" si="1"/>
        <v>1</v>
      </c>
      <c r="H28" s="7"/>
    </row>
    <row r="29" spans="1:8">
      <c r="A29" s="135"/>
      <c r="B29" s="90">
        <v>27</v>
      </c>
      <c r="C29" s="133" t="s">
        <v>426</v>
      </c>
      <c r="D29" s="21">
        <v>0</v>
      </c>
      <c r="E29" s="133">
        <v>43</v>
      </c>
      <c r="F29" s="134">
        <f t="shared" si="0"/>
        <v>0</v>
      </c>
      <c r="G29" s="133">
        <f t="shared" si="1"/>
        <v>1</v>
      </c>
      <c r="H29" s="7"/>
    </row>
    <row r="30" spans="1:8">
      <c r="A30" s="135"/>
      <c r="B30" s="90">
        <v>28</v>
      </c>
      <c r="C30" s="133" t="s">
        <v>427</v>
      </c>
      <c r="D30" s="21">
        <v>0</v>
      </c>
      <c r="E30" s="133">
        <v>43</v>
      </c>
      <c r="F30" s="134">
        <f t="shared" si="0"/>
        <v>0</v>
      </c>
      <c r="G30" s="133">
        <f t="shared" si="1"/>
        <v>1</v>
      </c>
      <c r="H30" s="7"/>
    </row>
    <row r="31" spans="1:8">
      <c r="A31" s="135"/>
      <c r="B31" s="90">
        <v>29</v>
      </c>
      <c r="C31" s="133" t="s">
        <v>428</v>
      </c>
      <c r="D31" s="21">
        <v>0</v>
      </c>
      <c r="E31" s="133">
        <v>42</v>
      </c>
      <c r="F31" s="134">
        <f t="shared" si="0"/>
        <v>0</v>
      </c>
      <c r="G31" s="133">
        <f t="shared" si="1"/>
        <v>1</v>
      </c>
      <c r="H31" s="7"/>
    </row>
    <row r="32" spans="1:8">
      <c r="A32" s="135"/>
      <c r="B32" s="90">
        <v>30</v>
      </c>
      <c r="C32" s="133" t="s">
        <v>429</v>
      </c>
      <c r="D32" s="21">
        <v>0</v>
      </c>
      <c r="E32" s="133">
        <v>43</v>
      </c>
      <c r="F32" s="134">
        <f t="shared" si="0"/>
        <v>0</v>
      </c>
      <c r="G32" s="133">
        <f t="shared" si="1"/>
        <v>1</v>
      </c>
      <c r="H32" s="7"/>
    </row>
    <row r="33" spans="1:8">
      <c r="A33" s="135"/>
      <c r="B33" s="90">
        <v>31</v>
      </c>
      <c r="C33" s="133" t="s">
        <v>430</v>
      </c>
      <c r="D33" s="21">
        <v>0</v>
      </c>
      <c r="E33" s="133">
        <v>42</v>
      </c>
      <c r="F33" s="134">
        <f t="shared" si="0"/>
        <v>0</v>
      </c>
      <c r="G33" s="133">
        <f t="shared" si="1"/>
        <v>1</v>
      </c>
      <c r="H33" s="7"/>
    </row>
    <row r="34" spans="1:8">
      <c r="A34" s="135"/>
      <c r="B34" s="90">
        <v>32</v>
      </c>
      <c r="C34" s="133" t="s">
        <v>431</v>
      </c>
      <c r="D34" s="21">
        <v>0</v>
      </c>
      <c r="E34" s="133">
        <v>45</v>
      </c>
      <c r="F34" s="134">
        <f t="shared" si="0"/>
        <v>0</v>
      </c>
      <c r="G34" s="133">
        <f t="shared" si="1"/>
        <v>1</v>
      </c>
      <c r="H34" s="7"/>
    </row>
    <row r="35" spans="1:8">
      <c r="A35" s="135"/>
      <c r="B35" s="90">
        <v>33</v>
      </c>
      <c r="C35" s="133" t="s">
        <v>432</v>
      </c>
      <c r="D35" s="21">
        <v>7</v>
      </c>
      <c r="E35" s="133">
        <v>43</v>
      </c>
      <c r="F35" s="134">
        <f t="shared" si="0"/>
        <v>0.162790697674419</v>
      </c>
      <c r="G35" s="133">
        <f t="shared" si="1"/>
        <v>39</v>
      </c>
      <c r="H35" s="7"/>
    </row>
    <row r="36" spans="1:8">
      <c r="A36" s="135"/>
      <c r="B36" s="90">
        <v>34</v>
      </c>
      <c r="C36" s="133" t="s">
        <v>433</v>
      </c>
      <c r="D36" s="21">
        <v>0</v>
      </c>
      <c r="E36" s="133">
        <v>42</v>
      </c>
      <c r="F36" s="134">
        <f t="shared" si="0"/>
        <v>0</v>
      </c>
      <c r="G36" s="133">
        <f t="shared" si="1"/>
        <v>1</v>
      </c>
      <c r="H36" s="7"/>
    </row>
    <row r="37" spans="1:8">
      <c r="A37" s="135"/>
      <c r="B37" s="90">
        <v>35</v>
      </c>
      <c r="C37" s="133" t="s">
        <v>434</v>
      </c>
      <c r="D37" s="21">
        <v>0</v>
      </c>
      <c r="E37" s="133">
        <v>40</v>
      </c>
      <c r="F37" s="134">
        <f t="shared" si="0"/>
        <v>0</v>
      </c>
      <c r="G37" s="133">
        <f t="shared" si="1"/>
        <v>1</v>
      </c>
      <c r="H37" s="7"/>
    </row>
    <row r="38" spans="1:8">
      <c r="A38" s="135"/>
      <c r="B38" s="90">
        <v>36</v>
      </c>
      <c r="C38" s="133" t="s">
        <v>435</v>
      </c>
      <c r="D38" s="21">
        <v>0</v>
      </c>
      <c r="E38" s="133">
        <v>40</v>
      </c>
      <c r="F38" s="134">
        <f t="shared" si="0"/>
        <v>0</v>
      </c>
      <c r="G38" s="133">
        <f t="shared" si="1"/>
        <v>1</v>
      </c>
      <c r="H38" s="7"/>
    </row>
    <row r="39" spans="1:8">
      <c r="A39" s="135"/>
      <c r="B39" s="90">
        <v>37</v>
      </c>
      <c r="C39" s="133" t="s">
        <v>436</v>
      </c>
      <c r="D39" s="21">
        <v>0</v>
      </c>
      <c r="E39" s="133">
        <v>41</v>
      </c>
      <c r="F39" s="134">
        <f t="shared" si="0"/>
        <v>0</v>
      </c>
      <c r="G39" s="133">
        <f t="shared" si="1"/>
        <v>1</v>
      </c>
      <c r="H39" s="7"/>
    </row>
    <row r="40" spans="1:8">
      <c r="A40" s="135"/>
      <c r="B40" s="90">
        <v>38</v>
      </c>
      <c r="C40" s="133" t="s">
        <v>437</v>
      </c>
      <c r="D40" s="21">
        <v>1</v>
      </c>
      <c r="E40" s="133">
        <v>41</v>
      </c>
      <c r="F40" s="134">
        <f t="shared" si="0"/>
        <v>0.024390243902439</v>
      </c>
      <c r="G40" s="133">
        <f t="shared" si="1"/>
        <v>36</v>
      </c>
      <c r="H40" s="7"/>
    </row>
    <row r="41" spans="1:8">
      <c r="A41" s="136"/>
      <c r="B41" s="90">
        <v>39</v>
      </c>
      <c r="C41" s="133" t="s">
        <v>63</v>
      </c>
      <c r="D41" s="21">
        <v>0</v>
      </c>
      <c r="E41" s="133">
        <v>40</v>
      </c>
      <c r="F41" s="134">
        <f t="shared" si="0"/>
        <v>0</v>
      </c>
      <c r="G41" s="133">
        <f t="shared" si="1"/>
        <v>1</v>
      </c>
      <c r="H41" s="7"/>
    </row>
    <row r="42" spans="1:8">
      <c r="A42" s="132" t="s">
        <v>3</v>
      </c>
      <c r="B42" s="90">
        <v>40</v>
      </c>
      <c r="C42" s="7" t="s">
        <v>438</v>
      </c>
      <c r="D42" s="137">
        <v>0</v>
      </c>
      <c r="E42" s="7">
        <v>38</v>
      </c>
      <c r="F42" s="138">
        <f t="shared" si="0"/>
        <v>0</v>
      </c>
      <c r="G42" s="7">
        <f>RANK(F42,$F$42:$F$82,1)</f>
        <v>1</v>
      </c>
      <c r="H42" s="7" t="s">
        <v>439</v>
      </c>
    </row>
    <row r="43" spans="1:8">
      <c r="A43" s="135"/>
      <c r="B43" s="90">
        <v>41</v>
      </c>
      <c r="C43" s="7" t="s">
        <v>440</v>
      </c>
      <c r="D43" s="137">
        <v>0</v>
      </c>
      <c r="E43" s="7">
        <v>47</v>
      </c>
      <c r="F43" s="138">
        <f t="shared" si="0"/>
        <v>0</v>
      </c>
      <c r="G43" s="7">
        <f t="shared" ref="G43:G82" si="2">RANK(F43,$F$42:$F$82,1)</f>
        <v>1</v>
      </c>
      <c r="H43" s="7" t="s">
        <v>439</v>
      </c>
    </row>
    <row r="44" spans="1:8">
      <c r="A44" s="135"/>
      <c r="B44" s="90">
        <v>42</v>
      </c>
      <c r="C44" s="7" t="s">
        <v>441</v>
      </c>
      <c r="D44" s="137">
        <v>0</v>
      </c>
      <c r="E44" s="7">
        <v>41</v>
      </c>
      <c r="F44" s="138">
        <f t="shared" si="0"/>
        <v>0</v>
      </c>
      <c r="G44" s="7">
        <f t="shared" si="2"/>
        <v>1</v>
      </c>
      <c r="H44" s="7" t="s">
        <v>439</v>
      </c>
    </row>
    <row r="45" ht="15" customHeight="1" spans="1:8">
      <c r="A45" s="135"/>
      <c r="B45" s="90">
        <v>43</v>
      </c>
      <c r="C45" s="7" t="s">
        <v>442</v>
      </c>
      <c r="D45" s="137">
        <v>0</v>
      </c>
      <c r="E45" s="7">
        <v>36</v>
      </c>
      <c r="F45" s="138">
        <f t="shared" si="0"/>
        <v>0</v>
      </c>
      <c r="G45" s="7">
        <f t="shared" si="2"/>
        <v>1</v>
      </c>
      <c r="H45" s="7"/>
    </row>
    <row r="46" spans="1:8">
      <c r="A46" s="135"/>
      <c r="B46" s="90">
        <v>44</v>
      </c>
      <c r="C46" s="7" t="s">
        <v>443</v>
      </c>
      <c r="D46" s="137">
        <v>0</v>
      </c>
      <c r="E46" s="7">
        <v>38</v>
      </c>
      <c r="F46" s="138">
        <f t="shared" si="0"/>
        <v>0</v>
      </c>
      <c r="G46" s="7">
        <f t="shared" si="2"/>
        <v>1</v>
      </c>
      <c r="H46" s="7"/>
    </row>
    <row r="47" spans="1:8">
      <c r="A47" s="135"/>
      <c r="B47" s="90">
        <v>45</v>
      </c>
      <c r="C47" s="7" t="s">
        <v>444</v>
      </c>
      <c r="D47" s="137">
        <v>2</v>
      </c>
      <c r="E47" s="7">
        <v>48</v>
      </c>
      <c r="F47" s="138">
        <f t="shared" si="0"/>
        <v>0.0416666666666667</v>
      </c>
      <c r="G47" s="7">
        <f t="shared" si="2"/>
        <v>24</v>
      </c>
      <c r="H47" s="7"/>
    </row>
    <row r="48" spans="1:8">
      <c r="A48" s="135"/>
      <c r="B48" s="90">
        <v>46</v>
      </c>
      <c r="C48" s="7" t="s">
        <v>164</v>
      </c>
      <c r="D48" s="137">
        <v>6</v>
      </c>
      <c r="E48" s="7">
        <v>49</v>
      </c>
      <c r="F48" s="138">
        <f t="shared" si="0"/>
        <v>0.122448979591837</v>
      </c>
      <c r="G48" s="7">
        <f t="shared" si="2"/>
        <v>36</v>
      </c>
      <c r="H48" s="7"/>
    </row>
    <row r="49" spans="1:8">
      <c r="A49" s="135"/>
      <c r="B49" s="90">
        <v>47</v>
      </c>
      <c r="C49" s="7" t="s">
        <v>445</v>
      </c>
      <c r="D49" s="137">
        <v>0</v>
      </c>
      <c r="E49" s="7">
        <v>45</v>
      </c>
      <c r="F49" s="138">
        <f t="shared" si="0"/>
        <v>0</v>
      </c>
      <c r="G49" s="7">
        <f t="shared" si="2"/>
        <v>1</v>
      </c>
      <c r="H49" s="7"/>
    </row>
    <row r="50" spans="1:8">
      <c r="A50" s="135"/>
      <c r="B50" s="90">
        <v>48</v>
      </c>
      <c r="C50" s="7" t="s">
        <v>446</v>
      </c>
      <c r="D50" s="137">
        <v>0</v>
      </c>
      <c r="E50" s="7">
        <v>43</v>
      </c>
      <c r="F50" s="138">
        <f t="shared" si="0"/>
        <v>0</v>
      </c>
      <c r="G50" s="7">
        <f t="shared" si="2"/>
        <v>1</v>
      </c>
      <c r="H50" s="7"/>
    </row>
    <row r="51" spans="1:8">
      <c r="A51" s="135"/>
      <c r="B51" s="90">
        <v>49</v>
      </c>
      <c r="C51" s="7" t="s">
        <v>447</v>
      </c>
      <c r="D51" s="137">
        <v>0</v>
      </c>
      <c r="E51" s="7">
        <v>41</v>
      </c>
      <c r="F51" s="138">
        <f t="shared" si="0"/>
        <v>0</v>
      </c>
      <c r="G51" s="7">
        <f t="shared" si="2"/>
        <v>1</v>
      </c>
      <c r="H51" s="7"/>
    </row>
    <row r="52" spans="1:8">
      <c r="A52" s="135"/>
      <c r="B52" s="90">
        <v>50</v>
      </c>
      <c r="C52" s="7" t="s">
        <v>448</v>
      </c>
      <c r="D52" s="139">
        <v>0</v>
      </c>
      <c r="E52" s="7">
        <v>42</v>
      </c>
      <c r="F52" s="138">
        <f t="shared" si="0"/>
        <v>0</v>
      </c>
      <c r="G52" s="7">
        <f t="shared" si="2"/>
        <v>1</v>
      </c>
      <c r="H52" s="7"/>
    </row>
    <row r="53" spans="1:8">
      <c r="A53" s="135"/>
      <c r="B53" s="90">
        <v>51</v>
      </c>
      <c r="C53" s="7" t="s">
        <v>449</v>
      </c>
      <c r="D53" s="139">
        <v>0</v>
      </c>
      <c r="E53" s="7">
        <v>42</v>
      </c>
      <c r="F53" s="138">
        <f t="shared" si="0"/>
        <v>0</v>
      </c>
      <c r="G53" s="7">
        <f t="shared" si="2"/>
        <v>1</v>
      </c>
      <c r="H53" s="7"/>
    </row>
    <row r="54" spans="1:8">
      <c r="A54" s="135"/>
      <c r="B54" s="90">
        <v>52</v>
      </c>
      <c r="C54" s="7" t="s">
        <v>125</v>
      </c>
      <c r="D54" s="139">
        <v>2</v>
      </c>
      <c r="E54" s="7">
        <v>40</v>
      </c>
      <c r="F54" s="138">
        <f t="shared" si="0"/>
        <v>0.05</v>
      </c>
      <c r="G54" s="7">
        <f t="shared" si="2"/>
        <v>28</v>
      </c>
      <c r="H54" s="7"/>
    </row>
    <row r="55" spans="1:8">
      <c r="A55" s="135"/>
      <c r="B55" s="90">
        <v>53</v>
      </c>
      <c r="C55" s="7" t="s">
        <v>129</v>
      </c>
      <c r="D55" s="139">
        <v>5</v>
      </c>
      <c r="E55" s="7">
        <v>41</v>
      </c>
      <c r="F55" s="138">
        <f t="shared" si="0"/>
        <v>0.121951219512195</v>
      </c>
      <c r="G55" s="7">
        <f t="shared" si="2"/>
        <v>35</v>
      </c>
      <c r="H55" s="7"/>
    </row>
    <row r="56" spans="1:8">
      <c r="A56" s="135"/>
      <c r="B56" s="90">
        <v>54</v>
      </c>
      <c r="C56" s="7" t="s">
        <v>450</v>
      </c>
      <c r="D56" s="139">
        <v>0</v>
      </c>
      <c r="E56" s="7">
        <v>46</v>
      </c>
      <c r="F56" s="138">
        <f t="shared" si="0"/>
        <v>0</v>
      </c>
      <c r="G56" s="7">
        <f t="shared" si="2"/>
        <v>1</v>
      </c>
      <c r="H56" s="7"/>
    </row>
    <row r="57" spans="1:8">
      <c r="A57" s="135"/>
      <c r="B57" s="90">
        <v>55</v>
      </c>
      <c r="C57" s="7" t="s">
        <v>157</v>
      </c>
      <c r="D57" s="139">
        <v>2</v>
      </c>
      <c r="E57" s="7">
        <v>42</v>
      </c>
      <c r="F57" s="138">
        <f t="shared" si="0"/>
        <v>0.0476190476190476</v>
      </c>
      <c r="G57" s="7">
        <f t="shared" si="2"/>
        <v>26</v>
      </c>
      <c r="H57" s="7"/>
    </row>
    <row r="58" spans="1:8">
      <c r="A58" s="135"/>
      <c r="B58" s="90">
        <v>56</v>
      </c>
      <c r="C58" s="7" t="s">
        <v>148</v>
      </c>
      <c r="D58" s="139">
        <v>3</v>
      </c>
      <c r="E58" s="7">
        <v>46</v>
      </c>
      <c r="F58" s="138">
        <f t="shared" si="0"/>
        <v>0.0652173913043478</v>
      </c>
      <c r="G58" s="7">
        <f t="shared" si="2"/>
        <v>29</v>
      </c>
      <c r="H58" s="7"/>
    </row>
    <row r="59" spans="1:8">
      <c r="A59" s="135"/>
      <c r="B59" s="90">
        <v>57</v>
      </c>
      <c r="C59" s="7" t="s">
        <v>150</v>
      </c>
      <c r="D59" s="139">
        <v>5</v>
      </c>
      <c r="E59" s="7">
        <v>46</v>
      </c>
      <c r="F59" s="138">
        <f t="shared" si="0"/>
        <v>0.108695652173913</v>
      </c>
      <c r="G59" s="7">
        <f t="shared" si="2"/>
        <v>32</v>
      </c>
      <c r="H59" s="7"/>
    </row>
    <row r="60" spans="1:8">
      <c r="A60" s="135"/>
      <c r="B60" s="90">
        <v>58</v>
      </c>
      <c r="C60" s="7" t="s">
        <v>153</v>
      </c>
      <c r="D60" s="139">
        <v>5</v>
      </c>
      <c r="E60" s="7">
        <v>45</v>
      </c>
      <c r="F60" s="138">
        <f t="shared" si="0"/>
        <v>0.111111111111111</v>
      </c>
      <c r="G60" s="7">
        <f t="shared" si="2"/>
        <v>33</v>
      </c>
      <c r="H60" s="7"/>
    </row>
    <row r="61" spans="1:8">
      <c r="A61" s="135"/>
      <c r="B61" s="90">
        <v>59</v>
      </c>
      <c r="C61" s="7" t="s">
        <v>451</v>
      </c>
      <c r="D61" s="139">
        <v>0</v>
      </c>
      <c r="E61" s="7">
        <v>45</v>
      </c>
      <c r="F61" s="138">
        <f t="shared" si="0"/>
        <v>0</v>
      </c>
      <c r="G61" s="7">
        <f t="shared" si="2"/>
        <v>1</v>
      </c>
      <c r="H61" s="7"/>
    </row>
    <row r="62" spans="1:8">
      <c r="A62" s="135"/>
      <c r="B62" s="90">
        <v>60</v>
      </c>
      <c r="C62" s="7" t="s">
        <v>452</v>
      </c>
      <c r="D62" s="139">
        <v>0</v>
      </c>
      <c r="E62" s="7">
        <v>42</v>
      </c>
      <c r="F62" s="138">
        <f t="shared" si="0"/>
        <v>0</v>
      </c>
      <c r="G62" s="7">
        <f t="shared" si="2"/>
        <v>1</v>
      </c>
      <c r="H62" s="7"/>
    </row>
    <row r="63" spans="1:8">
      <c r="A63" s="135"/>
      <c r="B63" s="90">
        <v>61</v>
      </c>
      <c r="C63" s="7" t="s">
        <v>453</v>
      </c>
      <c r="D63" s="139">
        <v>0</v>
      </c>
      <c r="E63" s="7">
        <v>41</v>
      </c>
      <c r="F63" s="138">
        <f t="shared" si="0"/>
        <v>0</v>
      </c>
      <c r="G63" s="7">
        <f t="shared" si="2"/>
        <v>1</v>
      </c>
      <c r="H63" s="7"/>
    </row>
    <row r="64" spans="1:8">
      <c r="A64" s="135"/>
      <c r="B64" s="90">
        <v>62</v>
      </c>
      <c r="C64" s="7" t="s">
        <v>120</v>
      </c>
      <c r="D64" s="139">
        <v>8</v>
      </c>
      <c r="E64" s="7">
        <v>37</v>
      </c>
      <c r="F64" s="138">
        <f t="shared" si="0"/>
        <v>0.216216216216216</v>
      </c>
      <c r="G64" s="7">
        <f t="shared" si="2"/>
        <v>38</v>
      </c>
      <c r="H64" s="7"/>
    </row>
    <row r="65" spans="1:8">
      <c r="A65" s="135"/>
      <c r="B65" s="90">
        <v>63</v>
      </c>
      <c r="C65" s="7" t="s">
        <v>454</v>
      </c>
      <c r="D65" s="139">
        <v>8</v>
      </c>
      <c r="E65" s="7">
        <v>39</v>
      </c>
      <c r="F65" s="138">
        <f t="shared" si="0"/>
        <v>0.205128205128205</v>
      </c>
      <c r="G65" s="7">
        <f t="shared" si="2"/>
        <v>37</v>
      </c>
      <c r="H65" s="7"/>
    </row>
    <row r="66" spans="1:8">
      <c r="A66" s="135"/>
      <c r="B66" s="90">
        <v>64</v>
      </c>
      <c r="C66" s="7" t="s">
        <v>104</v>
      </c>
      <c r="D66" s="139">
        <v>19</v>
      </c>
      <c r="E66" s="7">
        <v>28</v>
      </c>
      <c r="F66" s="138">
        <f t="shared" si="0"/>
        <v>0.678571428571429</v>
      </c>
      <c r="G66" s="7">
        <f t="shared" si="2"/>
        <v>41</v>
      </c>
      <c r="H66" s="7"/>
    </row>
    <row r="67" spans="1:8">
      <c r="A67" s="135"/>
      <c r="B67" s="90">
        <v>65</v>
      </c>
      <c r="C67" s="7" t="s">
        <v>80</v>
      </c>
      <c r="D67" s="139">
        <v>8</v>
      </c>
      <c r="E67" s="7">
        <v>27</v>
      </c>
      <c r="F67" s="138">
        <f t="shared" ref="F67:F84" si="3">D67/E67</f>
        <v>0.296296296296296</v>
      </c>
      <c r="G67" s="7">
        <f t="shared" si="2"/>
        <v>40</v>
      </c>
      <c r="H67" s="7"/>
    </row>
    <row r="68" spans="1:8">
      <c r="A68" s="135"/>
      <c r="B68" s="90">
        <v>66</v>
      </c>
      <c r="C68" s="7" t="s">
        <v>89</v>
      </c>
      <c r="D68" s="139">
        <v>4</v>
      </c>
      <c r="E68" s="7">
        <v>43</v>
      </c>
      <c r="F68" s="138">
        <f t="shared" si="3"/>
        <v>0.0930232558139535</v>
      </c>
      <c r="G68" s="7">
        <f t="shared" si="2"/>
        <v>31</v>
      </c>
      <c r="H68" s="7"/>
    </row>
    <row r="69" spans="1:8">
      <c r="A69" s="135"/>
      <c r="B69" s="90">
        <v>67</v>
      </c>
      <c r="C69" s="7" t="s">
        <v>455</v>
      </c>
      <c r="D69" s="139">
        <v>0</v>
      </c>
      <c r="E69" s="7">
        <v>42</v>
      </c>
      <c r="F69" s="138">
        <f t="shared" si="3"/>
        <v>0</v>
      </c>
      <c r="G69" s="7">
        <f t="shared" si="2"/>
        <v>1</v>
      </c>
      <c r="H69" s="7"/>
    </row>
    <row r="70" spans="1:8">
      <c r="A70" s="135"/>
      <c r="B70" s="90">
        <v>68</v>
      </c>
      <c r="C70" s="7" t="s">
        <v>70</v>
      </c>
      <c r="D70" s="11">
        <v>5</v>
      </c>
      <c r="E70" s="7">
        <v>42</v>
      </c>
      <c r="F70" s="138">
        <f t="shared" si="3"/>
        <v>0.119047619047619</v>
      </c>
      <c r="G70" s="7">
        <f t="shared" si="2"/>
        <v>34</v>
      </c>
      <c r="H70" s="7"/>
    </row>
    <row r="71" spans="1:8">
      <c r="A71" s="135"/>
      <c r="B71" s="90">
        <v>69</v>
      </c>
      <c r="C71" s="7" t="s">
        <v>77</v>
      </c>
      <c r="D71" s="11">
        <v>2</v>
      </c>
      <c r="E71" s="7">
        <v>41</v>
      </c>
      <c r="F71" s="138">
        <f t="shared" si="3"/>
        <v>0.0487804878048781</v>
      </c>
      <c r="G71" s="7">
        <f t="shared" si="2"/>
        <v>27</v>
      </c>
      <c r="H71" s="7"/>
    </row>
    <row r="72" spans="1:8">
      <c r="A72" s="135"/>
      <c r="B72" s="90">
        <v>70</v>
      </c>
      <c r="C72" s="7" t="s">
        <v>456</v>
      </c>
      <c r="D72" s="11">
        <v>0</v>
      </c>
      <c r="E72" s="7">
        <v>50</v>
      </c>
      <c r="F72" s="138">
        <f t="shared" si="3"/>
        <v>0</v>
      </c>
      <c r="G72" s="7">
        <f t="shared" si="2"/>
        <v>1</v>
      </c>
      <c r="H72" s="7"/>
    </row>
    <row r="73" spans="1:8">
      <c r="A73" s="135"/>
      <c r="B73" s="90">
        <v>71</v>
      </c>
      <c r="C73" s="7" t="s">
        <v>457</v>
      </c>
      <c r="D73" s="11">
        <v>0</v>
      </c>
      <c r="E73" s="7">
        <v>41</v>
      </c>
      <c r="F73" s="138">
        <f t="shared" si="3"/>
        <v>0</v>
      </c>
      <c r="G73" s="7">
        <f t="shared" si="2"/>
        <v>1</v>
      </c>
      <c r="H73" s="7"/>
    </row>
    <row r="74" spans="1:8">
      <c r="A74" s="135"/>
      <c r="B74" s="90">
        <v>72</v>
      </c>
      <c r="C74" s="7" t="s">
        <v>137</v>
      </c>
      <c r="D74" s="11">
        <v>10</v>
      </c>
      <c r="E74" s="7">
        <v>42</v>
      </c>
      <c r="F74" s="138">
        <f t="shared" si="3"/>
        <v>0.238095238095238</v>
      </c>
      <c r="G74" s="7">
        <f t="shared" si="2"/>
        <v>39</v>
      </c>
      <c r="H74" s="7"/>
    </row>
    <row r="75" spans="1:8">
      <c r="A75" s="135"/>
      <c r="B75" s="90">
        <v>73</v>
      </c>
      <c r="C75" s="7" t="s">
        <v>458</v>
      </c>
      <c r="D75" s="11">
        <v>0</v>
      </c>
      <c r="E75" s="7">
        <v>42</v>
      </c>
      <c r="F75" s="138">
        <f t="shared" si="3"/>
        <v>0</v>
      </c>
      <c r="G75" s="7">
        <f t="shared" si="2"/>
        <v>1</v>
      </c>
      <c r="H75" s="7"/>
    </row>
    <row r="76" spans="1:8">
      <c r="A76" s="135"/>
      <c r="B76" s="90">
        <v>74</v>
      </c>
      <c r="C76" s="7" t="s">
        <v>102</v>
      </c>
      <c r="D76" s="11">
        <v>1</v>
      </c>
      <c r="E76" s="7">
        <v>39</v>
      </c>
      <c r="F76" s="138">
        <f t="shared" si="3"/>
        <v>0.0256410256410256</v>
      </c>
      <c r="G76" s="7">
        <f t="shared" si="2"/>
        <v>23</v>
      </c>
      <c r="H76" s="7"/>
    </row>
    <row r="77" spans="1:8">
      <c r="A77" s="135"/>
      <c r="B77" s="90">
        <v>75</v>
      </c>
      <c r="C77" s="7" t="s">
        <v>94</v>
      </c>
      <c r="D77" s="11">
        <v>4</v>
      </c>
      <c r="E77" s="7">
        <v>44</v>
      </c>
      <c r="F77" s="138">
        <f t="shared" si="3"/>
        <v>0.0909090909090909</v>
      </c>
      <c r="G77" s="7">
        <f t="shared" si="2"/>
        <v>30</v>
      </c>
      <c r="H77" s="7"/>
    </row>
    <row r="78" spans="1:8">
      <c r="A78" s="135"/>
      <c r="B78" s="90">
        <v>76</v>
      </c>
      <c r="C78" s="7" t="s">
        <v>459</v>
      </c>
      <c r="D78" s="11">
        <v>0</v>
      </c>
      <c r="E78" s="7">
        <v>44</v>
      </c>
      <c r="F78" s="138">
        <f t="shared" si="3"/>
        <v>0</v>
      </c>
      <c r="G78" s="7">
        <f t="shared" si="2"/>
        <v>1</v>
      </c>
      <c r="H78" s="7"/>
    </row>
    <row r="79" spans="1:8">
      <c r="A79" s="135"/>
      <c r="B79" s="90">
        <v>77</v>
      </c>
      <c r="C79" s="7" t="s">
        <v>460</v>
      </c>
      <c r="D79" s="11">
        <v>0</v>
      </c>
      <c r="E79" s="7">
        <v>44</v>
      </c>
      <c r="F79" s="138">
        <f t="shared" si="3"/>
        <v>0</v>
      </c>
      <c r="G79" s="7">
        <f t="shared" si="2"/>
        <v>1</v>
      </c>
      <c r="H79" s="7"/>
    </row>
    <row r="80" spans="1:8">
      <c r="A80" s="135"/>
      <c r="B80" s="90">
        <v>78</v>
      </c>
      <c r="C80" s="7" t="s">
        <v>461</v>
      </c>
      <c r="D80" s="11">
        <v>0</v>
      </c>
      <c r="E80" s="7">
        <v>46</v>
      </c>
      <c r="F80" s="138">
        <f t="shared" si="3"/>
        <v>0</v>
      </c>
      <c r="G80" s="7">
        <f t="shared" si="2"/>
        <v>1</v>
      </c>
      <c r="H80" s="7"/>
    </row>
    <row r="81" spans="1:8">
      <c r="A81" s="135"/>
      <c r="B81" s="90">
        <v>79</v>
      </c>
      <c r="C81" s="7" t="s">
        <v>143</v>
      </c>
      <c r="D81" s="11">
        <v>2</v>
      </c>
      <c r="E81" s="7">
        <v>43</v>
      </c>
      <c r="F81" s="138">
        <f t="shared" si="3"/>
        <v>0.0465116279069767</v>
      </c>
      <c r="G81" s="7">
        <f t="shared" si="2"/>
        <v>25</v>
      </c>
      <c r="H81" s="7"/>
    </row>
    <row r="82" spans="1:8">
      <c r="A82" s="136"/>
      <c r="B82" s="90">
        <v>80</v>
      </c>
      <c r="C82" s="7" t="s">
        <v>462</v>
      </c>
      <c r="D82" s="11">
        <v>0</v>
      </c>
      <c r="E82" s="7">
        <v>43</v>
      </c>
      <c r="F82" s="138">
        <f t="shared" si="3"/>
        <v>0</v>
      </c>
      <c r="G82" s="7">
        <f t="shared" si="2"/>
        <v>1</v>
      </c>
      <c r="H82" s="7"/>
    </row>
    <row r="83" spans="1:8">
      <c r="A83" s="132" t="s">
        <v>4</v>
      </c>
      <c r="B83" s="90">
        <v>81</v>
      </c>
      <c r="C83" s="140" t="s">
        <v>463</v>
      </c>
      <c r="D83" s="19">
        <v>0</v>
      </c>
      <c r="E83" s="133">
        <v>35</v>
      </c>
      <c r="F83" s="138">
        <f t="shared" si="3"/>
        <v>0</v>
      </c>
      <c r="G83" s="7">
        <f>RANK(F83,$F$83:$F$110,1)</f>
        <v>1</v>
      </c>
      <c r="H83" s="7"/>
    </row>
    <row r="84" spans="1:8">
      <c r="A84" s="135"/>
      <c r="B84" s="90">
        <v>82</v>
      </c>
      <c r="C84" s="140" t="s">
        <v>43</v>
      </c>
      <c r="D84" s="19">
        <v>8</v>
      </c>
      <c r="E84" s="133">
        <v>35</v>
      </c>
      <c r="F84" s="138">
        <f t="shared" si="3"/>
        <v>0.228571428571429</v>
      </c>
      <c r="G84" s="7">
        <f t="shared" ref="G84:G110" si="4">RANK(F84,$F$83:$F$110,1)</f>
        <v>26</v>
      </c>
      <c r="H84" s="7"/>
    </row>
    <row r="85" spans="1:8">
      <c r="A85" s="135"/>
      <c r="B85" s="90">
        <v>83</v>
      </c>
      <c r="C85" s="140" t="s">
        <v>31</v>
      </c>
      <c r="D85" s="19">
        <v>0</v>
      </c>
      <c r="E85" s="133">
        <v>45</v>
      </c>
      <c r="F85" s="138">
        <f t="shared" ref="F85:F110" si="5">D85/E85</f>
        <v>0</v>
      </c>
      <c r="G85" s="7">
        <f t="shared" si="4"/>
        <v>1</v>
      </c>
      <c r="H85" s="7"/>
    </row>
    <row r="86" spans="1:8">
      <c r="A86" s="135"/>
      <c r="B86" s="90">
        <v>84</v>
      </c>
      <c r="C86" s="140" t="s">
        <v>203</v>
      </c>
      <c r="D86" s="19">
        <v>5</v>
      </c>
      <c r="E86" s="133">
        <v>45</v>
      </c>
      <c r="F86" s="138">
        <f t="shared" si="5"/>
        <v>0.111111111111111</v>
      </c>
      <c r="G86" s="7">
        <f t="shared" si="4"/>
        <v>25</v>
      </c>
      <c r="H86" s="7"/>
    </row>
    <row r="87" spans="1:8">
      <c r="A87" s="135"/>
      <c r="B87" s="90">
        <v>85</v>
      </c>
      <c r="C87" s="140" t="s">
        <v>464</v>
      </c>
      <c r="D87" s="19">
        <v>0</v>
      </c>
      <c r="E87" s="133">
        <v>40</v>
      </c>
      <c r="F87" s="138">
        <f t="shared" si="5"/>
        <v>0</v>
      </c>
      <c r="G87" s="7">
        <f t="shared" si="4"/>
        <v>1</v>
      </c>
      <c r="H87" s="7"/>
    </row>
    <row r="88" spans="1:8">
      <c r="A88" s="135"/>
      <c r="B88" s="90">
        <v>86</v>
      </c>
      <c r="C88" s="140" t="s">
        <v>465</v>
      </c>
      <c r="D88" s="19">
        <v>0</v>
      </c>
      <c r="E88" s="133">
        <v>45</v>
      </c>
      <c r="F88" s="138">
        <f t="shared" si="5"/>
        <v>0</v>
      </c>
      <c r="G88" s="7">
        <f t="shared" si="4"/>
        <v>1</v>
      </c>
      <c r="H88" s="7"/>
    </row>
    <row r="89" spans="1:8">
      <c r="A89" s="135"/>
      <c r="B89" s="90">
        <v>87</v>
      </c>
      <c r="C89" s="140" t="s">
        <v>216</v>
      </c>
      <c r="D89" s="19">
        <v>4</v>
      </c>
      <c r="E89" s="133">
        <v>45</v>
      </c>
      <c r="F89" s="138">
        <f t="shared" si="5"/>
        <v>0.0888888888888889</v>
      </c>
      <c r="G89" s="7">
        <f t="shared" si="4"/>
        <v>24</v>
      </c>
      <c r="H89" s="7"/>
    </row>
    <row r="90" spans="1:8">
      <c r="A90" s="135"/>
      <c r="B90" s="90">
        <v>88</v>
      </c>
      <c r="C90" s="140" t="s">
        <v>466</v>
      </c>
      <c r="D90" s="19">
        <v>0</v>
      </c>
      <c r="E90" s="133">
        <v>45</v>
      </c>
      <c r="F90" s="138">
        <f t="shared" si="5"/>
        <v>0</v>
      </c>
      <c r="G90" s="7">
        <f t="shared" si="4"/>
        <v>1</v>
      </c>
      <c r="H90" s="7"/>
    </row>
    <row r="91" spans="1:8">
      <c r="A91" s="135"/>
      <c r="B91" s="90">
        <v>89</v>
      </c>
      <c r="C91" s="141" t="s">
        <v>172</v>
      </c>
      <c r="D91" s="19">
        <v>1</v>
      </c>
      <c r="E91" s="133">
        <v>35</v>
      </c>
      <c r="F91" s="138">
        <f t="shared" si="5"/>
        <v>0.0285714285714286</v>
      </c>
      <c r="G91" s="7">
        <f t="shared" si="4"/>
        <v>22</v>
      </c>
      <c r="H91" s="7"/>
    </row>
    <row r="92" spans="1:8">
      <c r="A92" s="135"/>
      <c r="B92" s="90">
        <v>90</v>
      </c>
      <c r="C92" s="142" t="s">
        <v>467</v>
      </c>
      <c r="D92" s="19">
        <v>0</v>
      </c>
      <c r="E92" s="133">
        <v>35</v>
      </c>
      <c r="F92" s="138">
        <f t="shared" si="5"/>
        <v>0</v>
      </c>
      <c r="G92" s="7">
        <f t="shared" si="4"/>
        <v>1</v>
      </c>
      <c r="H92" s="7"/>
    </row>
    <row r="93" spans="1:8">
      <c r="A93" s="135"/>
      <c r="B93" s="90">
        <v>91</v>
      </c>
      <c r="C93" s="142" t="s">
        <v>468</v>
      </c>
      <c r="D93" s="19">
        <v>0</v>
      </c>
      <c r="E93" s="133">
        <v>45</v>
      </c>
      <c r="F93" s="138">
        <f t="shared" si="5"/>
        <v>0</v>
      </c>
      <c r="G93" s="7">
        <f t="shared" si="4"/>
        <v>1</v>
      </c>
      <c r="H93" s="7"/>
    </row>
    <row r="94" spans="1:8">
      <c r="A94" s="135"/>
      <c r="B94" s="90">
        <v>92</v>
      </c>
      <c r="C94" s="142" t="s">
        <v>469</v>
      </c>
      <c r="D94" s="19">
        <v>0</v>
      </c>
      <c r="E94" s="133">
        <v>40</v>
      </c>
      <c r="F94" s="138">
        <f t="shared" si="5"/>
        <v>0</v>
      </c>
      <c r="G94" s="7">
        <f t="shared" si="4"/>
        <v>1</v>
      </c>
      <c r="H94" s="7"/>
    </row>
    <row r="95" spans="1:8">
      <c r="A95" s="135"/>
      <c r="B95" s="90">
        <v>93</v>
      </c>
      <c r="C95" s="142" t="s">
        <v>191</v>
      </c>
      <c r="D95" s="19">
        <v>13</v>
      </c>
      <c r="E95" s="133">
        <v>50</v>
      </c>
      <c r="F95" s="138">
        <f t="shared" si="5"/>
        <v>0.26</v>
      </c>
      <c r="G95" s="7">
        <f t="shared" si="4"/>
        <v>27</v>
      </c>
      <c r="H95" s="7"/>
    </row>
    <row r="96" spans="1:8">
      <c r="A96" s="135"/>
      <c r="B96" s="90">
        <v>94</v>
      </c>
      <c r="C96" s="143" t="s">
        <v>175</v>
      </c>
      <c r="D96" s="19">
        <v>3</v>
      </c>
      <c r="E96" s="96">
        <v>45</v>
      </c>
      <c r="F96" s="138">
        <f t="shared" si="5"/>
        <v>0.0666666666666667</v>
      </c>
      <c r="G96" s="7">
        <f t="shared" si="4"/>
        <v>23</v>
      </c>
      <c r="H96" s="7"/>
    </row>
    <row r="97" spans="1:8">
      <c r="A97" s="135"/>
      <c r="B97" s="90">
        <v>95</v>
      </c>
      <c r="C97" s="140" t="s">
        <v>470</v>
      </c>
      <c r="D97" s="19">
        <v>0</v>
      </c>
      <c r="E97" s="144">
        <v>45</v>
      </c>
      <c r="F97" s="138">
        <f t="shared" si="5"/>
        <v>0</v>
      </c>
      <c r="G97" s="7">
        <f t="shared" si="4"/>
        <v>1</v>
      </c>
      <c r="H97" s="7"/>
    </row>
    <row r="98" spans="1:8">
      <c r="A98" s="135"/>
      <c r="B98" s="90">
        <v>96</v>
      </c>
      <c r="C98" s="140" t="s">
        <v>183</v>
      </c>
      <c r="D98" s="19">
        <v>14</v>
      </c>
      <c r="E98" s="144">
        <v>45</v>
      </c>
      <c r="F98" s="138">
        <f t="shared" si="5"/>
        <v>0.311111111111111</v>
      </c>
      <c r="G98" s="7">
        <f t="shared" si="4"/>
        <v>28</v>
      </c>
      <c r="H98" s="7"/>
    </row>
    <row r="99" spans="1:8">
      <c r="A99" s="135"/>
      <c r="B99" s="90">
        <v>97</v>
      </c>
      <c r="C99" s="140" t="s">
        <v>471</v>
      </c>
      <c r="D99" s="19">
        <v>0</v>
      </c>
      <c r="E99" s="144">
        <v>45</v>
      </c>
      <c r="F99" s="138">
        <f t="shared" si="5"/>
        <v>0</v>
      </c>
      <c r="G99" s="7">
        <f t="shared" si="4"/>
        <v>1</v>
      </c>
      <c r="H99" s="7"/>
    </row>
    <row r="100" spans="1:8">
      <c r="A100" s="135"/>
      <c r="B100" s="90">
        <v>98</v>
      </c>
      <c r="C100" s="140" t="s">
        <v>221</v>
      </c>
      <c r="D100" s="19">
        <v>0</v>
      </c>
      <c r="E100" s="144">
        <v>35</v>
      </c>
      <c r="F100" s="138">
        <f t="shared" si="5"/>
        <v>0</v>
      </c>
      <c r="G100" s="7">
        <f t="shared" si="4"/>
        <v>1</v>
      </c>
      <c r="H100" s="7"/>
    </row>
    <row r="101" spans="1:8">
      <c r="A101" s="135"/>
      <c r="B101" s="90">
        <v>99</v>
      </c>
      <c r="C101" s="140" t="s">
        <v>472</v>
      </c>
      <c r="D101" s="19">
        <v>1</v>
      </c>
      <c r="E101" s="145">
        <v>51</v>
      </c>
      <c r="F101" s="138">
        <f t="shared" si="5"/>
        <v>0.0196078431372549</v>
      </c>
      <c r="G101" s="7">
        <f t="shared" si="4"/>
        <v>21</v>
      </c>
      <c r="H101" s="7"/>
    </row>
    <row r="102" spans="1:8">
      <c r="A102" s="135"/>
      <c r="B102" s="90">
        <v>100</v>
      </c>
      <c r="C102" s="95" t="s">
        <v>473</v>
      </c>
      <c r="D102" s="19">
        <v>0</v>
      </c>
      <c r="E102" s="146">
        <v>35</v>
      </c>
      <c r="F102" s="138">
        <f t="shared" si="5"/>
        <v>0</v>
      </c>
      <c r="G102" s="7">
        <f t="shared" si="4"/>
        <v>1</v>
      </c>
      <c r="H102" s="7"/>
    </row>
    <row r="103" spans="1:8">
      <c r="A103" s="135"/>
      <c r="B103" s="90">
        <v>101</v>
      </c>
      <c r="C103" s="140" t="s">
        <v>474</v>
      </c>
      <c r="D103" s="19">
        <v>0</v>
      </c>
      <c r="E103" s="147">
        <v>32</v>
      </c>
      <c r="F103" s="138">
        <f t="shared" si="5"/>
        <v>0</v>
      </c>
      <c r="G103" s="7">
        <f t="shared" si="4"/>
        <v>1</v>
      </c>
      <c r="H103" s="7"/>
    </row>
    <row r="104" spans="1:8">
      <c r="A104" s="135"/>
      <c r="B104" s="90">
        <v>102</v>
      </c>
      <c r="C104" s="140" t="s">
        <v>475</v>
      </c>
      <c r="D104" s="19">
        <v>0</v>
      </c>
      <c r="E104" s="144">
        <v>32</v>
      </c>
      <c r="F104" s="138">
        <f t="shared" si="5"/>
        <v>0</v>
      </c>
      <c r="G104" s="7">
        <f t="shared" si="4"/>
        <v>1</v>
      </c>
      <c r="H104" s="7"/>
    </row>
    <row r="105" spans="1:8">
      <c r="A105" s="135"/>
      <c r="B105" s="90">
        <v>103</v>
      </c>
      <c r="C105" s="140" t="s">
        <v>476</v>
      </c>
      <c r="D105" s="19">
        <v>0</v>
      </c>
      <c r="E105" s="144">
        <v>29</v>
      </c>
      <c r="F105" s="138">
        <f t="shared" si="5"/>
        <v>0</v>
      </c>
      <c r="G105" s="7">
        <f t="shared" si="4"/>
        <v>1</v>
      </c>
      <c r="H105" s="7"/>
    </row>
    <row r="106" spans="1:8">
      <c r="A106" s="135"/>
      <c r="B106" s="90">
        <v>104</v>
      </c>
      <c r="C106" s="140" t="s">
        <v>477</v>
      </c>
      <c r="D106" s="19">
        <v>0</v>
      </c>
      <c r="E106" s="144">
        <v>41</v>
      </c>
      <c r="F106" s="138">
        <f t="shared" si="5"/>
        <v>0</v>
      </c>
      <c r="G106" s="7">
        <f t="shared" si="4"/>
        <v>1</v>
      </c>
      <c r="H106" s="7"/>
    </row>
    <row r="107" spans="1:8">
      <c r="A107" s="135"/>
      <c r="B107" s="90">
        <v>105</v>
      </c>
      <c r="C107" s="140" t="s">
        <v>478</v>
      </c>
      <c r="D107" s="19">
        <v>0</v>
      </c>
      <c r="E107" s="144">
        <v>41</v>
      </c>
      <c r="F107" s="138">
        <f t="shared" si="5"/>
        <v>0</v>
      </c>
      <c r="G107" s="7">
        <f t="shared" si="4"/>
        <v>1</v>
      </c>
      <c r="H107" s="7"/>
    </row>
    <row r="108" spans="1:8">
      <c r="A108" s="135"/>
      <c r="B108" s="90">
        <v>106</v>
      </c>
      <c r="C108" s="140" t="s">
        <v>479</v>
      </c>
      <c r="D108" s="19">
        <v>0</v>
      </c>
      <c r="E108" s="144">
        <v>43</v>
      </c>
      <c r="F108" s="138">
        <f t="shared" si="5"/>
        <v>0</v>
      </c>
      <c r="G108" s="7">
        <f t="shared" si="4"/>
        <v>1</v>
      </c>
      <c r="H108" s="7"/>
    </row>
    <row r="109" spans="1:8">
      <c r="A109" s="135"/>
      <c r="B109" s="90">
        <v>107</v>
      </c>
      <c r="C109" s="140" t="s">
        <v>480</v>
      </c>
      <c r="D109" s="19">
        <v>0</v>
      </c>
      <c r="E109" s="144">
        <v>40</v>
      </c>
      <c r="F109" s="138">
        <f t="shared" si="5"/>
        <v>0</v>
      </c>
      <c r="G109" s="7">
        <f t="shared" si="4"/>
        <v>1</v>
      </c>
      <c r="H109" s="7"/>
    </row>
    <row r="110" spans="1:8">
      <c r="A110" s="135"/>
      <c r="B110" s="90">
        <v>108</v>
      </c>
      <c r="C110" s="140" t="s">
        <v>481</v>
      </c>
      <c r="D110" s="19">
        <v>0</v>
      </c>
      <c r="E110" s="144">
        <v>45</v>
      </c>
      <c r="F110" s="138">
        <f t="shared" si="5"/>
        <v>0</v>
      </c>
      <c r="G110" s="7">
        <f t="shared" si="4"/>
        <v>1</v>
      </c>
      <c r="H110" s="7"/>
    </row>
    <row r="111" spans="1:8">
      <c r="A111" s="132" t="s">
        <v>5</v>
      </c>
      <c r="B111" s="90">
        <v>109</v>
      </c>
      <c r="C111" s="7" t="s">
        <v>482</v>
      </c>
      <c r="D111" s="7">
        <v>0</v>
      </c>
      <c r="E111" s="7">
        <v>28</v>
      </c>
      <c r="F111" s="148">
        <f t="shared" ref="F111:F174" si="6">D111/E111</f>
        <v>0</v>
      </c>
      <c r="G111" s="7">
        <f>RANK(F111,$F$111:$F$151,1)</f>
        <v>1</v>
      </c>
      <c r="H111" s="7"/>
    </row>
    <row r="112" spans="1:8">
      <c r="A112" s="135"/>
      <c r="B112" s="90">
        <v>110</v>
      </c>
      <c r="C112" s="7" t="s">
        <v>483</v>
      </c>
      <c r="D112" s="7">
        <v>0</v>
      </c>
      <c r="E112" s="149">
        <v>31</v>
      </c>
      <c r="F112" s="148">
        <f t="shared" si="6"/>
        <v>0</v>
      </c>
      <c r="G112" s="7">
        <f t="shared" ref="G112:G151" si="7">RANK(F112,$F$111:$F$151,1)</f>
        <v>1</v>
      </c>
      <c r="H112" s="7"/>
    </row>
    <row r="113" spans="1:8">
      <c r="A113" s="135"/>
      <c r="B113" s="90">
        <v>111</v>
      </c>
      <c r="C113" s="7" t="s">
        <v>484</v>
      </c>
      <c r="D113" s="7">
        <v>0</v>
      </c>
      <c r="E113" s="149">
        <v>36</v>
      </c>
      <c r="F113" s="148">
        <f t="shared" si="6"/>
        <v>0</v>
      </c>
      <c r="G113" s="7">
        <f t="shared" si="7"/>
        <v>1</v>
      </c>
      <c r="H113" s="7"/>
    </row>
    <row r="114" spans="1:8">
      <c r="A114" s="135"/>
      <c r="B114" s="90">
        <v>112</v>
      </c>
      <c r="C114" s="7" t="s">
        <v>485</v>
      </c>
      <c r="D114" s="7">
        <v>0</v>
      </c>
      <c r="E114" s="149">
        <v>37</v>
      </c>
      <c r="F114" s="148">
        <f t="shared" si="6"/>
        <v>0</v>
      </c>
      <c r="G114" s="7">
        <f t="shared" si="7"/>
        <v>1</v>
      </c>
      <c r="H114" s="7"/>
    </row>
    <row r="115" spans="1:8">
      <c r="A115" s="135"/>
      <c r="B115" s="90">
        <v>113</v>
      </c>
      <c r="C115" s="7" t="s">
        <v>486</v>
      </c>
      <c r="D115" s="7">
        <v>0</v>
      </c>
      <c r="E115" s="149">
        <v>37</v>
      </c>
      <c r="F115" s="148">
        <f t="shared" si="6"/>
        <v>0</v>
      </c>
      <c r="G115" s="7">
        <f t="shared" si="7"/>
        <v>1</v>
      </c>
      <c r="H115" s="7"/>
    </row>
    <row r="116" spans="1:8">
      <c r="A116" s="135"/>
      <c r="B116" s="90">
        <v>114</v>
      </c>
      <c r="C116" s="7" t="s">
        <v>487</v>
      </c>
      <c r="D116" s="7">
        <v>0</v>
      </c>
      <c r="E116" s="7">
        <v>36</v>
      </c>
      <c r="F116" s="148">
        <f t="shared" si="6"/>
        <v>0</v>
      </c>
      <c r="G116" s="7">
        <f t="shared" si="7"/>
        <v>1</v>
      </c>
      <c r="H116" s="7"/>
    </row>
    <row r="117" spans="1:8">
      <c r="A117" s="135"/>
      <c r="B117" s="90">
        <v>115</v>
      </c>
      <c r="C117" s="7" t="s">
        <v>488</v>
      </c>
      <c r="D117" s="7">
        <v>0</v>
      </c>
      <c r="E117" s="7">
        <v>29</v>
      </c>
      <c r="F117" s="148">
        <f t="shared" si="6"/>
        <v>0</v>
      </c>
      <c r="G117" s="7">
        <f t="shared" si="7"/>
        <v>1</v>
      </c>
      <c r="H117" s="7"/>
    </row>
    <row r="118" spans="1:8">
      <c r="A118" s="135"/>
      <c r="B118" s="90">
        <v>116</v>
      </c>
      <c r="C118" s="7" t="s">
        <v>489</v>
      </c>
      <c r="D118" s="7">
        <v>0</v>
      </c>
      <c r="E118" s="7">
        <v>35</v>
      </c>
      <c r="F118" s="148">
        <f t="shared" si="6"/>
        <v>0</v>
      </c>
      <c r="G118" s="7">
        <f t="shared" si="7"/>
        <v>1</v>
      </c>
      <c r="H118" s="7"/>
    </row>
    <row r="119" spans="1:8">
      <c r="A119" s="135"/>
      <c r="B119" s="90">
        <v>117</v>
      </c>
      <c r="C119" s="7" t="s">
        <v>490</v>
      </c>
      <c r="D119" s="7">
        <v>0</v>
      </c>
      <c r="E119" s="7">
        <v>10</v>
      </c>
      <c r="F119" s="148">
        <f t="shared" si="6"/>
        <v>0</v>
      </c>
      <c r="G119" s="7">
        <f t="shared" si="7"/>
        <v>1</v>
      </c>
      <c r="H119" s="7"/>
    </row>
    <row r="120" spans="1:8">
      <c r="A120" s="135"/>
      <c r="B120" s="90">
        <v>118</v>
      </c>
      <c r="C120" s="7" t="s">
        <v>491</v>
      </c>
      <c r="D120" s="7">
        <v>0</v>
      </c>
      <c r="E120" s="7">
        <v>10</v>
      </c>
      <c r="F120" s="148">
        <f t="shared" si="6"/>
        <v>0</v>
      </c>
      <c r="G120" s="7">
        <f t="shared" si="7"/>
        <v>1</v>
      </c>
      <c r="H120" s="7"/>
    </row>
    <row r="121" spans="1:8">
      <c r="A121" s="135"/>
      <c r="B121" s="90">
        <v>119</v>
      </c>
      <c r="C121" s="7" t="s">
        <v>492</v>
      </c>
      <c r="D121" s="7">
        <v>0</v>
      </c>
      <c r="E121" s="7">
        <v>9</v>
      </c>
      <c r="F121" s="148">
        <f t="shared" si="6"/>
        <v>0</v>
      </c>
      <c r="G121" s="7">
        <f t="shared" si="7"/>
        <v>1</v>
      </c>
      <c r="H121" s="7"/>
    </row>
    <row r="122" spans="1:8">
      <c r="A122" s="135"/>
      <c r="B122" s="90">
        <v>120</v>
      </c>
      <c r="C122" s="7" t="s">
        <v>493</v>
      </c>
      <c r="D122" s="7">
        <v>0</v>
      </c>
      <c r="E122" s="7">
        <v>37</v>
      </c>
      <c r="F122" s="148">
        <f t="shared" si="6"/>
        <v>0</v>
      </c>
      <c r="G122" s="7">
        <f t="shared" si="7"/>
        <v>1</v>
      </c>
      <c r="H122" s="7"/>
    </row>
    <row r="123" spans="1:8">
      <c r="A123" s="135"/>
      <c r="B123" s="90">
        <v>121</v>
      </c>
      <c r="C123" s="7" t="s">
        <v>494</v>
      </c>
      <c r="D123" s="7">
        <v>0</v>
      </c>
      <c r="E123" s="7">
        <v>38</v>
      </c>
      <c r="F123" s="148">
        <f t="shared" si="6"/>
        <v>0</v>
      </c>
      <c r="G123" s="7">
        <f t="shared" si="7"/>
        <v>1</v>
      </c>
      <c r="H123" s="7"/>
    </row>
    <row r="124" spans="1:8">
      <c r="A124" s="135"/>
      <c r="B124" s="90">
        <v>122</v>
      </c>
      <c r="C124" s="7" t="s">
        <v>495</v>
      </c>
      <c r="D124" s="7">
        <v>0</v>
      </c>
      <c r="E124" s="7">
        <v>29</v>
      </c>
      <c r="F124" s="148">
        <f t="shared" si="6"/>
        <v>0</v>
      </c>
      <c r="G124" s="7">
        <f t="shared" si="7"/>
        <v>1</v>
      </c>
      <c r="H124" s="7"/>
    </row>
    <row r="125" spans="1:8">
      <c r="A125" s="135"/>
      <c r="B125" s="90">
        <v>123</v>
      </c>
      <c r="C125" s="7" t="s">
        <v>496</v>
      </c>
      <c r="D125" s="7">
        <v>0</v>
      </c>
      <c r="E125" s="7">
        <v>37</v>
      </c>
      <c r="F125" s="148">
        <f t="shared" si="6"/>
        <v>0</v>
      </c>
      <c r="G125" s="7">
        <f t="shared" si="7"/>
        <v>1</v>
      </c>
      <c r="H125" s="7"/>
    </row>
    <row r="126" spans="1:8">
      <c r="A126" s="135"/>
      <c r="B126" s="90">
        <v>124</v>
      </c>
      <c r="C126" s="7" t="s">
        <v>497</v>
      </c>
      <c r="D126" s="7">
        <v>0</v>
      </c>
      <c r="E126" s="7">
        <v>36</v>
      </c>
      <c r="F126" s="148">
        <f t="shared" si="6"/>
        <v>0</v>
      </c>
      <c r="G126" s="7">
        <f t="shared" si="7"/>
        <v>1</v>
      </c>
      <c r="H126" s="7"/>
    </row>
    <row r="127" spans="1:8">
      <c r="A127" s="135"/>
      <c r="B127" s="90">
        <v>125</v>
      </c>
      <c r="C127" s="7" t="s">
        <v>498</v>
      </c>
      <c r="D127" s="7">
        <v>0</v>
      </c>
      <c r="E127" s="7">
        <v>29</v>
      </c>
      <c r="F127" s="148">
        <f t="shared" si="6"/>
        <v>0</v>
      </c>
      <c r="G127" s="7">
        <f t="shared" si="7"/>
        <v>1</v>
      </c>
      <c r="H127" s="7"/>
    </row>
    <row r="128" spans="1:8">
      <c r="A128" s="135"/>
      <c r="B128" s="90">
        <v>126</v>
      </c>
      <c r="C128" s="7" t="s">
        <v>499</v>
      </c>
      <c r="D128" s="7">
        <v>0</v>
      </c>
      <c r="E128" s="7">
        <v>34</v>
      </c>
      <c r="F128" s="148">
        <f t="shared" si="6"/>
        <v>0</v>
      </c>
      <c r="G128" s="7">
        <f t="shared" si="7"/>
        <v>1</v>
      </c>
      <c r="H128" s="7"/>
    </row>
    <row r="129" spans="1:8">
      <c r="A129" s="135"/>
      <c r="B129" s="90">
        <v>127</v>
      </c>
      <c r="C129" s="7" t="s">
        <v>500</v>
      </c>
      <c r="D129" s="7">
        <v>0</v>
      </c>
      <c r="E129" s="7">
        <v>42</v>
      </c>
      <c r="F129" s="148">
        <f t="shared" si="6"/>
        <v>0</v>
      </c>
      <c r="G129" s="7">
        <f t="shared" si="7"/>
        <v>1</v>
      </c>
      <c r="H129" s="7"/>
    </row>
    <row r="130" spans="1:8">
      <c r="A130" s="135"/>
      <c r="B130" s="90">
        <v>128</v>
      </c>
      <c r="C130" s="7" t="s">
        <v>501</v>
      </c>
      <c r="D130" s="7">
        <v>0</v>
      </c>
      <c r="E130" s="7">
        <v>42</v>
      </c>
      <c r="F130" s="148">
        <f t="shared" si="6"/>
        <v>0</v>
      </c>
      <c r="G130" s="7">
        <f t="shared" si="7"/>
        <v>1</v>
      </c>
      <c r="H130" s="7"/>
    </row>
    <row r="131" spans="1:8">
      <c r="A131" s="135"/>
      <c r="B131" s="90">
        <v>129</v>
      </c>
      <c r="C131" s="7" t="s">
        <v>502</v>
      </c>
      <c r="D131" s="7">
        <v>0</v>
      </c>
      <c r="E131" s="7">
        <v>45</v>
      </c>
      <c r="F131" s="148">
        <f t="shared" si="6"/>
        <v>0</v>
      </c>
      <c r="G131" s="7">
        <f t="shared" si="7"/>
        <v>1</v>
      </c>
      <c r="H131" s="7"/>
    </row>
    <row r="132" spans="1:8">
      <c r="A132" s="135"/>
      <c r="B132" s="90">
        <v>130</v>
      </c>
      <c r="C132" s="7" t="s">
        <v>503</v>
      </c>
      <c r="D132" s="7">
        <v>0</v>
      </c>
      <c r="E132" s="7">
        <v>44</v>
      </c>
      <c r="F132" s="148">
        <f t="shared" si="6"/>
        <v>0</v>
      </c>
      <c r="G132" s="7">
        <f t="shared" si="7"/>
        <v>1</v>
      </c>
      <c r="H132" s="7"/>
    </row>
    <row r="133" spans="1:8">
      <c r="A133" s="135"/>
      <c r="B133" s="90">
        <v>131</v>
      </c>
      <c r="C133" s="7" t="s">
        <v>504</v>
      </c>
      <c r="D133" s="7">
        <v>0</v>
      </c>
      <c r="E133" s="7">
        <v>40</v>
      </c>
      <c r="F133" s="148">
        <f t="shared" si="6"/>
        <v>0</v>
      </c>
      <c r="G133" s="7">
        <f t="shared" si="7"/>
        <v>1</v>
      </c>
      <c r="H133" s="7"/>
    </row>
    <row r="134" spans="1:8">
      <c r="A134" s="135"/>
      <c r="B134" s="90">
        <v>132</v>
      </c>
      <c r="C134" s="7" t="s">
        <v>243</v>
      </c>
      <c r="D134" s="7">
        <v>1</v>
      </c>
      <c r="E134" s="7">
        <v>40</v>
      </c>
      <c r="F134" s="148">
        <f t="shared" si="6"/>
        <v>0.025</v>
      </c>
      <c r="G134" s="7">
        <f t="shared" si="7"/>
        <v>36</v>
      </c>
      <c r="H134" s="7"/>
    </row>
    <row r="135" spans="1:8">
      <c r="A135" s="135"/>
      <c r="B135" s="90">
        <v>133</v>
      </c>
      <c r="C135" s="7" t="s">
        <v>505</v>
      </c>
      <c r="D135" s="7">
        <v>0</v>
      </c>
      <c r="E135" s="7">
        <v>40</v>
      </c>
      <c r="F135" s="148">
        <f t="shared" si="6"/>
        <v>0</v>
      </c>
      <c r="G135" s="7">
        <f t="shared" si="7"/>
        <v>1</v>
      </c>
      <c r="H135" s="7"/>
    </row>
    <row r="136" spans="1:8">
      <c r="A136" s="135"/>
      <c r="B136" s="90">
        <v>134</v>
      </c>
      <c r="C136" s="7" t="s">
        <v>506</v>
      </c>
      <c r="D136" s="7">
        <v>0</v>
      </c>
      <c r="E136" s="7">
        <v>40</v>
      </c>
      <c r="F136" s="148">
        <f t="shared" si="6"/>
        <v>0</v>
      </c>
      <c r="G136" s="7">
        <f t="shared" si="7"/>
        <v>1</v>
      </c>
      <c r="H136" s="7"/>
    </row>
    <row r="137" spans="1:8">
      <c r="A137" s="135"/>
      <c r="B137" s="90">
        <v>135</v>
      </c>
      <c r="C137" s="7" t="s">
        <v>507</v>
      </c>
      <c r="D137" s="7">
        <v>0</v>
      </c>
      <c r="E137" s="7">
        <v>40</v>
      </c>
      <c r="F137" s="148">
        <f t="shared" si="6"/>
        <v>0</v>
      </c>
      <c r="G137" s="7">
        <f t="shared" si="7"/>
        <v>1</v>
      </c>
      <c r="H137" s="7"/>
    </row>
    <row r="138" spans="1:8">
      <c r="A138" s="135"/>
      <c r="B138" s="90">
        <v>136</v>
      </c>
      <c r="C138" s="7" t="s">
        <v>508</v>
      </c>
      <c r="D138" s="7">
        <v>0</v>
      </c>
      <c r="E138" s="7">
        <v>45</v>
      </c>
      <c r="F138" s="148">
        <f t="shared" si="6"/>
        <v>0</v>
      </c>
      <c r="G138" s="7">
        <f t="shared" si="7"/>
        <v>1</v>
      </c>
      <c r="H138" s="7"/>
    </row>
    <row r="139" spans="1:8">
      <c r="A139" s="135"/>
      <c r="B139" s="90">
        <v>137</v>
      </c>
      <c r="C139" s="7" t="s">
        <v>256</v>
      </c>
      <c r="D139" s="7">
        <v>1</v>
      </c>
      <c r="E139" s="7">
        <v>51</v>
      </c>
      <c r="F139" s="148">
        <f t="shared" si="6"/>
        <v>0.0196078431372549</v>
      </c>
      <c r="G139" s="7">
        <f t="shared" si="7"/>
        <v>34</v>
      </c>
      <c r="H139" s="7"/>
    </row>
    <row r="140" spans="1:8">
      <c r="A140" s="135"/>
      <c r="B140" s="90">
        <v>138</v>
      </c>
      <c r="C140" s="7" t="s">
        <v>509</v>
      </c>
      <c r="D140" s="7">
        <v>0</v>
      </c>
      <c r="E140" s="7">
        <v>51</v>
      </c>
      <c r="F140" s="148">
        <f t="shared" si="6"/>
        <v>0</v>
      </c>
      <c r="G140" s="7">
        <f t="shared" si="7"/>
        <v>1</v>
      </c>
      <c r="H140" s="7"/>
    </row>
    <row r="141" spans="1:8">
      <c r="A141" s="135"/>
      <c r="B141" s="90">
        <v>139</v>
      </c>
      <c r="C141" s="7" t="s">
        <v>510</v>
      </c>
      <c r="D141" s="7">
        <v>2</v>
      </c>
      <c r="E141" s="7">
        <v>35</v>
      </c>
      <c r="F141" s="148">
        <f t="shared" si="6"/>
        <v>0.0571428571428571</v>
      </c>
      <c r="G141" s="7">
        <f t="shared" si="7"/>
        <v>40</v>
      </c>
      <c r="H141" s="7"/>
    </row>
    <row r="142" spans="1:8">
      <c r="A142" s="135"/>
      <c r="B142" s="90">
        <v>140</v>
      </c>
      <c r="C142" s="7" t="s">
        <v>253</v>
      </c>
      <c r="D142" s="7">
        <v>0</v>
      </c>
      <c r="E142" s="7">
        <v>40</v>
      </c>
      <c r="F142" s="148">
        <f t="shared" si="6"/>
        <v>0</v>
      </c>
      <c r="G142" s="7">
        <f t="shared" si="7"/>
        <v>1</v>
      </c>
      <c r="H142" s="7"/>
    </row>
    <row r="143" spans="1:8">
      <c r="A143" s="135"/>
      <c r="B143" s="90">
        <v>141</v>
      </c>
      <c r="C143" s="7" t="s">
        <v>511</v>
      </c>
      <c r="D143" s="7">
        <v>0</v>
      </c>
      <c r="E143" s="7">
        <v>40</v>
      </c>
      <c r="F143" s="148">
        <f t="shared" si="6"/>
        <v>0</v>
      </c>
      <c r="G143" s="7">
        <f t="shared" si="7"/>
        <v>1</v>
      </c>
      <c r="H143" s="7"/>
    </row>
    <row r="144" spans="1:8">
      <c r="A144" s="135"/>
      <c r="B144" s="90">
        <v>142</v>
      </c>
      <c r="C144" s="7" t="s">
        <v>228</v>
      </c>
      <c r="D144" s="7">
        <v>4</v>
      </c>
      <c r="E144" s="7">
        <v>40</v>
      </c>
      <c r="F144" s="148">
        <f t="shared" si="6"/>
        <v>0.1</v>
      </c>
      <c r="G144" s="7">
        <f t="shared" si="7"/>
        <v>41</v>
      </c>
      <c r="H144" s="7"/>
    </row>
    <row r="145" spans="1:8">
      <c r="A145" s="135"/>
      <c r="B145" s="90">
        <v>143</v>
      </c>
      <c r="C145" s="7" t="s">
        <v>240</v>
      </c>
      <c r="D145" s="7">
        <v>1</v>
      </c>
      <c r="E145" s="7">
        <v>40</v>
      </c>
      <c r="F145" s="148">
        <f t="shared" si="6"/>
        <v>0.025</v>
      </c>
      <c r="G145" s="7">
        <f t="shared" si="7"/>
        <v>36</v>
      </c>
      <c r="H145" s="7"/>
    </row>
    <row r="146" spans="1:8">
      <c r="A146" s="135"/>
      <c r="B146" s="90">
        <v>144</v>
      </c>
      <c r="C146" s="7" t="s">
        <v>512</v>
      </c>
      <c r="D146" s="7">
        <v>0</v>
      </c>
      <c r="E146" s="7">
        <v>45</v>
      </c>
      <c r="F146" s="148">
        <f t="shared" si="6"/>
        <v>0</v>
      </c>
      <c r="G146" s="7">
        <f t="shared" si="7"/>
        <v>1</v>
      </c>
      <c r="H146" s="7"/>
    </row>
    <row r="147" spans="1:8">
      <c r="A147" s="135"/>
      <c r="B147" s="90">
        <v>145</v>
      </c>
      <c r="C147" s="7" t="s">
        <v>224</v>
      </c>
      <c r="D147" s="7">
        <v>1</v>
      </c>
      <c r="E147" s="7">
        <v>40</v>
      </c>
      <c r="F147" s="148">
        <f t="shared" si="6"/>
        <v>0.025</v>
      </c>
      <c r="G147" s="7">
        <f t="shared" si="7"/>
        <v>36</v>
      </c>
      <c r="H147" s="7"/>
    </row>
    <row r="148" spans="1:8">
      <c r="A148" s="135"/>
      <c r="B148" s="90">
        <v>146</v>
      </c>
      <c r="C148" s="7" t="s">
        <v>513</v>
      </c>
      <c r="D148" s="7">
        <v>0</v>
      </c>
      <c r="E148" s="7">
        <v>40</v>
      </c>
      <c r="F148" s="148">
        <f t="shared" si="6"/>
        <v>0</v>
      </c>
      <c r="G148" s="7">
        <f t="shared" si="7"/>
        <v>1</v>
      </c>
      <c r="H148" s="7"/>
    </row>
    <row r="149" spans="1:8">
      <c r="A149" s="135"/>
      <c r="B149" s="90">
        <v>147</v>
      </c>
      <c r="C149" s="7" t="s">
        <v>261</v>
      </c>
      <c r="D149" s="7">
        <v>1</v>
      </c>
      <c r="E149" s="7">
        <v>41</v>
      </c>
      <c r="F149" s="148">
        <f t="shared" si="6"/>
        <v>0.024390243902439</v>
      </c>
      <c r="G149" s="7">
        <f t="shared" si="7"/>
        <v>35</v>
      </c>
      <c r="H149" s="7"/>
    </row>
    <row r="150" spans="1:8">
      <c r="A150" s="135"/>
      <c r="B150" s="90">
        <v>148</v>
      </c>
      <c r="C150" s="7" t="s">
        <v>514</v>
      </c>
      <c r="D150" s="7">
        <v>0</v>
      </c>
      <c r="E150" s="7">
        <v>41</v>
      </c>
      <c r="F150" s="148">
        <f t="shared" si="6"/>
        <v>0</v>
      </c>
      <c r="G150" s="7">
        <f t="shared" si="7"/>
        <v>1</v>
      </c>
      <c r="H150" s="7"/>
    </row>
    <row r="151" spans="1:8">
      <c r="A151" s="136"/>
      <c r="B151" s="90">
        <v>149</v>
      </c>
      <c r="C151" s="7" t="s">
        <v>247</v>
      </c>
      <c r="D151" s="7">
        <v>2</v>
      </c>
      <c r="E151" s="7">
        <v>40</v>
      </c>
      <c r="F151" s="148">
        <f t="shared" si="6"/>
        <v>0.05</v>
      </c>
      <c r="G151" s="7">
        <f t="shared" si="7"/>
        <v>39</v>
      </c>
      <c r="H151" s="7"/>
    </row>
    <row r="152" spans="1:8">
      <c r="A152" s="90" t="s">
        <v>6</v>
      </c>
      <c r="B152" s="90">
        <v>150</v>
      </c>
      <c r="C152" s="22" t="s">
        <v>515</v>
      </c>
      <c r="D152" s="11">
        <v>0</v>
      </c>
      <c r="E152" s="7">
        <v>50</v>
      </c>
      <c r="F152" s="138">
        <f t="shared" si="6"/>
        <v>0</v>
      </c>
      <c r="G152" s="7">
        <f>RANK(F152,$F$152:$F$194,1)</f>
        <v>1</v>
      </c>
      <c r="H152" s="7"/>
    </row>
    <row r="153" spans="1:8">
      <c r="A153" s="90"/>
      <c r="B153" s="90">
        <v>151</v>
      </c>
      <c r="C153" s="22" t="s">
        <v>516</v>
      </c>
      <c r="D153" s="11">
        <v>0</v>
      </c>
      <c r="E153" s="7">
        <v>50</v>
      </c>
      <c r="F153" s="138">
        <f t="shared" si="6"/>
        <v>0</v>
      </c>
      <c r="G153" s="7">
        <f t="shared" ref="G153:G194" si="8">RANK(F153,$F$152:$F$194,1)</f>
        <v>1</v>
      </c>
      <c r="H153" s="7"/>
    </row>
    <row r="154" spans="1:8">
      <c r="A154" s="90"/>
      <c r="B154" s="90">
        <v>152</v>
      </c>
      <c r="C154" s="22" t="s">
        <v>517</v>
      </c>
      <c r="D154" s="11">
        <v>0</v>
      </c>
      <c r="E154" s="7">
        <v>49</v>
      </c>
      <c r="F154" s="138">
        <f t="shared" si="6"/>
        <v>0</v>
      </c>
      <c r="G154" s="7">
        <f t="shared" si="8"/>
        <v>1</v>
      </c>
      <c r="H154" s="7"/>
    </row>
    <row r="155" spans="1:8">
      <c r="A155" s="90"/>
      <c r="B155" s="90">
        <v>153</v>
      </c>
      <c r="C155" s="22" t="s">
        <v>518</v>
      </c>
      <c r="D155" s="11">
        <v>0</v>
      </c>
      <c r="E155" s="7">
        <v>49</v>
      </c>
      <c r="F155" s="138">
        <f t="shared" si="6"/>
        <v>0</v>
      </c>
      <c r="G155" s="7">
        <f t="shared" si="8"/>
        <v>1</v>
      </c>
      <c r="H155" s="7"/>
    </row>
    <row r="156" spans="1:8">
      <c r="A156" s="90"/>
      <c r="B156" s="90">
        <v>154</v>
      </c>
      <c r="C156" s="22" t="s">
        <v>519</v>
      </c>
      <c r="D156" s="11">
        <v>0</v>
      </c>
      <c r="E156" s="7">
        <v>49</v>
      </c>
      <c r="F156" s="138">
        <f t="shared" si="6"/>
        <v>0</v>
      </c>
      <c r="G156" s="7">
        <f t="shared" si="8"/>
        <v>1</v>
      </c>
      <c r="H156" s="7"/>
    </row>
    <row r="157" spans="1:8">
      <c r="A157" s="90"/>
      <c r="B157" s="90">
        <v>155</v>
      </c>
      <c r="C157" s="22" t="s">
        <v>520</v>
      </c>
      <c r="D157" s="11">
        <v>0</v>
      </c>
      <c r="E157" s="7">
        <v>33</v>
      </c>
      <c r="F157" s="138">
        <f t="shared" si="6"/>
        <v>0</v>
      </c>
      <c r="G157" s="7">
        <f t="shared" si="8"/>
        <v>1</v>
      </c>
      <c r="H157" s="22"/>
    </row>
    <row r="158" spans="1:8">
      <c r="A158" s="90"/>
      <c r="B158" s="90">
        <v>156</v>
      </c>
      <c r="C158" s="22" t="s">
        <v>521</v>
      </c>
      <c r="D158" s="11">
        <v>0</v>
      </c>
      <c r="E158" s="7">
        <v>35</v>
      </c>
      <c r="F158" s="138">
        <f t="shared" si="6"/>
        <v>0</v>
      </c>
      <c r="G158" s="7">
        <f t="shared" si="8"/>
        <v>1</v>
      </c>
      <c r="H158" s="22"/>
    </row>
    <row r="159" spans="1:8">
      <c r="A159" s="90"/>
      <c r="B159" s="90">
        <v>157</v>
      </c>
      <c r="C159" s="22" t="s">
        <v>522</v>
      </c>
      <c r="D159" s="11">
        <v>0</v>
      </c>
      <c r="E159" s="7">
        <v>30</v>
      </c>
      <c r="F159" s="138">
        <f t="shared" si="6"/>
        <v>0</v>
      </c>
      <c r="G159" s="7">
        <f t="shared" si="8"/>
        <v>1</v>
      </c>
      <c r="H159" s="7"/>
    </row>
    <row r="160" spans="1:8">
      <c r="A160" s="90"/>
      <c r="B160" s="90">
        <v>158</v>
      </c>
      <c r="C160" s="22" t="s">
        <v>523</v>
      </c>
      <c r="D160" s="11">
        <v>0</v>
      </c>
      <c r="E160" s="7">
        <v>39</v>
      </c>
      <c r="F160" s="138">
        <f t="shared" si="6"/>
        <v>0</v>
      </c>
      <c r="G160" s="7">
        <f t="shared" si="8"/>
        <v>1</v>
      </c>
      <c r="H160" s="7"/>
    </row>
    <row r="161" spans="1:8">
      <c r="A161" s="90"/>
      <c r="B161" s="90">
        <v>159</v>
      </c>
      <c r="C161" s="22" t="s">
        <v>524</v>
      </c>
      <c r="D161" s="11">
        <v>0</v>
      </c>
      <c r="E161" s="7">
        <v>27</v>
      </c>
      <c r="F161" s="138">
        <f t="shared" si="6"/>
        <v>0</v>
      </c>
      <c r="G161" s="7">
        <f t="shared" si="8"/>
        <v>1</v>
      </c>
      <c r="H161" s="7"/>
    </row>
    <row r="162" spans="1:8">
      <c r="A162" s="90"/>
      <c r="B162" s="90">
        <v>160</v>
      </c>
      <c r="C162" s="22" t="s">
        <v>525</v>
      </c>
      <c r="D162" s="11">
        <v>0</v>
      </c>
      <c r="E162" s="7">
        <v>34</v>
      </c>
      <c r="F162" s="138">
        <f t="shared" si="6"/>
        <v>0</v>
      </c>
      <c r="G162" s="7">
        <f t="shared" si="8"/>
        <v>1</v>
      </c>
      <c r="H162" s="7"/>
    </row>
    <row r="163" spans="1:8">
      <c r="A163" s="90"/>
      <c r="B163" s="90">
        <v>161</v>
      </c>
      <c r="C163" s="22" t="s">
        <v>526</v>
      </c>
      <c r="D163" s="11">
        <v>0</v>
      </c>
      <c r="E163" s="7">
        <v>34</v>
      </c>
      <c r="F163" s="138">
        <f t="shared" si="6"/>
        <v>0</v>
      </c>
      <c r="G163" s="7">
        <f t="shared" si="8"/>
        <v>1</v>
      </c>
      <c r="H163" s="7"/>
    </row>
    <row r="164" spans="1:8">
      <c r="A164" s="90"/>
      <c r="B164" s="90">
        <v>162</v>
      </c>
      <c r="C164" s="22" t="s">
        <v>527</v>
      </c>
      <c r="D164" s="11">
        <v>0</v>
      </c>
      <c r="E164" s="7">
        <v>34</v>
      </c>
      <c r="F164" s="138">
        <f t="shared" si="6"/>
        <v>0</v>
      </c>
      <c r="G164" s="7">
        <f t="shared" si="8"/>
        <v>1</v>
      </c>
      <c r="H164" s="7"/>
    </row>
    <row r="165" spans="1:8">
      <c r="A165" s="90"/>
      <c r="B165" s="90">
        <v>163</v>
      </c>
      <c r="C165" s="22" t="s">
        <v>528</v>
      </c>
      <c r="D165" s="11">
        <v>0</v>
      </c>
      <c r="E165" s="7">
        <v>33</v>
      </c>
      <c r="F165" s="138">
        <f t="shared" si="6"/>
        <v>0</v>
      </c>
      <c r="G165" s="7">
        <f t="shared" si="8"/>
        <v>1</v>
      </c>
      <c r="H165" s="7"/>
    </row>
    <row r="166" spans="1:8">
      <c r="A166" s="90"/>
      <c r="B166" s="90">
        <v>164</v>
      </c>
      <c r="C166" s="22" t="s">
        <v>529</v>
      </c>
      <c r="D166" s="11">
        <v>0</v>
      </c>
      <c r="E166" s="7">
        <v>45</v>
      </c>
      <c r="F166" s="138">
        <f t="shared" si="6"/>
        <v>0</v>
      </c>
      <c r="G166" s="7">
        <f t="shared" si="8"/>
        <v>1</v>
      </c>
      <c r="H166" s="7"/>
    </row>
    <row r="167" spans="1:8">
      <c r="A167" s="90"/>
      <c r="B167" s="90">
        <v>165</v>
      </c>
      <c r="C167" s="22" t="s">
        <v>530</v>
      </c>
      <c r="D167" s="11">
        <v>0</v>
      </c>
      <c r="E167" s="7">
        <v>45</v>
      </c>
      <c r="F167" s="138">
        <f t="shared" si="6"/>
        <v>0</v>
      </c>
      <c r="G167" s="7">
        <f t="shared" si="8"/>
        <v>1</v>
      </c>
      <c r="H167" s="7"/>
    </row>
    <row r="168" spans="1:8">
      <c r="A168" s="90"/>
      <c r="B168" s="90">
        <v>166</v>
      </c>
      <c r="C168" s="22" t="s">
        <v>267</v>
      </c>
      <c r="D168" s="11">
        <v>3</v>
      </c>
      <c r="E168" s="7">
        <v>35</v>
      </c>
      <c r="F168" s="138">
        <f t="shared" si="6"/>
        <v>0.0857142857142857</v>
      </c>
      <c r="G168" s="7">
        <f t="shared" si="8"/>
        <v>36</v>
      </c>
      <c r="H168" s="7"/>
    </row>
    <row r="169" spans="1:8">
      <c r="A169" s="90"/>
      <c r="B169" s="90">
        <v>167</v>
      </c>
      <c r="C169" s="22" t="s">
        <v>531</v>
      </c>
      <c r="D169" s="11">
        <v>0</v>
      </c>
      <c r="E169" s="7">
        <v>35</v>
      </c>
      <c r="F169" s="138">
        <f t="shared" si="6"/>
        <v>0</v>
      </c>
      <c r="G169" s="7">
        <f t="shared" si="8"/>
        <v>1</v>
      </c>
      <c r="H169" s="7"/>
    </row>
    <row r="170" spans="1:8">
      <c r="A170" s="90"/>
      <c r="B170" s="90">
        <v>168</v>
      </c>
      <c r="C170" s="22" t="s">
        <v>532</v>
      </c>
      <c r="D170" s="11">
        <v>0</v>
      </c>
      <c r="E170" s="7">
        <v>35</v>
      </c>
      <c r="F170" s="138">
        <f t="shared" si="6"/>
        <v>0</v>
      </c>
      <c r="G170" s="7">
        <f t="shared" si="8"/>
        <v>1</v>
      </c>
      <c r="H170" s="7"/>
    </row>
    <row r="171" spans="1:8">
      <c r="A171" s="90"/>
      <c r="B171" s="90">
        <v>169</v>
      </c>
      <c r="C171" s="22" t="s">
        <v>272</v>
      </c>
      <c r="D171" s="11">
        <v>2</v>
      </c>
      <c r="E171" s="7">
        <v>30</v>
      </c>
      <c r="F171" s="138">
        <f t="shared" si="6"/>
        <v>0.0666666666666667</v>
      </c>
      <c r="G171" s="7">
        <f t="shared" si="8"/>
        <v>35</v>
      </c>
      <c r="H171" s="7"/>
    </row>
    <row r="172" spans="1:8">
      <c r="A172" s="90"/>
      <c r="B172" s="90">
        <v>170</v>
      </c>
      <c r="C172" s="22" t="s">
        <v>533</v>
      </c>
      <c r="D172" s="11">
        <v>0</v>
      </c>
      <c r="E172" s="7">
        <v>30</v>
      </c>
      <c r="F172" s="138">
        <f t="shared" si="6"/>
        <v>0</v>
      </c>
      <c r="G172" s="7">
        <f t="shared" si="8"/>
        <v>1</v>
      </c>
      <c r="H172" s="7"/>
    </row>
    <row r="173" spans="1:8">
      <c r="A173" s="90"/>
      <c r="B173" s="90">
        <v>171</v>
      </c>
      <c r="C173" s="22" t="s">
        <v>276</v>
      </c>
      <c r="D173" s="11">
        <v>5</v>
      </c>
      <c r="E173" s="7">
        <v>30</v>
      </c>
      <c r="F173" s="138">
        <f t="shared" si="6"/>
        <v>0.166666666666667</v>
      </c>
      <c r="G173" s="7">
        <f t="shared" si="8"/>
        <v>39</v>
      </c>
      <c r="H173" s="7"/>
    </row>
    <row r="174" spans="1:8">
      <c r="A174" s="90"/>
      <c r="B174" s="90">
        <v>172</v>
      </c>
      <c r="C174" s="22" t="s">
        <v>534</v>
      </c>
      <c r="D174" s="11">
        <v>0</v>
      </c>
      <c r="E174" s="7">
        <v>30</v>
      </c>
      <c r="F174" s="138">
        <f t="shared" si="6"/>
        <v>0</v>
      </c>
      <c r="G174" s="7">
        <f t="shared" si="8"/>
        <v>1</v>
      </c>
      <c r="H174" s="7"/>
    </row>
    <row r="175" spans="1:8">
      <c r="A175" s="90"/>
      <c r="B175" s="90">
        <v>173</v>
      </c>
      <c r="C175" s="22" t="s">
        <v>283</v>
      </c>
      <c r="D175" s="11">
        <v>5</v>
      </c>
      <c r="E175" s="7">
        <v>30</v>
      </c>
      <c r="F175" s="138">
        <f t="shared" ref="F175:F217" si="9">D175/E175</f>
        <v>0.166666666666667</v>
      </c>
      <c r="G175" s="7">
        <f t="shared" si="8"/>
        <v>39</v>
      </c>
      <c r="H175" s="7"/>
    </row>
    <row r="176" spans="1:8">
      <c r="A176" s="90"/>
      <c r="B176" s="90">
        <v>174</v>
      </c>
      <c r="C176" s="22" t="s">
        <v>290</v>
      </c>
      <c r="D176" s="11">
        <v>3</v>
      </c>
      <c r="E176" s="7">
        <v>30</v>
      </c>
      <c r="F176" s="138">
        <f t="shared" si="9"/>
        <v>0.1</v>
      </c>
      <c r="G176" s="7">
        <f t="shared" si="8"/>
        <v>38</v>
      </c>
      <c r="H176" s="7"/>
    </row>
    <row r="177" spans="1:8">
      <c r="A177" s="90"/>
      <c r="B177" s="90">
        <v>175</v>
      </c>
      <c r="C177" s="22" t="s">
        <v>535</v>
      </c>
      <c r="D177" s="11">
        <v>0</v>
      </c>
      <c r="E177" s="7">
        <v>30</v>
      </c>
      <c r="F177" s="138">
        <f t="shared" si="9"/>
        <v>0</v>
      </c>
      <c r="G177" s="7">
        <f t="shared" si="8"/>
        <v>1</v>
      </c>
      <c r="H177" s="7"/>
    </row>
    <row r="178" spans="1:8">
      <c r="A178" s="90"/>
      <c r="B178" s="90">
        <v>176</v>
      </c>
      <c r="C178" s="22" t="s">
        <v>536</v>
      </c>
      <c r="D178" s="11">
        <v>0</v>
      </c>
      <c r="E178" s="7">
        <v>30</v>
      </c>
      <c r="F178" s="138">
        <f t="shared" si="9"/>
        <v>0</v>
      </c>
      <c r="G178" s="7">
        <f t="shared" si="8"/>
        <v>1</v>
      </c>
      <c r="H178" s="7"/>
    </row>
    <row r="179" spans="1:8">
      <c r="A179" s="90"/>
      <c r="B179" s="90">
        <v>177</v>
      </c>
      <c r="C179" s="7" t="s">
        <v>537</v>
      </c>
      <c r="D179" s="11">
        <v>0</v>
      </c>
      <c r="E179" s="7">
        <v>42</v>
      </c>
      <c r="F179" s="138">
        <f t="shared" si="9"/>
        <v>0</v>
      </c>
      <c r="G179" s="7">
        <f t="shared" si="8"/>
        <v>1</v>
      </c>
      <c r="H179" s="7"/>
    </row>
    <row r="180" spans="1:8">
      <c r="A180" s="90"/>
      <c r="B180" s="90">
        <v>178</v>
      </c>
      <c r="C180" s="22" t="s">
        <v>296</v>
      </c>
      <c r="D180" s="11">
        <v>1</v>
      </c>
      <c r="E180" s="7">
        <v>42</v>
      </c>
      <c r="F180" s="138">
        <f t="shared" si="9"/>
        <v>0.0238095238095238</v>
      </c>
      <c r="G180" s="7">
        <f t="shared" si="8"/>
        <v>33</v>
      </c>
      <c r="H180" s="7"/>
    </row>
    <row r="181" spans="1:8">
      <c r="A181" s="90"/>
      <c r="B181" s="90">
        <v>179</v>
      </c>
      <c r="C181" s="22" t="s">
        <v>538</v>
      </c>
      <c r="D181" s="11">
        <v>0</v>
      </c>
      <c r="E181" s="7">
        <v>30</v>
      </c>
      <c r="F181" s="138">
        <f t="shared" si="9"/>
        <v>0</v>
      </c>
      <c r="G181" s="7">
        <f t="shared" si="8"/>
        <v>1</v>
      </c>
      <c r="H181" s="7"/>
    </row>
    <row r="182" spans="1:8">
      <c r="A182" s="90"/>
      <c r="B182" s="90">
        <v>180</v>
      </c>
      <c r="C182" s="22" t="s">
        <v>299</v>
      </c>
      <c r="D182" s="11">
        <v>13</v>
      </c>
      <c r="E182" s="7">
        <v>30</v>
      </c>
      <c r="F182" s="138">
        <f t="shared" si="9"/>
        <v>0.433333333333333</v>
      </c>
      <c r="G182" s="7">
        <f t="shared" si="8"/>
        <v>43</v>
      </c>
      <c r="H182" s="7"/>
    </row>
    <row r="183" spans="1:8">
      <c r="A183" s="90"/>
      <c r="B183" s="90">
        <v>181</v>
      </c>
      <c r="C183" s="7" t="s">
        <v>539</v>
      </c>
      <c r="D183" s="11">
        <v>0</v>
      </c>
      <c r="E183" s="7">
        <v>28</v>
      </c>
      <c r="F183" s="138">
        <f t="shared" si="9"/>
        <v>0</v>
      </c>
      <c r="G183" s="7">
        <f t="shared" si="8"/>
        <v>1</v>
      </c>
      <c r="H183" s="7"/>
    </row>
    <row r="184" spans="1:8">
      <c r="A184" s="90"/>
      <c r="B184" s="90">
        <v>182</v>
      </c>
      <c r="C184" s="7" t="s">
        <v>540</v>
      </c>
      <c r="D184" s="11">
        <v>0</v>
      </c>
      <c r="E184" s="7">
        <v>32</v>
      </c>
      <c r="F184" s="138">
        <f t="shared" si="9"/>
        <v>0</v>
      </c>
      <c r="G184" s="7">
        <f t="shared" si="8"/>
        <v>1</v>
      </c>
      <c r="H184" s="7"/>
    </row>
    <row r="185" spans="1:8">
      <c r="A185" s="90"/>
      <c r="B185" s="90">
        <v>183</v>
      </c>
      <c r="C185" s="7" t="s">
        <v>541</v>
      </c>
      <c r="D185" s="11">
        <v>0</v>
      </c>
      <c r="E185" s="7">
        <v>32</v>
      </c>
      <c r="F185" s="138">
        <f t="shared" si="9"/>
        <v>0</v>
      </c>
      <c r="G185" s="7">
        <f t="shared" si="8"/>
        <v>1</v>
      </c>
      <c r="H185" s="7"/>
    </row>
    <row r="186" spans="1:8">
      <c r="A186" s="90"/>
      <c r="B186" s="90">
        <v>184</v>
      </c>
      <c r="C186" s="7" t="s">
        <v>309</v>
      </c>
      <c r="D186" s="11">
        <v>12</v>
      </c>
      <c r="E186" s="7">
        <v>32</v>
      </c>
      <c r="F186" s="138">
        <f t="shared" si="9"/>
        <v>0.375</v>
      </c>
      <c r="G186" s="7">
        <f t="shared" si="8"/>
        <v>42</v>
      </c>
      <c r="H186" s="7"/>
    </row>
    <row r="187" spans="1:8">
      <c r="A187" s="90"/>
      <c r="B187" s="90">
        <v>185</v>
      </c>
      <c r="C187" s="7" t="s">
        <v>542</v>
      </c>
      <c r="D187" s="11">
        <v>0</v>
      </c>
      <c r="E187" s="7">
        <v>38</v>
      </c>
      <c r="F187" s="138">
        <f t="shared" si="9"/>
        <v>0</v>
      </c>
      <c r="G187" s="7">
        <f t="shared" si="8"/>
        <v>1</v>
      </c>
      <c r="H187" s="7"/>
    </row>
    <row r="188" spans="1:8">
      <c r="A188" s="90"/>
      <c r="B188" s="90">
        <v>186</v>
      </c>
      <c r="C188" s="7" t="s">
        <v>330</v>
      </c>
      <c r="D188" s="11">
        <v>2</v>
      </c>
      <c r="E188" s="7">
        <v>37</v>
      </c>
      <c r="F188" s="138">
        <f t="shared" si="9"/>
        <v>0.0540540540540541</v>
      </c>
      <c r="G188" s="7">
        <f t="shared" si="8"/>
        <v>34</v>
      </c>
      <c r="H188" s="7"/>
    </row>
    <row r="189" spans="1:8">
      <c r="A189" s="90"/>
      <c r="B189" s="90">
        <v>187</v>
      </c>
      <c r="C189" s="7" t="s">
        <v>543</v>
      </c>
      <c r="D189" s="11">
        <v>0</v>
      </c>
      <c r="E189" s="7">
        <v>30</v>
      </c>
      <c r="F189" s="138">
        <f t="shared" si="9"/>
        <v>0</v>
      </c>
      <c r="G189" s="7">
        <f t="shared" si="8"/>
        <v>1</v>
      </c>
      <c r="H189" s="7"/>
    </row>
    <row r="190" spans="1:8">
      <c r="A190" s="90"/>
      <c r="B190" s="90">
        <v>188</v>
      </c>
      <c r="C190" s="7" t="s">
        <v>544</v>
      </c>
      <c r="D190" s="11">
        <v>0</v>
      </c>
      <c r="E190" s="7">
        <v>30</v>
      </c>
      <c r="F190" s="138">
        <f t="shared" si="9"/>
        <v>0</v>
      </c>
      <c r="G190" s="7">
        <f t="shared" si="8"/>
        <v>1</v>
      </c>
      <c r="H190" s="7"/>
    </row>
    <row r="191" spans="1:8">
      <c r="A191" s="90"/>
      <c r="B191" s="90">
        <v>189</v>
      </c>
      <c r="C191" s="7" t="s">
        <v>545</v>
      </c>
      <c r="D191" s="11">
        <v>0</v>
      </c>
      <c r="E191" s="7">
        <v>30</v>
      </c>
      <c r="F191" s="138">
        <f t="shared" si="9"/>
        <v>0</v>
      </c>
      <c r="G191" s="7">
        <f t="shared" si="8"/>
        <v>1</v>
      </c>
      <c r="H191" s="7"/>
    </row>
    <row r="192" spans="1:8">
      <c r="A192" s="90"/>
      <c r="B192" s="90">
        <v>190</v>
      </c>
      <c r="C192" s="7" t="s">
        <v>324</v>
      </c>
      <c r="D192" s="11">
        <v>4</v>
      </c>
      <c r="E192" s="7">
        <v>45</v>
      </c>
      <c r="F192" s="138">
        <f t="shared" si="9"/>
        <v>0.0888888888888889</v>
      </c>
      <c r="G192" s="7">
        <f t="shared" si="8"/>
        <v>37</v>
      </c>
      <c r="H192" s="7"/>
    </row>
    <row r="193" spans="1:8">
      <c r="A193" s="90"/>
      <c r="B193" s="90">
        <v>191</v>
      </c>
      <c r="C193" s="7" t="s">
        <v>317</v>
      </c>
      <c r="D193" s="11">
        <v>6</v>
      </c>
      <c r="E193" s="7">
        <v>35</v>
      </c>
      <c r="F193" s="138">
        <f t="shared" si="9"/>
        <v>0.171428571428571</v>
      </c>
      <c r="G193" s="7">
        <f t="shared" si="8"/>
        <v>41</v>
      </c>
      <c r="H193" s="7"/>
    </row>
    <row r="194" spans="1:8">
      <c r="A194" s="90"/>
      <c r="B194" s="90">
        <v>192</v>
      </c>
      <c r="C194" s="7" t="s">
        <v>546</v>
      </c>
      <c r="D194" s="11">
        <v>0</v>
      </c>
      <c r="E194" s="7">
        <v>35</v>
      </c>
      <c r="F194" s="138">
        <f t="shared" si="9"/>
        <v>0</v>
      </c>
      <c r="G194" s="7">
        <f t="shared" si="8"/>
        <v>1</v>
      </c>
      <c r="H194" s="7"/>
    </row>
    <row r="195" spans="1:8">
      <c r="A195" s="132" t="s">
        <v>7</v>
      </c>
      <c r="B195" s="90">
        <v>193</v>
      </c>
      <c r="C195" s="22" t="s">
        <v>547</v>
      </c>
      <c r="D195" s="11">
        <v>0</v>
      </c>
      <c r="E195" s="22">
        <v>40</v>
      </c>
      <c r="F195" s="138">
        <f t="shared" si="9"/>
        <v>0</v>
      </c>
      <c r="G195" s="7">
        <f>RANK(F195,$F$195:$F$217,1)</f>
        <v>1</v>
      </c>
      <c r="H195" s="7"/>
    </row>
    <row r="196" spans="1:8">
      <c r="A196" s="135"/>
      <c r="B196" s="90">
        <v>194</v>
      </c>
      <c r="C196" s="22" t="s">
        <v>548</v>
      </c>
      <c r="D196" s="11">
        <v>0</v>
      </c>
      <c r="E196" s="22">
        <v>41</v>
      </c>
      <c r="F196" s="138">
        <f t="shared" si="9"/>
        <v>0</v>
      </c>
      <c r="G196" s="7">
        <f t="shared" ref="G196:G217" si="10">RANK(F196,$F$195:$F$217,1)</f>
        <v>1</v>
      </c>
      <c r="H196" s="7"/>
    </row>
    <row r="197" spans="1:8">
      <c r="A197" s="135"/>
      <c r="B197" s="90">
        <v>195</v>
      </c>
      <c r="C197" s="22" t="s">
        <v>549</v>
      </c>
      <c r="D197" s="11">
        <v>0</v>
      </c>
      <c r="E197" s="22">
        <v>41</v>
      </c>
      <c r="F197" s="138">
        <f t="shared" si="9"/>
        <v>0</v>
      </c>
      <c r="G197" s="7">
        <f t="shared" si="10"/>
        <v>1</v>
      </c>
      <c r="H197" s="7"/>
    </row>
    <row r="198" spans="1:8">
      <c r="A198" s="135"/>
      <c r="B198" s="90">
        <v>196</v>
      </c>
      <c r="C198" s="22" t="s">
        <v>550</v>
      </c>
      <c r="D198" s="11">
        <v>0</v>
      </c>
      <c r="E198" s="22">
        <v>39</v>
      </c>
      <c r="F198" s="138">
        <f t="shared" si="9"/>
        <v>0</v>
      </c>
      <c r="G198" s="7">
        <f t="shared" si="10"/>
        <v>1</v>
      </c>
      <c r="H198" s="7"/>
    </row>
    <row r="199" spans="1:8">
      <c r="A199" s="135"/>
      <c r="B199" s="90">
        <v>197</v>
      </c>
      <c r="C199" s="22" t="s">
        <v>551</v>
      </c>
      <c r="D199" s="11">
        <v>0</v>
      </c>
      <c r="E199" s="22">
        <v>36</v>
      </c>
      <c r="F199" s="138">
        <f t="shared" si="9"/>
        <v>0</v>
      </c>
      <c r="G199" s="7">
        <f t="shared" si="10"/>
        <v>1</v>
      </c>
      <c r="H199" s="7"/>
    </row>
    <row r="200" spans="1:8">
      <c r="A200" s="135"/>
      <c r="B200" s="90">
        <v>198</v>
      </c>
      <c r="C200" s="22" t="s">
        <v>552</v>
      </c>
      <c r="D200" s="11">
        <v>0</v>
      </c>
      <c r="E200" s="22">
        <v>36</v>
      </c>
      <c r="F200" s="138">
        <f t="shared" si="9"/>
        <v>0</v>
      </c>
      <c r="G200" s="7">
        <f t="shared" si="10"/>
        <v>1</v>
      </c>
      <c r="H200" s="7"/>
    </row>
    <row r="201" spans="1:8">
      <c r="A201" s="135"/>
      <c r="B201" s="90">
        <v>199</v>
      </c>
      <c r="C201" s="22" t="s">
        <v>333</v>
      </c>
      <c r="D201" s="11">
        <v>2</v>
      </c>
      <c r="E201" s="22">
        <v>36</v>
      </c>
      <c r="F201" s="138">
        <f t="shared" si="9"/>
        <v>0.0555555555555556</v>
      </c>
      <c r="G201" s="7">
        <f t="shared" si="10"/>
        <v>19</v>
      </c>
      <c r="H201" s="7"/>
    </row>
    <row r="202" spans="1:8">
      <c r="A202" s="135"/>
      <c r="B202" s="90">
        <v>200</v>
      </c>
      <c r="C202" s="22" t="s">
        <v>553</v>
      </c>
      <c r="D202" s="11">
        <v>0</v>
      </c>
      <c r="E202" s="22">
        <v>36</v>
      </c>
      <c r="F202" s="138">
        <f t="shared" si="9"/>
        <v>0</v>
      </c>
      <c r="G202" s="7">
        <f t="shared" si="10"/>
        <v>1</v>
      </c>
      <c r="H202" s="7"/>
    </row>
    <row r="203" spans="1:8">
      <c r="A203" s="135"/>
      <c r="B203" s="90">
        <v>201</v>
      </c>
      <c r="C203" s="22" t="s">
        <v>338</v>
      </c>
      <c r="D203" s="11">
        <v>3</v>
      </c>
      <c r="E203" s="22">
        <v>35</v>
      </c>
      <c r="F203" s="138">
        <f t="shared" si="9"/>
        <v>0.0857142857142857</v>
      </c>
      <c r="G203" s="7">
        <f t="shared" si="10"/>
        <v>23</v>
      </c>
      <c r="H203" s="7"/>
    </row>
    <row r="204" spans="1:8">
      <c r="A204" s="135"/>
      <c r="B204" s="90">
        <v>202</v>
      </c>
      <c r="C204" s="22" t="s">
        <v>554</v>
      </c>
      <c r="D204" s="11">
        <v>0</v>
      </c>
      <c r="E204" s="22">
        <v>44</v>
      </c>
      <c r="F204" s="138">
        <f t="shared" si="9"/>
        <v>0</v>
      </c>
      <c r="G204" s="7">
        <f t="shared" si="10"/>
        <v>1</v>
      </c>
      <c r="H204" s="7"/>
    </row>
    <row r="205" spans="1:8">
      <c r="A205" s="135"/>
      <c r="B205" s="90">
        <v>203</v>
      </c>
      <c r="C205" s="22" t="s">
        <v>555</v>
      </c>
      <c r="D205" s="11">
        <v>0</v>
      </c>
      <c r="E205" s="22">
        <v>37</v>
      </c>
      <c r="F205" s="138">
        <f t="shared" si="9"/>
        <v>0</v>
      </c>
      <c r="G205" s="7">
        <f t="shared" si="10"/>
        <v>1</v>
      </c>
      <c r="H205" s="7"/>
    </row>
    <row r="206" spans="1:8">
      <c r="A206" s="135"/>
      <c r="B206" s="90">
        <v>204</v>
      </c>
      <c r="C206" s="22" t="s">
        <v>556</v>
      </c>
      <c r="D206" s="11">
        <v>0</v>
      </c>
      <c r="E206" s="22">
        <v>34</v>
      </c>
      <c r="F206" s="138">
        <f t="shared" si="9"/>
        <v>0</v>
      </c>
      <c r="G206" s="7">
        <f t="shared" si="10"/>
        <v>1</v>
      </c>
      <c r="H206" s="7"/>
    </row>
    <row r="207" spans="1:8">
      <c r="A207" s="135"/>
      <c r="B207" s="90">
        <v>205</v>
      </c>
      <c r="C207" s="22" t="s">
        <v>344</v>
      </c>
      <c r="D207" s="11">
        <v>1</v>
      </c>
      <c r="E207" s="22">
        <v>33</v>
      </c>
      <c r="F207" s="138">
        <f t="shared" si="9"/>
        <v>0.0303030303030303</v>
      </c>
      <c r="G207" s="7">
        <f t="shared" si="10"/>
        <v>17</v>
      </c>
      <c r="H207" s="7"/>
    </row>
    <row r="208" spans="1:8">
      <c r="A208" s="135"/>
      <c r="B208" s="90">
        <v>206</v>
      </c>
      <c r="C208" s="22" t="s">
        <v>348</v>
      </c>
      <c r="D208" s="11">
        <v>2</v>
      </c>
      <c r="E208" s="22">
        <v>32</v>
      </c>
      <c r="F208" s="138">
        <f t="shared" si="9"/>
        <v>0.0625</v>
      </c>
      <c r="G208" s="7">
        <f t="shared" si="10"/>
        <v>20</v>
      </c>
      <c r="H208" s="7"/>
    </row>
    <row r="209" spans="1:8">
      <c r="A209" s="135"/>
      <c r="B209" s="90">
        <v>207</v>
      </c>
      <c r="C209" s="22" t="s">
        <v>557</v>
      </c>
      <c r="D209" s="11">
        <v>0</v>
      </c>
      <c r="E209" s="22">
        <v>33</v>
      </c>
      <c r="F209" s="138">
        <f t="shared" si="9"/>
        <v>0</v>
      </c>
      <c r="G209" s="7">
        <f t="shared" si="10"/>
        <v>1</v>
      </c>
      <c r="H209" s="7"/>
    </row>
    <row r="210" spans="1:8">
      <c r="A210" s="135"/>
      <c r="B210" s="90">
        <v>208</v>
      </c>
      <c r="C210" s="22" t="s">
        <v>558</v>
      </c>
      <c r="D210" s="11">
        <v>0</v>
      </c>
      <c r="E210" s="22">
        <v>34</v>
      </c>
      <c r="F210" s="138">
        <f t="shared" si="9"/>
        <v>0</v>
      </c>
      <c r="G210" s="7">
        <f t="shared" si="10"/>
        <v>1</v>
      </c>
      <c r="H210" s="7"/>
    </row>
    <row r="211" spans="1:8">
      <c r="A211" s="135"/>
      <c r="B211" s="90">
        <v>209</v>
      </c>
      <c r="C211" s="22" t="s">
        <v>559</v>
      </c>
      <c r="D211" s="11">
        <v>2</v>
      </c>
      <c r="E211" s="22">
        <v>31</v>
      </c>
      <c r="F211" s="138">
        <f t="shared" si="9"/>
        <v>0.0645161290322581</v>
      </c>
      <c r="G211" s="7">
        <f t="shared" si="10"/>
        <v>22</v>
      </c>
      <c r="H211" s="7"/>
    </row>
    <row r="212" spans="1:8">
      <c r="A212" s="135"/>
      <c r="B212" s="90">
        <v>210</v>
      </c>
      <c r="C212" s="7" t="s">
        <v>355</v>
      </c>
      <c r="D212" s="11">
        <v>1</v>
      </c>
      <c r="E212" s="22">
        <v>34</v>
      </c>
      <c r="F212" s="138">
        <f t="shared" si="9"/>
        <v>0.0294117647058824</v>
      </c>
      <c r="G212" s="7">
        <f t="shared" si="10"/>
        <v>16</v>
      </c>
      <c r="H212" s="7"/>
    </row>
    <row r="213" spans="1:8">
      <c r="A213" s="135"/>
      <c r="B213" s="90">
        <v>211</v>
      </c>
      <c r="C213" s="7" t="s">
        <v>560</v>
      </c>
      <c r="D213" s="11">
        <v>0</v>
      </c>
      <c r="E213" s="22">
        <v>33</v>
      </c>
      <c r="F213" s="138">
        <f t="shared" si="9"/>
        <v>0</v>
      </c>
      <c r="G213" s="7">
        <f t="shared" si="10"/>
        <v>1</v>
      </c>
      <c r="H213" s="7"/>
    </row>
    <row r="214" spans="1:8">
      <c r="A214" s="135"/>
      <c r="B214" s="90">
        <v>212</v>
      </c>
      <c r="C214" s="7" t="s">
        <v>360</v>
      </c>
      <c r="D214" s="11">
        <v>1</v>
      </c>
      <c r="E214" s="22">
        <v>33</v>
      </c>
      <c r="F214" s="138">
        <f t="shared" si="9"/>
        <v>0.0303030303030303</v>
      </c>
      <c r="G214" s="7">
        <f t="shared" si="10"/>
        <v>17</v>
      </c>
      <c r="H214" s="7"/>
    </row>
    <row r="215" spans="1:8">
      <c r="A215" s="135"/>
      <c r="B215" s="90">
        <v>213</v>
      </c>
      <c r="C215" s="7" t="s">
        <v>364</v>
      </c>
      <c r="D215" s="11">
        <v>0</v>
      </c>
      <c r="E215" s="22">
        <v>33</v>
      </c>
      <c r="F215" s="138">
        <f t="shared" si="9"/>
        <v>0</v>
      </c>
      <c r="G215" s="7">
        <f t="shared" si="10"/>
        <v>1</v>
      </c>
      <c r="H215" s="7"/>
    </row>
    <row r="216" spans="1:8">
      <c r="A216" s="135"/>
      <c r="B216" s="90">
        <v>214</v>
      </c>
      <c r="C216" s="7" t="s">
        <v>561</v>
      </c>
      <c r="D216" s="11">
        <v>2</v>
      </c>
      <c r="E216" s="22">
        <v>32</v>
      </c>
      <c r="F216" s="138">
        <f t="shared" si="9"/>
        <v>0.0625</v>
      </c>
      <c r="G216" s="7">
        <f t="shared" si="10"/>
        <v>20</v>
      </c>
      <c r="H216" s="7"/>
    </row>
    <row r="217" spans="1:8">
      <c r="A217" s="136"/>
      <c r="B217" s="90">
        <v>215</v>
      </c>
      <c r="C217" s="7" t="s">
        <v>367</v>
      </c>
      <c r="D217" s="11">
        <v>1</v>
      </c>
      <c r="E217" s="22">
        <v>35</v>
      </c>
      <c r="F217" s="138">
        <f t="shared" si="9"/>
        <v>0.0285714285714286</v>
      </c>
      <c r="G217" s="7">
        <f t="shared" si="10"/>
        <v>15</v>
      </c>
      <c r="H217" s="7"/>
    </row>
    <row r="218" spans="1:8">
      <c r="A218" s="90" t="s">
        <v>8</v>
      </c>
      <c r="B218" s="90">
        <v>216</v>
      </c>
      <c r="C218" s="7" t="s">
        <v>369</v>
      </c>
      <c r="D218" s="7">
        <v>4</v>
      </c>
      <c r="E218" s="7">
        <v>46</v>
      </c>
      <c r="F218" s="148">
        <f t="shared" ref="F218:F220" si="11">D218/E218</f>
        <v>0.0869565217391304</v>
      </c>
      <c r="G218" s="7">
        <f>RANK(F218,$F$218:$F220,1)</f>
        <v>1</v>
      </c>
      <c r="H218" s="7"/>
    </row>
    <row r="219" spans="1:8">
      <c r="A219" s="90"/>
      <c r="B219" s="90">
        <v>217</v>
      </c>
      <c r="C219" s="7" t="s">
        <v>385</v>
      </c>
      <c r="D219" s="7">
        <v>8</v>
      </c>
      <c r="E219" s="7">
        <v>45</v>
      </c>
      <c r="F219" s="148">
        <f t="shared" si="11"/>
        <v>0.177777777777778</v>
      </c>
      <c r="G219" s="7">
        <f>RANK(F219,$F$218:$F221,1)</f>
        <v>3</v>
      </c>
      <c r="H219" s="7"/>
    </row>
    <row r="220" spans="1:8">
      <c r="A220" s="90"/>
      <c r="B220" s="90">
        <v>218</v>
      </c>
      <c r="C220" s="7" t="s">
        <v>379</v>
      </c>
      <c r="D220" s="7">
        <v>4</v>
      </c>
      <c r="E220" s="7">
        <v>44</v>
      </c>
      <c r="F220" s="148">
        <f t="shared" si="11"/>
        <v>0.0909090909090909</v>
      </c>
      <c r="G220" s="7">
        <f>RANK(F220,$F$218:$F222,1)</f>
        <v>2</v>
      </c>
      <c r="H220" s="7"/>
    </row>
  </sheetData>
  <mergeCells count="8">
    <mergeCell ref="A1:H1"/>
    <mergeCell ref="A3:A41"/>
    <mergeCell ref="A42:A82"/>
    <mergeCell ref="A83:A110"/>
    <mergeCell ref="A111:A151"/>
    <mergeCell ref="A152:A194"/>
    <mergeCell ref="A195:A217"/>
    <mergeCell ref="A218:A22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9" workbookViewId="0">
      <selection activeCell="A3" sqref="A3:A15"/>
    </sheetView>
  </sheetViews>
  <sheetFormatPr defaultColWidth="9" defaultRowHeight="17.5"/>
  <cols>
    <col min="1" max="1" width="16.25" style="117" customWidth="1"/>
    <col min="2" max="2" width="18.9166666666667" style="117" customWidth="1"/>
    <col min="3" max="3" width="13.5833333333333" style="117" customWidth="1"/>
    <col min="4" max="4" width="13.6666666666667" style="117" customWidth="1"/>
    <col min="5" max="5" width="26.6666666666667" style="117" customWidth="1"/>
    <col min="6" max="6" width="25.4166666666667" style="117" customWidth="1"/>
    <col min="7" max="7" width="12.1666666666667" style="117" customWidth="1"/>
    <col min="8" max="9" width="13.0833333333333" style="117" customWidth="1"/>
    <col min="10" max="16384" width="9" style="117"/>
  </cols>
  <sheetData>
    <row r="1" ht="23" spans="1:9">
      <c r="A1" s="118" t="s">
        <v>562</v>
      </c>
      <c r="B1" s="118"/>
      <c r="C1" s="118"/>
      <c r="D1" s="118"/>
      <c r="E1" s="118"/>
      <c r="F1" s="118"/>
      <c r="G1" s="118"/>
      <c r="H1" s="118"/>
      <c r="I1" s="118"/>
    </row>
    <row r="2" s="116" customFormat="1" ht="21" spans="1:9">
      <c r="A2" s="119" t="s">
        <v>22</v>
      </c>
      <c r="B2" s="119" t="s">
        <v>52</v>
      </c>
      <c r="C2" s="119" t="s">
        <v>24</v>
      </c>
      <c r="D2" s="119" t="s">
        <v>25</v>
      </c>
      <c r="E2" s="119" t="s">
        <v>26</v>
      </c>
      <c r="F2" s="120" t="s">
        <v>563</v>
      </c>
      <c r="G2" s="119" t="s">
        <v>54</v>
      </c>
      <c r="H2" s="119" t="s">
        <v>564</v>
      </c>
      <c r="I2" s="119" t="s">
        <v>565</v>
      </c>
    </row>
    <row r="3" spans="1:9">
      <c r="A3" s="8" t="s">
        <v>2</v>
      </c>
      <c r="B3" s="8" t="s">
        <v>63</v>
      </c>
      <c r="C3" s="11">
        <v>2024364338</v>
      </c>
      <c r="D3" s="8" t="s">
        <v>566</v>
      </c>
      <c r="E3" s="8" t="s">
        <v>65</v>
      </c>
      <c r="F3" s="8" t="s">
        <v>180</v>
      </c>
      <c r="G3" s="11">
        <v>2</v>
      </c>
      <c r="H3" s="11" t="s">
        <v>567</v>
      </c>
      <c r="I3" s="11" t="s">
        <v>568</v>
      </c>
    </row>
    <row r="4" spans="1:9">
      <c r="A4" s="8"/>
      <c r="B4" s="8"/>
      <c r="C4" s="11"/>
      <c r="D4" s="8"/>
      <c r="E4" s="8" t="s">
        <v>69</v>
      </c>
      <c r="F4" s="8" t="s">
        <v>58</v>
      </c>
      <c r="G4" s="11">
        <v>6</v>
      </c>
      <c r="H4" s="11" t="s">
        <v>567</v>
      </c>
      <c r="I4" s="11" t="s">
        <v>568</v>
      </c>
    </row>
    <row r="5" spans="1:9">
      <c r="A5" s="8"/>
      <c r="B5" s="8"/>
      <c r="C5" s="11"/>
      <c r="D5" s="8"/>
      <c r="E5" s="8" t="s">
        <v>67</v>
      </c>
      <c r="F5" s="8" t="s">
        <v>58</v>
      </c>
      <c r="G5" s="11"/>
      <c r="H5" s="11" t="s">
        <v>567</v>
      </c>
      <c r="I5" s="11" t="s">
        <v>568</v>
      </c>
    </row>
    <row r="6" spans="1:9">
      <c r="A6" s="8"/>
      <c r="B6" s="8"/>
      <c r="C6" s="11"/>
      <c r="D6" s="8"/>
      <c r="E6" s="8" t="s">
        <v>68</v>
      </c>
      <c r="F6" s="8" t="s">
        <v>58</v>
      </c>
      <c r="G6" s="11"/>
      <c r="H6" s="11" t="s">
        <v>567</v>
      </c>
      <c r="I6" s="11" t="s">
        <v>568</v>
      </c>
    </row>
    <row r="7" spans="1:9">
      <c r="A7" s="8"/>
      <c r="B7" s="8"/>
      <c r="C7" s="11"/>
      <c r="D7" s="8"/>
      <c r="E7" s="8" t="s">
        <v>65</v>
      </c>
      <c r="F7" s="8" t="s">
        <v>66</v>
      </c>
      <c r="G7" s="11">
        <v>4</v>
      </c>
      <c r="H7" s="11" t="s">
        <v>567</v>
      </c>
      <c r="I7" s="11" t="s">
        <v>568</v>
      </c>
    </row>
    <row r="8" spans="1:9">
      <c r="A8" s="8"/>
      <c r="B8" s="8"/>
      <c r="C8" s="11"/>
      <c r="D8" s="8"/>
      <c r="E8" s="8" t="s">
        <v>569</v>
      </c>
      <c r="F8" s="8" t="s">
        <v>66</v>
      </c>
      <c r="G8" s="11"/>
      <c r="H8" s="11" t="s">
        <v>567</v>
      </c>
      <c r="I8" s="11" t="s">
        <v>568</v>
      </c>
    </row>
    <row r="9" spans="1:9">
      <c r="A9" s="8"/>
      <c r="B9" s="8"/>
      <c r="C9" s="11"/>
      <c r="D9" s="8"/>
      <c r="E9" s="8" t="s">
        <v>74</v>
      </c>
      <c r="F9" s="8" t="s">
        <v>73</v>
      </c>
      <c r="G9" s="11">
        <v>2</v>
      </c>
      <c r="H9" s="11" t="s">
        <v>567</v>
      </c>
      <c r="I9" s="11" t="s">
        <v>568</v>
      </c>
    </row>
    <row r="10" spans="1:9">
      <c r="A10" s="8"/>
      <c r="B10" s="8"/>
      <c r="C10" s="11"/>
      <c r="D10" s="8"/>
      <c r="E10" s="8" t="s">
        <v>68</v>
      </c>
      <c r="F10" s="8" t="s">
        <v>147</v>
      </c>
      <c r="G10" s="11">
        <v>7</v>
      </c>
      <c r="H10" s="11" t="s">
        <v>567</v>
      </c>
      <c r="I10" s="11" t="s">
        <v>568</v>
      </c>
    </row>
    <row r="11" spans="1:9">
      <c r="A11" s="8"/>
      <c r="B11" s="8"/>
      <c r="C11" s="11"/>
      <c r="D11" s="8"/>
      <c r="E11" s="8" t="s">
        <v>570</v>
      </c>
      <c r="F11" s="8" t="s">
        <v>147</v>
      </c>
      <c r="G11" s="11"/>
      <c r="H11" s="11" t="s">
        <v>567</v>
      </c>
      <c r="I11" s="11" t="s">
        <v>568</v>
      </c>
    </row>
    <row r="12" spans="1:9">
      <c r="A12" s="8"/>
      <c r="B12" s="8"/>
      <c r="C12" s="11"/>
      <c r="D12" s="8"/>
      <c r="E12" s="8" t="s">
        <v>69</v>
      </c>
      <c r="F12" s="8" t="s">
        <v>147</v>
      </c>
      <c r="G12" s="11"/>
      <c r="H12" s="11" t="s">
        <v>567</v>
      </c>
      <c r="I12" s="11" t="s">
        <v>568</v>
      </c>
    </row>
    <row r="13" spans="1:9">
      <c r="A13" s="8"/>
      <c r="B13" s="8" t="s">
        <v>433</v>
      </c>
      <c r="C13" s="11">
        <v>2024363712</v>
      </c>
      <c r="D13" s="8" t="s">
        <v>571</v>
      </c>
      <c r="E13" s="8" t="s">
        <v>140</v>
      </c>
      <c r="F13" s="8" t="s">
        <v>180</v>
      </c>
      <c r="G13" s="11">
        <v>2</v>
      </c>
      <c r="H13" s="11" t="s">
        <v>567</v>
      </c>
      <c r="I13" s="11" t="s">
        <v>568</v>
      </c>
    </row>
    <row r="14" spans="1:9">
      <c r="A14" s="8"/>
      <c r="B14" s="8"/>
      <c r="C14" s="11">
        <v>2024363738</v>
      </c>
      <c r="D14" s="8" t="s">
        <v>572</v>
      </c>
      <c r="E14" s="8" t="s">
        <v>140</v>
      </c>
      <c r="F14" s="8" t="s">
        <v>180</v>
      </c>
      <c r="G14" s="11">
        <v>2</v>
      </c>
      <c r="H14" s="11" t="s">
        <v>567</v>
      </c>
      <c r="I14" s="11" t="s">
        <v>568</v>
      </c>
    </row>
    <row r="15" spans="1:9">
      <c r="A15" s="8"/>
      <c r="B15" s="8"/>
      <c r="C15" s="11">
        <v>2024363715</v>
      </c>
      <c r="D15" s="8" t="s">
        <v>573</v>
      </c>
      <c r="E15" s="8" t="s">
        <v>140</v>
      </c>
      <c r="F15" s="8" t="s">
        <v>180</v>
      </c>
      <c r="G15" s="11">
        <v>2</v>
      </c>
      <c r="H15" s="11" t="s">
        <v>567</v>
      </c>
      <c r="I15" s="11" t="s">
        <v>568</v>
      </c>
    </row>
    <row r="16" spans="1:9">
      <c r="A16" s="121" t="s">
        <v>3</v>
      </c>
      <c r="B16" s="121" t="s">
        <v>77</v>
      </c>
      <c r="C16" s="7">
        <v>2024273237</v>
      </c>
      <c r="D16" s="121" t="s">
        <v>574</v>
      </c>
      <c r="E16" s="122" t="s">
        <v>219</v>
      </c>
      <c r="F16" s="121" t="s">
        <v>147</v>
      </c>
      <c r="G16" s="123">
        <v>2</v>
      </c>
      <c r="H16" s="121" t="s">
        <v>567</v>
      </c>
      <c r="I16" s="121"/>
    </row>
    <row r="17" spans="1:9">
      <c r="A17" s="121"/>
      <c r="B17" s="121"/>
      <c r="C17" s="7">
        <v>2024273238</v>
      </c>
      <c r="D17" s="121" t="s">
        <v>575</v>
      </c>
      <c r="E17" s="122" t="s">
        <v>219</v>
      </c>
      <c r="F17" s="121" t="s">
        <v>147</v>
      </c>
      <c r="G17" s="123">
        <v>2</v>
      </c>
      <c r="H17" s="121" t="s">
        <v>567</v>
      </c>
      <c r="I17" s="121"/>
    </row>
    <row r="18" spans="1:9">
      <c r="A18" s="121"/>
      <c r="B18" s="121"/>
      <c r="C18" s="7">
        <v>2024273241</v>
      </c>
      <c r="D18" s="121" t="s">
        <v>576</v>
      </c>
      <c r="E18" s="122" t="s">
        <v>219</v>
      </c>
      <c r="F18" s="121" t="s">
        <v>147</v>
      </c>
      <c r="G18" s="123">
        <v>2</v>
      </c>
      <c r="H18" s="121" t="s">
        <v>567</v>
      </c>
      <c r="I18" s="121"/>
    </row>
    <row r="19" spans="1:9">
      <c r="A19" s="121"/>
      <c r="B19" s="121" t="s">
        <v>449</v>
      </c>
      <c r="C19" s="121">
        <v>2022283712</v>
      </c>
      <c r="D19" s="121" t="s">
        <v>577</v>
      </c>
      <c r="E19" s="122" t="s">
        <v>578</v>
      </c>
      <c r="F19" s="121" t="s">
        <v>85</v>
      </c>
      <c r="G19" s="123">
        <v>2</v>
      </c>
      <c r="H19" s="121" t="s">
        <v>567</v>
      </c>
      <c r="I19" s="121"/>
    </row>
    <row r="20" spans="1:9">
      <c r="A20" s="121"/>
      <c r="B20" s="121"/>
      <c r="C20" s="124">
        <v>2022283716</v>
      </c>
      <c r="D20" s="124" t="s">
        <v>579</v>
      </c>
      <c r="E20" s="122" t="s">
        <v>578</v>
      </c>
      <c r="F20" s="121" t="s">
        <v>85</v>
      </c>
      <c r="G20" s="123">
        <v>2</v>
      </c>
      <c r="H20" s="121" t="s">
        <v>567</v>
      </c>
      <c r="I20" s="121"/>
    </row>
    <row r="21" spans="1:9">
      <c r="A21" s="121"/>
      <c r="B21" s="121"/>
      <c r="C21" s="124">
        <v>2022283723</v>
      </c>
      <c r="D21" s="124" t="s">
        <v>580</v>
      </c>
      <c r="E21" s="122" t="s">
        <v>578</v>
      </c>
      <c r="F21" s="121" t="s">
        <v>85</v>
      </c>
      <c r="G21" s="123">
        <v>2</v>
      </c>
      <c r="H21" s="121" t="s">
        <v>567</v>
      </c>
      <c r="I21" s="121"/>
    </row>
    <row r="22" spans="1:9">
      <c r="A22" s="121"/>
      <c r="B22" s="121"/>
      <c r="C22" s="124">
        <v>2022283726</v>
      </c>
      <c r="D22" s="124" t="s">
        <v>581</v>
      </c>
      <c r="E22" s="122" t="s">
        <v>578</v>
      </c>
      <c r="F22" s="121" t="s">
        <v>85</v>
      </c>
      <c r="G22" s="123">
        <v>2</v>
      </c>
      <c r="H22" s="121" t="s">
        <v>567</v>
      </c>
      <c r="I22" s="121"/>
    </row>
    <row r="23" spans="1:9">
      <c r="A23" s="121"/>
      <c r="B23" s="121"/>
      <c r="C23" s="124">
        <v>2022283739</v>
      </c>
      <c r="D23" s="124" t="s">
        <v>582</v>
      </c>
      <c r="E23" s="122" t="s">
        <v>578</v>
      </c>
      <c r="F23" s="121" t="s">
        <v>85</v>
      </c>
      <c r="G23" s="123">
        <v>2</v>
      </c>
      <c r="H23" s="121" t="s">
        <v>567</v>
      </c>
      <c r="I23" s="121"/>
    </row>
    <row r="24" spans="1:9">
      <c r="A24" s="121"/>
      <c r="B24" s="121" t="s">
        <v>444</v>
      </c>
      <c r="C24" s="121">
        <v>2022283142</v>
      </c>
      <c r="D24" s="121" t="s">
        <v>583</v>
      </c>
      <c r="E24" s="122" t="s">
        <v>166</v>
      </c>
      <c r="F24" s="121" t="s">
        <v>85</v>
      </c>
      <c r="G24" s="123">
        <v>2</v>
      </c>
      <c r="H24" s="121" t="s">
        <v>567</v>
      </c>
      <c r="I24" s="121"/>
    </row>
    <row r="25" spans="1:9">
      <c r="A25" s="121"/>
      <c r="B25" s="121"/>
      <c r="C25" s="121">
        <v>2022283117</v>
      </c>
      <c r="D25" s="121" t="s">
        <v>584</v>
      </c>
      <c r="E25" s="122" t="s">
        <v>163</v>
      </c>
      <c r="F25" s="121" t="s">
        <v>147</v>
      </c>
      <c r="G25" s="123">
        <v>2</v>
      </c>
      <c r="H25" s="121" t="s">
        <v>567</v>
      </c>
      <c r="I25" s="121"/>
    </row>
    <row r="26" spans="1:9">
      <c r="A26" s="121"/>
      <c r="B26" s="121"/>
      <c r="C26" s="121">
        <v>2022283119</v>
      </c>
      <c r="D26" s="121" t="s">
        <v>585</v>
      </c>
      <c r="E26" s="122" t="s">
        <v>163</v>
      </c>
      <c r="F26" s="121" t="s">
        <v>147</v>
      </c>
      <c r="G26" s="123">
        <v>2</v>
      </c>
      <c r="H26" s="121" t="s">
        <v>567</v>
      </c>
      <c r="I26" s="121"/>
    </row>
    <row r="27" spans="1:9">
      <c r="A27" s="7" t="s">
        <v>4</v>
      </c>
      <c r="B27" s="125" t="s">
        <v>175</v>
      </c>
      <c r="C27" s="125">
        <v>2023293123</v>
      </c>
      <c r="D27" s="125" t="s">
        <v>586</v>
      </c>
      <c r="E27" s="125" t="s">
        <v>587</v>
      </c>
      <c r="F27" s="125" t="s">
        <v>99</v>
      </c>
      <c r="G27" s="125">
        <v>3</v>
      </c>
      <c r="H27" s="125" t="s">
        <v>588</v>
      </c>
      <c r="I27" s="125"/>
    </row>
    <row r="28" spans="1:9">
      <c r="A28" s="7" t="s">
        <v>5</v>
      </c>
      <c r="B28" s="11" t="s">
        <v>224</v>
      </c>
      <c r="C28" s="11" t="s">
        <v>589</v>
      </c>
      <c r="D28" s="11" t="s">
        <v>590</v>
      </c>
      <c r="E28" s="7" t="s">
        <v>227</v>
      </c>
      <c r="F28" s="11" t="s">
        <v>58</v>
      </c>
      <c r="G28" s="11">
        <v>2</v>
      </c>
      <c r="H28" s="7" t="s">
        <v>591</v>
      </c>
      <c r="I28" s="7" t="s">
        <v>592</v>
      </c>
    </row>
    <row r="29" spans="1:9">
      <c r="A29" s="22" t="s">
        <v>6</v>
      </c>
      <c r="B29" s="126" t="s">
        <v>593</v>
      </c>
      <c r="C29" s="127"/>
      <c r="D29" s="127"/>
      <c r="E29" s="127"/>
      <c r="F29" s="127"/>
      <c r="G29" s="127"/>
      <c r="H29" s="127"/>
      <c r="I29" s="129"/>
    </row>
    <row r="30" spans="1:9">
      <c r="A30" s="22" t="s">
        <v>7</v>
      </c>
      <c r="B30" s="22" t="s">
        <v>348</v>
      </c>
      <c r="C30" s="22">
        <v>2023263631</v>
      </c>
      <c r="D30" s="22" t="s">
        <v>594</v>
      </c>
      <c r="E30" s="7" t="s">
        <v>57</v>
      </c>
      <c r="F30" s="22" t="s">
        <v>66</v>
      </c>
      <c r="G30" s="22">
        <v>2</v>
      </c>
      <c r="H30" s="22" t="s">
        <v>567</v>
      </c>
      <c r="I30" s="22" t="s">
        <v>568</v>
      </c>
    </row>
    <row r="31" spans="1:9">
      <c r="A31" s="90" t="s">
        <v>8</v>
      </c>
      <c r="B31" s="126" t="s">
        <v>593</v>
      </c>
      <c r="C31" s="127"/>
      <c r="D31" s="127"/>
      <c r="E31" s="127"/>
      <c r="F31" s="127"/>
      <c r="G31" s="127"/>
      <c r="H31" s="127"/>
      <c r="I31" s="129"/>
    </row>
    <row r="32" spans="4:4">
      <c r="D32" s="128"/>
    </row>
    <row r="33" spans="4:4">
      <c r="D33" s="128"/>
    </row>
  </sheetData>
  <mergeCells count="15">
    <mergeCell ref="A1:I1"/>
    <mergeCell ref="B29:I29"/>
    <mergeCell ref="B31:I31"/>
    <mergeCell ref="A3:A15"/>
    <mergeCell ref="A16:A26"/>
    <mergeCell ref="B3:B12"/>
    <mergeCell ref="B13:B15"/>
    <mergeCell ref="B16:B18"/>
    <mergeCell ref="B19:B23"/>
    <mergeCell ref="B24:B26"/>
    <mergeCell ref="C3:C12"/>
    <mergeCell ref="D3:D12"/>
    <mergeCell ref="G4:G6"/>
    <mergeCell ref="G7:G8"/>
    <mergeCell ref="G10:G1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0"/>
  <sheetViews>
    <sheetView topLeftCell="A207" workbookViewId="0">
      <selection activeCell="D209" sqref="D209"/>
    </sheetView>
  </sheetViews>
  <sheetFormatPr defaultColWidth="9" defaultRowHeight="17.5" outlineLevelCol="7"/>
  <cols>
    <col min="1" max="1" width="20.3333333333333" style="105" customWidth="1"/>
    <col min="2" max="2" width="14.8333333333333" style="105" customWidth="1"/>
    <col min="3" max="4" width="18.0833333333333" style="105" customWidth="1"/>
    <col min="5" max="5" width="25.0833333333333" style="105" customWidth="1"/>
    <col min="6" max="6" width="18.0833333333333" style="105" customWidth="1"/>
    <col min="7" max="7" width="22.5833333333333" style="105" customWidth="1"/>
    <col min="8" max="8" width="16.5833333333333" style="105" customWidth="1"/>
    <col min="9" max="16384" width="8.66666666666667" style="105"/>
  </cols>
  <sheetData>
    <row r="1" s="105" customFormat="1" ht="23" spans="1:8">
      <c r="A1" s="107" t="s">
        <v>595</v>
      </c>
      <c r="B1" s="107"/>
      <c r="C1" s="107"/>
      <c r="D1" s="107"/>
      <c r="E1" s="107"/>
      <c r="F1" s="107"/>
      <c r="G1" s="107"/>
      <c r="H1" s="107"/>
    </row>
    <row r="2" s="106" customFormat="1" ht="21" spans="1:8">
      <c r="A2" s="108" t="s">
        <v>22</v>
      </c>
      <c r="B2" s="108" t="s">
        <v>396</v>
      </c>
      <c r="C2" s="108" t="s">
        <v>23</v>
      </c>
      <c r="D2" s="108" t="s">
        <v>596</v>
      </c>
      <c r="E2" s="108" t="s">
        <v>398</v>
      </c>
      <c r="F2" s="109" t="s">
        <v>597</v>
      </c>
      <c r="G2" s="108" t="s">
        <v>598</v>
      </c>
      <c r="H2" s="108" t="s">
        <v>29</v>
      </c>
    </row>
    <row r="3" s="105" customFormat="1" spans="1:8">
      <c r="A3" s="6" t="s">
        <v>2</v>
      </c>
      <c r="B3" s="6">
        <v>1</v>
      </c>
      <c r="C3" s="11" t="s">
        <v>401</v>
      </c>
      <c r="D3" s="7">
        <v>0</v>
      </c>
      <c r="E3" s="7">
        <v>43</v>
      </c>
      <c r="F3" s="110">
        <f>D3/E3</f>
        <v>0</v>
      </c>
      <c r="G3" s="7">
        <f t="shared" ref="G3:G41" si="0">RANK(F3,$F$3:$F$41)</f>
        <v>3</v>
      </c>
      <c r="H3" s="7"/>
    </row>
    <row r="4" s="105" customFormat="1" spans="1:8">
      <c r="A4" s="6"/>
      <c r="B4" s="6">
        <v>2</v>
      </c>
      <c r="C4" s="11" t="s">
        <v>402</v>
      </c>
      <c r="D4" s="7">
        <v>0</v>
      </c>
      <c r="E4" s="7">
        <v>42</v>
      </c>
      <c r="F4" s="110">
        <f t="shared" ref="F4:F67" si="1">D4/E4</f>
        <v>0</v>
      </c>
      <c r="G4" s="7">
        <f t="shared" si="0"/>
        <v>3</v>
      </c>
      <c r="H4" s="7"/>
    </row>
    <row r="5" s="105" customFormat="1" spans="1:8">
      <c r="A5" s="6"/>
      <c r="B5" s="6">
        <v>3</v>
      </c>
      <c r="C5" s="11" t="s">
        <v>403</v>
      </c>
      <c r="D5" s="7">
        <v>0</v>
      </c>
      <c r="E5" s="7">
        <v>45</v>
      </c>
      <c r="F5" s="110">
        <f t="shared" si="1"/>
        <v>0</v>
      </c>
      <c r="G5" s="7">
        <f t="shared" si="0"/>
        <v>3</v>
      </c>
      <c r="H5" s="7"/>
    </row>
    <row r="6" s="105" customFormat="1" spans="1:8">
      <c r="A6" s="6"/>
      <c r="B6" s="6">
        <v>4</v>
      </c>
      <c r="C6" s="11" t="s">
        <v>404</v>
      </c>
      <c r="D6" s="7">
        <v>0</v>
      </c>
      <c r="E6" s="7">
        <v>45</v>
      </c>
      <c r="F6" s="110">
        <f t="shared" si="1"/>
        <v>0</v>
      </c>
      <c r="G6" s="7">
        <f t="shared" si="0"/>
        <v>3</v>
      </c>
      <c r="H6" s="7"/>
    </row>
    <row r="7" s="105" customFormat="1" spans="1:8">
      <c r="A7" s="6"/>
      <c r="B7" s="6">
        <v>5</v>
      </c>
      <c r="C7" s="11" t="s">
        <v>405</v>
      </c>
      <c r="D7" s="7">
        <v>0</v>
      </c>
      <c r="E7" s="7">
        <v>39</v>
      </c>
      <c r="F7" s="110">
        <f t="shared" si="1"/>
        <v>0</v>
      </c>
      <c r="G7" s="7">
        <f t="shared" si="0"/>
        <v>3</v>
      </c>
      <c r="H7" s="7"/>
    </row>
    <row r="8" s="105" customFormat="1" spans="1:8">
      <c r="A8" s="6"/>
      <c r="B8" s="6">
        <v>6</v>
      </c>
      <c r="C8" s="11" t="s">
        <v>406</v>
      </c>
      <c r="D8" s="7">
        <v>0</v>
      </c>
      <c r="E8" s="7">
        <v>39</v>
      </c>
      <c r="F8" s="110">
        <f t="shared" si="1"/>
        <v>0</v>
      </c>
      <c r="G8" s="7">
        <f t="shared" si="0"/>
        <v>3</v>
      </c>
      <c r="H8" s="7"/>
    </row>
    <row r="9" s="105" customFormat="1" spans="1:8">
      <c r="A9" s="6"/>
      <c r="B9" s="6">
        <v>7</v>
      </c>
      <c r="C9" s="11" t="s">
        <v>407</v>
      </c>
      <c r="D9" s="7">
        <v>0</v>
      </c>
      <c r="E9" s="7">
        <v>40</v>
      </c>
      <c r="F9" s="110">
        <f t="shared" si="1"/>
        <v>0</v>
      </c>
      <c r="G9" s="7">
        <f t="shared" si="0"/>
        <v>3</v>
      </c>
      <c r="H9" s="7"/>
    </row>
    <row r="10" s="105" customFormat="1" spans="1:8">
      <c r="A10" s="6"/>
      <c r="B10" s="6">
        <v>8</v>
      </c>
      <c r="C10" s="11" t="s">
        <v>408</v>
      </c>
      <c r="D10" s="7">
        <v>0</v>
      </c>
      <c r="E10" s="7">
        <v>42</v>
      </c>
      <c r="F10" s="110">
        <f t="shared" si="1"/>
        <v>0</v>
      </c>
      <c r="G10" s="7">
        <f t="shared" si="0"/>
        <v>3</v>
      </c>
      <c r="H10" s="7"/>
    </row>
    <row r="11" s="105" customFormat="1" spans="1:8">
      <c r="A11" s="6"/>
      <c r="B11" s="6">
        <v>9</v>
      </c>
      <c r="C11" s="11" t="s">
        <v>409</v>
      </c>
      <c r="D11" s="7">
        <v>0</v>
      </c>
      <c r="E11" s="7">
        <v>40</v>
      </c>
      <c r="F11" s="110">
        <f t="shared" si="1"/>
        <v>0</v>
      </c>
      <c r="G11" s="7">
        <f t="shared" si="0"/>
        <v>3</v>
      </c>
      <c r="H11" s="7"/>
    </row>
    <row r="12" s="105" customFormat="1" spans="1:8">
      <c r="A12" s="6"/>
      <c r="B12" s="6">
        <v>10</v>
      </c>
      <c r="C12" s="11" t="s">
        <v>410</v>
      </c>
      <c r="D12" s="7">
        <v>0</v>
      </c>
      <c r="E12" s="7">
        <v>43</v>
      </c>
      <c r="F12" s="110">
        <f t="shared" si="1"/>
        <v>0</v>
      </c>
      <c r="G12" s="7">
        <f t="shared" si="0"/>
        <v>3</v>
      </c>
      <c r="H12" s="7"/>
    </row>
    <row r="13" s="105" customFormat="1" spans="1:8">
      <c r="A13" s="6"/>
      <c r="B13" s="6">
        <v>11</v>
      </c>
      <c r="C13" s="11" t="s">
        <v>411</v>
      </c>
      <c r="D13" s="7">
        <v>0</v>
      </c>
      <c r="E13" s="7">
        <v>43</v>
      </c>
      <c r="F13" s="110">
        <f t="shared" si="1"/>
        <v>0</v>
      </c>
      <c r="G13" s="7">
        <f t="shared" si="0"/>
        <v>3</v>
      </c>
      <c r="H13" s="7"/>
    </row>
    <row r="14" s="105" customFormat="1" spans="1:8">
      <c r="A14" s="6"/>
      <c r="B14" s="6">
        <v>12</v>
      </c>
      <c r="C14" s="11" t="s">
        <v>412</v>
      </c>
      <c r="D14" s="7">
        <v>0</v>
      </c>
      <c r="E14" s="7">
        <v>41</v>
      </c>
      <c r="F14" s="110">
        <f t="shared" si="1"/>
        <v>0</v>
      </c>
      <c r="G14" s="7">
        <f t="shared" si="0"/>
        <v>3</v>
      </c>
      <c r="H14" s="7"/>
    </row>
    <row r="15" s="105" customFormat="1" spans="1:8">
      <c r="A15" s="6"/>
      <c r="B15" s="6">
        <v>13</v>
      </c>
      <c r="C15" s="11" t="s">
        <v>413</v>
      </c>
      <c r="D15" s="7">
        <v>0</v>
      </c>
      <c r="E15" s="7">
        <v>44</v>
      </c>
      <c r="F15" s="110">
        <f t="shared" si="1"/>
        <v>0</v>
      </c>
      <c r="G15" s="7">
        <f t="shared" si="0"/>
        <v>3</v>
      </c>
      <c r="H15" s="7"/>
    </row>
    <row r="16" s="105" customFormat="1" spans="1:8">
      <c r="A16" s="6"/>
      <c r="B16" s="6">
        <v>14</v>
      </c>
      <c r="C16" s="11" t="s">
        <v>414</v>
      </c>
      <c r="D16" s="7">
        <v>0</v>
      </c>
      <c r="E16" s="7">
        <v>44</v>
      </c>
      <c r="F16" s="110">
        <f t="shared" si="1"/>
        <v>0</v>
      </c>
      <c r="G16" s="7">
        <f t="shared" si="0"/>
        <v>3</v>
      </c>
      <c r="H16" s="7"/>
    </row>
    <row r="17" s="105" customFormat="1" spans="1:8">
      <c r="A17" s="6"/>
      <c r="B17" s="6">
        <v>15</v>
      </c>
      <c r="C17" s="11" t="s">
        <v>415</v>
      </c>
      <c r="D17" s="7">
        <v>0</v>
      </c>
      <c r="E17" s="7">
        <v>44</v>
      </c>
      <c r="F17" s="110">
        <f t="shared" si="1"/>
        <v>0</v>
      </c>
      <c r="G17" s="7">
        <f t="shared" si="0"/>
        <v>3</v>
      </c>
      <c r="H17" s="7"/>
    </row>
    <row r="18" s="105" customFormat="1" spans="1:8">
      <c r="A18" s="6"/>
      <c r="B18" s="6">
        <v>16</v>
      </c>
      <c r="C18" s="11" t="s">
        <v>416</v>
      </c>
      <c r="D18" s="7">
        <v>0</v>
      </c>
      <c r="E18" s="7">
        <v>43</v>
      </c>
      <c r="F18" s="110">
        <f t="shared" si="1"/>
        <v>0</v>
      </c>
      <c r="G18" s="7">
        <f t="shared" si="0"/>
        <v>3</v>
      </c>
      <c r="H18" s="7"/>
    </row>
    <row r="19" s="105" customFormat="1" spans="1:8">
      <c r="A19" s="6"/>
      <c r="B19" s="6">
        <v>17</v>
      </c>
      <c r="C19" s="11" t="s">
        <v>55</v>
      </c>
      <c r="D19" s="7">
        <v>0</v>
      </c>
      <c r="E19" s="7">
        <v>42</v>
      </c>
      <c r="F19" s="110">
        <f t="shared" si="1"/>
        <v>0</v>
      </c>
      <c r="G19" s="7">
        <f t="shared" si="0"/>
        <v>3</v>
      </c>
      <c r="H19" s="7"/>
    </row>
    <row r="20" s="105" customFormat="1" spans="1:8">
      <c r="A20" s="6"/>
      <c r="B20" s="6">
        <v>18</v>
      </c>
      <c r="C20" s="11" t="s">
        <v>417</v>
      </c>
      <c r="D20" s="7">
        <v>0</v>
      </c>
      <c r="E20" s="11">
        <v>43</v>
      </c>
      <c r="F20" s="110">
        <f t="shared" si="1"/>
        <v>0</v>
      </c>
      <c r="G20" s="7">
        <f t="shared" si="0"/>
        <v>3</v>
      </c>
      <c r="H20" s="7"/>
    </row>
    <row r="21" s="105" customFormat="1" spans="1:8">
      <c r="A21" s="6"/>
      <c r="B21" s="6">
        <v>19</v>
      </c>
      <c r="C21" s="11" t="s">
        <v>418</v>
      </c>
      <c r="D21" s="7">
        <v>0</v>
      </c>
      <c r="E21" s="11">
        <v>42</v>
      </c>
      <c r="F21" s="110">
        <f t="shared" si="1"/>
        <v>0</v>
      </c>
      <c r="G21" s="7">
        <f t="shared" si="0"/>
        <v>3</v>
      </c>
      <c r="H21" s="7"/>
    </row>
    <row r="22" s="105" customFormat="1" spans="1:8">
      <c r="A22" s="6"/>
      <c r="B22" s="6">
        <v>20</v>
      </c>
      <c r="C22" s="11" t="s">
        <v>419</v>
      </c>
      <c r="D22" s="7">
        <v>0</v>
      </c>
      <c r="E22" s="11">
        <v>45</v>
      </c>
      <c r="F22" s="110">
        <f t="shared" si="1"/>
        <v>0</v>
      </c>
      <c r="G22" s="7">
        <f t="shared" si="0"/>
        <v>3</v>
      </c>
      <c r="H22" s="7"/>
    </row>
    <row r="23" s="105" customFormat="1" spans="1:8">
      <c r="A23" s="6"/>
      <c r="B23" s="6">
        <v>21</v>
      </c>
      <c r="C23" s="11" t="s">
        <v>420</v>
      </c>
      <c r="D23" s="7">
        <v>0</v>
      </c>
      <c r="E23" s="11">
        <v>43</v>
      </c>
      <c r="F23" s="110">
        <f t="shared" si="1"/>
        <v>0</v>
      </c>
      <c r="G23" s="7">
        <f t="shared" si="0"/>
        <v>3</v>
      </c>
      <c r="H23" s="7"/>
    </row>
    <row r="24" s="105" customFormat="1" spans="1:8">
      <c r="A24" s="6"/>
      <c r="B24" s="6">
        <v>22</v>
      </c>
      <c r="C24" s="11" t="s">
        <v>421</v>
      </c>
      <c r="D24" s="7">
        <v>0</v>
      </c>
      <c r="E24" s="11">
        <v>42</v>
      </c>
      <c r="F24" s="110">
        <f t="shared" si="1"/>
        <v>0</v>
      </c>
      <c r="G24" s="7">
        <f t="shared" si="0"/>
        <v>3</v>
      </c>
      <c r="H24" s="7"/>
    </row>
    <row r="25" s="105" customFormat="1" spans="1:8">
      <c r="A25" s="6"/>
      <c r="B25" s="6">
        <v>23</v>
      </c>
      <c r="C25" s="11" t="s">
        <v>422</v>
      </c>
      <c r="D25" s="7">
        <v>0</v>
      </c>
      <c r="E25" s="11">
        <v>40</v>
      </c>
      <c r="F25" s="110">
        <f t="shared" si="1"/>
        <v>0</v>
      </c>
      <c r="G25" s="7">
        <f t="shared" si="0"/>
        <v>3</v>
      </c>
      <c r="H25" s="7"/>
    </row>
    <row r="26" s="105" customFormat="1" spans="1:8">
      <c r="A26" s="6"/>
      <c r="B26" s="6">
        <v>24</v>
      </c>
      <c r="C26" s="11" t="s">
        <v>423</v>
      </c>
      <c r="D26" s="7">
        <v>0</v>
      </c>
      <c r="E26" s="11">
        <v>42</v>
      </c>
      <c r="F26" s="110">
        <f t="shared" si="1"/>
        <v>0</v>
      </c>
      <c r="G26" s="7">
        <f t="shared" si="0"/>
        <v>3</v>
      </c>
      <c r="H26" s="7"/>
    </row>
    <row r="27" s="105" customFormat="1" spans="1:8">
      <c r="A27" s="6"/>
      <c r="B27" s="6">
        <v>25</v>
      </c>
      <c r="C27" s="11" t="s">
        <v>424</v>
      </c>
      <c r="D27" s="7">
        <v>0</v>
      </c>
      <c r="E27" s="11">
        <v>42</v>
      </c>
      <c r="F27" s="110">
        <f t="shared" si="1"/>
        <v>0</v>
      </c>
      <c r="G27" s="7">
        <f t="shared" si="0"/>
        <v>3</v>
      </c>
      <c r="H27" s="7"/>
    </row>
    <row r="28" s="105" customFormat="1" spans="1:8">
      <c r="A28" s="6"/>
      <c r="B28" s="6">
        <v>26</v>
      </c>
      <c r="C28" s="11" t="s">
        <v>425</v>
      </c>
      <c r="D28" s="7">
        <v>0</v>
      </c>
      <c r="E28" s="11">
        <v>41</v>
      </c>
      <c r="F28" s="110">
        <f t="shared" si="1"/>
        <v>0</v>
      </c>
      <c r="G28" s="7">
        <f t="shared" si="0"/>
        <v>3</v>
      </c>
      <c r="H28" s="7"/>
    </row>
    <row r="29" s="105" customFormat="1" spans="1:8">
      <c r="A29" s="6"/>
      <c r="B29" s="6">
        <v>27</v>
      </c>
      <c r="C29" s="11" t="s">
        <v>426</v>
      </c>
      <c r="D29" s="7">
        <v>0</v>
      </c>
      <c r="E29" s="11">
        <v>43</v>
      </c>
      <c r="F29" s="110">
        <f t="shared" si="1"/>
        <v>0</v>
      </c>
      <c r="G29" s="7">
        <f t="shared" si="0"/>
        <v>3</v>
      </c>
      <c r="H29" s="7"/>
    </row>
    <row r="30" s="105" customFormat="1" spans="1:8">
      <c r="A30" s="6"/>
      <c r="B30" s="6">
        <v>28</v>
      </c>
      <c r="C30" s="11" t="s">
        <v>427</v>
      </c>
      <c r="D30" s="7">
        <v>0</v>
      </c>
      <c r="E30" s="11">
        <v>43</v>
      </c>
      <c r="F30" s="110">
        <f t="shared" si="1"/>
        <v>0</v>
      </c>
      <c r="G30" s="7">
        <f t="shared" si="0"/>
        <v>3</v>
      </c>
      <c r="H30" s="7"/>
    </row>
    <row r="31" s="105" customFormat="1" spans="1:8">
      <c r="A31" s="6"/>
      <c r="B31" s="6">
        <v>29</v>
      </c>
      <c r="C31" s="11" t="s">
        <v>428</v>
      </c>
      <c r="D31" s="7">
        <v>0</v>
      </c>
      <c r="E31" s="11">
        <v>42</v>
      </c>
      <c r="F31" s="110">
        <f t="shared" si="1"/>
        <v>0</v>
      </c>
      <c r="G31" s="7">
        <f t="shared" si="0"/>
        <v>3</v>
      </c>
      <c r="H31" s="7"/>
    </row>
    <row r="32" s="105" customFormat="1" spans="1:8">
      <c r="A32" s="6"/>
      <c r="B32" s="6">
        <v>30</v>
      </c>
      <c r="C32" s="11" t="s">
        <v>429</v>
      </c>
      <c r="D32" s="7">
        <v>0</v>
      </c>
      <c r="E32" s="11">
        <v>43</v>
      </c>
      <c r="F32" s="110">
        <f t="shared" si="1"/>
        <v>0</v>
      </c>
      <c r="G32" s="7">
        <f t="shared" si="0"/>
        <v>3</v>
      </c>
      <c r="H32" s="7"/>
    </row>
    <row r="33" s="105" customFormat="1" spans="1:8">
      <c r="A33" s="6"/>
      <c r="B33" s="6">
        <v>31</v>
      </c>
      <c r="C33" s="11" t="s">
        <v>430</v>
      </c>
      <c r="D33" s="7">
        <v>0</v>
      </c>
      <c r="E33" s="11">
        <v>42</v>
      </c>
      <c r="F33" s="110">
        <f t="shared" si="1"/>
        <v>0</v>
      </c>
      <c r="G33" s="7">
        <f t="shared" si="0"/>
        <v>3</v>
      </c>
      <c r="H33" s="7"/>
    </row>
    <row r="34" s="105" customFormat="1" spans="1:8">
      <c r="A34" s="6"/>
      <c r="B34" s="6">
        <v>32</v>
      </c>
      <c r="C34" s="11" t="s">
        <v>431</v>
      </c>
      <c r="D34" s="7">
        <v>0</v>
      </c>
      <c r="E34" s="11">
        <v>45</v>
      </c>
      <c r="F34" s="110">
        <f t="shared" si="1"/>
        <v>0</v>
      </c>
      <c r="G34" s="7">
        <f t="shared" si="0"/>
        <v>3</v>
      </c>
      <c r="H34" s="7"/>
    </row>
    <row r="35" s="105" customFormat="1" spans="1:8">
      <c r="A35" s="6"/>
      <c r="B35" s="6">
        <v>33</v>
      </c>
      <c r="C35" s="11" t="s">
        <v>432</v>
      </c>
      <c r="D35" s="7">
        <v>0</v>
      </c>
      <c r="E35" s="11">
        <v>43</v>
      </c>
      <c r="F35" s="110">
        <f t="shared" si="1"/>
        <v>0</v>
      </c>
      <c r="G35" s="7">
        <f t="shared" si="0"/>
        <v>3</v>
      </c>
      <c r="H35" s="7"/>
    </row>
    <row r="36" s="105" customFormat="1" spans="1:8">
      <c r="A36" s="6"/>
      <c r="B36" s="6">
        <v>34</v>
      </c>
      <c r="C36" s="11" t="s">
        <v>433</v>
      </c>
      <c r="D36" s="7">
        <v>3</v>
      </c>
      <c r="E36" s="11">
        <v>42</v>
      </c>
      <c r="F36" s="110">
        <f t="shared" si="1"/>
        <v>0.0714285714285714</v>
      </c>
      <c r="G36" s="7">
        <f t="shared" si="0"/>
        <v>2</v>
      </c>
      <c r="H36" s="7"/>
    </row>
    <row r="37" s="105" customFormat="1" spans="1:8">
      <c r="A37" s="6"/>
      <c r="B37" s="6">
        <v>35</v>
      </c>
      <c r="C37" s="11" t="s">
        <v>434</v>
      </c>
      <c r="D37" s="7">
        <v>0</v>
      </c>
      <c r="E37" s="11">
        <v>40</v>
      </c>
      <c r="F37" s="110">
        <f t="shared" si="1"/>
        <v>0</v>
      </c>
      <c r="G37" s="7">
        <f t="shared" si="0"/>
        <v>3</v>
      </c>
      <c r="H37" s="7"/>
    </row>
    <row r="38" s="105" customFormat="1" spans="1:8">
      <c r="A38" s="6"/>
      <c r="B38" s="6">
        <v>36</v>
      </c>
      <c r="C38" s="11" t="s">
        <v>435</v>
      </c>
      <c r="D38" s="7">
        <v>0</v>
      </c>
      <c r="E38" s="11">
        <v>40</v>
      </c>
      <c r="F38" s="110">
        <f t="shared" si="1"/>
        <v>0</v>
      </c>
      <c r="G38" s="7">
        <f t="shared" si="0"/>
        <v>3</v>
      </c>
      <c r="H38" s="7"/>
    </row>
    <row r="39" s="105" customFormat="1" spans="1:8">
      <c r="A39" s="6"/>
      <c r="B39" s="6">
        <v>37</v>
      </c>
      <c r="C39" s="11" t="s">
        <v>436</v>
      </c>
      <c r="D39" s="7">
        <v>0</v>
      </c>
      <c r="E39" s="11">
        <v>41</v>
      </c>
      <c r="F39" s="110">
        <f t="shared" si="1"/>
        <v>0</v>
      </c>
      <c r="G39" s="7">
        <f t="shared" si="0"/>
        <v>3</v>
      </c>
      <c r="H39" s="7"/>
    </row>
    <row r="40" s="105" customFormat="1" spans="1:8">
      <c r="A40" s="6"/>
      <c r="B40" s="6">
        <v>38</v>
      </c>
      <c r="C40" s="11" t="s">
        <v>437</v>
      </c>
      <c r="D40" s="7">
        <v>0</v>
      </c>
      <c r="E40" s="11">
        <v>41</v>
      </c>
      <c r="F40" s="110">
        <f t="shared" si="1"/>
        <v>0</v>
      </c>
      <c r="G40" s="7">
        <f t="shared" si="0"/>
        <v>3</v>
      </c>
      <c r="H40" s="7"/>
    </row>
    <row r="41" s="105" customFormat="1" spans="1:8">
      <c r="A41" s="6"/>
      <c r="B41" s="6">
        <v>39</v>
      </c>
      <c r="C41" s="11" t="s">
        <v>63</v>
      </c>
      <c r="D41" s="7">
        <v>10</v>
      </c>
      <c r="E41" s="11">
        <v>40</v>
      </c>
      <c r="F41" s="110">
        <f t="shared" si="1"/>
        <v>0.25</v>
      </c>
      <c r="G41" s="7">
        <f t="shared" si="0"/>
        <v>1</v>
      </c>
      <c r="H41" s="7"/>
    </row>
    <row r="42" s="105" customFormat="1" spans="1:8">
      <c r="A42" s="6" t="s">
        <v>3</v>
      </c>
      <c r="B42" s="6">
        <v>1</v>
      </c>
      <c r="C42" s="7" t="s">
        <v>438</v>
      </c>
      <c r="D42" s="8">
        <v>0</v>
      </c>
      <c r="E42" s="7">
        <v>38</v>
      </c>
      <c r="F42" s="110">
        <f t="shared" si="1"/>
        <v>0</v>
      </c>
      <c r="G42" s="7">
        <f>RANK(F42,$F$42:$F$82,1)</f>
        <v>1</v>
      </c>
      <c r="H42" s="7"/>
    </row>
    <row r="43" s="105" customFormat="1" spans="1:8">
      <c r="A43" s="6"/>
      <c r="B43" s="6">
        <v>2</v>
      </c>
      <c r="C43" s="7" t="s">
        <v>440</v>
      </c>
      <c r="D43" s="8">
        <v>0</v>
      </c>
      <c r="E43" s="7">
        <v>47</v>
      </c>
      <c r="F43" s="110">
        <f t="shared" si="1"/>
        <v>0</v>
      </c>
      <c r="G43" s="7">
        <f t="shared" ref="G43:G82" si="2">RANK(F43,$F$42:$F$82,1)</f>
        <v>1</v>
      </c>
      <c r="H43" s="7"/>
    </row>
    <row r="44" s="105" customFormat="1" spans="1:8">
      <c r="A44" s="6"/>
      <c r="B44" s="6">
        <v>3</v>
      </c>
      <c r="C44" s="7" t="s">
        <v>441</v>
      </c>
      <c r="D44" s="8">
        <v>0</v>
      </c>
      <c r="E44" s="7">
        <v>41</v>
      </c>
      <c r="F44" s="110">
        <f t="shared" si="1"/>
        <v>0</v>
      </c>
      <c r="G44" s="7">
        <f t="shared" si="2"/>
        <v>1</v>
      </c>
      <c r="H44" s="7"/>
    </row>
    <row r="45" s="105" customFormat="1" spans="1:8">
      <c r="A45" s="6"/>
      <c r="B45" s="6">
        <v>4</v>
      </c>
      <c r="C45" s="7" t="s">
        <v>442</v>
      </c>
      <c r="D45" s="8">
        <v>0</v>
      </c>
      <c r="E45" s="7">
        <v>36</v>
      </c>
      <c r="F45" s="110">
        <f t="shared" si="1"/>
        <v>0</v>
      </c>
      <c r="G45" s="7">
        <f t="shared" si="2"/>
        <v>1</v>
      </c>
      <c r="H45" s="7"/>
    </row>
    <row r="46" s="105" customFormat="1" spans="1:8">
      <c r="A46" s="6"/>
      <c r="B46" s="6">
        <v>5</v>
      </c>
      <c r="C46" s="7" t="s">
        <v>443</v>
      </c>
      <c r="D46" s="8">
        <v>0</v>
      </c>
      <c r="E46" s="7">
        <v>38</v>
      </c>
      <c r="F46" s="110">
        <f t="shared" si="1"/>
        <v>0</v>
      </c>
      <c r="G46" s="7">
        <f t="shared" si="2"/>
        <v>1</v>
      </c>
      <c r="H46" s="7"/>
    </row>
    <row r="47" s="105" customFormat="1" spans="1:8">
      <c r="A47" s="6"/>
      <c r="B47" s="6">
        <v>6</v>
      </c>
      <c r="C47" s="7" t="s">
        <v>444</v>
      </c>
      <c r="D47" s="8">
        <v>3</v>
      </c>
      <c r="E47" s="7">
        <v>48</v>
      </c>
      <c r="F47" s="110">
        <f t="shared" si="1"/>
        <v>0.0625</v>
      </c>
      <c r="G47" s="7">
        <f t="shared" si="2"/>
        <v>39</v>
      </c>
      <c r="H47" s="7"/>
    </row>
    <row r="48" s="105" customFormat="1" spans="1:8">
      <c r="A48" s="6"/>
      <c r="B48" s="6">
        <v>7</v>
      </c>
      <c r="C48" s="7" t="s">
        <v>164</v>
      </c>
      <c r="D48" s="8">
        <v>0</v>
      </c>
      <c r="E48" s="7">
        <v>49</v>
      </c>
      <c r="F48" s="110">
        <f t="shared" si="1"/>
        <v>0</v>
      </c>
      <c r="G48" s="7">
        <f t="shared" si="2"/>
        <v>1</v>
      </c>
      <c r="H48" s="7"/>
    </row>
    <row r="49" s="105" customFormat="1" spans="1:8">
      <c r="A49" s="6"/>
      <c r="B49" s="6">
        <v>8</v>
      </c>
      <c r="C49" s="7" t="s">
        <v>445</v>
      </c>
      <c r="D49" s="8">
        <v>0</v>
      </c>
      <c r="E49" s="7">
        <v>45</v>
      </c>
      <c r="F49" s="110">
        <f t="shared" si="1"/>
        <v>0</v>
      </c>
      <c r="G49" s="7">
        <f t="shared" si="2"/>
        <v>1</v>
      </c>
      <c r="H49" s="7"/>
    </row>
    <row r="50" s="105" customFormat="1" spans="1:8">
      <c r="A50" s="6"/>
      <c r="B50" s="6">
        <v>9</v>
      </c>
      <c r="C50" s="7" t="s">
        <v>446</v>
      </c>
      <c r="D50" s="8">
        <v>0</v>
      </c>
      <c r="E50" s="7">
        <v>43</v>
      </c>
      <c r="F50" s="110">
        <f t="shared" si="1"/>
        <v>0</v>
      </c>
      <c r="G50" s="7">
        <f t="shared" si="2"/>
        <v>1</v>
      </c>
      <c r="H50" s="7"/>
    </row>
    <row r="51" s="105" customFormat="1" spans="1:8">
      <c r="A51" s="6"/>
      <c r="B51" s="6">
        <v>10</v>
      </c>
      <c r="C51" s="7" t="s">
        <v>447</v>
      </c>
      <c r="D51" s="8">
        <v>0</v>
      </c>
      <c r="E51" s="7">
        <v>41</v>
      </c>
      <c r="F51" s="110">
        <f t="shared" si="1"/>
        <v>0</v>
      </c>
      <c r="G51" s="7">
        <f t="shared" si="2"/>
        <v>1</v>
      </c>
      <c r="H51" s="7"/>
    </row>
    <row r="52" s="105" customFormat="1" spans="1:8">
      <c r="A52" s="6"/>
      <c r="B52" s="6">
        <v>11</v>
      </c>
      <c r="C52" s="7" t="s">
        <v>448</v>
      </c>
      <c r="D52" s="8">
        <v>0</v>
      </c>
      <c r="E52" s="7">
        <v>42</v>
      </c>
      <c r="F52" s="110">
        <f t="shared" si="1"/>
        <v>0</v>
      </c>
      <c r="G52" s="7">
        <f t="shared" si="2"/>
        <v>1</v>
      </c>
      <c r="H52" s="7"/>
    </row>
    <row r="53" s="105" customFormat="1" spans="1:8">
      <c r="A53" s="6"/>
      <c r="B53" s="6">
        <v>12</v>
      </c>
      <c r="C53" s="7" t="s">
        <v>449</v>
      </c>
      <c r="D53" s="11">
        <v>5</v>
      </c>
      <c r="E53" s="7">
        <v>42</v>
      </c>
      <c r="F53" s="110">
        <f t="shared" si="1"/>
        <v>0.119047619047619</v>
      </c>
      <c r="G53" s="7">
        <f t="shared" si="2"/>
        <v>41</v>
      </c>
      <c r="H53" s="7"/>
    </row>
    <row r="54" s="105" customFormat="1" spans="1:8">
      <c r="A54" s="6"/>
      <c r="B54" s="6">
        <v>13</v>
      </c>
      <c r="C54" s="7" t="s">
        <v>125</v>
      </c>
      <c r="D54" s="11">
        <v>0</v>
      </c>
      <c r="E54" s="7">
        <v>40</v>
      </c>
      <c r="F54" s="110">
        <f t="shared" si="1"/>
        <v>0</v>
      </c>
      <c r="G54" s="7">
        <f t="shared" si="2"/>
        <v>1</v>
      </c>
      <c r="H54" s="7"/>
    </row>
    <row r="55" s="105" customFormat="1" spans="1:8">
      <c r="A55" s="6"/>
      <c r="B55" s="6">
        <v>14</v>
      </c>
      <c r="C55" s="7" t="s">
        <v>129</v>
      </c>
      <c r="D55" s="11">
        <v>0</v>
      </c>
      <c r="E55" s="7">
        <v>41</v>
      </c>
      <c r="F55" s="110">
        <f t="shared" si="1"/>
        <v>0</v>
      </c>
      <c r="G55" s="7">
        <f t="shared" si="2"/>
        <v>1</v>
      </c>
      <c r="H55" s="7"/>
    </row>
    <row r="56" s="105" customFormat="1" spans="1:8">
      <c r="A56" s="6"/>
      <c r="B56" s="6">
        <v>15</v>
      </c>
      <c r="C56" s="7" t="s">
        <v>450</v>
      </c>
      <c r="D56" s="11">
        <v>0</v>
      </c>
      <c r="E56" s="7">
        <v>46</v>
      </c>
      <c r="F56" s="110">
        <f t="shared" si="1"/>
        <v>0</v>
      </c>
      <c r="G56" s="7">
        <f t="shared" si="2"/>
        <v>1</v>
      </c>
      <c r="H56" s="7"/>
    </row>
    <row r="57" s="105" customFormat="1" spans="1:8">
      <c r="A57" s="6"/>
      <c r="B57" s="6">
        <v>16</v>
      </c>
      <c r="C57" s="7" t="s">
        <v>157</v>
      </c>
      <c r="D57" s="11">
        <v>0</v>
      </c>
      <c r="E57" s="7">
        <v>42</v>
      </c>
      <c r="F57" s="110">
        <f t="shared" si="1"/>
        <v>0</v>
      </c>
      <c r="G57" s="7">
        <f t="shared" si="2"/>
        <v>1</v>
      </c>
      <c r="H57" s="7"/>
    </row>
    <row r="58" s="105" customFormat="1" spans="1:8">
      <c r="A58" s="6"/>
      <c r="B58" s="6">
        <v>17</v>
      </c>
      <c r="C58" s="7" t="s">
        <v>148</v>
      </c>
      <c r="D58" s="11">
        <v>0</v>
      </c>
      <c r="E58" s="7">
        <v>46</v>
      </c>
      <c r="F58" s="110">
        <f t="shared" si="1"/>
        <v>0</v>
      </c>
      <c r="G58" s="7">
        <f t="shared" si="2"/>
        <v>1</v>
      </c>
      <c r="H58" s="7"/>
    </row>
    <row r="59" s="105" customFormat="1" spans="1:8">
      <c r="A59" s="6"/>
      <c r="B59" s="6">
        <v>18</v>
      </c>
      <c r="C59" s="7" t="s">
        <v>150</v>
      </c>
      <c r="D59" s="11">
        <v>0</v>
      </c>
      <c r="E59" s="7">
        <v>46</v>
      </c>
      <c r="F59" s="110">
        <f t="shared" si="1"/>
        <v>0</v>
      </c>
      <c r="G59" s="7">
        <f t="shared" si="2"/>
        <v>1</v>
      </c>
      <c r="H59" s="7"/>
    </row>
    <row r="60" s="105" customFormat="1" spans="1:8">
      <c r="A60" s="6"/>
      <c r="B60" s="6">
        <v>19</v>
      </c>
      <c r="C60" s="7" t="s">
        <v>153</v>
      </c>
      <c r="D60" s="11">
        <v>0</v>
      </c>
      <c r="E60" s="7">
        <v>45</v>
      </c>
      <c r="F60" s="110">
        <f t="shared" si="1"/>
        <v>0</v>
      </c>
      <c r="G60" s="7">
        <f t="shared" si="2"/>
        <v>1</v>
      </c>
      <c r="H60" s="7"/>
    </row>
    <row r="61" s="105" customFormat="1" spans="1:8">
      <c r="A61" s="6"/>
      <c r="B61" s="6">
        <v>20</v>
      </c>
      <c r="C61" s="7" t="s">
        <v>451</v>
      </c>
      <c r="D61" s="11">
        <v>0</v>
      </c>
      <c r="E61" s="7">
        <v>45</v>
      </c>
      <c r="F61" s="110">
        <f t="shared" si="1"/>
        <v>0</v>
      </c>
      <c r="G61" s="7">
        <f t="shared" si="2"/>
        <v>1</v>
      </c>
      <c r="H61" s="7"/>
    </row>
    <row r="62" s="105" customFormat="1" spans="1:8">
      <c r="A62" s="6"/>
      <c r="B62" s="6">
        <v>21</v>
      </c>
      <c r="C62" s="7" t="s">
        <v>452</v>
      </c>
      <c r="D62" s="8">
        <v>0</v>
      </c>
      <c r="E62" s="7">
        <v>42</v>
      </c>
      <c r="F62" s="110">
        <f t="shared" si="1"/>
        <v>0</v>
      </c>
      <c r="G62" s="7">
        <f t="shared" si="2"/>
        <v>1</v>
      </c>
      <c r="H62" s="7"/>
    </row>
    <row r="63" s="105" customFormat="1" spans="1:8">
      <c r="A63" s="6"/>
      <c r="B63" s="6">
        <v>22</v>
      </c>
      <c r="C63" s="7" t="s">
        <v>453</v>
      </c>
      <c r="D63" s="8">
        <v>0</v>
      </c>
      <c r="E63" s="7">
        <v>41</v>
      </c>
      <c r="F63" s="110">
        <f t="shared" si="1"/>
        <v>0</v>
      </c>
      <c r="G63" s="7">
        <f t="shared" si="2"/>
        <v>1</v>
      </c>
      <c r="H63" s="7"/>
    </row>
    <row r="64" s="105" customFormat="1" spans="1:8">
      <c r="A64" s="6"/>
      <c r="B64" s="6">
        <v>23</v>
      </c>
      <c r="C64" s="7" t="s">
        <v>120</v>
      </c>
      <c r="D64" s="8">
        <v>0</v>
      </c>
      <c r="E64" s="7">
        <v>37</v>
      </c>
      <c r="F64" s="110">
        <f t="shared" si="1"/>
        <v>0</v>
      </c>
      <c r="G64" s="7">
        <f t="shared" si="2"/>
        <v>1</v>
      </c>
      <c r="H64" s="7"/>
    </row>
    <row r="65" s="105" customFormat="1" spans="1:8">
      <c r="A65" s="6"/>
      <c r="B65" s="6">
        <v>24</v>
      </c>
      <c r="C65" s="7" t="s">
        <v>454</v>
      </c>
      <c r="D65" s="8">
        <v>0</v>
      </c>
      <c r="E65" s="7">
        <v>39</v>
      </c>
      <c r="F65" s="110">
        <f t="shared" si="1"/>
        <v>0</v>
      </c>
      <c r="G65" s="7">
        <f t="shared" si="2"/>
        <v>1</v>
      </c>
      <c r="H65" s="7"/>
    </row>
    <row r="66" s="105" customFormat="1" spans="1:8">
      <c r="A66" s="6"/>
      <c r="B66" s="6">
        <v>25</v>
      </c>
      <c r="C66" s="7" t="s">
        <v>104</v>
      </c>
      <c r="D66" s="8">
        <v>0</v>
      </c>
      <c r="E66" s="7">
        <v>28</v>
      </c>
      <c r="F66" s="110">
        <f t="shared" si="1"/>
        <v>0</v>
      </c>
      <c r="G66" s="7">
        <f t="shared" si="2"/>
        <v>1</v>
      </c>
      <c r="H66" s="7"/>
    </row>
    <row r="67" s="105" customFormat="1" spans="1:8">
      <c r="A67" s="6"/>
      <c r="B67" s="6">
        <v>26</v>
      </c>
      <c r="C67" s="7" t="s">
        <v>80</v>
      </c>
      <c r="D67" s="8">
        <v>0</v>
      </c>
      <c r="E67" s="7">
        <v>27</v>
      </c>
      <c r="F67" s="110">
        <f t="shared" si="1"/>
        <v>0</v>
      </c>
      <c r="G67" s="7">
        <f t="shared" si="2"/>
        <v>1</v>
      </c>
      <c r="H67" s="7"/>
    </row>
    <row r="68" s="105" customFormat="1" spans="1:8">
      <c r="A68" s="6"/>
      <c r="B68" s="6">
        <v>27</v>
      </c>
      <c r="C68" s="7" t="s">
        <v>89</v>
      </c>
      <c r="D68" s="8">
        <v>0</v>
      </c>
      <c r="E68" s="7">
        <v>43</v>
      </c>
      <c r="F68" s="110">
        <f t="shared" ref="F68:F131" si="3">D68/E68</f>
        <v>0</v>
      </c>
      <c r="G68" s="7">
        <f t="shared" si="2"/>
        <v>1</v>
      </c>
      <c r="H68" s="7"/>
    </row>
    <row r="69" s="105" customFormat="1" spans="1:8">
      <c r="A69" s="6"/>
      <c r="B69" s="6">
        <v>28</v>
      </c>
      <c r="C69" s="7" t="s">
        <v>455</v>
      </c>
      <c r="D69" s="8">
        <v>0</v>
      </c>
      <c r="E69" s="7">
        <v>42</v>
      </c>
      <c r="F69" s="110">
        <f t="shared" si="3"/>
        <v>0</v>
      </c>
      <c r="G69" s="7">
        <f t="shared" si="2"/>
        <v>1</v>
      </c>
      <c r="H69" s="7"/>
    </row>
    <row r="70" s="105" customFormat="1" spans="1:8">
      <c r="A70" s="6"/>
      <c r="B70" s="6">
        <v>29</v>
      </c>
      <c r="C70" s="7" t="s">
        <v>70</v>
      </c>
      <c r="D70" s="11">
        <v>0</v>
      </c>
      <c r="E70" s="7">
        <v>42</v>
      </c>
      <c r="F70" s="110">
        <f t="shared" si="3"/>
        <v>0</v>
      </c>
      <c r="G70" s="7">
        <f t="shared" si="2"/>
        <v>1</v>
      </c>
      <c r="H70" s="7"/>
    </row>
    <row r="71" s="105" customFormat="1" spans="1:8">
      <c r="A71" s="6"/>
      <c r="B71" s="6">
        <v>30</v>
      </c>
      <c r="C71" s="7" t="s">
        <v>77</v>
      </c>
      <c r="D71" s="11">
        <v>3</v>
      </c>
      <c r="E71" s="7">
        <v>41</v>
      </c>
      <c r="F71" s="110">
        <f t="shared" si="3"/>
        <v>0.0731707317073171</v>
      </c>
      <c r="G71" s="7">
        <f t="shared" si="2"/>
        <v>40</v>
      </c>
      <c r="H71" s="7"/>
    </row>
    <row r="72" s="105" customFormat="1" spans="1:8">
      <c r="A72" s="6"/>
      <c r="B72" s="6">
        <v>31</v>
      </c>
      <c r="C72" s="7" t="s">
        <v>456</v>
      </c>
      <c r="D72" s="11">
        <v>0</v>
      </c>
      <c r="E72" s="7">
        <v>50</v>
      </c>
      <c r="F72" s="110">
        <f t="shared" si="3"/>
        <v>0</v>
      </c>
      <c r="G72" s="7">
        <f t="shared" si="2"/>
        <v>1</v>
      </c>
      <c r="H72" s="7"/>
    </row>
    <row r="73" s="105" customFormat="1" spans="1:8">
      <c r="A73" s="6"/>
      <c r="B73" s="6">
        <v>32</v>
      </c>
      <c r="C73" s="7" t="s">
        <v>457</v>
      </c>
      <c r="D73" s="11">
        <v>0</v>
      </c>
      <c r="E73" s="7">
        <v>41</v>
      </c>
      <c r="F73" s="110">
        <f t="shared" si="3"/>
        <v>0</v>
      </c>
      <c r="G73" s="7">
        <f t="shared" si="2"/>
        <v>1</v>
      </c>
      <c r="H73" s="7"/>
    </row>
    <row r="74" s="105" customFormat="1" spans="1:8">
      <c r="A74" s="6"/>
      <c r="B74" s="6">
        <v>33</v>
      </c>
      <c r="C74" s="7" t="s">
        <v>137</v>
      </c>
      <c r="D74" s="11">
        <v>0</v>
      </c>
      <c r="E74" s="7">
        <v>42</v>
      </c>
      <c r="F74" s="110">
        <f t="shared" si="3"/>
        <v>0</v>
      </c>
      <c r="G74" s="7">
        <f t="shared" si="2"/>
        <v>1</v>
      </c>
      <c r="H74" s="7"/>
    </row>
    <row r="75" s="105" customFormat="1" spans="1:8">
      <c r="A75" s="6"/>
      <c r="B75" s="6">
        <v>34</v>
      </c>
      <c r="C75" s="7" t="s">
        <v>458</v>
      </c>
      <c r="D75" s="11">
        <v>0</v>
      </c>
      <c r="E75" s="7">
        <v>42</v>
      </c>
      <c r="F75" s="110">
        <f t="shared" si="3"/>
        <v>0</v>
      </c>
      <c r="G75" s="7">
        <f t="shared" si="2"/>
        <v>1</v>
      </c>
      <c r="H75" s="7"/>
    </row>
    <row r="76" s="105" customFormat="1" spans="1:8">
      <c r="A76" s="6"/>
      <c r="B76" s="6">
        <v>35</v>
      </c>
      <c r="C76" s="7" t="s">
        <v>102</v>
      </c>
      <c r="D76" s="11">
        <v>0</v>
      </c>
      <c r="E76" s="7">
        <v>39</v>
      </c>
      <c r="F76" s="110">
        <f t="shared" si="3"/>
        <v>0</v>
      </c>
      <c r="G76" s="7">
        <f t="shared" si="2"/>
        <v>1</v>
      </c>
      <c r="H76" s="7"/>
    </row>
    <row r="77" s="105" customFormat="1" spans="1:8">
      <c r="A77" s="6"/>
      <c r="B77" s="6">
        <v>36</v>
      </c>
      <c r="C77" s="7" t="s">
        <v>94</v>
      </c>
      <c r="D77" s="11">
        <v>0</v>
      </c>
      <c r="E77" s="7">
        <v>44</v>
      </c>
      <c r="F77" s="110">
        <f t="shared" si="3"/>
        <v>0</v>
      </c>
      <c r="G77" s="7">
        <f t="shared" si="2"/>
        <v>1</v>
      </c>
      <c r="H77" s="7"/>
    </row>
    <row r="78" s="105" customFormat="1" spans="1:8">
      <c r="A78" s="6"/>
      <c r="B78" s="6">
        <v>37</v>
      </c>
      <c r="C78" s="7" t="s">
        <v>459</v>
      </c>
      <c r="D78" s="11">
        <v>0</v>
      </c>
      <c r="E78" s="7">
        <v>44</v>
      </c>
      <c r="F78" s="110">
        <f t="shared" si="3"/>
        <v>0</v>
      </c>
      <c r="G78" s="7">
        <f t="shared" si="2"/>
        <v>1</v>
      </c>
      <c r="H78" s="7"/>
    </row>
    <row r="79" s="105" customFormat="1" spans="1:8">
      <c r="A79" s="6"/>
      <c r="B79" s="6">
        <v>38</v>
      </c>
      <c r="C79" s="7" t="s">
        <v>460</v>
      </c>
      <c r="D79" s="11">
        <v>0</v>
      </c>
      <c r="E79" s="7">
        <v>44</v>
      </c>
      <c r="F79" s="110">
        <f t="shared" si="3"/>
        <v>0</v>
      </c>
      <c r="G79" s="7">
        <f t="shared" si="2"/>
        <v>1</v>
      </c>
      <c r="H79" s="7"/>
    </row>
    <row r="80" s="105" customFormat="1" spans="1:8">
      <c r="A80" s="6"/>
      <c r="B80" s="6">
        <v>39</v>
      </c>
      <c r="C80" s="7" t="s">
        <v>461</v>
      </c>
      <c r="D80" s="11">
        <v>0</v>
      </c>
      <c r="E80" s="7">
        <v>46</v>
      </c>
      <c r="F80" s="110">
        <f t="shared" si="3"/>
        <v>0</v>
      </c>
      <c r="G80" s="7">
        <f t="shared" si="2"/>
        <v>1</v>
      </c>
      <c r="H80" s="7"/>
    </row>
    <row r="81" s="105" customFormat="1" spans="1:8">
      <c r="A81" s="6"/>
      <c r="B81" s="6">
        <v>40</v>
      </c>
      <c r="C81" s="7" t="s">
        <v>143</v>
      </c>
      <c r="D81" s="11">
        <v>0</v>
      </c>
      <c r="E81" s="7">
        <v>43</v>
      </c>
      <c r="F81" s="110">
        <f t="shared" si="3"/>
        <v>0</v>
      </c>
      <c r="G81" s="7">
        <f t="shared" si="2"/>
        <v>1</v>
      </c>
      <c r="H81" s="7"/>
    </row>
    <row r="82" s="105" customFormat="1" spans="1:8">
      <c r="A82" s="6"/>
      <c r="B82" s="6">
        <v>41</v>
      </c>
      <c r="C82" s="7" t="s">
        <v>462</v>
      </c>
      <c r="D82" s="11">
        <v>0</v>
      </c>
      <c r="E82" s="7">
        <v>43</v>
      </c>
      <c r="F82" s="110">
        <f t="shared" si="3"/>
        <v>0</v>
      </c>
      <c r="G82" s="7">
        <f t="shared" si="2"/>
        <v>1</v>
      </c>
      <c r="H82" s="7"/>
    </row>
    <row r="83" s="105" customFormat="1" spans="1:8">
      <c r="A83" s="5" t="s">
        <v>599</v>
      </c>
      <c r="B83" s="6">
        <v>1</v>
      </c>
      <c r="C83" s="111" t="s">
        <v>463</v>
      </c>
      <c r="D83" s="19">
        <v>0</v>
      </c>
      <c r="E83" s="90">
        <v>35</v>
      </c>
      <c r="F83" s="110">
        <f t="shared" si="3"/>
        <v>0</v>
      </c>
      <c r="G83" s="7">
        <f>RANK(F83,$F$83:$F$110,1)</f>
        <v>1</v>
      </c>
      <c r="H83" s="90"/>
    </row>
    <row r="84" s="105" customFormat="1" spans="1:8">
      <c r="A84" s="9"/>
      <c r="B84" s="6">
        <v>2</v>
      </c>
      <c r="C84" s="111" t="s">
        <v>43</v>
      </c>
      <c r="D84" s="19">
        <v>0</v>
      </c>
      <c r="E84" s="90">
        <v>35</v>
      </c>
      <c r="F84" s="110">
        <f t="shared" si="3"/>
        <v>0</v>
      </c>
      <c r="G84" s="7">
        <f t="shared" ref="G84:G110" si="4">RANK(F84,$F$83:$F$110,1)</f>
        <v>1</v>
      </c>
      <c r="H84" s="90"/>
    </row>
    <row r="85" s="105" customFormat="1" spans="1:8">
      <c r="A85" s="9"/>
      <c r="B85" s="6">
        <v>3</v>
      </c>
      <c r="C85" s="111" t="s">
        <v>31</v>
      </c>
      <c r="D85" s="19">
        <v>0</v>
      </c>
      <c r="E85" s="90">
        <v>45</v>
      </c>
      <c r="F85" s="110">
        <f t="shared" si="3"/>
        <v>0</v>
      </c>
      <c r="G85" s="7">
        <f t="shared" si="4"/>
        <v>1</v>
      </c>
      <c r="H85" s="90"/>
    </row>
    <row r="86" s="105" customFormat="1" spans="1:8">
      <c r="A86" s="9"/>
      <c r="B86" s="6">
        <v>4</v>
      </c>
      <c r="C86" s="111" t="s">
        <v>203</v>
      </c>
      <c r="D86" s="19">
        <v>0</v>
      </c>
      <c r="E86" s="90">
        <v>45</v>
      </c>
      <c r="F86" s="110">
        <f t="shared" si="3"/>
        <v>0</v>
      </c>
      <c r="G86" s="7">
        <f t="shared" si="4"/>
        <v>1</v>
      </c>
      <c r="H86" s="90"/>
    </row>
    <row r="87" s="105" customFormat="1" spans="1:8">
      <c r="A87" s="9"/>
      <c r="B87" s="6">
        <v>5</v>
      </c>
      <c r="C87" s="111" t="s">
        <v>464</v>
      </c>
      <c r="D87" s="19">
        <v>0</v>
      </c>
      <c r="E87" s="90">
        <v>40</v>
      </c>
      <c r="F87" s="110">
        <f t="shared" si="3"/>
        <v>0</v>
      </c>
      <c r="G87" s="7">
        <f t="shared" si="4"/>
        <v>1</v>
      </c>
      <c r="H87" s="90"/>
    </row>
    <row r="88" s="105" customFormat="1" spans="1:8">
      <c r="A88" s="9"/>
      <c r="B88" s="6">
        <v>6</v>
      </c>
      <c r="C88" s="111" t="s">
        <v>465</v>
      </c>
      <c r="D88" s="19">
        <v>0</v>
      </c>
      <c r="E88" s="90">
        <v>45</v>
      </c>
      <c r="F88" s="110">
        <f t="shared" si="3"/>
        <v>0</v>
      </c>
      <c r="G88" s="7">
        <f t="shared" si="4"/>
        <v>1</v>
      </c>
      <c r="H88" s="90"/>
    </row>
    <row r="89" s="105" customFormat="1" spans="1:8">
      <c r="A89" s="9"/>
      <c r="B89" s="6">
        <v>7</v>
      </c>
      <c r="C89" s="111" t="s">
        <v>216</v>
      </c>
      <c r="D89" s="19">
        <v>0</v>
      </c>
      <c r="E89" s="90">
        <v>45</v>
      </c>
      <c r="F89" s="110">
        <f t="shared" si="3"/>
        <v>0</v>
      </c>
      <c r="G89" s="7">
        <f t="shared" si="4"/>
        <v>1</v>
      </c>
      <c r="H89" s="90"/>
    </row>
    <row r="90" s="105" customFormat="1" spans="1:8">
      <c r="A90" s="9"/>
      <c r="B90" s="6">
        <v>8</v>
      </c>
      <c r="C90" s="111" t="s">
        <v>466</v>
      </c>
      <c r="D90" s="19">
        <v>0</v>
      </c>
      <c r="E90" s="90">
        <v>45</v>
      </c>
      <c r="F90" s="110">
        <f t="shared" si="3"/>
        <v>0</v>
      </c>
      <c r="G90" s="7">
        <f t="shared" si="4"/>
        <v>1</v>
      </c>
      <c r="H90" s="90"/>
    </row>
    <row r="91" s="105" customFormat="1" spans="1:8">
      <c r="A91" s="9"/>
      <c r="B91" s="6">
        <v>9</v>
      </c>
      <c r="C91" s="111" t="s">
        <v>172</v>
      </c>
      <c r="D91" s="19">
        <v>0</v>
      </c>
      <c r="E91" s="90">
        <v>35</v>
      </c>
      <c r="F91" s="110">
        <f t="shared" si="3"/>
        <v>0</v>
      </c>
      <c r="G91" s="7">
        <f t="shared" si="4"/>
        <v>1</v>
      </c>
      <c r="H91" s="90"/>
    </row>
    <row r="92" s="105" customFormat="1" spans="1:8">
      <c r="A92" s="9"/>
      <c r="B92" s="6">
        <v>10</v>
      </c>
      <c r="C92" s="111" t="s">
        <v>467</v>
      </c>
      <c r="D92" s="19">
        <v>0</v>
      </c>
      <c r="E92" s="90">
        <v>35</v>
      </c>
      <c r="F92" s="110">
        <f t="shared" si="3"/>
        <v>0</v>
      </c>
      <c r="G92" s="7">
        <f t="shared" si="4"/>
        <v>1</v>
      </c>
      <c r="H92" s="90"/>
    </row>
    <row r="93" s="105" customFormat="1" spans="1:8">
      <c r="A93" s="9"/>
      <c r="B93" s="6">
        <v>11</v>
      </c>
      <c r="C93" s="111" t="s">
        <v>468</v>
      </c>
      <c r="D93" s="19">
        <v>0</v>
      </c>
      <c r="E93" s="90">
        <v>45</v>
      </c>
      <c r="F93" s="110">
        <f t="shared" si="3"/>
        <v>0</v>
      </c>
      <c r="G93" s="7">
        <f t="shared" si="4"/>
        <v>1</v>
      </c>
      <c r="H93" s="7"/>
    </row>
    <row r="94" s="105" customFormat="1" spans="1:8">
      <c r="A94" s="9"/>
      <c r="B94" s="6">
        <v>12</v>
      </c>
      <c r="C94" s="111" t="s">
        <v>469</v>
      </c>
      <c r="D94" s="19">
        <v>0</v>
      </c>
      <c r="E94" s="90">
        <v>40</v>
      </c>
      <c r="F94" s="110">
        <f t="shared" si="3"/>
        <v>0</v>
      </c>
      <c r="G94" s="7">
        <f t="shared" si="4"/>
        <v>1</v>
      </c>
      <c r="H94" s="7"/>
    </row>
    <row r="95" s="105" customFormat="1" spans="1:8">
      <c r="A95" s="9"/>
      <c r="B95" s="6">
        <v>13</v>
      </c>
      <c r="C95" s="111" t="s">
        <v>191</v>
      </c>
      <c r="D95" s="19">
        <v>0</v>
      </c>
      <c r="E95" s="90">
        <v>50</v>
      </c>
      <c r="F95" s="110">
        <f t="shared" si="3"/>
        <v>0</v>
      </c>
      <c r="G95" s="7">
        <f t="shared" si="4"/>
        <v>1</v>
      </c>
      <c r="H95" s="7"/>
    </row>
    <row r="96" s="105" customFormat="1" spans="1:8">
      <c r="A96" s="9"/>
      <c r="B96" s="6">
        <v>14</v>
      </c>
      <c r="C96" s="111" t="s">
        <v>175</v>
      </c>
      <c r="D96" s="112">
        <v>1</v>
      </c>
      <c r="E96" s="90">
        <v>45</v>
      </c>
      <c r="F96" s="110">
        <f t="shared" si="3"/>
        <v>0.0222222222222222</v>
      </c>
      <c r="G96" s="7">
        <f t="shared" si="4"/>
        <v>28</v>
      </c>
      <c r="H96" s="7"/>
    </row>
    <row r="97" s="105" customFormat="1" spans="1:8">
      <c r="A97" s="9"/>
      <c r="B97" s="6">
        <v>15</v>
      </c>
      <c r="C97" s="111" t="s">
        <v>470</v>
      </c>
      <c r="D97" s="16">
        <v>0</v>
      </c>
      <c r="E97" s="90">
        <v>45</v>
      </c>
      <c r="F97" s="110">
        <f t="shared" si="3"/>
        <v>0</v>
      </c>
      <c r="G97" s="7">
        <f t="shared" si="4"/>
        <v>1</v>
      </c>
      <c r="H97" s="7"/>
    </row>
    <row r="98" s="105" customFormat="1" spans="1:8">
      <c r="A98" s="9"/>
      <c r="B98" s="6">
        <v>16</v>
      </c>
      <c r="C98" s="111" t="s">
        <v>183</v>
      </c>
      <c r="D98" s="16">
        <v>0</v>
      </c>
      <c r="E98" s="90">
        <v>45</v>
      </c>
      <c r="F98" s="110">
        <f t="shared" si="3"/>
        <v>0</v>
      </c>
      <c r="G98" s="7">
        <f t="shared" si="4"/>
        <v>1</v>
      </c>
      <c r="H98" s="7"/>
    </row>
    <row r="99" s="105" customFormat="1" spans="1:8">
      <c r="A99" s="9"/>
      <c r="B99" s="6">
        <v>17</v>
      </c>
      <c r="C99" s="111" t="s">
        <v>471</v>
      </c>
      <c r="D99" s="16">
        <v>0</v>
      </c>
      <c r="E99" s="90">
        <v>45</v>
      </c>
      <c r="F99" s="110">
        <f t="shared" si="3"/>
        <v>0</v>
      </c>
      <c r="G99" s="7">
        <f t="shared" si="4"/>
        <v>1</v>
      </c>
      <c r="H99" s="7"/>
    </row>
    <row r="100" s="105" customFormat="1" spans="1:8">
      <c r="A100" s="9"/>
      <c r="B100" s="6">
        <v>18</v>
      </c>
      <c r="C100" s="111" t="s">
        <v>221</v>
      </c>
      <c r="D100" s="16">
        <v>0</v>
      </c>
      <c r="E100" s="90">
        <v>35</v>
      </c>
      <c r="F100" s="110">
        <f t="shared" si="3"/>
        <v>0</v>
      </c>
      <c r="G100" s="7">
        <f t="shared" si="4"/>
        <v>1</v>
      </c>
      <c r="H100" s="7"/>
    </row>
    <row r="101" s="105" customFormat="1" spans="1:8">
      <c r="A101" s="9"/>
      <c r="B101" s="6">
        <v>19</v>
      </c>
      <c r="C101" s="111" t="s">
        <v>472</v>
      </c>
      <c r="D101" s="113">
        <v>0</v>
      </c>
      <c r="E101" s="90">
        <v>51</v>
      </c>
      <c r="F101" s="110">
        <f t="shared" si="3"/>
        <v>0</v>
      </c>
      <c r="G101" s="7">
        <f t="shared" si="4"/>
        <v>1</v>
      </c>
      <c r="H101" s="7"/>
    </row>
    <row r="102" s="105" customFormat="1" spans="1:8">
      <c r="A102" s="9"/>
      <c r="B102" s="6">
        <v>20</v>
      </c>
      <c r="C102" s="90" t="s">
        <v>473</v>
      </c>
      <c r="D102" s="16">
        <v>0</v>
      </c>
      <c r="E102" s="90">
        <v>35</v>
      </c>
      <c r="F102" s="110">
        <f t="shared" si="3"/>
        <v>0</v>
      </c>
      <c r="G102" s="7">
        <f t="shared" si="4"/>
        <v>1</v>
      </c>
      <c r="H102" s="7"/>
    </row>
    <row r="103" s="105" customFormat="1" spans="1:8">
      <c r="A103" s="9"/>
      <c r="B103" s="6">
        <v>21</v>
      </c>
      <c r="C103" s="111" t="s">
        <v>474</v>
      </c>
      <c r="D103" s="114">
        <v>0</v>
      </c>
      <c r="E103" s="90">
        <v>32</v>
      </c>
      <c r="F103" s="110">
        <f t="shared" si="3"/>
        <v>0</v>
      </c>
      <c r="G103" s="7">
        <f t="shared" si="4"/>
        <v>1</v>
      </c>
      <c r="H103" s="7"/>
    </row>
    <row r="104" s="105" customFormat="1" spans="1:8">
      <c r="A104" s="9"/>
      <c r="B104" s="6">
        <v>22</v>
      </c>
      <c r="C104" s="111" t="s">
        <v>475</v>
      </c>
      <c r="D104" s="16">
        <v>0</v>
      </c>
      <c r="E104" s="90">
        <v>32</v>
      </c>
      <c r="F104" s="110">
        <f t="shared" si="3"/>
        <v>0</v>
      </c>
      <c r="G104" s="7">
        <f t="shared" si="4"/>
        <v>1</v>
      </c>
      <c r="H104" s="7"/>
    </row>
    <row r="105" s="105" customFormat="1" spans="1:8">
      <c r="A105" s="9"/>
      <c r="B105" s="6">
        <v>23</v>
      </c>
      <c r="C105" s="111" t="s">
        <v>476</v>
      </c>
      <c r="D105" s="16">
        <v>0</v>
      </c>
      <c r="E105" s="90">
        <v>29</v>
      </c>
      <c r="F105" s="110">
        <f t="shared" si="3"/>
        <v>0</v>
      </c>
      <c r="G105" s="7">
        <f t="shared" si="4"/>
        <v>1</v>
      </c>
      <c r="H105" s="7"/>
    </row>
    <row r="106" s="105" customFormat="1" spans="1:8">
      <c r="A106" s="9"/>
      <c r="B106" s="6">
        <v>24</v>
      </c>
      <c r="C106" s="111" t="s">
        <v>477</v>
      </c>
      <c r="D106" s="16">
        <v>0</v>
      </c>
      <c r="E106" s="90">
        <v>41</v>
      </c>
      <c r="F106" s="110">
        <f t="shared" si="3"/>
        <v>0</v>
      </c>
      <c r="G106" s="7">
        <f t="shared" si="4"/>
        <v>1</v>
      </c>
      <c r="H106" s="7"/>
    </row>
    <row r="107" s="105" customFormat="1" spans="1:8">
      <c r="A107" s="9"/>
      <c r="B107" s="6">
        <v>25</v>
      </c>
      <c r="C107" s="111" t="s">
        <v>478</v>
      </c>
      <c r="D107" s="16">
        <v>0</v>
      </c>
      <c r="E107" s="90">
        <v>41</v>
      </c>
      <c r="F107" s="110">
        <f t="shared" si="3"/>
        <v>0</v>
      </c>
      <c r="G107" s="7">
        <f t="shared" si="4"/>
        <v>1</v>
      </c>
      <c r="H107" s="7"/>
    </row>
    <row r="108" s="105" customFormat="1" spans="1:8">
      <c r="A108" s="9"/>
      <c r="B108" s="6">
        <v>26</v>
      </c>
      <c r="C108" s="111" t="s">
        <v>479</v>
      </c>
      <c r="D108" s="16">
        <v>0</v>
      </c>
      <c r="E108" s="90">
        <v>43</v>
      </c>
      <c r="F108" s="110">
        <f t="shared" si="3"/>
        <v>0</v>
      </c>
      <c r="G108" s="7">
        <f t="shared" si="4"/>
        <v>1</v>
      </c>
      <c r="H108" s="7"/>
    </row>
    <row r="109" s="105" customFormat="1" spans="1:8">
      <c r="A109" s="9"/>
      <c r="B109" s="6">
        <v>27</v>
      </c>
      <c r="C109" s="111" t="s">
        <v>480</v>
      </c>
      <c r="D109" s="16">
        <v>0</v>
      </c>
      <c r="E109" s="90">
        <v>40</v>
      </c>
      <c r="F109" s="110">
        <f t="shared" si="3"/>
        <v>0</v>
      </c>
      <c r="G109" s="7">
        <f t="shared" si="4"/>
        <v>1</v>
      </c>
      <c r="H109" s="7"/>
    </row>
    <row r="110" s="105" customFormat="1" spans="1:8">
      <c r="A110" s="10"/>
      <c r="B110" s="6">
        <v>28</v>
      </c>
      <c r="C110" s="111" t="s">
        <v>481</v>
      </c>
      <c r="D110" s="16">
        <v>0</v>
      </c>
      <c r="E110" s="90">
        <v>45</v>
      </c>
      <c r="F110" s="110">
        <f t="shared" si="3"/>
        <v>0</v>
      </c>
      <c r="G110" s="7">
        <f t="shared" si="4"/>
        <v>1</v>
      </c>
      <c r="H110" s="7"/>
    </row>
    <row r="111" s="105" customFormat="1" spans="1:8">
      <c r="A111" s="6" t="s">
        <v>5</v>
      </c>
      <c r="B111" s="6">
        <v>1</v>
      </c>
      <c r="C111" s="7" t="s">
        <v>482</v>
      </c>
      <c r="D111" s="7">
        <v>0</v>
      </c>
      <c r="E111" s="7">
        <v>28</v>
      </c>
      <c r="F111" s="110">
        <f t="shared" si="3"/>
        <v>0</v>
      </c>
      <c r="G111" s="7">
        <f>RANK(F111,$F$111:$F$151,1)</f>
        <v>1</v>
      </c>
      <c r="H111" s="7"/>
    </row>
    <row r="112" s="105" customFormat="1" spans="1:8">
      <c r="A112" s="6"/>
      <c r="B112" s="6">
        <f>B111+1</f>
        <v>2</v>
      </c>
      <c r="C112" s="7" t="s">
        <v>483</v>
      </c>
      <c r="D112" s="7">
        <v>0</v>
      </c>
      <c r="E112" s="115">
        <v>31</v>
      </c>
      <c r="F112" s="110">
        <f t="shared" si="3"/>
        <v>0</v>
      </c>
      <c r="G112" s="7">
        <f t="shared" ref="G112:G151" si="5">RANK(F112,$F$111:$F$151,1)</f>
        <v>1</v>
      </c>
      <c r="H112" s="7"/>
    </row>
    <row r="113" s="105" customFormat="1" spans="1:8">
      <c r="A113" s="6"/>
      <c r="B113" s="6">
        <f t="shared" ref="B113:B152" si="6">B112+1</f>
        <v>3</v>
      </c>
      <c r="C113" s="7" t="s">
        <v>484</v>
      </c>
      <c r="D113" s="7">
        <v>0</v>
      </c>
      <c r="E113" s="115">
        <v>36</v>
      </c>
      <c r="F113" s="110">
        <f t="shared" si="3"/>
        <v>0</v>
      </c>
      <c r="G113" s="7">
        <f t="shared" si="5"/>
        <v>1</v>
      </c>
      <c r="H113" s="7"/>
    </row>
    <row r="114" s="105" customFormat="1" spans="1:8">
      <c r="A114" s="6"/>
      <c r="B114" s="6">
        <f t="shared" si="6"/>
        <v>4</v>
      </c>
      <c r="C114" s="7" t="s">
        <v>485</v>
      </c>
      <c r="D114" s="7">
        <v>0</v>
      </c>
      <c r="E114" s="115">
        <v>35</v>
      </c>
      <c r="F114" s="110">
        <f t="shared" si="3"/>
        <v>0</v>
      </c>
      <c r="G114" s="7">
        <f t="shared" si="5"/>
        <v>1</v>
      </c>
      <c r="H114" s="7"/>
    </row>
    <row r="115" s="105" customFormat="1" spans="1:8">
      <c r="A115" s="6"/>
      <c r="B115" s="6">
        <f t="shared" si="6"/>
        <v>5</v>
      </c>
      <c r="C115" s="7" t="s">
        <v>486</v>
      </c>
      <c r="D115" s="7">
        <v>0</v>
      </c>
      <c r="E115" s="115">
        <v>37</v>
      </c>
      <c r="F115" s="110">
        <f t="shared" si="3"/>
        <v>0</v>
      </c>
      <c r="G115" s="7">
        <f t="shared" si="5"/>
        <v>1</v>
      </c>
      <c r="H115" s="7"/>
    </row>
    <row r="116" s="105" customFormat="1" spans="1:8">
      <c r="A116" s="6"/>
      <c r="B116" s="6">
        <f t="shared" si="6"/>
        <v>6</v>
      </c>
      <c r="C116" s="7" t="s">
        <v>487</v>
      </c>
      <c r="D116" s="7">
        <v>0</v>
      </c>
      <c r="E116" s="7">
        <v>36</v>
      </c>
      <c r="F116" s="110">
        <f t="shared" si="3"/>
        <v>0</v>
      </c>
      <c r="G116" s="7">
        <f t="shared" si="5"/>
        <v>1</v>
      </c>
      <c r="H116" s="7"/>
    </row>
    <row r="117" s="105" customFormat="1" spans="1:8">
      <c r="A117" s="6"/>
      <c r="B117" s="6">
        <f t="shared" si="6"/>
        <v>7</v>
      </c>
      <c r="C117" s="7" t="s">
        <v>488</v>
      </c>
      <c r="D117" s="7">
        <v>0</v>
      </c>
      <c r="E117" s="7">
        <v>29</v>
      </c>
      <c r="F117" s="110">
        <f t="shared" si="3"/>
        <v>0</v>
      </c>
      <c r="G117" s="7">
        <f t="shared" si="5"/>
        <v>1</v>
      </c>
      <c r="H117" s="7"/>
    </row>
    <row r="118" s="105" customFormat="1" spans="1:8">
      <c r="A118" s="6"/>
      <c r="B118" s="6">
        <f t="shared" si="6"/>
        <v>8</v>
      </c>
      <c r="C118" s="7" t="s">
        <v>489</v>
      </c>
      <c r="D118" s="7">
        <v>0</v>
      </c>
      <c r="E118" s="7">
        <v>35</v>
      </c>
      <c r="F118" s="110">
        <f t="shared" si="3"/>
        <v>0</v>
      </c>
      <c r="G118" s="7">
        <f t="shared" si="5"/>
        <v>1</v>
      </c>
      <c r="H118" s="7"/>
    </row>
    <row r="119" s="105" customFormat="1" spans="1:8">
      <c r="A119" s="6"/>
      <c r="B119" s="6">
        <f t="shared" si="6"/>
        <v>9</v>
      </c>
      <c r="C119" s="7" t="s">
        <v>490</v>
      </c>
      <c r="D119" s="7">
        <v>0</v>
      </c>
      <c r="E119" s="7">
        <v>10</v>
      </c>
      <c r="F119" s="110">
        <f t="shared" si="3"/>
        <v>0</v>
      </c>
      <c r="G119" s="7">
        <f t="shared" si="5"/>
        <v>1</v>
      </c>
      <c r="H119" s="7"/>
    </row>
    <row r="120" s="105" customFormat="1" spans="1:8">
      <c r="A120" s="6"/>
      <c r="B120" s="6">
        <f t="shared" si="6"/>
        <v>10</v>
      </c>
      <c r="C120" s="7" t="s">
        <v>491</v>
      </c>
      <c r="D120" s="7">
        <v>0</v>
      </c>
      <c r="E120" s="7">
        <v>10</v>
      </c>
      <c r="F120" s="110">
        <f t="shared" si="3"/>
        <v>0</v>
      </c>
      <c r="G120" s="7">
        <f t="shared" si="5"/>
        <v>1</v>
      </c>
      <c r="H120" s="7"/>
    </row>
    <row r="121" s="105" customFormat="1" spans="1:8">
      <c r="A121" s="6"/>
      <c r="B121" s="6">
        <f t="shared" si="6"/>
        <v>11</v>
      </c>
      <c r="C121" s="7" t="s">
        <v>492</v>
      </c>
      <c r="D121" s="7">
        <v>0</v>
      </c>
      <c r="E121" s="7">
        <v>9</v>
      </c>
      <c r="F121" s="110">
        <f t="shared" si="3"/>
        <v>0</v>
      </c>
      <c r="G121" s="7">
        <f t="shared" si="5"/>
        <v>1</v>
      </c>
      <c r="H121" s="7"/>
    </row>
    <row r="122" s="105" customFormat="1" spans="1:8">
      <c r="A122" s="6"/>
      <c r="B122" s="6">
        <f t="shared" si="6"/>
        <v>12</v>
      </c>
      <c r="C122" s="7" t="s">
        <v>493</v>
      </c>
      <c r="D122" s="7">
        <v>0</v>
      </c>
      <c r="E122" s="7">
        <v>41</v>
      </c>
      <c r="F122" s="110">
        <f t="shared" si="3"/>
        <v>0</v>
      </c>
      <c r="G122" s="7">
        <f t="shared" si="5"/>
        <v>1</v>
      </c>
      <c r="H122" s="7"/>
    </row>
    <row r="123" s="105" customFormat="1" spans="1:8">
      <c r="A123" s="6"/>
      <c r="B123" s="6">
        <f t="shared" si="6"/>
        <v>13</v>
      </c>
      <c r="C123" s="7" t="s">
        <v>494</v>
      </c>
      <c r="D123" s="7">
        <v>0</v>
      </c>
      <c r="E123" s="7">
        <v>38</v>
      </c>
      <c r="F123" s="110">
        <f t="shared" si="3"/>
        <v>0</v>
      </c>
      <c r="G123" s="7">
        <f t="shared" si="5"/>
        <v>1</v>
      </c>
      <c r="H123" s="7"/>
    </row>
    <row r="124" s="105" customFormat="1" spans="1:8">
      <c r="A124" s="6"/>
      <c r="B124" s="6">
        <f t="shared" si="6"/>
        <v>14</v>
      </c>
      <c r="C124" s="7" t="s">
        <v>495</v>
      </c>
      <c r="D124" s="7">
        <v>0</v>
      </c>
      <c r="E124" s="7">
        <v>29</v>
      </c>
      <c r="F124" s="110">
        <f t="shared" si="3"/>
        <v>0</v>
      </c>
      <c r="G124" s="7">
        <f t="shared" si="5"/>
        <v>1</v>
      </c>
      <c r="H124" s="7"/>
    </row>
    <row r="125" s="105" customFormat="1" spans="1:8">
      <c r="A125" s="6"/>
      <c r="B125" s="6">
        <f t="shared" si="6"/>
        <v>15</v>
      </c>
      <c r="C125" s="7" t="s">
        <v>496</v>
      </c>
      <c r="D125" s="7">
        <v>0</v>
      </c>
      <c r="E125" s="7">
        <v>37</v>
      </c>
      <c r="F125" s="110">
        <f t="shared" si="3"/>
        <v>0</v>
      </c>
      <c r="G125" s="7">
        <f t="shared" si="5"/>
        <v>1</v>
      </c>
      <c r="H125" s="7"/>
    </row>
    <row r="126" s="105" customFormat="1" spans="1:8">
      <c r="A126" s="6"/>
      <c r="B126" s="6">
        <f t="shared" si="6"/>
        <v>16</v>
      </c>
      <c r="C126" s="7" t="s">
        <v>497</v>
      </c>
      <c r="D126" s="7">
        <v>0</v>
      </c>
      <c r="E126" s="7">
        <v>36</v>
      </c>
      <c r="F126" s="110">
        <f t="shared" si="3"/>
        <v>0</v>
      </c>
      <c r="G126" s="7">
        <f t="shared" si="5"/>
        <v>1</v>
      </c>
      <c r="H126" s="7"/>
    </row>
    <row r="127" s="105" customFormat="1" spans="1:8">
      <c r="A127" s="6"/>
      <c r="B127" s="6">
        <f t="shared" si="6"/>
        <v>17</v>
      </c>
      <c r="C127" s="7" t="s">
        <v>498</v>
      </c>
      <c r="D127" s="7">
        <v>0</v>
      </c>
      <c r="E127" s="7">
        <v>29</v>
      </c>
      <c r="F127" s="110">
        <f t="shared" si="3"/>
        <v>0</v>
      </c>
      <c r="G127" s="7">
        <f t="shared" si="5"/>
        <v>1</v>
      </c>
      <c r="H127" s="7"/>
    </row>
    <row r="128" s="105" customFormat="1" spans="1:8">
      <c r="A128" s="6"/>
      <c r="B128" s="6">
        <f t="shared" si="6"/>
        <v>18</v>
      </c>
      <c r="C128" s="7" t="s">
        <v>499</v>
      </c>
      <c r="D128" s="7">
        <v>0</v>
      </c>
      <c r="E128" s="7">
        <v>34</v>
      </c>
      <c r="F128" s="110">
        <f t="shared" si="3"/>
        <v>0</v>
      </c>
      <c r="G128" s="7">
        <f t="shared" si="5"/>
        <v>1</v>
      </c>
      <c r="H128" s="7"/>
    </row>
    <row r="129" s="105" customFormat="1" spans="1:8">
      <c r="A129" s="6"/>
      <c r="B129" s="6">
        <f t="shared" si="6"/>
        <v>19</v>
      </c>
      <c r="C129" s="7" t="s">
        <v>500</v>
      </c>
      <c r="D129" s="7">
        <v>0</v>
      </c>
      <c r="E129" s="7">
        <v>42</v>
      </c>
      <c r="F129" s="110">
        <f t="shared" si="3"/>
        <v>0</v>
      </c>
      <c r="G129" s="7">
        <f t="shared" si="5"/>
        <v>1</v>
      </c>
      <c r="H129" s="7"/>
    </row>
    <row r="130" s="105" customFormat="1" spans="1:8">
      <c r="A130" s="6"/>
      <c r="B130" s="6">
        <f t="shared" si="6"/>
        <v>20</v>
      </c>
      <c r="C130" s="7" t="s">
        <v>501</v>
      </c>
      <c r="D130" s="7">
        <v>0</v>
      </c>
      <c r="E130" s="7">
        <v>42</v>
      </c>
      <c r="F130" s="110">
        <f t="shared" si="3"/>
        <v>0</v>
      </c>
      <c r="G130" s="7">
        <f t="shared" si="5"/>
        <v>1</v>
      </c>
      <c r="H130" s="7"/>
    </row>
    <row r="131" s="105" customFormat="1" spans="1:8">
      <c r="A131" s="6"/>
      <c r="B131" s="6">
        <f t="shared" si="6"/>
        <v>21</v>
      </c>
      <c r="C131" s="7" t="s">
        <v>502</v>
      </c>
      <c r="D131" s="7">
        <v>0</v>
      </c>
      <c r="E131" s="7">
        <v>45</v>
      </c>
      <c r="F131" s="110">
        <f t="shared" si="3"/>
        <v>0</v>
      </c>
      <c r="G131" s="7">
        <f t="shared" si="5"/>
        <v>1</v>
      </c>
      <c r="H131" s="7"/>
    </row>
    <row r="132" s="105" customFormat="1" spans="1:8">
      <c r="A132" s="6"/>
      <c r="B132" s="6">
        <f t="shared" si="6"/>
        <v>22</v>
      </c>
      <c r="C132" s="7" t="s">
        <v>503</v>
      </c>
      <c r="D132" s="7">
        <v>0</v>
      </c>
      <c r="E132" s="7">
        <v>44</v>
      </c>
      <c r="F132" s="110">
        <f t="shared" ref="F132:F195" si="7">D132/E132</f>
        <v>0</v>
      </c>
      <c r="G132" s="7">
        <f t="shared" si="5"/>
        <v>1</v>
      </c>
      <c r="H132" s="7"/>
    </row>
    <row r="133" s="105" customFormat="1" spans="1:8">
      <c r="A133" s="6"/>
      <c r="B133" s="6">
        <f t="shared" si="6"/>
        <v>23</v>
      </c>
      <c r="C133" s="7" t="s">
        <v>504</v>
      </c>
      <c r="D133" s="7">
        <v>0</v>
      </c>
      <c r="E133" s="7">
        <v>40</v>
      </c>
      <c r="F133" s="110">
        <f t="shared" si="7"/>
        <v>0</v>
      </c>
      <c r="G133" s="7">
        <f t="shared" si="5"/>
        <v>1</v>
      </c>
      <c r="H133" s="7"/>
    </row>
    <row r="134" s="105" customFormat="1" spans="1:8">
      <c r="A134" s="6"/>
      <c r="B134" s="6">
        <f t="shared" si="6"/>
        <v>24</v>
      </c>
      <c r="C134" s="7" t="s">
        <v>243</v>
      </c>
      <c r="D134" s="7">
        <v>0</v>
      </c>
      <c r="E134" s="7">
        <v>40</v>
      </c>
      <c r="F134" s="110">
        <f t="shared" si="7"/>
        <v>0</v>
      </c>
      <c r="G134" s="7">
        <f t="shared" si="5"/>
        <v>1</v>
      </c>
      <c r="H134" s="7"/>
    </row>
    <row r="135" s="105" customFormat="1" spans="1:8">
      <c r="A135" s="6"/>
      <c r="B135" s="6">
        <f t="shared" si="6"/>
        <v>25</v>
      </c>
      <c r="C135" s="7" t="s">
        <v>505</v>
      </c>
      <c r="D135" s="7">
        <v>0</v>
      </c>
      <c r="E135" s="7">
        <v>40</v>
      </c>
      <c r="F135" s="110">
        <f t="shared" si="7"/>
        <v>0</v>
      </c>
      <c r="G135" s="7">
        <f t="shared" si="5"/>
        <v>1</v>
      </c>
      <c r="H135" s="7"/>
    </row>
    <row r="136" s="105" customFormat="1" spans="1:8">
      <c r="A136" s="6"/>
      <c r="B136" s="6">
        <f t="shared" si="6"/>
        <v>26</v>
      </c>
      <c r="C136" s="7" t="s">
        <v>506</v>
      </c>
      <c r="D136" s="7">
        <v>0</v>
      </c>
      <c r="E136" s="7">
        <v>40</v>
      </c>
      <c r="F136" s="110">
        <f t="shared" si="7"/>
        <v>0</v>
      </c>
      <c r="G136" s="7">
        <f t="shared" si="5"/>
        <v>1</v>
      </c>
      <c r="H136" s="7"/>
    </row>
    <row r="137" s="105" customFormat="1" spans="1:8">
      <c r="A137" s="6"/>
      <c r="B137" s="6">
        <f t="shared" si="6"/>
        <v>27</v>
      </c>
      <c r="C137" s="7" t="s">
        <v>507</v>
      </c>
      <c r="D137" s="7">
        <v>0</v>
      </c>
      <c r="E137" s="7">
        <v>40</v>
      </c>
      <c r="F137" s="110">
        <f t="shared" si="7"/>
        <v>0</v>
      </c>
      <c r="G137" s="7">
        <f t="shared" si="5"/>
        <v>1</v>
      </c>
      <c r="H137" s="7"/>
    </row>
    <row r="138" s="105" customFormat="1" spans="1:8">
      <c r="A138" s="6"/>
      <c r="B138" s="6">
        <f t="shared" si="6"/>
        <v>28</v>
      </c>
      <c r="C138" s="7" t="s">
        <v>508</v>
      </c>
      <c r="D138" s="7">
        <v>0</v>
      </c>
      <c r="E138" s="7">
        <v>45</v>
      </c>
      <c r="F138" s="110">
        <f t="shared" si="7"/>
        <v>0</v>
      </c>
      <c r="G138" s="7">
        <f t="shared" si="5"/>
        <v>1</v>
      </c>
      <c r="H138" s="7"/>
    </row>
    <row r="139" s="105" customFormat="1" spans="1:8">
      <c r="A139" s="6"/>
      <c r="B139" s="6">
        <f t="shared" si="6"/>
        <v>29</v>
      </c>
      <c r="C139" s="7" t="s">
        <v>256</v>
      </c>
      <c r="D139" s="7">
        <v>0</v>
      </c>
      <c r="E139" s="7">
        <v>51</v>
      </c>
      <c r="F139" s="110">
        <f t="shared" si="7"/>
        <v>0</v>
      </c>
      <c r="G139" s="7">
        <f t="shared" si="5"/>
        <v>1</v>
      </c>
      <c r="H139" s="7"/>
    </row>
    <row r="140" s="105" customFormat="1" spans="1:8">
      <c r="A140" s="6"/>
      <c r="B140" s="6">
        <f t="shared" si="6"/>
        <v>30</v>
      </c>
      <c r="C140" s="7" t="s">
        <v>509</v>
      </c>
      <c r="D140" s="7">
        <v>0</v>
      </c>
      <c r="E140" s="7">
        <v>51</v>
      </c>
      <c r="F140" s="110">
        <f t="shared" si="7"/>
        <v>0</v>
      </c>
      <c r="G140" s="7">
        <f t="shared" si="5"/>
        <v>1</v>
      </c>
      <c r="H140" s="7"/>
    </row>
    <row r="141" s="105" customFormat="1" spans="1:8">
      <c r="A141" s="6"/>
      <c r="B141" s="6">
        <f t="shared" si="6"/>
        <v>31</v>
      </c>
      <c r="C141" s="7" t="s">
        <v>510</v>
      </c>
      <c r="D141" s="7">
        <v>0</v>
      </c>
      <c r="E141" s="7">
        <v>35</v>
      </c>
      <c r="F141" s="110">
        <f t="shared" si="7"/>
        <v>0</v>
      </c>
      <c r="G141" s="7">
        <f t="shared" si="5"/>
        <v>1</v>
      </c>
      <c r="H141" s="7"/>
    </row>
    <row r="142" s="105" customFormat="1" spans="1:8">
      <c r="A142" s="6"/>
      <c r="B142" s="6">
        <f t="shared" ref="B142:B151" si="8">B141+1</f>
        <v>32</v>
      </c>
      <c r="C142" s="7" t="s">
        <v>253</v>
      </c>
      <c r="D142" s="7">
        <v>0</v>
      </c>
      <c r="E142" s="7">
        <v>40</v>
      </c>
      <c r="F142" s="110">
        <f t="shared" si="7"/>
        <v>0</v>
      </c>
      <c r="G142" s="7">
        <f t="shared" si="5"/>
        <v>1</v>
      </c>
      <c r="H142" s="7"/>
    </row>
    <row r="143" s="105" customFormat="1" spans="1:8">
      <c r="A143" s="6"/>
      <c r="B143" s="6">
        <f t="shared" si="8"/>
        <v>33</v>
      </c>
      <c r="C143" s="7" t="s">
        <v>511</v>
      </c>
      <c r="D143" s="7">
        <v>0</v>
      </c>
      <c r="E143" s="7">
        <v>40</v>
      </c>
      <c r="F143" s="110">
        <f t="shared" si="7"/>
        <v>0</v>
      </c>
      <c r="G143" s="7">
        <f t="shared" si="5"/>
        <v>1</v>
      </c>
      <c r="H143" s="7"/>
    </row>
    <row r="144" s="105" customFormat="1" spans="1:8">
      <c r="A144" s="6"/>
      <c r="B144" s="6">
        <f t="shared" si="8"/>
        <v>34</v>
      </c>
      <c r="C144" s="7" t="s">
        <v>228</v>
      </c>
      <c r="D144" s="7">
        <v>0</v>
      </c>
      <c r="E144" s="7">
        <v>40</v>
      </c>
      <c r="F144" s="110">
        <f t="shared" si="7"/>
        <v>0</v>
      </c>
      <c r="G144" s="7">
        <f t="shared" si="5"/>
        <v>1</v>
      </c>
      <c r="H144" s="7"/>
    </row>
    <row r="145" s="105" customFormat="1" spans="1:8">
      <c r="A145" s="6"/>
      <c r="B145" s="6">
        <f t="shared" si="8"/>
        <v>35</v>
      </c>
      <c r="C145" s="7" t="s">
        <v>240</v>
      </c>
      <c r="D145" s="7">
        <v>0</v>
      </c>
      <c r="E145" s="7">
        <v>40</v>
      </c>
      <c r="F145" s="110">
        <f t="shared" si="7"/>
        <v>0</v>
      </c>
      <c r="G145" s="7">
        <f t="shared" si="5"/>
        <v>1</v>
      </c>
      <c r="H145" s="7"/>
    </row>
    <row r="146" s="105" customFormat="1" spans="1:8">
      <c r="A146" s="6"/>
      <c r="B146" s="6">
        <f t="shared" si="8"/>
        <v>36</v>
      </c>
      <c r="C146" s="7" t="s">
        <v>512</v>
      </c>
      <c r="D146" s="7">
        <v>0</v>
      </c>
      <c r="E146" s="7">
        <v>45</v>
      </c>
      <c r="F146" s="110">
        <f t="shared" si="7"/>
        <v>0</v>
      </c>
      <c r="G146" s="7">
        <f t="shared" si="5"/>
        <v>1</v>
      </c>
      <c r="H146" s="7"/>
    </row>
    <row r="147" s="105" customFormat="1" spans="1:8">
      <c r="A147" s="6"/>
      <c r="B147" s="6">
        <f t="shared" si="8"/>
        <v>37</v>
      </c>
      <c r="C147" s="7" t="s">
        <v>224</v>
      </c>
      <c r="D147" s="7">
        <v>1</v>
      </c>
      <c r="E147" s="7">
        <v>40</v>
      </c>
      <c r="F147" s="110">
        <f t="shared" si="7"/>
        <v>0.025</v>
      </c>
      <c r="G147" s="7">
        <f t="shared" si="5"/>
        <v>41</v>
      </c>
      <c r="H147" s="7"/>
    </row>
    <row r="148" s="105" customFormat="1" spans="1:8">
      <c r="A148" s="6"/>
      <c r="B148" s="6">
        <f t="shared" si="8"/>
        <v>38</v>
      </c>
      <c r="C148" s="7" t="s">
        <v>513</v>
      </c>
      <c r="D148" s="7">
        <v>0</v>
      </c>
      <c r="E148" s="7">
        <v>40</v>
      </c>
      <c r="F148" s="110">
        <f t="shared" si="7"/>
        <v>0</v>
      </c>
      <c r="G148" s="7">
        <f t="shared" si="5"/>
        <v>1</v>
      </c>
      <c r="H148" s="7"/>
    </row>
    <row r="149" s="105" customFormat="1" spans="1:8">
      <c r="A149" s="6"/>
      <c r="B149" s="6">
        <f t="shared" si="8"/>
        <v>39</v>
      </c>
      <c r="C149" s="7" t="s">
        <v>261</v>
      </c>
      <c r="D149" s="7">
        <v>0</v>
      </c>
      <c r="E149" s="7">
        <v>41</v>
      </c>
      <c r="F149" s="110">
        <f t="shared" si="7"/>
        <v>0</v>
      </c>
      <c r="G149" s="7">
        <f t="shared" si="5"/>
        <v>1</v>
      </c>
      <c r="H149" s="7"/>
    </row>
    <row r="150" s="105" customFormat="1" spans="1:8">
      <c r="A150" s="6"/>
      <c r="B150" s="6">
        <f t="shared" si="8"/>
        <v>40</v>
      </c>
      <c r="C150" s="7" t="s">
        <v>514</v>
      </c>
      <c r="D150" s="7">
        <v>0</v>
      </c>
      <c r="E150" s="7">
        <v>41</v>
      </c>
      <c r="F150" s="110">
        <f t="shared" si="7"/>
        <v>0</v>
      </c>
      <c r="G150" s="7">
        <f t="shared" si="5"/>
        <v>1</v>
      </c>
      <c r="H150" s="7"/>
    </row>
    <row r="151" s="105" customFormat="1" spans="1:8">
      <c r="A151" s="6"/>
      <c r="B151" s="6">
        <f t="shared" si="8"/>
        <v>41</v>
      </c>
      <c r="C151" s="7" t="s">
        <v>247</v>
      </c>
      <c r="D151" s="7">
        <v>0</v>
      </c>
      <c r="E151" s="7">
        <v>40</v>
      </c>
      <c r="F151" s="110">
        <f t="shared" si="7"/>
        <v>0</v>
      </c>
      <c r="G151" s="7">
        <f t="shared" si="5"/>
        <v>1</v>
      </c>
      <c r="H151" s="7"/>
    </row>
    <row r="152" s="105" customFormat="1" spans="1:8">
      <c r="A152" s="6" t="s">
        <v>6</v>
      </c>
      <c r="B152" s="6">
        <v>1</v>
      </c>
      <c r="C152" s="22" t="s">
        <v>515</v>
      </c>
      <c r="D152" s="11">
        <v>0</v>
      </c>
      <c r="E152" s="7">
        <v>50</v>
      </c>
      <c r="F152" s="110">
        <f t="shared" si="7"/>
        <v>0</v>
      </c>
      <c r="G152" s="7">
        <f>RANK(F152,$F$152:$F$194,1)</f>
        <v>1</v>
      </c>
      <c r="H152" s="7"/>
    </row>
    <row r="153" s="105" customFormat="1" spans="1:8">
      <c r="A153" s="6"/>
      <c r="B153" s="6">
        <v>2</v>
      </c>
      <c r="C153" s="22" t="s">
        <v>516</v>
      </c>
      <c r="D153" s="11">
        <v>0</v>
      </c>
      <c r="E153" s="7">
        <v>50</v>
      </c>
      <c r="F153" s="110">
        <f t="shared" si="7"/>
        <v>0</v>
      </c>
      <c r="G153" s="7">
        <f t="shared" ref="G153:G194" si="9">RANK(F153,$F$152:$F$194,1)</f>
        <v>1</v>
      </c>
      <c r="H153" s="7"/>
    </row>
    <row r="154" s="105" customFormat="1" spans="1:8">
      <c r="A154" s="6"/>
      <c r="B154" s="6">
        <v>3</v>
      </c>
      <c r="C154" s="22" t="s">
        <v>517</v>
      </c>
      <c r="D154" s="11">
        <v>0</v>
      </c>
      <c r="E154" s="7">
        <v>49</v>
      </c>
      <c r="F154" s="110">
        <f t="shared" si="7"/>
        <v>0</v>
      </c>
      <c r="G154" s="7">
        <f t="shared" si="9"/>
        <v>1</v>
      </c>
      <c r="H154" s="7"/>
    </row>
    <row r="155" s="105" customFormat="1" spans="1:8">
      <c r="A155" s="6"/>
      <c r="B155" s="6">
        <v>4</v>
      </c>
      <c r="C155" s="22" t="s">
        <v>518</v>
      </c>
      <c r="D155" s="11">
        <v>0</v>
      </c>
      <c r="E155" s="7">
        <v>49</v>
      </c>
      <c r="F155" s="110">
        <f t="shared" si="7"/>
        <v>0</v>
      </c>
      <c r="G155" s="7">
        <f t="shared" si="9"/>
        <v>1</v>
      </c>
      <c r="H155" s="7"/>
    </row>
    <row r="156" s="105" customFormat="1" spans="1:8">
      <c r="A156" s="6"/>
      <c r="B156" s="6">
        <v>5</v>
      </c>
      <c r="C156" s="22" t="s">
        <v>519</v>
      </c>
      <c r="D156" s="11">
        <v>0</v>
      </c>
      <c r="E156" s="7">
        <v>49</v>
      </c>
      <c r="F156" s="110">
        <f t="shared" si="7"/>
        <v>0</v>
      </c>
      <c r="G156" s="7">
        <f t="shared" si="9"/>
        <v>1</v>
      </c>
      <c r="H156" s="7"/>
    </row>
    <row r="157" s="105" customFormat="1" spans="1:8">
      <c r="A157" s="6"/>
      <c r="B157" s="6">
        <v>6</v>
      </c>
      <c r="C157" s="22" t="s">
        <v>520</v>
      </c>
      <c r="D157" s="11">
        <v>0</v>
      </c>
      <c r="E157" s="7">
        <v>33</v>
      </c>
      <c r="F157" s="110">
        <f t="shared" si="7"/>
        <v>0</v>
      </c>
      <c r="G157" s="7">
        <f t="shared" si="9"/>
        <v>1</v>
      </c>
      <c r="H157" s="7"/>
    </row>
    <row r="158" s="105" customFormat="1" spans="1:8">
      <c r="A158" s="6"/>
      <c r="B158" s="6">
        <v>7</v>
      </c>
      <c r="C158" s="22" t="s">
        <v>521</v>
      </c>
      <c r="D158" s="11">
        <v>0</v>
      </c>
      <c r="E158" s="7">
        <v>35</v>
      </c>
      <c r="F158" s="110">
        <f t="shared" si="7"/>
        <v>0</v>
      </c>
      <c r="G158" s="7">
        <f t="shared" si="9"/>
        <v>1</v>
      </c>
      <c r="H158" s="7"/>
    </row>
    <row r="159" s="105" customFormat="1" spans="1:8">
      <c r="A159" s="6"/>
      <c r="B159" s="6">
        <v>8</v>
      </c>
      <c r="C159" s="22" t="s">
        <v>522</v>
      </c>
      <c r="D159" s="11">
        <v>0</v>
      </c>
      <c r="E159" s="7">
        <v>30</v>
      </c>
      <c r="F159" s="110">
        <f t="shared" si="7"/>
        <v>0</v>
      </c>
      <c r="G159" s="7">
        <f t="shared" si="9"/>
        <v>1</v>
      </c>
      <c r="H159" s="7"/>
    </row>
    <row r="160" s="105" customFormat="1" spans="1:8">
      <c r="A160" s="6"/>
      <c r="B160" s="6">
        <v>9</v>
      </c>
      <c r="C160" s="22" t="s">
        <v>523</v>
      </c>
      <c r="D160" s="11">
        <v>0</v>
      </c>
      <c r="E160" s="7">
        <v>39</v>
      </c>
      <c r="F160" s="110">
        <f t="shared" si="7"/>
        <v>0</v>
      </c>
      <c r="G160" s="7">
        <f t="shared" si="9"/>
        <v>1</v>
      </c>
      <c r="H160" s="7"/>
    </row>
    <row r="161" s="105" customFormat="1" spans="1:8">
      <c r="A161" s="6"/>
      <c r="B161" s="6">
        <v>10</v>
      </c>
      <c r="C161" s="22" t="s">
        <v>524</v>
      </c>
      <c r="D161" s="11">
        <v>0</v>
      </c>
      <c r="E161" s="7">
        <v>27</v>
      </c>
      <c r="F161" s="110">
        <f t="shared" si="7"/>
        <v>0</v>
      </c>
      <c r="G161" s="7">
        <f t="shared" si="9"/>
        <v>1</v>
      </c>
      <c r="H161" s="7"/>
    </row>
    <row r="162" s="105" customFormat="1" spans="1:8">
      <c r="A162" s="6"/>
      <c r="B162" s="6">
        <v>11</v>
      </c>
      <c r="C162" s="22" t="s">
        <v>525</v>
      </c>
      <c r="D162" s="11">
        <v>0</v>
      </c>
      <c r="E162" s="7">
        <v>34</v>
      </c>
      <c r="F162" s="110">
        <f t="shared" si="7"/>
        <v>0</v>
      </c>
      <c r="G162" s="7">
        <f t="shared" si="9"/>
        <v>1</v>
      </c>
      <c r="H162" s="7"/>
    </row>
    <row r="163" s="105" customFormat="1" spans="1:8">
      <c r="A163" s="6"/>
      <c r="B163" s="6">
        <v>12</v>
      </c>
      <c r="C163" s="22" t="s">
        <v>526</v>
      </c>
      <c r="D163" s="11">
        <v>0</v>
      </c>
      <c r="E163" s="7">
        <v>34</v>
      </c>
      <c r="F163" s="110">
        <f t="shared" si="7"/>
        <v>0</v>
      </c>
      <c r="G163" s="7">
        <f t="shared" si="9"/>
        <v>1</v>
      </c>
      <c r="H163" s="7"/>
    </row>
    <row r="164" s="105" customFormat="1" spans="1:8">
      <c r="A164" s="6"/>
      <c r="B164" s="6">
        <v>13</v>
      </c>
      <c r="C164" s="22" t="s">
        <v>527</v>
      </c>
      <c r="D164" s="11">
        <v>0</v>
      </c>
      <c r="E164" s="7">
        <v>34</v>
      </c>
      <c r="F164" s="110">
        <f t="shared" si="7"/>
        <v>0</v>
      </c>
      <c r="G164" s="7">
        <f t="shared" si="9"/>
        <v>1</v>
      </c>
      <c r="H164" s="7"/>
    </row>
    <row r="165" s="105" customFormat="1" spans="1:8">
      <c r="A165" s="6"/>
      <c r="B165" s="6">
        <v>14</v>
      </c>
      <c r="C165" s="22" t="s">
        <v>528</v>
      </c>
      <c r="D165" s="11">
        <v>0</v>
      </c>
      <c r="E165" s="7">
        <v>33</v>
      </c>
      <c r="F165" s="110">
        <f t="shared" si="7"/>
        <v>0</v>
      </c>
      <c r="G165" s="7">
        <f t="shared" si="9"/>
        <v>1</v>
      </c>
      <c r="H165" s="7"/>
    </row>
    <row r="166" s="105" customFormat="1" spans="1:8">
      <c r="A166" s="6"/>
      <c r="B166" s="6">
        <v>15</v>
      </c>
      <c r="C166" s="22" t="s">
        <v>529</v>
      </c>
      <c r="D166" s="11">
        <v>0</v>
      </c>
      <c r="E166" s="7">
        <v>45</v>
      </c>
      <c r="F166" s="110">
        <f t="shared" si="7"/>
        <v>0</v>
      </c>
      <c r="G166" s="7">
        <f t="shared" si="9"/>
        <v>1</v>
      </c>
      <c r="H166" s="7"/>
    </row>
    <row r="167" s="105" customFormat="1" spans="1:8">
      <c r="A167" s="6"/>
      <c r="B167" s="6">
        <v>16</v>
      </c>
      <c r="C167" s="22" t="s">
        <v>530</v>
      </c>
      <c r="D167" s="11">
        <v>0</v>
      </c>
      <c r="E167" s="7">
        <v>45</v>
      </c>
      <c r="F167" s="110">
        <f t="shared" si="7"/>
        <v>0</v>
      </c>
      <c r="G167" s="7">
        <f t="shared" si="9"/>
        <v>1</v>
      </c>
      <c r="H167" s="7"/>
    </row>
    <row r="168" s="105" customFormat="1" spans="1:8">
      <c r="A168" s="6"/>
      <c r="B168" s="6">
        <v>17</v>
      </c>
      <c r="C168" s="22" t="s">
        <v>267</v>
      </c>
      <c r="D168" s="11">
        <v>0</v>
      </c>
      <c r="E168" s="7">
        <v>35</v>
      </c>
      <c r="F168" s="110">
        <f t="shared" si="7"/>
        <v>0</v>
      </c>
      <c r="G168" s="7">
        <f t="shared" si="9"/>
        <v>1</v>
      </c>
      <c r="H168" s="7"/>
    </row>
    <row r="169" s="105" customFormat="1" spans="1:8">
      <c r="A169" s="6"/>
      <c r="B169" s="6">
        <v>18</v>
      </c>
      <c r="C169" s="22" t="s">
        <v>531</v>
      </c>
      <c r="D169" s="11">
        <v>0</v>
      </c>
      <c r="E169" s="7">
        <v>35</v>
      </c>
      <c r="F169" s="110">
        <f t="shared" si="7"/>
        <v>0</v>
      </c>
      <c r="G169" s="7">
        <f t="shared" si="9"/>
        <v>1</v>
      </c>
      <c r="H169" s="7"/>
    </row>
    <row r="170" s="105" customFormat="1" spans="1:8">
      <c r="A170" s="6"/>
      <c r="B170" s="6">
        <v>19</v>
      </c>
      <c r="C170" s="22" t="s">
        <v>532</v>
      </c>
      <c r="D170" s="11">
        <v>0</v>
      </c>
      <c r="E170" s="7">
        <v>35</v>
      </c>
      <c r="F170" s="110">
        <f t="shared" si="7"/>
        <v>0</v>
      </c>
      <c r="G170" s="7">
        <f t="shared" si="9"/>
        <v>1</v>
      </c>
      <c r="H170" s="7"/>
    </row>
    <row r="171" s="105" customFormat="1" spans="1:8">
      <c r="A171" s="6"/>
      <c r="B171" s="6">
        <v>20</v>
      </c>
      <c r="C171" s="22" t="s">
        <v>272</v>
      </c>
      <c r="D171" s="11">
        <v>0</v>
      </c>
      <c r="E171" s="7">
        <v>30</v>
      </c>
      <c r="F171" s="110">
        <f t="shared" si="7"/>
        <v>0</v>
      </c>
      <c r="G171" s="7">
        <f t="shared" si="9"/>
        <v>1</v>
      </c>
      <c r="H171" s="7"/>
    </row>
    <row r="172" s="105" customFormat="1" spans="1:8">
      <c r="A172" s="6"/>
      <c r="B172" s="6">
        <v>21</v>
      </c>
      <c r="C172" s="22" t="s">
        <v>533</v>
      </c>
      <c r="D172" s="11">
        <v>0</v>
      </c>
      <c r="E172" s="7">
        <v>30</v>
      </c>
      <c r="F172" s="110">
        <f t="shared" si="7"/>
        <v>0</v>
      </c>
      <c r="G172" s="7">
        <f t="shared" si="9"/>
        <v>1</v>
      </c>
      <c r="H172" s="7"/>
    </row>
    <row r="173" s="105" customFormat="1" spans="1:8">
      <c r="A173" s="6"/>
      <c r="B173" s="6">
        <v>22</v>
      </c>
      <c r="C173" s="22" t="s">
        <v>276</v>
      </c>
      <c r="D173" s="11">
        <v>0</v>
      </c>
      <c r="E173" s="7">
        <v>30</v>
      </c>
      <c r="F173" s="110">
        <f t="shared" si="7"/>
        <v>0</v>
      </c>
      <c r="G173" s="7">
        <f t="shared" si="9"/>
        <v>1</v>
      </c>
      <c r="H173" s="7"/>
    </row>
    <row r="174" s="105" customFormat="1" spans="1:8">
      <c r="A174" s="6"/>
      <c r="B174" s="6">
        <v>23</v>
      </c>
      <c r="C174" s="22" t="s">
        <v>534</v>
      </c>
      <c r="D174" s="11">
        <v>0</v>
      </c>
      <c r="E174" s="7">
        <v>30</v>
      </c>
      <c r="F174" s="110">
        <f t="shared" si="7"/>
        <v>0</v>
      </c>
      <c r="G174" s="7">
        <f t="shared" si="9"/>
        <v>1</v>
      </c>
      <c r="H174" s="7"/>
    </row>
    <row r="175" s="105" customFormat="1" spans="1:8">
      <c r="A175" s="6"/>
      <c r="B175" s="6">
        <v>24</v>
      </c>
      <c r="C175" s="22" t="s">
        <v>283</v>
      </c>
      <c r="D175" s="11">
        <v>0</v>
      </c>
      <c r="E175" s="7">
        <v>30</v>
      </c>
      <c r="F175" s="110">
        <f t="shared" si="7"/>
        <v>0</v>
      </c>
      <c r="G175" s="7">
        <f t="shared" si="9"/>
        <v>1</v>
      </c>
      <c r="H175" s="7"/>
    </row>
    <row r="176" s="105" customFormat="1" spans="1:8">
      <c r="A176" s="6"/>
      <c r="B176" s="6">
        <v>25</v>
      </c>
      <c r="C176" s="22" t="s">
        <v>290</v>
      </c>
      <c r="D176" s="11">
        <v>0</v>
      </c>
      <c r="E176" s="7">
        <v>30</v>
      </c>
      <c r="F176" s="110">
        <f t="shared" si="7"/>
        <v>0</v>
      </c>
      <c r="G176" s="7">
        <f t="shared" si="9"/>
        <v>1</v>
      </c>
      <c r="H176" s="7"/>
    </row>
    <row r="177" s="105" customFormat="1" spans="1:8">
      <c r="A177" s="6"/>
      <c r="B177" s="6">
        <v>26</v>
      </c>
      <c r="C177" s="22" t="s">
        <v>535</v>
      </c>
      <c r="D177" s="11">
        <v>0</v>
      </c>
      <c r="E177" s="7">
        <v>30</v>
      </c>
      <c r="F177" s="110">
        <f t="shared" si="7"/>
        <v>0</v>
      </c>
      <c r="G177" s="7">
        <f t="shared" si="9"/>
        <v>1</v>
      </c>
      <c r="H177" s="7"/>
    </row>
    <row r="178" s="105" customFormat="1" spans="1:8">
      <c r="A178" s="6"/>
      <c r="B178" s="6">
        <v>27</v>
      </c>
      <c r="C178" s="22" t="s">
        <v>536</v>
      </c>
      <c r="D178" s="11">
        <v>0</v>
      </c>
      <c r="E178" s="7">
        <v>30</v>
      </c>
      <c r="F178" s="110">
        <f t="shared" si="7"/>
        <v>0</v>
      </c>
      <c r="G178" s="7">
        <f t="shared" si="9"/>
        <v>1</v>
      </c>
      <c r="H178" s="7"/>
    </row>
    <row r="179" s="105" customFormat="1" spans="1:8">
      <c r="A179" s="6"/>
      <c r="B179" s="6">
        <v>28</v>
      </c>
      <c r="C179" s="7" t="s">
        <v>537</v>
      </c>
      <c r="D179" s="11">
        <v>0</v>
      </c>
      <c r="E179" s="7">
        <v>42</v>
      </c>
      <c r="F179" s="110">
        <f t="shared" si="7"/>
        <v>0</v>
      </c>
      <c r="G179" s="7">
        <f t="shared" si="9"/>
        <v>1</v>
      </c>
      <c r="H179" s="7"/>
    </row>
    <row r="180" s="105" customFormat="1" spans="1:8">
      <c r="A180" s="6"/>
      <c r="B180" s="6">
        <v>29</v>
      </c>
      <c r="C180" s="22" t="s">
        <v>296</v>
      </c>
      <c r="D180" s="11">
        <v>0</v>
      </c>
      <c r="E180" s="7">
        <v>42</v>
      </c>
      <c r="F180" s="110">
        <f t="shared" si="7"/>
        <v>0</v>
      </c>
      <c r="G180" s="7">
        <f t="shared" si="9"/>
        <v>1</v>
      </c>
      <c r="H180" s="7"/>
    </row>
    <row r="181" s="105" customFormat="1" spans="1:8">
      <c r="A181" s="6"/>
      <c r="B181" s="6">
        <v>30</v>
      </c>
      <c r="C181" s="22" t="s">
        <v>538</v>
      </c>
      <c r="D181" s="11">
        <v>0</v>
      </c>
      <c r="E181" s="7">
        <v>30</v>
      </c>
      <c r="F181" s="110">
        <f t="shared" si="7"/>
        <v>0</v>
      </c>
      <c r="G181" s="7">
        <f t="shared" si="9"/>
        <v>1</v>
      </c>
      <c r="H181" s="7"/>
    </row>
    <row r="182" s="105" customFormat="1" spans="1:8">
      <c r="A182" s="6"/>
      <c r="B182" s="6">
        <v>31</v>
      </c>
      <c r="C182" s="22" t="s">
        <v>299</v>
      </c>
      <c r="D182" s="11">
        <v>0</v>
      </c>
      <c r="E182" s="7">
        <v>30</v>
      </c>
      <c r="F182" s="110">
        <f t="shared" si="7"/>
        <v>0</v>
      </c>
      <c r="G182" s="7">
        <f t="shared" si="9"/>
        <v>1</v>
      </c>
      <c r="H182" s="7"/>
    </row>
    <row r="183" s="105" customFormat="1" spans="1:8">
      <c r="A183" s="6"/>
      <c r="B183" s="6">
        <v>32</v>
      </c>
      <c r="C183" s="7" t="s">
        <v>539</v>
      </c>
      <c r="D183" s="11">
        <v>0</v>
      </c>
      <c r="E183" s="7">
        <v>28</v>
      </c>
      <c r="F183" s="110">
        <f t="shared" si="7"/>
        <v>0</v>
      </c>
      <c r="G183" s="7">
        <f t="shared" si="9"/>
        <v>1</v>
      </c>
      <c r="H183" s="7"/>
    </row>
    <row r="184" s="105" customFormat="1" spans="1:8">
      <c r="A184" s="6"/>
      <c r="B184" s="6">
        <v>33</v>
      </c>
      <c r="C184" s="7" t="s">
        <v>540</v>
      </c>
      <c r="D184" s="11">
        <v>0</v>
      </c>
      <c r="E184" s="7">
        <v>32</v>
      </c>
      <c r="F184" s="110">
        <f t="shared" si="7"/>
        <v>0</v>
      </c>
      <c r="G184" s="7">
        <f t="shared" si="9"/>
        <v>1</v>
      </c>
      <c r="H184" s="7"/>
    </row>
    <row r="185" s="105" customFormat="1" spans="1:8">
      <c r="A185" s="6"/>
      <c r="B185" s="6">
        <v>34</v>
      </c>
      <c r="C185" s="7" t="s">
        <v>541</v>
      </c>
      <c r="D185" s="11">
        <v>0</v>
      </c>
      <c r="E185" s="7">
        <v>32</v>
      </c>
      <c r="F185" s="110">
        <f t="shared" si="7"/>
        <v>0</v>
      </c>
      <c r="G185" s="7">
        <f t="shared" si="9"/>
        <v>1</v>
      </c>
      <c r="H185" s="7"/>
    </row>
    <row r="186" s="105" customFormat="1" spans="1:8">
      <c r="A186" s="6"/>
      <c r="B186" s="6">
        <v>35</v>
      </c>
      <c r="C186" s="7" t="s">
        <v>309</v>
      </c>
      <c r="D186" s="11">
        <v>0</v>
      </c>
      <c r="E186" s="7">
        <v>32</v>
      </c>
      <c r="F186" s="110">
        <f t="shared" si="7"/>
        <v>0</v>
      </c>
      <c r="G186" s="7">
        <f t="shared" si="9"/>
        <v>1</v>
      </c>
      <c r="H186" s="7"/>
    </row>
    <row r="187" s="105" customFormat="1" spans="1:8">
      <c r="A187" s="6"/>
      <c r="B187" s="6">
        <v>36</v>
      </c>
      <c r="C187" s="7" t="s">
        <v>542</v>
      </c>
      <c r="D187" s="11">
        <v>0</v>
      </c>
      <c r="E187" s="7">
        <v>38</v>
      </c>
      <c r="F187" s="110">
        <f t="shared" si="7"/>
        <v>0</v>
      </c>
      <c r="G187" s="7">
        <f t="shared" si="9"/>
        <v>1</v>
      </c>
      <c r="H187" s="7"/>
    </row>
    <row r="188" s="105" customFormat="1" spans="1:8">
      <c r="A188" s="6"/>
      <c r="B188" s="6">
        <v>37</v>
      </c>
      <c r="C188" s="7" t="s">
        <v>330</v>
      </c>
      <c r="D188" s="11">
        <v>0</v>
      </c>
      <c r="E188" s="7">
        <v>37</v>
      </c>
      <c r="F188" s="110">
        <f t="shared" si="7"/>
        <v>0</v>
      </c>
      <c r="G188" s="7">
        <f t="shared" si="9"/>
        <v>1</v>
      </c>
      <c r="H188" s="7"/>
    </row>
    <row r="189" s="105" customFormat="1" spans="1:8">
      <c r="A189" s="6"/>
      <c r="B189" s="6">
        <v>38</v>
      </c>
      <c r="C189" s="7" t="s">
        <v>543</v>
      </c>
      <c r="D189" s="11">
        <v>0</v>
      </c>
      <c r="E189" s="7">
        <v>30</v>
      </c>
      <c r="F189" s="110">
        <f t="shared" si="7"/>
        <v>0</v>
      </c>
      <c r="G189" s="7">
        <f t="shared" si="9"/>
        <v>1</v>
      </c>
      <c r="H189" s="7"/>
    </row>
    <row r="190" s="105" customFormat="1" spans="1:8">
      <c r="A190" s="6"/>
      <c r="B190" s="6">
        <v>39</v>
      </c>
      <c r="C190" s="7" t="s">
        <v>544</v>
      </c>
      <c r="D190" s="11">
        <v>0</v>
      </c>
      <c r="E190" s="7">
        <v>30</v>
      </c>
      <c r="F190" s="110">
        <f t="shared" si="7"/>
        <v>0</v>
      </c>
      <c r="G190" s="7">
        <f t="shared" si="9"/>
        <v>1</v>
      </c>
      <c r="H190" s="7"/>
    </row>
    <row r="191" s="105" customFormat="1" spans="1:8">
      <c r="A191" s="6"/>
      <c r="B191" s="6">
        <v>40</v>
      </c>
      <c r="C191" s="7" t="s">
        <v>545</v>
      </c>
      <c r="D191" s="11">
        <v>0</v>
      </c>
      <c r="E191" s="7">
        <v>30</v>
      </c>
      <c r="F191" s="110">
        <f t="shared" si="7"/>
        <v>0</v>
      </c>
      <c r="G191" s="7">
        <f t="shared" si="9"/>
        <v>1</v>
      </c>
      <c r="H191" s="7"/>
    </row>
    <row r="192" s="105" customFormat="1" spans="1:8">
      <c r="A192" s="6"/>
      <c r="B192" s="6">
        <v>41</v>
      </c>
      <c r="C192" s="7" t="s">
        <v>324</v>
      </c>
      <c r="D192" s="11">
        <v>0</v>
      </c>
      <c r="E192" s="7">
        <v>45</v>
      </c>
      <c r="F192" s="110">
        <f t="shared" si="7"/>
        <v>0</v>
      </c>
      <c r="G192" s="7">
        <f t="shared" si="9"/>
        <v>1</v>
      </c>
      <c r="H192" s="7"/>
    </row>
    <row r="193" s="105" customFormat="1" spans="1:8">
      <c r="A193" s="6"/>
      <c r="B193" s="6">
        <v>42</v>
      </c>
      <c r="C193" s="7" t="s">
        <v>317</v>
      </c>
      <c r="D193" s="11">
        <v>0</v>
      </c>
      <c r="E193" s="7">
        <v>35</v>
      </c>
      <c r="F193" s="110">
        <f t="shared" si="7"/>
        <v>0</v>
      </c>
      <c r="G193" s="7">
        <f t="shared" si="9"/>
        <v>1</v>
      </c>
      <c r="H193" s="7"/>
    </row>
    <row r="194" s="105" customFormat="1" spans="1:8">
      <c r="A194" s="6"/>
      <c r="B194" s="6">
        <v>43</v>
      </c>
      <c r="C194" s="7" t="s">
        <v>546</v>
      </c>
      <c r="D194" s="11">
        <v>0</v>
      </c>
      <c r="E194" s="7">
        <v>35</v>
      </c>
      <c r="F194" s="110">
        <f t="shared" si="7"/>
        <v>0</v>
      </c>
      <c r="G194" s="7">
        <f t="shared" si="9"/>
        <v>1</v>
      </c>
      <c r="H194" s="7"/>
    </row>
    <row r="195" s="105" customFormat="1" spans="1:8">
      <c r="A195" s="6" t="s">
        <v>7</v>
      </c>
      <c r="B195" s="6">
        <v>1</v>
      </c>
      <c r="C195" s="22" t="s">
        <v>547</v>
      </c>
      <c r="D195" s="7">
        <v>0</v>
      </c>
      <c r="E195" s="22">
        <v>40</v>
      </c>
      <c r="F195" s="110">
        <f t="shared" si="7"/>
        <v>0</v>
      </c>
      <c r="G195" s="7">
        <f>RANK(F195,$F$195:$F$217,1)</f>
        <v>1</v>
      </c>
      <c r="H195" s="7"/>
    </row>
    <row r="196" s="105" customFormat="1" spans="1:8">
      <c r="A196" s="6"/>
      <c r="B196" s="6">
        <v>2</v>
      </c>
      <c r="C196" s="22" t="s">
        <v>548</v>
      </c>
      <c r="D196" s="7">
        <v>0</v>
      </c>
      <c r="E196" s="22">
        <v>41</v>
      </c>
      <c r="F196" s="110">
        <f t="shared" ref="F196:F220" si="10">D196/E196</f>
        <v>0</v>
      </c>
      <c r="G196" s="7">
        <f t="shared" ref="G196:G217" si="11">RANK(F196,$F$195:$F$217,1)</f>
        <v>1</v>
      </c>
      <c r="H196" s="7"/>
    </row>
    <row r="197" s="105" customFormat="1" spans="1:8">
      <c r="A197" s="6"/>
      <c r="B197" s="6">
        <v>3</v>
      </c>
      <c r="C197" s="22" t="s">
        <v>549</v>
      </c>
      <c r="D197" s="7">
        <v>0</v>
      </c>
      <c r="E197" s="22">
        <v>41</v>
      </c>
      <c r="F197" s="110">
        <f t="shared" si="10"/>
        <v>0</v>
      </c>
      <c r="G197" s="7">
        <f t="shared" si="11"/>
        <v>1</v>
      </c>
      <c r="H197" s="7"/>
    </row>
    <row r="198" s="105" customFormat="1" spans="1:8">
      <c r="A198" s="6"/>
      <c r="B198" s="6">
        <v>4</v>
      </c>
      <c r="C198" s="22" t="s">
        <v>550</v>
      </c>
      <c r="D198" s="7">
        <v>0</v>
      </c>
      <c r="E198" s="22">
        <v>39</v>
      </c>
      <c r="F198" s="110">
        <f t="shared" si="10"/>
        <v>0</v>
      </c>
      <c r="G198" s="7">
        <f t="shared" si="11"/>
        <v>1</v>
      </c>
      <c r="H198" s="7"/>
    </row>
    <row r="199" s="105" customFormat="1" spans="1:8">
      <c r="A199" s="6"/>
      <c r="B199" s="6">
        <v>5</v>
      </c>
      <c r="C199" s="22" t="s">
        <v>551</v>
      </c>
      <c r="D199" s="7">
        <v>0</v>
      </c>
      <c r="E199" s="22">
        <v>36</v>
      </c>
      <c r="F199" s="110">
        <f t="shared" si="10"/>
        <v>0</v>
      </c>
      <c r="G199" s="7">
        <f t="shared" si="11"/>
        <v>1</v>
      </c>
      <c r="H199" s="7"/>
    </row>
    <row r="200" s="105" customFormat="1" spans="1:8">
      <c r="A200" s="6"/>
      <c r="B200" s="6">
        <v>6</v>
      </c>
      <c r="C200" s="22" t="s">
        <v>552</v>
      </c>
      <c r="D200" s="7">
        <v>0</v>
      </c>
      <c r="E200" s="22">
        <v>36</v>
      </c>
      <c r="F200" s="110">
        <f t="shared" si="10"/>
        <v>0</v>
      </c>
      <c r="G200" s="7">
        <f t="shared" si="11"/>
        <v>1</v>
      </c>
      <c r="H200" s="7"/>
    </row>
    <row r="201" s="105" customFormat="1" spans="1:8">
      <c r="A201" s="6"/>
      <c r="B201" s="6">
        <v>7</v>
      </c>
      <c r="C201" s="22" t="s">
        <v>333</v>
      </c>
      <c r="D201" s="7">
        <v>0</v>
      </c>
      <c r="E201" s="22">
        <v>36</v>
      </c>
      <c r="F201" s="110">
        <f t="shared" si="10"/>
        <v>0</v>
      </c>
      <c r="G201" s="7">
        <f t="shared" si="11"/>
        <v>1</v>
      </c>
      <c r="H201" s="7"/>
    </row>
    <row r="202" s="105" customFormat="1" spans="1:8">
      <c r="A202" s="6"/>
      <c r="B202" s="6">
        <v>8</v>
      </c>
      <c r="C202" s="22" t="s">
        <v>553</v>
      </c>
      <c r="D202" s="7">
        <v>0</v>
      </c>
      <c r="E202" s="22">
        <v>36</v>
      </c>
      <c r="F202" s="110">
        <f t="shared" si="10"/>
        <v>0</v>
      </c>
      <c r="G202" s="7">
        <f t="shared" si="11"/>
        <v>1</v>
      </c>
      <c r="H202" s="7"/>
    </row>
    <row r="203" s="105" customFormat="1" spans="1:8">
      <c r="A203" s="6"/>
      <c r="B203" s="6">
        <v>9</v>
      </c>
      <c r="C203" s="22" t="s">
        <v>338</v>
      </c>
      <c r="D203" s="7">
        <v>0</v>
      </c>
      <c r="E203" s="22">
        <v>35</v>
      </c>
      <c r="F203" s="110">
        <f t="shared" si="10"/>
        <v>0</v>
      </c>
      <c r="G203" s="7">
        <f t="shared" si="11"/>
        <v>1</v>
      </c>
      <c r="H203" s="7"/>
    </row>
    <row r="204" s="105" customFormat="1" spans="1:8">
      <c r="A204" s="6"/>
      <c r="B204" s="6">
        <v>10</v>
      </c>
      <c r="C204" s="22" t="s">
        <v>554</v>
      </c>
      <c r="D204" s="7">
        <v>0</v>
      </c>
      <c r="E204" s="22">
        <v>44</v>
      </c>
      <c r="F204" s="110">
        <f t="shared" si="10"/>
        <v>0</v>
      </c>
      <c r="G204" s="7">
        <f t="shared" si="11"/>
        <v>1</v>
      </c>
      <c r="H204" s="7"/>
    </row>
    <row r="205" s="105" customFormat="1" spans="1:8">
      <c r="A205" s="6"/>
      <c r="B205" s="6">
        <v>11</v>
      </c>
      <c r="C205" s="22" t="s">
        <v>555</v>
      </c>
      <c r="D205" s="7">
        <v>0</v>
      </c>
      <c r="E205" s="22">
        <v>37</v>
      </c>
      <c r="F205" s="110">
        <f t="shared" si="10"/>
        <v>0</v>
      </c>
      <c r="G205" s="7">
        <f t="shared" si="11"/>
        <v>1</v>
      </c>
      <c r="H205" s="7"/>
    </row>
    <row r="206" s="105" customFormat="1" spans="1:8">
      <c r="A206" s="6"/>
      <c r="B206" s="6">
        <v>12</v>
      </c>
      <c r="C206" s="22" t="s">
        <v>556</v>
      </c>
      <c r="D206" s="22">
        <v>0</v>
      </c>
      <c r="E206" s="22">
        <v>34</v>
      </c>
      <c r="F206" s="110">
        <f t="shared" si="10"/>
        <v>0</v>
      </c>
      <c r="G206" s="7">
        <f t="shared" si="11"/>
        <v>1</v>
      </c>
      <c r="H206" s="7"/>
    </row>
    <row r="207" s="105" customFormat="1" spans="1:8">
      <c r="A207" s="6"/>
      <c r="B207" s="6">
        <v>13</v>
      </c>
      <c r="C207" s="22" t="s">
        <v>344</v>
      </c>
      <c r="D207" s="22">
        <v>0</v>
      </c>
      <c r="E207" s="22">
        <v>33</v>
      </c>
      <c r="F207" s="110">
        <f t="shared" si="10"/>
        <v>0</v>
      </c>
      <c r="G207" s="7">
        <f t="shared" si="11"/>
        <v>1</v>
      </c>
      <c r="H207" s="7"/>
    </row>
    <row r="208" s="105" customFormat="1" spans="1:8">
      <c r="A208" s="6"/>
      <c r="B208" s="6">
        <v>14</v>
      </c>
      <c r="C208" s="22" t="s">
        <v>348</v>
      </c>
      <c r="D208" s="22">
        <v>1</v>
      </c>
      <c r="E208" s="22">
        <v>32</v>
      </c>
      <c r="F208" s="110">
        <f t="shared" si="10"/>
        <v>0.03125</v>
      </c>
      <c r="G208" s="7">
        <f t="shared" si="11"/>
        <v>23</v>
      </c>
      <c r="H208" s="7"/>
    </row>
    <row r="209" s="105" customFormat="1" spans="1:8">
      <c r="A209" s="6"/>
      <c r="B209" s="6">
        <v>15</v>
      </c>
      <c r="C209" s="22" t="s">
        <v>557</v>
      </c>
      <c r="D209" s="22">
        <v>0</v>
      </c>
      <c r="E209" s="22">
        <v>33</v>
      </c>
      <c r="F209" s="110">
        <f t="shared" si="10"/>
        <v>0</v>
      </c>
      <c r="G209" s="7">
        <f t="shared" si="11"/>
        <v>1</v>
      </c>
      <c r="H209" s="7"/>
    </row>
    <row r="210" s="105" customFormat="1" spans="1:8">
      <c r="A210" s="6"/>
      <c r="B210" s="6">
        <v>16</v>
      </c>
      <c r="C210" s="22" t="s">
        <v>558</v>
      </c>
      <c r="D210" s="22">
        <v>0</v>
      </c>
      <c r="E210" s="22">
        <v>34</v>
      </c>
      <c r="F210" s="110">
        <f t="shared" si="10"/>
        <v>0</v>
      </c>
      <c r="G210" s="7">
        <f t="shared" si="11"/>
        <v>1</v>
      </c>
      <c r="H210" s="7"/>
    </row>
    <row r="211" s="105" customFormat="1" spans="1:8">
      <c r="A211" s="6"/>
      <c r="B211" s="6">
        <v>17</v>
      </c>
      <c r="C211" s="22" t="s">
        <v>351</v>
      </c>
      <c r="D211" s="22">
        <v>0</v>
      </c>
      <c r="E211" s="22">
        <v>31</v>
      </c>
      <c r="F211" s="110">
        <f t="shared" si="10"/>
        <v>0</v>
      </c>
      <c r="G211" s="7">
        <f t="shared" si="11"/>
        <v>1</v>
      </c>
      <c r="H211" s="7"/>
    </row>
    <row r="212" s="105" customFormat="1" spans="1:8">
      <c r="A212" s="6"/>
      <c r="B212" s="6">
        <v>18</v>
      </c>
      <c r="C212" s="22" t="s">
        <v>355</v>
      </c>
      <c r="D212" s="22">
        <v>0</v>
      </c>
      <c r="E212" s="22">
        <v>34</v>
      </c>
      <c r="F212" s="110">
        <f t="shared" si="10"/>
        <v>0</v>
      </c>
      <c r="G212" s="7">
        <f t="shared" si="11"/>
        <v>1</v>
      </c>
      <c r="H212" s="7"/>
    </row>
    <row r="213" s="105" customFormat="1" spans="1:8">
      <c r="A213" s="6"/>
      <c r="B213" s="6">
        <v>19</v>
      </c>
      <c r="C213" s="22" t="s">
        <v>560</v>
      </c>
      <c r="D213" s="22">
        <v>0</v>
      </c>
      <c r="E213" s="22">
        <v>33</v>
      </c>
      <c r="F213" s="110">
        <f t="shared" si="10"/>
        <v>0</v>
      </c>
      <c r="G213" s="7">
        <f t="shared" si="11"/>
        <v>1</v>
      </c>
      <c r="H213" s="7"/>
    </row>
    <row r="214" s="105" customFormat="1" spans="1:8">
      <c r="A214" s="6"/>
      <c r="B214" s="6">
        <v>20</v>
      </c>
      <c r="C214" s="22" t="s">
        <v>360</v>
      </c>
      <c r="D214" s="22">
        <v>0</v>
      </c>
      <c r="E214" s="22">
        <v>33</v>
      </c>
      <c r="F214" s="110">
        <f t="shared" si="10"/>
        <v>0</v>
      </c>
      <c r="G214" s="7">
        <f t="shared" si="11"/>
        <v>1</v>
      </c>
      <c r="H214" s="7"/>
    </row>
    <row r="215" s="105" customFormat="1" spans="1:8">
      <c r="A215" s="6"/>
      <c r="B215" s="6">
        <v>21</v>
      </c>
      <c r="C215" s="22" t="s">
        <v>364</v>
      </c>
      <c r="D215" s="22">
        <v>0</v>
      </c>
      <c r="E215" s="22">
        <v>33</v>
      </c>
      <c r="F215" s="110">
        <f t="shared" si="10"/>
        <v>0</v>
      </c>
      <c r="G215" s="7">
        <f t="shared" si="11"/>
        <v>1</v>
      </c>
      <c r="H215" s="7"/>
    </row>
    <row r="216" s="105" customFormat="1" spans="1:8">
      <c r="A216" s="6"/>
      <c r="B216" s="6">
        <v>22</v>
      </c>
      <c r="C216" s="22" t="s">
        <v>561</v>
      </c>
      <c r="D216" s="22">
        <v>0</v>
      </c>
      <c r="E216" s="22">
        <v>32</v>
      </c>
      <c r="F216" s="110">
        <f t="shared" si="10"/>
        <v>0</v>
      </c>
      <c r="G216" s="7">
        <f t="shared" si="11"/>
        <v>1</v>
      </c>
      <c r="H216" s="7"/>
    </row>
    <row r="217" s="105" customFormat="1" spans="1:8">
      <c r="A217" s="6"/>
      <c r="B217" s="6">
        <v>23</v>
      </c>
      <c r="C217" s="22" t="s">
        <v>367</v>
      </c>
      <c r="D217" s="22">
        <v>0</v>
      </c>
      <c r="E217" s="22">
        <v>35</v>
      </c>
      <c r="F217" s="110">
        <f t="shared" si="10"/>
        <v>0</v>
      </c>
      <c r="G217" s="7">
        <f t="shared" si="11"/>
        <v>1</v>
      </c>
      <c r="H217" s="7"/>
    </row>
    <row r="218" s="105" customFormat="1" spans="1:8">
      <c r="A218" s="6" t="s">
        <v>8</v>
      </c>
      <c r="B218" s="6">
        <v>1</v>
      </c>
      <c r="C218" s="7" t="s">
        <v>369</v>
      </c>
      <c r="D218" s="7">
        <v>0</v>
      </c>
      <c r="E218" s="7">
        <v>46</v>
      </c>
      <c r="F218" s="110">
        <f t="shared" si="10"/>
        <v>0</v>
      </c>
      <c r="G218" s="7">
        <f>RANK(F218,$F$218:$F$220,1)</f>
        <v>1</v>
      </c>
      <c r="H218" s="7"/>
    </row>
    <row r="219" s="105" customFormat="1" spans="1:8">
      <c r="A219" s="6"/>
      <c r="B219" s="6">
        <v>2</v>
      </c>
      <c r="C219" s="7" t="s">
        <v>385</v>
      </c>
      <c r="D219" s="7">
        <v>0</v>
      </c>
      <c r="E219" s="7">
        <v>45</v>
      </c>
      <c r="F219" s="110">
        <f t="shared" si="10"/>
        <v>0</v>
      </c>
      <c r="G219" s="7">
        <f>RANK(F219,$F$218:$F$220,1)</f>
        <v>1</v>
      </c>
      <c r="H219" s="7"/>
    </row>
    <row r="220" spans="1:8">
      <c r="A220" s="6"/>
      <c r="B220" s="6">
        <v>3</v>
      </c>
      <c r="C220" s="7" t="s">
        <v>379</v>
      </c>
      <c r="D220" s="7">
        <v>0</v>
      </c>
      <c r="E220" s="7">
        <v>44</v>
      </c>
      <c r="F220" s="110">
        <f t="shared" si="10"/>
        <v>0</v>
      </c>
      <c r="G220" s="7">
        <f>RANK(F220,$F$218:$F$220,1)</f>
        <v>1</v>
      </c>
      <c r="H220" s="7"/>
    </row>
  </sheetData>
  <mergeCells count="8">
    <mergeCell ref="A1:H1"/>
    <mergeCell ref="A3:A41"/>
    <mergeCell ref="A42:A82"/>
    <mergeCell ref="A83:A110"/>
    <mergeCell ref="A111:A151"/>
    <mergeCell ref="A152:A194"/>
    <mergeCell ref="A195:A217"/>
    <mergeCell ref="A218:A220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6"/>
  <sheetViews>
    <sheetView topLeftCell="A123" workbookViewId="0">
      <selection activeCell="A127" sqref="A127:A146"/>
    </sheetView>
  </sheetViews>
  <sheetFormatPr defaultColWidth="8.25" defaultRowHeight="17.5" outlineLevelCol="5"/>
  <cols>
    <col min="1" max="1" width="23.4166666666667" style="85" customWidth="1"/>
    <col min="2" max="2" width="18.9166666666667" style="85" customWidth="1"/>
    <col min="3" max="3" width="12.3333333333333" style="85" customWidth="1"/>
    <col min="4" max="4" width="14.4166666666667" style="85" customWidth="1"/>
    <col min="5" max="5" width="13.75" style="85" customWidth="1"/>
    <col min="6" max="6" width="8.08333333333333" style="85" customWidth="1"/>
    <col min="7" max="16384" width="8.25" style="85"/>
  </cols>
  <sheetData>
    <row r="1" s="85" customFormat="1" ht="23" spans="1:6">
      <c r="A1" s="87" t="s">
        <v>600</v>
      </c>
      <c r="B1" s="87"/>
      <c r="C1" s="87"/>
      <c r="D1" s="87"/>
      <c r="E1" s="87"/>
      <c r="F1" s="87"/>
    </row>
    <row r="2" s="86" customFormat="1" ht="21" spans="1:6">
      <c r="A2" s="88" t="s">
        <v>22</v>
      </c>
      <c r="B2" s="88" t="s">
        <v>52</v>
      </c>
      <c r="C2" s="88" t="s">
        <v>25</v>
      </c>
      <c r="D2" s="89" t="s">
        <v>601</v>
      </c>
      <c r="E2" s="88" t="s">
        <v>54</v>
      </c>
      <c r="F2" s="88" t="s">
        <v>29</v>
      </c>
    </row>
    <row r="3" spans="1:6">
      <c r="A3" s="82" t="s">
        <v>2</v>
      </c>
      <c r="B3" s="8" t="s">
        <v>427</v>
      </c>
      <c r="C3" s="8" t="s">
        <v>602</v>
      </c>
      <c r="D3" s="7">
        <v>12.12</v>
      </c>
      <c r="E3" s="38">
        <v>2</v>
      </c>
      <c r="F3" s="90"/>
    </row>
    <row r="4" spans="1:6">
      <c r="A4" s="83"/>
      <c r="B4" s="8"/>
      <c r="C4" s="8" t="s">
        <v>603</v>
      </c>
      <c r="D4" s="7">
        <v>12.12</v>
      </c>
      <c r="E4" s="38">
        <v>2</v>
      </c>
      <c r="F4" s="90"/>
    </row>
    <row r="5" spans="1:6">
      <c r="A5" s="84"/>
      <c r="B5" s="8"/>
      <c r="C5" s="8" t="s">
        <v>604</v>
      </c>
      <c r="D5" s="7">
        <v>12.12</v>
      </c>
      <c r="E5" s="38">
        <v>2</v>
      </c>
      <c r="F5" s="90"/>
    </row>
    <row r="6" spans="1:6">
      <c r="A6" s="82" t="s">
        <v>3</v>
      </c>
      <c r="B6" s="91" t="s">
        <v>70</v>
      </c>
      <c r="C6" s="7" t="s">
        <v>605</v>
      </c>
      <c r="D6" s="7">
        <v>12.08</v>
      </c>
      <c r="E6" s="7">
        <v>2</v>
      </c>
      <c r="F6" s="7" t="s">
        <v>606</v>
      </c>
    </row>
    <row r="7" spans="1:6">
      <c r="A7" s="83"/>
      <c r="B7" s="92"/>
      <c r="C7" s="7" t="s">
        <v>75</v>
      </c>
      <c r="D7" s="7">
        <v>12.08</v>
      </c>
      <c r="E7" s="7">
        <v>2</v>
      </c>
      <c r="F7" s="7" t="s">
        <v>606</v>
      </c>
    </row>
    <row r="8" spans="1:6">
      <c r="A8" s="83"/>
      <c r="B8" s="92"/>
      <c r="C8" s="82" t="s">
        <v>76</v>
      </c>
      <c r="D8" s="7">
        <v>12.08</v>
      </c>
      <c r="E8" s="7">
        <v>2</v>
      </c>
      <c r="F8" s="7" t="s">
        <v>606</v>
      </c>
    </row>
    <row r="9" spans="1:6">
      <c r="A9" s="83"/>
      <c r="B9" s="92"/>
      <c r="C9" s="84"/>
      <c r="D9" s="7">
        <v>12.12</v>
      </c>
      <c r="E9" s="7">
        <v>2</v>
      </c>
      <c r="F9" s="7" t="s">
        <v>606</v>
      </c>
    </row>
    <row r="10" spans="1:6">
      <c r="A10" s="83"/>
      <c r="B10" s="92"/>
      <c r="C10" s="82" t="s">
        <v>71</v>
      </c>
      <c r="D10" s="93" t="s">
        <v>37</v>
      </c>
      <c r="E10" s="7">
        <v>2</v>
      </c>
      <c r="F10" s="7" t="s">
        <v>606</v>
      </c>
    </row>
    <row r="11" spans="1:6">
      <c r="A11" s="83"/>
      <c r="B11" s="94"/>
      <c r="C11" s="84"/>
      <c r="D11" s="95">
        <v>12.12</v>
      </c>
      <c r="E11" s="7">
        <v>2</v>
      </c>
      <c r="F11" s="7" t="s">
        <v>606</v>
      </c>
    </row>
    <row r="12" spans="1:6">
      <c r="A12" s="83"/>
      <c r="B12" s="96" t="s">
        <v>77</v>
      </c>
      <c r="C12" s="7" t="s">
        <v>607</v>
      </c>
      <c r="D12" s="7">
        <v>12.08</v>
      </c>
      <c r="E12" s="7">
        <v>2</v>
      </c>
      <c r="F12" s="7" t="s">
        <v>606</v>
      </c>
    </row>
    <row r="13" spans="1:6">
      <c r="A13" s="83"/>
      <c r="B13" s="97"/>
      <c r="C13" s="7" t="s">
        <v>608</v>
      </c>
      <c r="D13" s="7">
        <v>12.08</v>
      </c>
      <c r="E13" s="7">
        <v>2</v>
      </c>
      <c r="F13" s="7" t="s">
        <v>609</v>
      </c>
    </row>
    <row r="14" spans="1:6">
      <c r="A14" s="83"/>
      <c r="B14" s="97"/>
      <c r="C14" s="6" t="s">
        <v>610</v>
      </c>
      <c r="D14" s="6">
        <v>12.11</v>
      </c>
      <c r="E14" s="6">
        <v>2</v>
      </c>
      <c r="F14" s="7" t="s">
        <v>606</v>
      </c>
    </row>
    <row r="15" spans="1:6">
      <c r="A15" s="83"/>
      <c r="B15" s="98"/>
      <c r="C15" s="7" t="s">
        <v>611</v>
      </c>
      <c r="D15" s="7">
        <v>12.09</v>
      </c>
      <c r="E15" s="7">
        <v>2</v>
      </c>
      <c r="F15" s="7" t="s">
        <v>606</v>
      </c>
    </row>
    <row r="16" spans="1:6">
      <c r="A16" s="83"/>
      <c r="B16" s="96" t="s">
        <v>137</v>
      </c>
      <c r="C16" s="7" t="s">
        <v>612</v>
      </c>
      <c r="D16" s="7">
        <v>12.09</v>
      </c>
      <c r="E16" s="7">
        <v>2</v>
      </c>
      <c r="F16" s="7" t="s">
        <v>609</v>
      </c>
    </row>
    <row r="17" spans="1:6">
      <c r="A17" s="83"/>
      <c r="B17" s="97"/>
      <c r="C17" s="7" t="s">
        <v>613</v>
      </c>
      <c r="D17" s="7">
        <v>12.09</v>
      </c>
      <c r="E17" s="7">
        <v>2</v>
      </c>
      <c r="F17" s="7" t="s">
        <v>606</v>
      </c>
    </row>
    <row r="18" spans="1:6">
      <c r="A18" s="83"/>
      <c r="B18" s="97"/>
      <c r="C18" s="7" t="s">
        <v>614</v>
      </c>
      <c r="D18" s="7">
        <v>12.08</v>
      </c>
      <c r="E18" s="7">
        <v>2</v>
      </c>
      <c r="F18" s="7" t="s">
        <v>606</v>
      </c>
    </row>
    <row r="19" spans="1:6">
      <c r="A19" s="83"/>
      <c r="B19" s="97"/>
      <c r="C19" s="82" t="s">
        <v>615</v>
      </c>
      <c r="D19" s="7">
        <v>12.09</v>
      </c>
      <c r="E19" s="7">
        <v>2</v>
      </c>
      <c r="F19" s="7" t="s">
        <v>609</v>
      </c>
    </row>
    <row r="20" spans="1:6">
      <c r="A20" s="83"/>
      <c r="B20" s="97"/>
      <c r="C20" s="84"/>
      <c r="D20" s="7">
        <v>12.12</v>
      </c>
      <c r="E20" s="7">
        <v>2</v>
      </c>
      <c r="F20" s="7" t="s">
        <v>609</v>
      </c>
    </row>
    <row r="21" spans="1:6">
      <c r="A21" s="83"/>
      <c r="B21" s="96" t="s">
        <v>458</v>
      </c>
      <c r="C21" s="82" t="s">
        <v>616</v>
      </c>
      <c r="D21" s="7">
        <v>12.08</v>
      </c>
      <c r="E21" s="7">
        <v>2</v>
      </c>
      <c r="F21" s="7" t="s">
        <v>606</v>
      </c>
    </row>
    <row r="22" spans="1:6">
      <c r="A22" s="83"/>
      <c r="B22" s="97"/>
      <c r="C22" s="83"/>
      <c r="D22" s="7">
        <v>12.09</v>
      </c>
      <c r="E22" s="7">
        <v>2</v>
      </c>
      <c r="F22" s="7" t="s">
        <v>606</v>
      </c>
    </row>
    <row r="23" spans="1:6">
      <c r="A23" s="83"/>
      <c r="B23" s="97"/>
      <c r="C23" s="83"/>
      <c r="D23" s="93" t="s">
        <v>37</v>
      </c>
      <c r="E23" s="7">
        <v>2</v>
      </c>
      <c r="F23" s="7" t="s">
        <v>606</v>
      </c>
    </row>
    <row r="24" spans="1:6">
      <c r="A24" s="84"/>
      <c r="B24" s="98"/>
      <c r="C24" s="84"/>
      <c r="D24" s="6">
        <v>12.11</v>
      </c>
      <c r="E24" s="7">
        <v>2</v>
      </c>
      <c r="F24" s="7" t="s">
        <v>606</v>
      </c>
    </row>
    <row r="25" spans="1:6">
      <c r="A25" s="99" t="s">
        <v>4</v>
      </c>
      <c r="B25" s="7" t="s">
        <v>465</v>
      </c>
      <c r="C25" s="7" t="s">
        <v>617</v>
      </c>
      <c r="D25" s="7">
        <v>12.8</v>
      </c>
      <c r="E25" s="7">
        <v>2</v>
      </c>
      <c r="F25" s="7" t="s">
        <v>609</v>
      </c>
    </row>
    <row r="26" spans="1:6">
      <c r="A26" s="95"/>
      <c r="B26" s="7"/>
      <c r="C26" s="7" t="s">
        <v>618</v>
      </c>
      <c r="D26" s="7">
        <v>12.8</v>
      </c>
      <c r="E26" s="7">
        <v>2</v>
      </c>
      <c r="F26" s="7" t="s">
        <v>619</v>
      </c>
    </row>
    <row r="27" spans="1:6">
      <c r="A27" s="95"/>
      <c r="B27" s="7"/>
      <c r="C27" s="7" t="s">
        <v>620</v>
      </c>
      <c r="D27" s="7">
        <v>12.8</v>
      </c>
      <c r="E27" s="7">
        <v>2</v>
      </c>
      <c r="F27" s="7" t="s">
        <v>619</v>
      </c>
    </row>
    <row r="28" spans="1:6">
      <c r="A28" s="95"/>
      <c r="B28" s="7"/>
      <c r="C28" s="7" t="s">
        <v>621</v>
      </c>
      <c r="D28" s="7">
        <v>12.8</v>
      </c>
      <c r="E28" s="7">
        <v>2</v>
      </c>
      <c r="F28" s="7" t="s">
        <v>619</v>
      </c>
    </row>
    <row r="29" spans="1:6">
      <c r="A29" s="95"/>
      <c r="B29" s="7"/>
      <c r="C29" s="7" t="s">
        <v>622</v>
      </c>
      <c r="D29" s="7">
        <v>12.8</v>
      </c>
      <c r="E29" s="7">
        <v>2</v>
      </c>
      <c r="F29" s="7" t="s">
        <v>619</v>
      </c>
    </row>
    <row r="30" spans="1:6">
      <c r="A30" s="95"/>
      <c r="B30" s="7"/>
      <c r="C30" s="7" t="s">
        <v>623</v>
      </c>
      <c r="D30" s="7">
        <v>12.8</v>
      </c>
      <c r="E30" s="7">
        <v>2</v>
      </c>
      <c r="F30" s="7" t="s">
        <v>624</v>
      </c>
    </row>
    <row r="31" spans="1:6">
      <c r="A31" s="95"/>
      <c r="B31" s="7"/>
      <c r="C31" s="7" t="s">
        <v>625</v>
      </c>
      <c r="D31" s="7">
        <v>12.8</v>
      </c>
      <c r="E31" s="7">
        <v>2</v>
      </c>
      <c r="F31" s="7" t="s">
        <v>626</v>
      </c>
    </row>
    <row r="32" spans="1:6">
      <c r="A32" s="95"/>
      <c r="B32" s="7"/>
      <c r="C32" s="7" t="s">
        <v>627</v>
      </c>
      <c r="D32" s="7">
        <v>12.8</v>
      </c>
      <c r="E32" s="7">
        <v>2</v>
      </c>
      <c r="F32" s="7" t="s">
        <v>626</v>
      </c>
    </row>
    <row r="33" spans="1:6">
      <c r="A33" s="95"/>
      <c r="B33" s="7"/>
      <c r="C33" s="7" t="s">
        <v>628</v>
      </c>
      <c r="D33" s="7">
        <v>12.9</v>
      </c>
      <c r="E33" s="7">
        <v>2</v>
      </c>
      <c r="F33" s="7" t="s">
        <v>626</v>
      </c>
    </row>
    <row r="34" spans="1:6">
      <c r="A34" s="95"/>
      <c r="B34" s="7"/>
      <c r="C34" s="7" t="s">
        <v>629</v>
      </c>
      <c r="D34" s="7">
        <v>12.9</v>
      </c>
      <c r="E34" s="7">
        <v>2</v>
      </c>
      <c r="F34" s="7" t="s">
        <v>630</v>
      </c>
    </row>
    <row r="35" spans="1:6">
      <c r="A35" s="95"/>
      <c r="B35" s="7"/>
      <c r="C35" s="7" t="s">
        <v>631</v>
      </c>
      <c r="D35" s="7">
        <v>12.9</v>
      </c>
      <c r="E35" s="7">
        <v>2</v>
      </c>
      <c r="F35" s="7" t="s">
        <v>632</v>
      </c>
    </row>
    <row r="36" spans="1:6">
      <c r="A36" s="95"/>
      <c r="B36" s="7"/>
      <c r="C36" s="7" t="s">
        <v>623</v>
      </c>
      <c r="D36" s="7">
        <v>12.9</v>
      </c>
      <c r="E36" s="7">
        <v>2</v>
      </c>
      <c r="F36" s="7" t="s">
        <v>624</v>
      </c>
    </row>
    <row r="37" spans="1:6">
      <c r="A37" s="95"/>
      <c r="B37" s="7"/>
      <c r="C37" s="7" t="s">
        <v>623</v>
      </c>
      <c r="D37" s="100">
        <v>45636</v>
      </c>
      <c r="E37" s="7">
        <v>2</v>
      </c>
      <c r="F37" s="7"/>
    </row>
    <row r="38" spans="1:6">
      <c r="A38" s="95"/>
      <c r="B38" s="7"/>
      <c r="C38" s="7" t="s">
        <v>633</v>
      </c>
      <c r="D38" s="100">
        <v>45636</v>
      </c>
      <c r="E38" s="7">
        <v>2</v>
      </c>
      <c r="F38" s="7"/>
    </row>
    <row r="39" spans="1:6">
      <c r="A39" s="95"/>
      <c r="B39" s="7" t="s">
        <v>216</v>
      </c>
      <c r="C39" s="7" t="s">
        <v>634</v>
      </c>
      <c r="D39" s="7">
        <v>12.8</v>
      </c>
      <c r="E39" s="7">
        <v>2</v>
      </c>
      <c r="F39" s="7"/>
    </row>
    <row r="40" spans="1:6">
      <c r="A40" s="95"/>
      <c r="B40" s="7"/>
      <c r="C40" s="7" t="s">
        <v>220</v>
      </c>
      <c r="D40" s="7">
        <v>12.8</v>
      </c>
      <c r="E40" s="7">
        <v>2</v>
      </c>
      <c r="F40" s="7"/>
    </row>
    <row r="41" spans="1:6">
      <c r="A41" s="95"/>
      <c r="B41" s="7"/>
      <c r="C41" s="7" t="s">
        <v>635</v>
      </c>
      <c r="D41" s="7">
        <v>12.8</v>
      </c>
      <c r="E41" s="7">
        <v>2</v>
      </c>
      <c r="F41" s="7"/>
    </row>
    <row r="42" spans="1:6">
      <c r="A42" s="95"/>
      <c r="B42" s="7"/>
      <c r="C42" s="7" t="s">
        <v>217</v>
      </c>
      <c r="D42" s="7">
        <v>12.8</v>
      </c>
      <c r="E42" s="7">
        <v>2</v>
      </c>
      <c r="F42" s="7"/>
    </row>
    <row r="43" spans="1:6">
      <c r="A43" s="95"/>
      <c r="B43" s="7"/>
      <c r="C43" s="7" t="s">
        <v>636</v>
      </c>
      <c r="D43" s="7">
        <v>12.8</v>
      </c>
      <c r="E43" s="7">
        <v>2</v>
      </c>
      <c r="F43" s="7"/>
    </row>
    <row r="44" spans="1:6">
      <c r="A44" s="95"/>
      <c r="B44" s="7"/>
      <c r="C44" s="7" t="s">
        <v>637</v>
      </c>
      <c r="D44" s="7">
        <v>12.9</v>
      </c>
      <c r="E44" s="7">
        <v>2</v>
      </c>
      <c r="F44" s="7"/>
    </row>
    <row r="45" spans="1:6">
      <c r="A45" s="95"/>
      <c r="B45" s="7"/>
      <c r="C45" s="7" t="s">
        <v>638</v>
      </c>
      <c r="D45" s="7">
        <v>12.9</v>
      </c>
      <c r="E45" s="7">
        <v>2</v>
      </c>
      <c r="F45" s="7"/>
    </row>
    <row r="46" spans="1:6">
      <c r="A46" s="95"/>
      <c r="B46" s="7"/>
      <c r="C46" s="7" t="s">
        <v>220</v>
      </c>
      <c r="D46" s="7">
        <v>12.9</v>
      </c>
      <c r="E46" s="7">
        <v>2</v>
      </c>
      <c r="F46" s="7"/>
    </row>
    <row r="47" spans="1:6">
      <c r="A47" s="95"/>
      <c r="B47" s="7"/>
      <c r="C47" s="7" t="s">
        <v>639</v>
      </c>
      <c r="D47" s="7">
        <v>12.11</v>
      </c>
      <c r="E47" s="7">
        <v>2</v>
      </c>
      <c r="F47" s="7" t="s">
        <v>640</v>
      </c>
    </row>
    <row r="48" spans="1:6">
      <c r="A48" s="95"/>
      <c r="B48" s="7"/>
      <c r="C48" s="7" t="s">
        <v>641</v>
      </c>
      <c r="D48" s="7">
        <v>12.11</v>
      </c>
      <c r="E48" s="7">
        <v>2</v>
      </c>
      <c r="F48" s="7" t="s">
        <v>640</v>
      </c>
    </row>
    <row r="49" spans="1:6">
      <c r="A49" s="95"/>
      <c r="B49" s="7"/>
      <c r="C49" s="7" t="s">
        <v>642</v>
      </c>
      <c r="D49" s="7">
        <v>12.11</v>
      </c>
      <c r="E49" s="7">
        <v>2</v>
      </c>
      <c r="F49" s="7" t="s">
        <v>640</v>
      </c>
    </row>
    <row r="50" spans="1:6">
      <c r="A50" s="95"/>
      <c r="B50" s="7"/>
      <c r="C50" s="7" t="s">
        <v>635</v>
      </c>
      <c r="D50" s="7">
        <v>12.11</v>
      </c>
      <c r="E50" s="7">
        <v>2</v>
      </c>
      <c r="F50" s="7" t="s">
        <v>640</v>
      </c>
    </row>
    <row r="51" spans="1:6">
      <c r="A51" s="95"/>
      <c r="B51" s="7"/>
      <c r="C51" s="7" t="s">
        <v>643</v>
      </c>
      <c r="D51" s="7">
        <v>12.11</v>
      </c>
      <c r="E51" s="7">
        <v>2</v>
      </c>
      <c r="F51" s="7" t="s">
        <v>640</v>
      </c>
    </row>
    <row r="52" spans="1:6">
      <c r="A52" s="95"/>
      <c r="B52" s="7"/>
      <c r="C52" s="7" t="s">
        <v>217</v>
      </c>
      <c r="D52" s="7">
        <v>12.11</v>
      </c>
      <c r="E52" s="7">
        <v>2</v>
      </c>
      <c r="F52" s="7" t="s">
        <v>640</v>
      </c>
    </row>
    <row r="53" spans="1:6">
      <c r="A53" s="95"/>
      <c r="B53" s="7"/>
      <c r="C53" s="7" t="s">
        <v>644</v>
      </c>
      <c r="D53" s="7">
        <v>12.11</v>
      </c>
      <c r="E53" s="7">
        <v>2</v>
      </c>
      <c r="F53" s="7" t="s">
        <v>640</v>
      </c>
    </row>
    <row r="54" spans="1:6">
      <c r="A54" s="95"/>
      <c r="B54" s="7"/>
      <c r="C54" s="7" t="s">
        <v>645</v>
      </c>
      <c r="D54" s="101">
        <v>12.1</v>
      </c>
      <c r="E54" s="7">
        <v>2</v>
      </c>
      <c r="F54" s="7"/>
    </row>
    <row r="55" spans="1:6">
      <c r="A55" s="95"/>
      <c r="B55" s="7"/>
      <c r="C55" s="7" t="s">
        <v>646</v>
      </c>
      <c r="D55" s="101">
        <v>12.1</v>
      </c>
      <c r="E55" s="7">
        <v>2</v>
      </c>
      <c r="F55" s="7"/>
    </row>
    <row r="56" spans="1:6">
      <c r="A56" s="95"/>
      <c r="B56" s="7"/>
      <c r="C56" s="7" t="s">
        <v>637</v>
      </c>
      <c r="D56" s="101">
        <v>12.1</v>
      </c>
      <c r="E56" s="7">
        <v>2</v>
      </c>
      <c r="F56" s="7"/>
    </row>
    <row r="57" spans="1:6">
      <c r="A57" s="95"/>
      <c r="B57" s="7"/>
      <c r="C57" s="7" t="s">
        <v>647</v>
      </c>
      <c r="D57" s="101">
        <v>12.1</v>
      </c>
      <c r="E57" s="7">
        <v>2</v>
      </c>
      <c r="F57" s="7"/>
    </row>
    <row r="58" spans="1:6">
      <c r="A58" s="95"/>
      <c r="B58" s="7"/>
      <c r="C58" s="7" t="s">
        <v>641</v>
      </c>
      <c r="D58" s="101">
        <v>12.1</v>
      </c>
      <c r="E58" s="7">
        <v>2</v>
      </c>
      <c r="F58" s="7"/>
    </row>
    <row r="59" spans="1:6">
      <c r="A59" s="95"/>
      <c r="B59" s="7"/>
      <c r="C59" s="7" t="s">
        <v>648</v>
      </c>
      <c r="D59" s="101">
        <v>12.1</v>
      </c>
      <c r="E59" s="7">
        <v>2</v>
      </c>
      <c r="F59" s="7"/>
    </row>
    <row r="60" spans="1:6">
      <c r="A60" s="95"/>
      <c r="B60" s="7" t="s">
        <v>466</v>
      </c>
      <c r="C60" s="7" t="s">
        <v>649</v>
      </c>
      <c r="D60" s="7">
        <v>12.8</v>
      </c>
      <c r="E60" s="7">
        <v>2</v>
      </c>
      <c r="F60" s="7" t="s">
        <v>609</v>
      </c>
    </row>
    <row r="61" spans="1:6">
      <c r="A61" s="95"/>
      <c r="B61" s="7"/>
      <c r="C61" s="7" t="s">
        <v>650</v>
      </c>
      <c r="D61" s="7">
        <v>12.8</v>
      </c>
      <c r="E61" s="7">
        <v>2</v>
      </c>
      <c r="F61" s="7" t="s">
        <v>609</v>
      </c>
    </row>
    <row r="62" spans="1:6">
      <c r="A62" s="95"/>
      <c r="B62" s="7"/>
      <c r="C62" s="7" t="s">
        <v>651</v>
      </c>
      <c r="D62" s="7">
        <v>12.8</v>
      </c>
      <c r="E62" s="7">
        <v>2</v>
      </c>
      <c r="F62" s="7" t="s">
        <v>609</v>
      </c>
    </row>
    <row r="63" spans="1:6">
      <c r="A63" s="95"/>
      <c r="B63" s="7"/>
      <c r="C63" s="7" t="s">
        <v>652</v>
      </c>
      <c r="D63" s="7">
        <v>12.8</v>
      </c>
      <c r="E63" s="7">
        <v>2</v>
      </c>
      <c r="F63" s="7" t="s">
        <v>609</v>
      </c>
    </row>
    <row r="64" spans="1:6">
      <c r="A64" s="95"/>
      <c r="B64" s="7"/>
      <c r="C64" s="7" t="s">
        <v>653</v>
      </c>
      <c r="D64" s="7">
        <v>12.8</v>
      </c>
      <c r="E64" s="7">
        <v>2</v>
      </c>
      <c r="F64" s="7" t="s">
        <v>640</v>
      </c>
    </row>
    <row r="65" spans="1:6">
      <c r="A65" s="95"/>
      <c r="B65" s="7"/>
      <c r="C65" s="7" t="s">
        <v>654</v>
      </c>
      <c r="D65" s="7">
        <v>12.8</v>
      </c>
      <c r="E65" s="7">
        <v>2</v>
      </c>
      <c r="F65" s="7" t="s">
        <v>640</v>
      </c>
    </row>
    <row r="66" spans="1:6">
      <c r="A66" s="95"/>
      <c r="B66" s="7"/>
      <c r="C66" s="7" t="s">
        <v>655</v>
      </c>
      <c r="D66" s="7">
        <v>12.8</v>
      </c>
      <c r="E66" s="7">
        <v>2</v>
      </c>
      <c r="F66" s="7" t="s">
        <v>640</v>
      </c>
    </row>
    <row r="67" spans="1:6">
      <c r="A67" s="95"/>
      <c r="B67" s="7"/>
      <c r="C67" s="7" t="s">
        <v>656</v>
      </c>
      <c r="D67" s="7">
        <v>12.8</v>
      </c>
      <c r="E67" s="7">
        <v>2</v>
      </c>
      <c r="F67" s="7" t="s">
        <v>640</v>
      </c>
    </row>
    <row r="68" spans="1:6">
      <c r="A68" s="95"/>
      <c r="B68" s="7"/>
      <c r="C68" s="7" t="s">
        <v>657</v>
      </c>
      <c r="D68" s="7">
        <v>12.8</v>
      </c>
      <c r="E68" s="7">
        <v>2</v>
      </c>
      <c r="F68" s="7" t="s">
        <v>640</v>
      </c>
    </row>
    <row r="69" spans="1:6">
      <c r="A69" s="95"/>
      <c r="B69" s="7"/>
      <c r="C69" s="7" t="s">
        <v>658</v>
      </c>
      <c r="D69" s="7">
        <v>12.8</v>
      </c>
      <c r="E69" s="7">
        <v>2</v>
      </c>
      <c r="F69" s="7" t="s">
        <v>640</v>
      </c>
    </row>
    <row r="70" spans="1:6">
      <c r="A70" s="95"/>
      <c r="B70" s="7"/>
      <c r="C70" s="7" t="s">
        <v>659</v>
      </c>
      <c r="D70" s="7">
        <v>12.8</v>
      </c>
      <c r="E70" s="7">
        <v>2</v>
      </c>
      <c r="F70" s="7" t="s">
        <v>640</v>
      </c>
    </row>
    <row r="71" spans="1:6">
      <c r="A71" s="95"/>
      <c r="B71" s="7"/>
      <c r="C71" s="7" t="s">
        <v>654</v>
      </c>
      <c r="D71" s="7">
        <v>12.9</v>
      </c>
      <c r="E71" s="7">
        <v>2</v>
      </c>
      <c r="F71" s="7" t="s">
        <v>640</v>
      </c>
    </row>
    <row r="72" spans="1:6">
      <c r="A72" s="95"/>
      <c r="B72" s="7"/>
      <c r="C72" s="7" t="s">
        <v>658</v>
      </c>
      <c r="D72" s="7">
        <v>12.9</v>
      </c>
      <c r="E72" s="7">
        <v>2</v>
      </c>
      <c r="F72" s="7" t="s">
        <v>640</v>
      </c>
    </row>
    <row r="73" spans="1:6">
      <c r="A73" s="95"/>
      <c r="B73" s="7"/>
      <c r="C73" s="7" t="s">
        <v>659</v>
      </c>
      <c r="D73" s="7">
        <v>12.9</v>
      </c>
      <c r="E73" s="7">
        <v>2</v>
      </c>
      <c r="F73" s="7" t="s">
        <v>640</v>
      </c>
    </row>
    <row r="74" spans="1:6">
      <c r="A74" s="95"/>
      <c r="B74" s="7"/>
      <c r="C74" s="7" t="s">
        <v>649</v>
      </c>
      <c r="D74" s="7">
        <v>12.11</v>
      </c>
      <c r="E74" s="7">
        <v>2</v>
      </c>
      <c r="F74" s="7" t="s">
        <v>660</v>
      </c>
    </row>
    <row r="75" spans="1:6">
      <c r="A75" s="95"/>
      <c r="B75" s="7"/>
      <c r="C75" s="7" t="s">
        <v>661</v>
      </c>
      <c r="D75" s="7">
        <v>12.11</v>
      </c>
      <c r="E75" s="7">
        <v>2</v>
      </c>
      <c r="F75" s="7" t="s">
        <v>640</v>
      </c>
    </row>
    <row r="76" spans="1:6">
      <c r="A76" s="95"/>
      <c r="B76" s="7"/>
      <c r="C76" s="7" t="s">
        <v>662</v>
      </c>
      <c r="D76" s="7">
        <v>12.11</v>
      </c>
      <c r="E76" s="7">
        <v>2</v>
      </c>
      <c r="F76" s="7" t="s">
        <v>640</v>
      </c>
    </row>
    <row r="77" spans="1:6">
      <c r="A77" s="95"/>
      <c r="B77" s="7"/>
      <c r="C77" s="7" t="s">
        <v>663</v>
      </c>
      <c r="D77" s="7">
        <v>12.11</v>
      </c>
      <c r="E77" s="7">
        <v>2</v>
      </c>
      <c r="F77" s="7" t="s">
        <v>640</v>
      </c>
    </row>
    <row r="78" spans="1:6">
      <c r="A78" s="95"/>
      <c r="B78" s="7"/>
      <c r="C78" s="7" t="s">
        <v>654</v>
      </c>
      <c r="D78" s="7">
        <v>12.11</v>
      </c>
      <c r="E78" s="7">
        <v>2</v>
      </c>
      <c r="F78" s="7" t="s">
        <v>640</v>
      </c>
    </row>
    <row r="79" spans="1:6">
      <c r="A79" s="95"/>
      <c r="B79" s="7"/>
      <c r="C79" s="7" t="s">
        <v>664</v>
      </c>
      <c r="D79" s="7">
        <v>12.11</v>
      </c>
      <c r="E79" s="7">
        <v>2</v>
      </c>
      <c r="F79" s="7" t="s">
        <v>640</v>
      </c>
    </row>
    <row r="80" spans="1:6">
      <c r="A80" s="95"/>
      <c r="B80" s="7"/>
      <c r="C80" s="7" t="s">
        <v>658</v>
      </c>
      <c r="D80" s="7">
        <v>12.11</v>
      </c>
      <c r="E80" s="7">
        <v>2</v>
      </c>
      <c r="F80" s="7" t="s">
        <v>640</v>
      </c>
    </row>
    <row r="81" spans="1:6">
      <c r="A81" s="95"/>
      <c r="B81" s="7"/>
      <c r="C81" s="7" t="s">
        <v>651</v>
      </c>
      <c r="D81" s="7">
        <v>12.11</v>
      </c>
      <c r="E81" s="7">
        <v>2</v>
      </c>
      <c r="F81" s="7" t="s">
        <v>640</v>
      </c>
    </row>
    <row r="82" spans="1:6">
      <c r="A82" s="95"/>
      <c r="B82" s="7"/>
      <c r="C82" s="7" t="s">
        <v>665</v>
      </c>
      <c r="D82" s="7">
        <v>12.11</v>
      </c>
      <c r="E82" s="7">
        <v>2</v>
      </c>
      <c r="F82" s="7" t="s">
        <v>640</v>
      </c>
    </row>
    <row r="83" spans="1:6">
      <c r="A83" s="95"/>
      <c r="B83" s="7"/>
      <c r="C83" s="7" t="s">
        <v>653</v>
      </c>
      <c r="D83" s="7">
        <v>12.11</v>
      </c>
      <c r="E83" s="7">
        <v>2</v>
      </c>
      <c r="F83" s="7" t="s">
        <v>640</v>
      </c>
    </row>
    <row r="84" spans="1:6">
      <c r="A84" s="95"/>
      <c r="B84" s="7"/>
      <c r="C84" s="7" t="s">
        <v>659</v>
      </c>
      <c r="D84" s="7">
        <v>12.11</v>
      </c>
      <c r="E84" s="7">
        <v>2</v>
      </c>
      <c r="F84" s="7" t="s">
        <v>640</v>
      </c>
    </row>
    <row r="85" spans="1:6">
      <c r="A85" s="95"/>
      <c r="B85" s="7"/>
      <c r="C85" s="7" t="s">
        <v>666</v>
      </c>
      <c r="D85" s="7">
        <v>12.11</v>
      </c>
      <c r="E85" s="7">
        <v>2</v>
      </c>
      <c r="F85" s="7" t="s">
        <v>640</v>
      </c>
    </row>
    <row r="86" spans="1:6">
      <c r="A86" s="95"/>
      <c r="B86" s="7"/>
      <c r="C86" s="7" t="s">
        <v>667</v>
      </c>
      <c r="D86" s="7">
        <v>12.11</v>
      </c>
      <c r="E86" s="7">
        <v>2</v>
      </c>
      <c r="F86" s="7" t="s">
        <v>640</v>
      </c>
    </row>
    <row r="87" spans="1:6">
      <c r="A87" s="95"/>
      <c r="B87" s="7"/>
      <c r="C87" s="7" t="s">
        <v>668</v>
      </c>
      <c r="D87" s="7">
        <v>12.11</v>
      </c>
      <c r="E87" s="7">
        <v>2</v>
      </c>
      <c r="F87" s="7" t="s">
        <v>640</v>
      </c>
    </row>
    <row r="88" spans="1:6">
      <c r="A88" s="95"/>
      <c r="B88" s="7"/>
      <c r="C88" s="7" t="s">
        <v>669</v>
      </c>
      <c r="D88" s="7">
        <v>12.11</v>
      </c>
      <c r="E88" s="7">
        <v>2</v>
      </c>
      <c r="F88" s="7" t="s">
        <v>640</v>
      </c>
    </row>
    <row r="89" spans="1:6">
      <c r="A89" s="95"/>
      <c r="B89" s="7"/>
      <c r="C89" s="7" t="s">
        <v>670</v>
      </c>
      <c r="D89" s="7">
        <v>12.11</v>
      </c>
      <c r="E89" s="7">
        <v>2</v>
      </c>
      <c r="F89" s="7" t="s">
        <v>640</v>
      </c>
    </row>
    <row r="90" spans="1:6">
      <c r="A90" s="95"/>
      <c r="B90" s="7"/>
      <c r="C90" s="7" t="s">
        <v>671</v>
      </c>
      <c r="D90" s="7">
        <v>12.11</v>
      </c>
      <c r="E90" s="7">
        <v>2</v>
      </c>
      <c r="F90" s="7" t="s">
        <v>640</v>
      </c>
    </row>
    <row r="91" spans="1:6">
      <c r="A91" s="95"/>
      <c r="B91" s="7"/>
      <c r="C91" s="7" t="s">
        <v>672</v>
      </c>
      <c r="D91" s="7">
        <v>12.11</v>
      </c>
      <c r="E91" s="7">
        <v>2</v>
      </c>
      <c r="F91" s="7" t="s">
        <v>640</v>
      </c>
    </row>
    <row r="92" spans="1:6">
      <c r="A92" s="95"/>
      <c r="B92" s="7"/>
      <c r="C92" s="7" t="s">
        <v>673</v>
      </c>
      <c r="D92" s="7">
        <v>12.11</v>
      </c>
      <c r="E92" s="7">
        <v>2</v>
      </c>
      <c r="F92" s="7" t="s">
        <v>640</v>
      </c>
    </row>
    <row r="93" spans="1:6">
      <c r="A93" s="95"/>
      <c r="B93" s="7"/>
      <c r="C93" s="7" t="s">
        <v>674</v>
      </c>
      <c r="D93" s="101">
        <v>12.1</v>
      </c>
      <c r="E93" s="7">
        <v>2</v>
      </c>
      <c r="F93" s="7"/>
    </row>
    <row r="94" spans="1:6">
      <c r="A94" s="95"/>
      <c r="B94" s="7"/>
      <c r="C94" s="7" t="s">
        <v>659</v>
      </c>
      <c r="D94" s="101">
        <v>12.1</v>
      </c>
      <c r="E94" s="7">
        <v>2</v>
      </c>
      <c r="F94" s="7"/>
    </row>
    <row r="95" spans="1:6">
      <c r="A95" s="95"/>
      <c r="B95" s="7"/>
      <c r="C95" s="7" t="s">
        <v>652</v>
      </c>
      <c r="D95" s="101">
        <v>12.1</v>
      </c>
      <c r="E95" s="7">
        <v>2</v>
      </c>
      <c r="F95" s="7"/>
    </row>
    <row r="96" spans="1:6">
      <c r="A96" s="95"/>
      <c r="B96" s="7"/>
      <c r="C96" s="7" t="s">
        <v>675</v>
      </c>
      <c r="D96" s="101">
        <v>12.1</v>
      </c>
      <c r="E96" s="7">
        <v>2</v>
      </c>
      <c r="F96" s="7"/>
    </row>
    <row r="97" spans="1:6">
      <c r="A97" s="95"/>
      <c r="B97" s="7"/>
      <c r="C97" s="7" t="s">
        <v>649</v>
      </c>
      <c r="D97" s="101">
        <v>12.1</v>
      </c>
      <c r="E97" s="7">
        <v>2</v>
      </c>
      <c r="F97" s="7"/>
    </row>
    <row r="98" spans="1:6">
      <c r="A98" s="95"/>
      <c r="B98" s="7"/>
      <c r="C98" s="7" t="s">
        <v>653</v>
      </c>
      <c r="D98" s="101">
        <v>12.1</v>
      </c>
      <c r="E98" s="7">
        <v>2</v>
      </c>
      <c r="F98" s="7"/>
    </row>
    <row r="99" spans="1:6">
      <c r="A99" s="95"/>
      <c r="B99" s="7" t="s">
        <v>203</v>
      </c>
      <c r="C99" s="7" t="s">
        <v>676</v>
      </c>
      <c r="D99" s="7">
        <v>12.8</v>
      </c>
      <c r="E99" s="7">
        <v>2</v>
      </c>
      <c r="F99" s="7" t="s">
        <v>609</v>
      </c>
    </row>
    <row r="100" spans="1:6">
      <c r="A100" s="95"/>
      <c r="B100" s="7"/>
      <c r="C100" s="7" t="s">
        <v>677</v>
      </c>
      <c r="D100" s="101">
        <v>12.1</v>
      </c>
      <c r="E100" s="7">
        <v>2</v>
      </c>
      <c r="F100" s="7"/>
    </row>
    <row r="101" spans="1:6">
      <c r="A101" s="95"/>
      <c r="B101" s="7"/>
      <c r="C101" s="7" t="s">
        <v>205</v>
      </c>
      <c r="D101" s="101">
        <v>12.1</v>
      </c>
      <c r="E101" s="7">
        <v>2</v>
      </c>
      <c r="F101" s="7"/>
    </row>
    <row r="102" spans="1:6">
      <c r="A102" s="95"/>
      <c r="B102" s="7"/>
      <c r="C102" s="7" t="s">
        <v>678</v>
      </c>
      <c r="D102" s="101">
        <v>12.1</v>
      </c>
      <c r="E102" s="7">
        <v>2</v>
      </c>
      <c r="F102" s="7"/>
    </row>
    <row r="103" spans="1:6">
      <c r="A103" s="95"/>
      <c r="B103" s="7"/>
      <c r="C103" s="7" t="s">
        <v>679</v>
      </c>
      <c r="D103" s="101">
        <v>12.1</v>
      </c>
      <c r="E103" s="7">
        <v>2</v>
      </c>
      <c r="F103" s="7"/>
    </row>
    <row r="104" spans="1:6">
      <c r="A104" s="95"/>
      <c r="B104" s="7"/>
      <c r="C104" s="7" t="s">
        <v>680</v>
      </c>
      <c r="D104" s="101">
        <v>12.1</v>
      </c>
      <c r="E104" s="7">
        <v>2</v>
      </c>
      <c r="F104" s="7"/>
    </row>
    <row r="105" spans="1:6">
      <c r="A105" s="95"/>
      <c r="B105" s="7" t="s">
        <v>464</v>
      </c>
      <c r="C105" s="7" t="s">
        <v>681</v>
      </c>
      <c r="D105" s="7">
        <v>12.8</v>
      </c>
      <c r="E105" s="7">
        <v>2</v>
      </c>
      <c r="F105" s="7" t="s">
        <v>640</v>
      </c>
    </row>
    <row r="106" spans="1:6">
      <c r="A106" s="95"/>
      <c r="B106" s="7"/>
      <c r="C106" s="7" t="s">
        <v>682</v>
      </c>
      <c r="D106" s="7">
        <v>12.8</v>
      </c>
      <c r="E106" s="7">
        <v>2</v>
      </c>
      <c r="F106" s="7" t="s">
        <v>640</v>
      </c>
    </row>
    <row r="107" spans="1:6">
      <c r="A107" s="95"/>
      <c r="B107" s="7"/>
      <c r="C107" s="7" t="s">
        <v>683</v>
      </c>
      <c r="D107" s="7">
        <v>12.8</v>
      </c>
      <c r="E107" s="7">
        <v>2</v>
      </c>
      <c r="F107" s="7" t="s">
        <v>609</v>
      </c>
    </row>
    <row r="108" spans="1:6">
      <c r="A108" s="95"/>
      <c r="B108" s="7"/>
      <c r="C108" s="7" t="s">
        <v>684</v>
      </c>
      <c r="D108" s="7">
        <v>12.8</v>
      </c>
      <c r="E108" s="7">
        <v>2</v>
      </c>
      <c r="F108" s="7" t="s">
        <v>609</v>
      </c>
    </row>
    <row r="109" spans="1:6">
      <c r="A109" s="95"/>
      <c r="B109" s="7" t="s">
        <v>31</v>
      </c>
      <c r="C109" s="7" t="s">
        <v>685</v>
      </c>
      <c r="D109" s="7">
        <v>12.8</v>
      </c>
      <c r="E109" s="7">
        <v>2</v>
      </c>
      <c r="F109" s="7" t="s">
        <v>609</v>
      </c>
    </row>
    <row r="110" spans="1:6">
      <c r="A110" s="95"/>
      <c r="B110" s="7"/>
      <c r="C110" s="7" t="s">
        <v>686</v>
      </c>
      <c r="D110" s="7">
        <v>12.8</v>
      </c>
      <c r="E110" s="7">
        <v>2</v>
      </c>
      <c r="F110" s="7" t="s">
        <v>640</v>
      </c>
    </row>
    <row r="111" spans="1:6">
      <c r="A111" s="95"/>
      <c r="B111" s="7"/>
      <c r="C111" s="7" t="s">
        <v>687</v>
      </c>
      <c r="D111" s="7">
        <v>12.8</v>
      </c>
      <c r="E111" s="7">
        <v>2</v>
      </c>
      <c r="F111" s="7" t="s">
        <v>640</v>
      </c>
    </row>
    <row r="112" spans="1:6">
      <c r="A112" s="95"/>
      <c r="B112" s="7"/>
      <c r="C112" s="7" t="s">
        <v>688</v>
      </c>
      <c r="D112" s="7">
        <v>12.11</v>
      </c>
      <c r="E112" s="7">
        <v>2</v>
      </c>
      <c r="F112" s="7" t="s">
        <v>640</v>
      </c>
    </row>
    <row r="113" spans="1:6">
      <c r="A113" s="95"/>
      <c r="B113" s="7"/>
      <c r="C113" s="7" t="s">
        <v>689</v>
      </c>
      <c r="D113" s="7">
        <v>12.11</v>
      </c>
      <c r="E113" s="7">
        <v>2</v>
      </c>
      <c r="F113" s="7" t="s">
        <v>640</v>
      </c>
    </row>
    <row r="114" spans="1:6">
      <c r="A114" s="95"/>
      <c r="B114" s="7"/>
      <c r="C114" s="7" t="s">
        <v>686</v>
      </c>
      <c r="D114" s="7">
        <v>12.11</v>
      </c>
      <c r="E114" s="7">
        <v>2</v>
      </c>
      <c r="F114" s="7" t="s">
        <v>640</v>
      </c>
    </row>
    <row r="115" spans="1:6">
      <c r="A115" s="95"/>
      <c r="B115" s="7"/>
      <c r="C115" s="7" t="s">
        <v>687</v>
      </c>
      <c r="D115" s="7">
        <v>12.11</v>
      </c>
      <c r="E115" s="7">
        <v>2</v>
      </c>
      <c r="F115" s="7" t="s">
        <v>640</v>
      </c>
    </row>
    <row r="116" spans="1:6">
      <c r="A116" s="95"/>
      <c r="B116" s="7"/>
      <c r="C116" s="7" t="s">
        <v>690</v>
      </c>
      <c r="D116" s="7">
        <v>12.11</v>
      </c>
      <c r="E116" s="7">
        <v>2</v>
      </c>
      <c r="F116" s="7" t="s">
        <v>640</v>
      </c>
    </row>
    <row r="117" spans="1:6">
      <c r="A117" s="95"/>
      <c r="B117" s="7"/>
      <c r="C117" s="7" t="s">
        <v>691</v>
      </c>
      <c r="D117" s="7">
        <v>12.11</v>
      </c>
      <c r="E117" s="7">
        <v>2</v>
      </c>
      <c r="F117" s="7" t="s">
        <v>606</v>
      </c>
    </row>
    <row r="118" spans="1:6">
      <c r="A118" s="95"/>
      <c r="B118" s="7"/>
      <c r="C118" s="7" t="s">
        <v>692</v>
      </c>
      <c r="D118" s="7">
        <v>12.11</v>
      </c>
      <c r="E118" s="7">
        <v>2</v>
      </c>
      <c r="F118" s="7" t="s">
        <v>609</v>
      </c>
    </row>
    <row r="119" spans="1:6">
      <c r="A119" s="95"/>
      <c r="B119" s="7"/>
      <c r="C119" s="7" t="s">
        <v>693</v>
      </c>
      <c r="D119" s="101">
        <v>12.1</v>
      </c>
      <c r="E119" s="7">
        <v>2</v>
      </c>
      <c r="F119" s="7"/>
    </row>
    <row r="120" spans="1:6">
      <c r="A120" s="95"/>
      <c r="B120" s="7"/>
      <c r="C120" s="7" t="s">
        <v>688</v>
      </c>
      <c r="D120" s="101">
        <v>12.1</v>
      </c>
      <c r="E120" s="7">
        <v>2</v>
      </c>
      <c r="F120" s="7"/>
    </row>
    <row r="121" spans="1:6">
      <c r="A121" s="95"/>
      <c r="B121" s="7"/>
      <c r="C121" s="7" t="s">
        <v>692</v>
      </c>
      <c r="D121" s="101">
        <v>12.1</v>
      </c>
      <c r="E121" s="7">
        <v>2</v>
      </c>
      <c r="F121" s="7"/>
    </row>
    <row r="122" spans="1:6">
      <c r="A122" s="95"/>
      <c r="B122" s="7"/>
      <c r="C122" s="7" t="s">
        <v>691</v>
      </c>
      <c r="D122" s="101">
        <v>12.1</v>
      </c>
      <c r="E122" s="7">
        <v>2</v>
      </c>
      <c r="F122" s="7"/>
    </row>
    <row r="123" spans="1:6">
      <c r="A123" s="95"/>
      <c r="B123" s="7"/>
      <c r="C123" s="7" t="s">
        <v>689</v>
      </c>
      <c r="D123" s="101">
        <v>12.1</v>
      </c>
      <c r="E123" s="7">
        <v>2</v>
      </c>
      <c r="F123" s="7"/>
    </row>
    <row r="124" spans="1:6">
      <c r="A124" s="95"/>
      <c r="B124" s="7"/>
      <c r="C124" s="7" t="s">
        <v>694</v>
      </c>
      <c r="D124" s="101">
        <v>12.1</v>
      </c>
      <c r="E124" s="7">
        <v>2</v>
      </c>
      <c r="F124" s="7"/>
    </row>
    <row r="125" spans="1:6">
      <c r="A125" s="95"/>
      <c r="B125" s="7"/>
      <c r="C125" s="7" t="s">
        <v>685</v>
      </c>
      <c r="D125" s="101">
        <v>12.1</v>
      </c>
      <c r="E125" s="7">
        <v>2</v>
      </c>
      <c r="F125" s="7"/>
    </row>
    <row r="126" spans="1:6">
      <c r="A126" s="95"/>
      <c r="B126" s="7"/>
      <c r="C126" s="7" t="s">
        <v>695</v>
      </c>
      <c r="D126" s="101">
        <v>12.1</v>
      </c>
      <c r="E126" s="7">
        <v>2</v>
      </c>
      <c r="F126" s="7"/>
    </row>
    <row r="127" spans="1:6">
      <c r="A127" s="102" t="s">
        <v>7</v>
      </c>
      <c r="B127" s="22" t="s">
        <v>355</v>
      </c>
      <c r="C127" s="22" t="s">
        <v>696</v>
      </c>
      <c r="D127" s="22">
        <v>12.8</v>
      </c>
      <c r="E127" s="22">
        <v>2</v>
      </c>
      <c r="F127" s="22" t="s">
        <v>609</v>
      </c>
    </row>
    <row r="128" spans="1:6">
      <c r="A128" s="103"/>
      <c r="B128" s="22" t="s">
        <v>560</v>
      </c>
      <c r="C128" s="22" t="s">
        <v>697</v>
      </c>
      <c r="D128" s="22">
        <v>12.8</v>
      </c>
      <c r="E128" s="22">
        <v>2</v>
      </c>
      <c r="F128" s="22" t="s">
        <v>609</v>
      </c>
    </row>
    <row r="129" spans="1:6">
      <c r="A129" s="103"/>
      <c r="B129" s="102" t="s">
        <v>360</v>
      </c>
      <c r="C129" s="22" t="s">
        <v>698</v>
      </c>
      <c r="D129" s="22">
        <v>12.8</v>
      </c>
      <c r="E129" s="22">
        <v>2</v>
      </c>
      <c r="F129" s="22" t="s">
        <v>609</v>
      </c>
    </row>
    <row r="130" spans="1:6">
      <c r="A130" s="103"/>
      <c r="B130" s="103"/>
      <c r="C130" s="22" t="s">
        <v>699</v>
      </c>
      <c r="D130" s="22">
        <v>12.8</v>
      </c>
      <c r="E130" s="22">
        <v>2</v>
      </c>
      <c r="F130" s="22" t="s">
        <v>609</v>
      </c>
    </row>
    <row r="131" spans="1:6">
      <c r="A131" s="103"/>
      <c r="B131" s="103"/>
      <c r="C131" s="22" t="s">
        <v>700</v>
      </c>
      <c r="D131" s="22">
        <v>12.8</v>
      </c>
      <c r="E131" s="22">
        <v>2</v>
      </c>
      <c r="F131" s="22" t="s">
        <v>609</v>
      </c>
    </row>
    <row r="132" spans="1:6">
      <c r="A132" s="103"/>
      <c r="B132" s="103"/>
      <c r="C132" s="22" t="s">
        <v>701</v>
      </c>
      <c r="D132" s="22">
        <v>12.8</v>
      </c>
      <c r="E132" s="22">
        <v>2</v>
      </c>
      <c r="F132" s="22" t="s">
        <v>609</v>
      </c>
    </row>
    <row r="133" spans="1:6">
      <c r="A133" s="103"/>
      <c r="B133" s="103"/>
      <c r="C133" s="22" t="s">
        <v>702</v>
      </c>
      <c r="D133" s="22">
        <v>12.12</v>
      </c>
      <c r="E133" s="22">
        <v>2</v>
      </c>
      <c r="F133" s="22" t="s">
        <v>609</v>
      </c>
    </row>
    <row r="134" spans="1:6">
      <c r="A134" s="103"/>
      <c r="B134" s="103"/>
      <c r="C134" s="22" t="s">
        <v>700</v>
      </c>
      <c r="D134" s="22">
        <v>12.12</v>
      </c>
      <c r="E134" s="22">
        <v>2</v>
      </c>
      <c r="F134" s="22" t="s">
        <v>609</v>
      </c>
    </row>
    <row r="135" spans="1:6">
      <c r="A135" s="103"/>
      <c r="B135" s="103"/>
      <c r="C135" s="22" t="s">
        <v>703</v>
      </c>
      <c r="D135" s="22">
        <v>12.12</v>
      </c>
      <c r="E135" s="22">
        <v>2</v>
      </c>
      <c r="F135" s="22" t="s">
        <v>609</v>
      </c>
    </row>
    <row r="136" spans="1:6">
      <c r="A136" s="103"/>
      <c r="B136" s="103"/>
      <c r="C136" s="22" t="s">
        <v>704</v>
      </c>
      <c r="D136" s="22">
        <v>12.12</v>
      </c>
      <c r="E136" s="22">
        <v>2</v>
      </c>
      <c r="F136" s="22" t="s">
        <v>609</v>
      </c>
    </row>
    <row r="137" spans="1:6">
      <c r="A137" s="103"/>
      <c r="B137" s="103"/>
      <c r="C137" s="102" t="s">
        <v>361</v>
      </c>
      <c r="D137" s="22">
        <v>12.8</v>
      </c>
      <c r="E137" s="22">
        <v>2</v>
      </c>
      <c r="F137" s="102" t="s">
        <v>606</v>
      </c>
    </row>
    <row r="138" spans="1:6">
      <c r="A138" s="103"/>
      <c r="B138" s="103"/>
      <c r="C138" s="103"/>
      <c r="D138" s="22">
        <v>12.9</v>
      </c>
      <c r="E138" s="22">
        <v>2</v>
      </c>
      <c r="F138" s="103"/>
    </row>
    <row r="139" spans="1:6">
      <c r="A139" s="103"/>
      <c r="B139" s="103"/>
      <c r="C139" s="103"/>
      <c r="D139" s="22" t="s">
        <v>705</v>
      </c>
      <c r="E139" s="22">
        <v>2</v>
      </c>
      <c r="F139" s="103"/>
    </row>
    <row r="140" spans="1:6">
      <c r="A140" s="103"/>
      <c r="B140" s="103"/>
      <c r="C140" s="103"/>
      <c r="D140" s="22">
        <v>12.11</v>
      </c>
      <c r="E140" s="22">
        <v>2</v>
      </c>
      <c r="F140" s="103"/>
    </row>
    <row r="141" spans="1:6">
      <c r="A141" s="103"/>
      <c r="B141" s="104"/>
      <c r="C141" s="104"/>
      <c r="D141" s="22">
        <v>12.12</v>
      </c>
      <c r="E141" s="22">
        <v>2</v>
      </c>
      <c r="F141" s="104"/>
    </row>
    <row r="142" spans="1:6">
      <c r="A142" s="103"/>
      <c r="B142" s="102" t="s">
        <v>367</v>
      </c>
      <c r="C142" s="22" t="s">
        <v>706</v>
      </c>
      <c r="D142" s="22">
        <v>12.8</v>
      </c>
      <c r="E142" s="22">
        <v>2</v>
      </c>
      <c r="F142" s="22" t="s">
        <v>606</v>
      </c>
    </row>
    <row r="143" spans="1:6">
      <c r="A143" s="103"/>
      <c r="B143" s="104"/>
      <c r="C143" s="22" t="s">
        <v>707</v>
      </c>
      <c r="D143" s="22">
        <v>12.9</v>
      </c>
      <c r="E143" s="22">
        <v>2</v>
      </c>
      <c r="F143" s="22" t="s">
        <v>606</v>
      </c>
    </row>
    <row r="144" spans="1:6">
      <c r="A144" s="103"/>
      <c r="B144" s="7" t="s">
        <v>364</v>
      </c>
      <c r="C144" s="22" t="s">
        <v>708</v>
      </c>
      <c r="D144" s="22">
        <v>12.8</v>
      </c>
      <c r="E144" s="22">
        <v>2</v>
      </c>
      <c r="F144" s="22" t="s">
        <v>609</v>
      </c>
    </row>
    <row r="145" spans="1:6">
      <c r="A145" s="103"/>
      <c r="B145" s="82" t="s">
        <v>561</v>
      </c>
      <c r="C145" s="22" t="s">
        <v>709</v>
      </c>
      <c r="D145" s="22">
        <v>12.8</v>
      </c>
      <c r="E145" s="22">
        <v>2</v>
      </c>
      <c r="F145" s="22" t="s">
        <v>606</v>
      </c>
    </row>
    <row r="146" spans="1:6">
      <c r="A146" s="104"/>
      <c r="B146" s="84"/>
      <c r="C146" s="22" t="s">
        <v>710</v>
      </c>
      <c r="D146" s="22">
        <v>12.8</v>
      </c>
      <c r="E146" s="22">
        <v>2</v>
      </c>
      <c r="F146" s="22" t="s">
        <v>609</v>
      </c>
    </row>
  </sheetData>
  <mergeCells count="25">
    <mergeCell ref="A1:F1"/>
    <mergeCell ref="A3:A5"/>
    <mergeCell ref="A6:A24"/>
    <mergeCell ref="A25:A126"/>
    <mergeCell ref="A127:A146"/>
    <mergeCell ref="B3:B5"/>
    <mergeCell ref="B6:B11"/>
    <mergeCell ref="B12:B15"/>
    <mergeCell ref="B16:B20"/>
    <mergeCell ref="B21:B24"/>
    <mergeCell ref="B25:B38"/>
    <mergeCell ref="B39:B59"/>
    <mergeCell ref="B60:B98"/>
    <mergeCell ref="B99:B104"/>
    <mergeCell ref="B105:B108"/>
    <mergeCell ref="B109:B126"/>
    <mergeCell ref="B129:B141"/>
    <mergeCell ref="B142:B143"/>
    <mergeCell ref="B145:B146"/>
    <mergeCell ref="C8:C9"/>
    <mergeCell ref="C10:C11"/>
    <mergeCell ref="C19:C20"/>
    <mergeCell ref="C21:C24"/>
    <mergeCell ref="C137:C141"/>
    <mergeCell ref="F137:F14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B7" sqref="B2:F11"/>
    </sheetView>
  </sheetViews>
  <sheetFormatPr defaultColWidth="9" defaultRowHeight="14" outlineLevelCol="6"/>
  <cols>
    <col min="1" max="1" width="21.3333333333333" customWidth="1"/>
    <col min="2" max="2" width="16.8333333333333" customWidth="1"/>
    <col min="3" max="3" width="14.8333333333333" customWidth="1"/>
    <col min="4" max="4" width="18.25" customWidth="1"/>
    <col min="5" max="5" width="23.5833333333333" customWidth="1"/>
    <col min="6" max="6" width="20.5833333333333" customWidth="1"/>
  </cols>
  <sheetData>
    <row r="1" ht="23" spans="1:6">
      <c r="A1" s="77" t="s">
        <v>711</v>
      </c>
      <c r="B1" s="77"/>
      <c r="C1" s="77"/>
      <c r="D1" s="77"/>
      <c r="E1" s="77"/>
      <c r="F1" s="77"/>
    </row>
    <row r="2" s="75" customFormat="1" ht="21" spans="1:6">
      <c r="A2" s="78" t="s">
        <v>22</v>
      </c>
      <c r="B2" s="79" t="s">
        <v>23</v>
      </c>
      <c r="C2" s="79" t="s">
        <v>25</v>
      </c>
      <c r="D2" s="79" t="s">
        <v>27</v>
      </c>
      <c r="E2" s="79" t="s">
        <v>28</v>
      </c>
      <c r="F2" s="79" t="s">
        <v>29</v>
      </c>
    </row>
    <row r="3" s="76" customFormat="1" ht="17.5" spans="1:7">
      <c r="A3" s="80" t="s">
        <v>2</v>
      </c>
      <c r="B3" s="53" t="s">
        <v>30</v>
      </c>
      <c r="C3" s="53"/>
      <c r="D3" s="53"/>
      <c r="E3" s="53"/>
      <c r="F3" s="53"/>
      <c r="G3" s="81"/>
    </row>
    <row r="4" ht="17.5" spans="1:6">
      <c r="A4" s="82" t="s">
        <v>3</v>
      </c>
      <c r="B4" s="7" t="s">
        <v>77</v>
      </c>
      <c r="C4" s="7" t="s">
        <v>78</v>
      </c>
      <c r="D4" s="7" t="s">
        <v>34</v>
      </c>
      <c r="E4" s="7">
        <v>12.08</v>
      </c>
      <c r="F4" s="7"/>
    </row>
    <row r="5" ht="17.5" spans="1:6">
      <c r="A5" s="83"/>
      <c r="B5" s="7" t="s">
        <v>137</v>
      </c>
      <c r="C5" s="7" t="s">
        <v>712</v>
      </c>
      <c r="D5" s="7" t="s">
        <v>34</v>
      </c>
      <c r="E5" s="7">
        <v>12.12</v>
      </c>
      <c r="F5" s="7"/>
    </row>
    <row r="6" ht="17.5" spans="1:6">
      <c r="A6" s="84"/>
      <c r="B6" s="7"/>
      <c r="C6" s="7" t="s">
        <v>142</v>
      </c>
      <c r="D6" s="7" t="s">
        <v>34</v>
      </c>
      <c r="E6" s="7">
        <v>12.12</v>
      </c>
      <c r="F6" s="7"/>
    </row>
    <row r="7" ht="14.15" customHeight="1" spans="1:6">
      <c r="A7" s="53" t="s">
        <v>4</v>
      </c>
      <c r="B7" s="53" t="s">
        <v>30</v>
      </c>
      <c r="C7" s="53"/>
      <c r="D7" s="53"/>
      <c r="E7" s="53"/>
      <c r="F7" s="53"/>
    </row>
    <row r="8" ht="14.15" customHeight="1" spans="1:6">
      <c r="A8" s="53" t="s">
        <v>5</v>
      </c>
      <c r="B8" s="53"/>
      <c r="C8" s="53"/>
      <c r="D8" s="53"/>
      <c r="E8" s="53"/>
      <c r="F8" s="53"/>
    </row>
    <row r="9" ht="14.15" customHeight="1" spans="1:6">
      <c r="A9" s="53" t="s">
        <v>6</v>
      </c>
      <c r="B9" s="53"/>
      <c r="C9" s="53"/>
      <c r="D9" s="53"/>
      <c r="E9" s="53"/>
      <c r="F9" s="53"/>
    </row>
    <row r="10" ht="14.15" customHeight="1" spans="1:6">
      <c r="A10" s="53" t="s">
        <v>7</v>
      </c>
      <c r="B10" s="53"/>
      <c r="C10" s="53"/>
      <c r="D10" s="53"/>
      <c r="E10" s="53"/>
      <c r="F10" s="53"/>
    </row>
    <row r="11" ht="14.15" customHeight="1" spans="1:6">
      <c r="A11" s="53" t="s">
        <v>8</v>
      </c>
      <c r="B11" s="53"/>
      <c r="C11" s="53"/>
      <c r="D11" s="53"/>
      <c r="E11" s="53"/>
      <c r="F11" s="53"/>
    </row>
    <row r="12" customHeight="1"/>
  </sheetData>
  <mergeCells count="5">
    <mergeCell ref="A1:F1"/>
    <mergeCell ref="B3:F3"/>
    <mergeCell ref="A4:A6"/>
    <mergeCell ref="B5:B6"/>
    <mergeCell ref="B7:F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topLeftCell="A34" workbookViewId="0">
      <selection activeCell="D44" sqref="D44:M49"/>
    </sheetView>
  </sheetViews>
  <sheetFormatPr defaultColWidth="9" defaultRowHeight="17.5"/>
  <cols>
    <col min="1" max="1" width="20.8333333333333" style="45" customWidth="1"/>
    <col min="2" max="2" width="11.75" style="45" customWidth="1"/>
    <col min="3" max="3" width="17.75" style="45" customWidth="1"/>
    <col min="4" max="6" width="7" style="45" customWidth="1"/>
    <col min="7" max="14" width="8.66666666666667" style="45"/>
    <col min="15" max="15" width="14.5833333333333" style="45" customWidth="1"/>
    <col min="16" max="16" width="10.4166666666667" style="45"/>
    <col min="17" max="17" width="71.6666666666667" style="45" customWidth="1"/>
    <col min="18" max="18" width="75.5" style="45" customWidth="1"/>
    <col min="19" max="16384" width="8.66666666666667" style="45"/>
  </cols>
  <sheetData>
    <row r="1" s="43" customFormat="1" ht="23" spans="1:18">
      <c r="A1" s="46" t="s">
        <v>713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="44" customFormat="1" ht="63" spans="1:18">
      <c r="A2" s="47" t="s">
        <v>22</v>
      </c>
      <c r="B2" s="47" t="s">
        <v>396</v>
      </c>
      <c r="C2" s="47" t="s">
        <v>23</v>
      </c>
      <c r="D2" s="48" t="s">
        <v>714</v>
      </c>
      <c r="E2" s="48" t="s">
        <v>715</v>
      </c>
      <c r="F2" s="48" t="s">
        <v>716</v>
      </c>
      <c r="G2" s="48" t="s">
        <v>717</v>
      </c>
      <c r="H2" s="48" t="s">
        <v>718</v>
      </c>
      <c r="I2" s="48" t="s">
        <v>719</v>
      </c>
      <c r="J2" s="48" t="s">
        <v>720</v>
      </c>
      <c r="K2" s="48" t="s">
        <v>721</v>
      </c>
      <c r="L2" s="48" t="s">
        <v>722</v>
      </c>
      <c r="M2" s="48" t="s">
        <v>723</v>
      </c>
      <c r="N2" s="48" t="s">
        <v>724</v>
      </c>
      <c r="O2" s="58" t="s">
        <v>725</v>
      </c>
      <c r="P2" s="48" t="s">
        <v>726</v>
      </c>
      <c r="Q2" s="47" t="s">
        <v>29</v>
      </c>
      <c r="R2" s="63" t="s">
        <v>727</v>
      </c>
    </row>
    <row r="3" s="45" customFormat="1" spans="1:18">
      <c r="A3" s="49" t="s">
        <v>2</v>
      </c>
      <c r="B3" s="49">
        <v>1</v>
      </c>
      <c r="C3" s="11" t="s">
        <v>427</v>
      </c>
      <c r="D3" s="38">
        <v>5</v>
      </c>
      <c r="E3" s="38">
        <v>5</v>
      </c>
      <c r="F3" s="38">
        <v>5</v>
      </c>
      <c r="G3" s="38">
        <v>5</v>
      </c>
      <c r="H3" s="38">
        <v>5</v>
      </c>
      <c r="I3" s="38">
        <v>5</v>
      </c>
      <c r="J3" s="38">
        <v>5</v>
      </c>
      <c r="K3" s="38">
        <v>5</v>
      </c>
      <c r="L3" s="38">
        <v>5</v>
      </c>
      <c r="M3" s="38">
        <v>5</v>
      </c>
      <c r="N3" s="8">
        <f t="shared" ref="N3:N15" si="0">SUM(D3:M3)</f>
        <v>50</v>
      </c>
      <c r="O3" s="59">
        <f>N3/5</f>
        <v>10</v>
      </c>
      <c r="P3" s="8">
        <f t="shared" ref="P3:P11" si="1">RANK(O3,$O$3:$O$11)</f>
        <v>1</v>
      </c>
      <c r="Q3" s="8"/>
      <c r="R3" s="38" t="s">
        <v>728</v>
      </c>
    </row>
    <row r="4" s="45" customFormat="1" spans="1:18">
      <c r="A4" s="49"/>
      <c r="B4" s="49">
        <v>2</v>
      </c>
      <c r="C4" s="11" t="s">
        <v>428</v>
      </c>
      <c r="D4" s="37">
        <v>4.8</v>
      </c>
      <c r="E4" s="37">
        <v>5</v>
      </c>
      <c r="F4" s="37">
        <v>5</v>
      </c>
      <c r="G4" s="37">
        <v>5</v>
      </c>
      <c r="H4" s="37">
        <v>5</v>
      </c>
      <c r="I4" s="37">
        <v>5</v>
      </c>
      <c r="J4" s="37">
        <v>5</v>
      </c>
      <c r="K4" s="37">
        <v>5</v>
      </c>
      <c r="L4" s="38" t="s">
        <v>729</v>
      </c>
      <c r="M4" s="38" t="s">
        <v>729</v>
      </c>
      <c r="N4" s="8">
        <f t="shared" si="0"/>
        <v>39.8</v>
      </c>
      <c r="O4" s="59">
        <f>N4/5</f>
        <v>7.96</v>
      </c>
      <c r="P4" s="8">
        <f t="shared" si="1"/>
        <v>6</v>
      </c>
      <c r="Q4" s="38"/>
      <c r="R4" s="64"/>
    </row>
    <row r="5" s="45" customFormat="1" spans="1:18">
      <c r="A5" s="49"/>
      <c r="B5" s="49">
        <v>3</v>
      </c>
      <c r="C5" s="11" t="s">
        <v>429</v>
      </c>
      <c r="D5" s="38">
        <v>5</v>
      </c>
      <c r="E5" s="38">
        <v>5</v>
      </c>
      <c r="F5" s="38" t="s">
        <v>729</v>
      </c>
      <c r="G5" s="38" t="s">
        <v>729</v>
      </c>
      <c r="H5" s="38" t="s">
        <v>729</v>
      </c>
      <c r="I5" s="38" t="s">
        <v>729</v>
      </c>
      <c r="J5" s="38" t="s">
        <v>729</v>
      </c>
      <c r="K5" s="38" t="s">
        <v>729</v>
      </c>
      <c r="L5" s="38">
        <v>5</v>
      </c>
      <c r="M5" s="38">
        <v>5</v>
      </c>
      <c r="N5" s="8">
        <f t="shared" si="0"/>
        <v>20</v>
      </c>
      <c r="O5" s="59">
        <f>N5/5</f>
        <v>4</v>
      </c>
      <c r="P5" s="8">
        <f t="shared" si="1"/>
        <v>9</v>
      </c>
      <c r="Q5" s="38"/>
      <c r="R5" s="64"/>
    </row>
    <row r="6" s="45" customFormat="1" spans="1:18">
      <c r="A6" s="49"/>
      <c r="B6" s="49">
        <v>4</v>
      </c>
      <c r="C6" s="11" t="s">
        <v>430</v>
      </c>
      <c r="D6" s="38">
        <v>5</v>
      </c>
      <c r="E6" s="38">
        <v>5</v>
      </c>
      <c r="F6" s="38">
        <v>5</v>
      </c>
      <c r="G6" s="38">
        <v>5</v>
      </c>
      <c r="H6" s="38">
        <v>5</v>
      </c>
      <c r="I6" s="38">
        <v>5</v>
      </c>
      <c r="J6" s="38" t="s">
        <v>729</v>
      </c>
      <c r="K6" s="38" t="s">
        <v>729</v>
      </c>
      <c r="L6" s="38">
        <v>5</v>
      </c>
      <c r="M6" s="38">
        <v>5</v>
      </c>
      <c r="N6" s="8">
        <f t="shared" si="0"/>
        <v>40</v>
      </c>
      <c r="O6" s="59">
        <f t="shared" ref="O6:O50" si="2">N6/5</f>
        <v>8</v>
      </c>
      <c r="P6" s="8">
        <f t="shared" si="1"/>
        <v>4</v>
      </c>
      <c r="Q6" s="38"/>
      <c r="R6" s="64"/>
    </row>
    <row r="7" s="45" customFormat="1" spans="1:18">
      <c r="A7" s="49"/>
      <c r="B7" s="49">
        <v>5</v>
      </c>
      <c r="C7" s="11" t="s">
        <v>431</v>
      </c>
      <c r="D7" s="38">
        <v>5</v>
      </c>
      <c r="E7" s="38">
        <v>5</v>
      </c>
      <c r="F7" s="38" t="s">
        <v>729</v>
      </c>
      <c r="G7" s="38" t="s">
        <v>729</v>
      </c>
      <c r="H7" s="38">
        <v>4</v>
      </c>
      <c r="I7" s="38">
        <v>5</v>
      </c>
      <c r="J7" s="38">
        <v>5</v>
      </c>
      <c r="K7" s="38">
        <v>5</v>
      </c>
      <c r="L7" s="38">
        <v>5</v>
      </c>
      <c r="M7" s="38">
        <v>5</v>
      </c>
      <c r="N7" s="8">
        <f t="shared" si="0"/>
        <v>39</v>
      </c>
      <c r="O7" s="59">
        <f t="shared" si="2"/>
        <v>7.8</v>
      </c>
      <c r="P7" s="8">
        <f t="shared" si="1"/>
        <v>8</v>
      </c>
      <c r="Q7" s="38"/>
      <c r="R7" s="64"/>
    </row>
    <row r="8" s="45" customFormat="1" spans="1:18">
      <c r="A8" s="49"/>
      <c r="B8" s="49">
        <v>6</v>
      </c>
      <c r="C8" s="11" t="s">
        <v>432</v>
      </c>
      <c r="D8" s="38">
        <v>5</v>
      </c>
      <c r="E8" s="38">
        <v>5</v>
      </c>
      <c r="F8" s="38" t="s">
        <v>729</v>
      </c>
      <c r="G8" s="38" t="s">
        <v>729</v>
      </c>
      <c r="H8" s="38">
        <v>4.4</v>
      </c>
      <c r="I8" s="38">
        <v>5</v>
      </c>
      <c r="J8" s="38">
        <v>5</v>
      </c>
      <c r="K8" s="38">
        <v>5</v>
      </c>
      <c r="L8" s="38">
        <v>5</v>
      </c>
      <c r="M8" s="38">
        <v>5</v>
      </c>
      <c r="N8" s="8">
        <f t="shared" si="0"/>
        <v>39.4</v>
      </c>
      <c r="O8" s="59">
        <f t="shared" si="2"/>
        <v>7.88</v>
      </c>
      <c r="P8" s="8">
        <f t="shared" si="1"/>
        <v>7</v>
      </c>
      <c r="Q8" s="38"/>
      <c r="R8" s="64"/>
    </row>
    <row r="9" s="45" customFormat="1" spans="1:19">
      <c r="A9" s="49"/>
      <c r="B9" s="49">
        <v>7</v>
      </c>
      <c r="C9" s="11" t="s">
        <v>433</v>
      </c>
      <c r="D9" s="38">
        <v>5</v>
      </c>
      <c r="E9" s="38">
        <v>5</v>
      </c>
      <c r="F9" s="38">
        <v>3</v>
      </c>
      <c r="G9" s="38">
        <v>5</v>
      </c>
      <c r="H9" s="38">
        <v>5</v>
      </c>
      <c r="I9" s="38">
        <v>5</v>
      </c>
      <c r="J9" s="38">
        <v>5</v>
      </c>
      <c r="K9" s="38">
        <v>5</v>
      </c>
      <c r="L9" s="38">
        <v>5</v>
      </c>
      <c r="M9" s="38">
        <v>5</v>
      </c>
      <c r="N9" s="8">
        <f t="shared" si="0"/>
        <v>48</v>
      </c>
      <c r="O9" s="59">
        <f t="shared" si="2"/>
        <v>9.6</v>
      </c>
      <c r="P9" s="8">
        <f t="shared" si="1"/>
        <v>3</v>
      </c>
      <c r="Q9" s="38"/>
      <c r="R9" s="64"/>
      <c r="S9" s="65"/>
    </row>
    <row r="10" s="45" customFormat="1" spans="1:19">
      <c r="A10" s="49"/>
      <c r="B10" s="49">
        <v>8</v>
      </c>
      <c r="C10" s="11" t="s">
        <v>434</v>
      </c>
      <c r="D10" s="38">
        <v>4.8</v>
      </c>
      <c r="E10" s="38">
        <v>5</v>
      </c>
      <c r="F10" s="38">
        <v>4.4</v>
      </c>
      <c r="G10" s="38">
        <v>5</v>
      </c>
      <c r="H10" s="38">
        <v>4.2</v>
      </c>
      <c r="I10" s="38">
        <v>5</v>
      </c>
      <c r="J10" s="38">
        <v>5</v>
      </c>
      <c r="K10" s="38">
        <v>5</v>
      </c>
      <c r="L10" s="38">
        <v>4.7</v>
      </c>
      <c r="M10" s="38">
        <v>5</v>
      </c>
      <c r="N10" s="8">
        <f t="shared" si="0"/>
        <v>48.1</v>
      </c>
      <c r="O10" s="59">
        <f t="shared" si="2"/>
        <v>9.62</v>
      </c>
      <c r="P10" s="8">
        <f t="shared" si="1"/>
        <v>2</v>
      </c>
      <c r="Q10" s="37"/>
      <c r="R10" s="66"/>
      <c r="S10" s="65"/>
    </row>
    <row r="11" s="45" customFormat="1" spans="1:19">
      <c r="A11" s="49"/>
      <c r="B11" s="49">
        <v>9</v>
      </c>
      <c r="C11" s="38" t="s">
        <v>435</v>
      </c>
      <c r="D11" s="37">
        <v>5</v>
      </c>
      <c r="E11" s="37">
        <v>5</v>
      </c>
      <c r="F11" s="38">
        <v>5</v>
      </c>
      <c r="G11" s="38">
        <v>5</v>
      </c>
      <c r="H11" s="37" t="s">
        <v>729</v>
      </c>
      <c r="I11" s="37" t="s">
        <v>729</v>
      </c>
      <c r="J11" s="38">
        <v>5</v>
      </c>
      <c r="K11" s="38">
        <v>5</v>
      </c>
      <c r="L11" s="38">
        <v>5</v>
      </c>
      <c r="M11" s="38">
        <v>5</v>
      </c>
      <c r="N11" s="8">
        <f t="shared" si="0"/>
        <v>40</v>
      </c>
      <c r="O11" s="59">
        <f t="shared" si="2"/>
        <v>8</v>
      </c>
      <c r="P11" s="8">
        <f t="shared" si="1"/>
        <v>4</v>
      </c>
      <c r="Q11" s="37"/>
      <c r="R11" s="66"/>
      <c r="S11" s="67"/>
    </row>
    <row r="12" s="45" customFormat="1" spans="1:19">
      <c r="A12" s="50" t="s">
        <v>3</v>
      </c>
      <c r="B12" s="50">
        <v>1</v>
      </c>
      <c r="C12" s="8" t="s">
        <v>70</v>
      </c>
      <c r="D12" s="19">
        <v>4.4</v>
      </c>
      <c r="E12" s="19">
        <v>5</v>
      </c>
      <c r="F12" s="19" t="s">
        <v>729</v>
      </c>
      <c r="G12" s="19" t="s">
        <v>729</v>
      </c>
      <c r="H12" s="19">
        <v>4.8</v>
      </c>
      <c r="I12" s="19">
        <v>5</v>
      </c>
      <c r="J12" s="19">
        <v>5</v>
      </c>
      <c r="K12" s="19">
        <v>5</v>
      </c>
      <c r="L12" s="60">
        <v>4.6</v>
      </c>
      <c r="M12" s="60">
        <v>5</v>
      </c>
      <c r="N12" s="8">
        <f t="shared" si="0"/>
        <v>38.8</v>
      </c>
      <c r="O12" s="59">
        <f t="shared" si="2"/>
        <v>7.76</v>
      </c>
      <c r="P12" s="8">
        <f>RANK(O12,$O$12:$O$18)</f>
        <v>5</v>
      </c>
      <c r="Q12" s="19" t="s">
        <v>730</v>
      </c>
      <c r="R12" s="19" t="s">
        <v>731</v>
      </c>
      <c r="S12" s="67"/>
    </row>
    <row r="13" s="45" customFormat="1" spans="1:19">
      <c r="A13" s="50"/>
      <c r="B13" s="50">
        <v>2</v>
      </c>
      <c r="C13" s="8" t="s">
        <v>77</v>
      </c>
      <c r="D13" s="19">
        <v>4.4</v>
      </c>
      <c r="E13" s="19">
        <v>5</v>
      </c>
      <c r="F13" s="19">
        <v>4.8</v>
      </c>
      <c r="G13" s="19">
        <v>4</v>
      </c>
      <c r="H13" s="19">
        <v>5</v>
      </c>
      <c r="I13" s="19">
        <v>4.6</v>
      </c>
      <c r="J13" s="19">
        <v>4.8</v>
      </c>
      <c r="K13" s="19">
        <v>5</v>
      </c>
      <c r="L13" s="19">
        <v>5</v>
      </c>
      <c r="M13" s="19">
        <v>3.8</v>
      </c>
      <c r="N13" s="8">
        <f t="shared" si="0"/>
        <v>46.4</v>
      </c>
      <c r="O13" s="59">
        <f t="shared" si="2"/>
        <v>9.28</v>
      </c>
      <c r="P13" s="8">
        <f t="shared" ref="P13:P18" si="3">RANK(O13,$O$12:$O$18)</f>
        <v>3</v>
      </c>
      <c r="Q13" s="19" t="s">
        <v>732</v>
      </c>
      <c r="R13" s="19"/>
      <c r="S13" s="67"/>
    </row>
    <row r="14" s="45" customFormat="1" spans="1:19">
      <c r="A14" s="50"/>
      <c r="B14" s="50">
        <v>3</v>
      </c>
      <c r="C14" s="8" t="s">
        <v>456</v>
      </c>
      <c r="D14" s="19">
        <v>5</v>
      </c>
      <c r="E14" s="19">
        <v>5</v>
      </c>
      <c r="F14" s="19">
        <v>5</v>
      </c>
      <c r="G14" s="19">
        <v>5</v>
      </c>
      <c r="H14" s="19">
        <v>5</v>
      </c>
      <c r="I14" s="19">
        <v>5</v>
      </c>
      <c r="J14" s="19">
        <v>5</v>
      </c>
      <c r="K14" s="19">
        <v>5</v>
      </c>
      <c r="L14" s="19">
        <v>5</v>
      </c>
      <c r="M14" s="19">
        <v>4.8</v>
      </c>
      <c r="N14" s="8">
        <f t="shared" si="0"/>
        <v>49.8</v>
      </c>
      <c r="O14" s="59">
        <f t="shared" si="2"/>
        <v>9.96</v>
      </c>
      <c r="P14" s="8">
        <f t="shared" si="3"/>
        <v>1</v>
      </c>
      <c r="Q14" s="19" t="s">
        <v>733</v>
      </c>
      <c r="R14" s="19"/>
      <c r="S14" s="67"/>
    </row>
    <row r="15" s="45" customFormat="1" spans="1:19">
      <c r="A15" s="50"/>
      <c r="B15" s="50">
        <v>4</v>
      </c>
      <c r="C15" s="8" t="s">
        <v>457</v>
      </c>
      <c r="D15" s="19">
        <v>5</v>
      </c>
      <c r="E15" s="19">
        <v>5</v>
      </c>
      <c r="F15" s="19">
        <v>5</v>
      </c>
      <c r="G15" s="19">
        <v>5</v>
      </c>
      <c r="H15" s="19">
        <v>5</v>
      </c>
      <c r="I15" s="19">
        <v>4.6</v>
      </c>
      <c r="J15" s="19">
        <v>5</v>
      </c>
      <c r="K15" s="19">
        <v>5</v>
      </c>
      <c r="L15" s="19" t="s">
        <v>729</v>
      </c>
      <c r="M15" s="19" t="s">
        <v>729</v>
      </c>
      <c r="N15" s="8">
        <f t="shared" si="0"/>
        <v>39.6</v>
      </c>
      <c r="O15" s="59">
        <f t="shared" si="2"/>
        <v>7.92</v>
      </c>
      <c r="P15" s="8">
        <f t="shared" si="3"/>
        <v>4</v>
      </c>
      <c r="Q15" s="19" t="s">
        <v>734</v>
      </c>
      <c r="R15" s="19"/>
      <c r="S15" s="67"/>
    </row>
    <row r="16" s="45" customFormat="1" ht="35" spans="1:19">
      <c r="A16" s="50"/>
      <c r="B16" s="50">
        <v>5</v>
      </c>
      <c r="C16" s="8" t="s">
        <v>137</v>
      </c>
      <c r="D16" s="19">
        <v>4.8</v>
      </c>
      <c r="E16" s="19">
        <v>5</v>
      </c>
      <c r="F16" s="19">
        <v>4.4</v>
      </c>
      <c r="G16" s="19">
        <v>4.8</v>
      </c>
      <c r="H16" s="19">
        <v>5</v>
      </c>
      <c r="I16" s="19">
        <v>4.6</v>
      </c>
      <c r="J16" s="19">
        <v>5</v>
      </c>
      <c r="K16" s="19">
        <v>5</v>
      </c>
      <c r="L16" s="19">
        <v>4.4</v>
      </c>
      <c r="M16" s="19">
        <v>4.2</v>
      </c>
      <c r="N16" s="8">
        <f t="shared" ref="N16:N50" si="4">SUM(D16:M16)</f>
        <v>47.2</v>
      </c>
      <c r="O16" s="59">
        <f t="shared" si="2"/>
        <v>9.44</v>
      </c>
      <c r="P16" s="8">
        <f t="shared" si="3"/>
        <v>2</v>
      </c>
      <c r="Q16" s="68" t="s">
        <v>735</v>
      </c>
      <c r="R16" s="19"/>
      <c r="S16" s="67"/>
    </row>
    <row r="17" s="45" customFormat="1" spans="1:19">
      <c r="A17" s="50"/>
      <c r="B17" s="50">
        <v>6</v>
      </c>
      <c r="C17" s="8" t="s">
        <v>458</v>
      </c>
      <c r="D17" s="19">
        <v>4.8</v>
      </c>
      <c r="E17" s="19">
        <v>5</v>
      </c>
      <c r="F17" s="19">
        <v>4.8</v>
      </c>
      <c r="G17" s="19">
        <v>2.8</v>
      </c>
      <c r="H17" s="19">
        <v>4.8</v>
      </c>
      <c r="I17" s="19">
        <v>5</v>
      </c>
      <c r="J17" s="19">
        <v>4.8</v>
      </c>
      <c r="K17" s="19">
        <v>5</v>
      </c>
      <c r="L17" s="19" t="s">
        <v>729</v>
      </c>
      <c r="M17" s="19" t="s">
        <v>729</v>
      </c>
      <c r="N17" s="8">
        <f t="shared" si="4"/>
        <v>37</v>
      </c>
      <c r="O17" s="59">
        <f t="shared" si="2"/>
        <v>7.4</v>
      </c>
      <c r="P17" s="8">
        <f t="shared" si="3"/>
        <v>6</v>
      </c>
      <c r="Q17" s="19" t="s">
        <v>736</v>
      </c>
      <c r="R17" s="19"/>
      <c r="S17" s="67"/>
    </row>
    <row r="18" s="45" customFormat="1" ht="35" spans="1:19">
      <c r="A18" s="50"/>
      <c r="B18" s="50">
        <v>7</v>
      </c>
      <c r="C18" s="8" t="s">
        <v>102</v>
      </c>
      <c r="D18" s="19">
        <v>5</v>
      </c>
      <c r="E18" s="19">
        <v>5</v>
      </c>
      <c r="F18" s="19" t="s">
        <v>729</v>
      </c>
      <c r="G18" s="19" t="s">
        <v>729</v>
      </c>
      <c r="H18" s="19">
        <v>5</v>
      </c>
      <c r="I18" s="19">
        <v>4.6</v>
      </c>
      <c r="J18" s="19">
        <v>5</v>
      </c>
      <c r="K18" s="19">
        <v>5</v>
      </c>
      <c r="L18" s="19" t="s">
        <v>729</v>
      </c>
      <c r="M18" s="19" t="s">
        <v>729</v>
      </c>
      <c r="N18" s="8">
        <f t="shared" si="4"/>
        <v>29.6</v>
      </c>
      <c r="O18" s="59">
        <f t="shared" si="2"/>
        <v>5.92</v>
      </c>
      <c r="P18" s="8">
        <f t="shared" si="3"/>
        <v>7</v>
      </c>
      <c r="Q18" s="68" t="s">
        <v>737</v>
      </c>
      <c r="R18" s="68"/>
      <c r="S18" s="69"/>
    </row>
    <row r="19" s="45" customFormat="1" spans="1:19">
      <c r="A19" s="51" t="s">
        <v>4</v>
      </c>
      <c r="B19" s="51">
        <v>1</v>
      </c>
      <c r="C19" s="8" t="s">
        <v>463</v>
      </c>
      <c r="D19" s="11" t="s">
        <v>729</v>
      </c>
      <c r="E19" s="11" t="s">
        <v>729</v>
      </c>
      <c r="F19" s="11" t="s">
        <v>729</v>
      </c>
      <c r="G19" s="11" t="s">
        <v>729</v>
      </c>
      <c r="H19" s="11" t="s">
        <v>729</v>
      </c>
      <c r="I19" s="11" t="s">
        <v>729</v>
      </c>
      <c r="J19" s="11" t="s">
        <v>729</v>
      </c>
      <c r="K19" s="11" t="s">
        <v>729</v>
      </c>
      <c r="L19" s="11" t="s">
        <v>729</v>
      </c>
      <c r="M19" s="11" t="s">
        <v>729</v>
      </c>
      <c r="N19" s="8">
        <f t="shared" si="4"/>
        <v>0</v>
      </c>
      <c r="O19" s="59">
        <f t="shared" si="2"/>
        <v>0</v>
      </c>
      <c r="P19" s="8">
        <f>RANK(O19,$O$19:$O$26)</f>
        <v>7</v>
      </c>
      <c r="Q19" s="11"/>
      <c r="R19" s="70"/>
      <c r="S19" s="65"/>
    </row>
    <row r="20" s="45" customFormat="1" spans="1:19">
      <c r="A20" s="51"/>
      <c r="B20" s="51">
        <v>2</v>
      </c>
      <c r="C20" s="8" t="s">
        <v>43</v>
      </c>
      <c r="D20" s="11" t="s">
        <v>729</v>
      </c>
      <c r="E20" s="11" t="s">
        <v>729</v>
      </c>
      <c r="F20" s="11" t="s">
        <v>729</v>
      </c>
      <c r="G20" s="11" t="s">
        <v>729</v>
      </c>
      <c r="H20" s="11" t="s">
        <v>729</v>
      </c>
      <c r="I20" s="11" t="s">
        <v>729</v>
      </c>
      <c r="J20" s="11" t="s">
        <v>729</v>
      </c>
      <c r="K20" s="11" t="s">
        <v>729</v>
      </c>
      <c r="L20" s="11" t="s">
        <v>729</v>
      </c>
      <c r="M20" s="11" t="s">
        <v>729</v>
      </c>
      <c r="N20" s="8">
        <f t="shared" si="4"/>
        <v>0</v>
      </c>
      <c r="O20" s="59">
        <f t="shared" si="2"/>
        <v>0</v>
      </c>
      <c r="P20" s="8">
        <f t="shared" ref="P20:P27" si="5">RANK(O20,$O$19:$O$26)</f>
        <v>7</v>
      </c>
      <c r="Q20" s="11"/>
      <c r="R20" s="70"/>
      <c r="S20" s="65"/>
    </row>
    <row r="21" s="45" customFormat="1" spans="1:18">
      <c r="A21" s="51"/>
      <c r="B21" s="51">
        <v>3</v>
      </c>
      <c r="C21" s="8" t="s">
        <v>31</v>
      </c>
      <c r="D21" s="11">
        <v>5</v>
      </c>
      <c r="E21" s="11">
        <v>5</v>
      </c>
      <c r="F21" s="11" t="s">
        <v>729</v>
      </c>
      <c r="G21" s="11" t="s">
        <v>729</v>
      </c>
      <c r="H21" s="11">
        <v>5</v>
      </c>
      <c r="I21" s="11">
        <v>5</v>
      </c>
      <c r="J21" s="11">
        <v>4.8</v>
      </c>
      <c r="K21" s="11">
        <v>5</v>
      </c>
      <c r="L21" s="11">
        <v>4.8</v>
      </c>
      <c r="M21" s="11">
        <v>5</v>
      </c>
      <c r="N21" s="8">
        <f t="shared" si="4"/>
        <v>39.6</v>
      </c>
      <c r="O21" s="59">
        <f t="shared" si="2"/>
        <v>7.92</v>
      </c>
      <c r="P21" s="8">
        <f t="shared" si="5"/>
        <v>4</v>
      </c>
      <c r="Q21" s="11"/>
      <c r="R21" s="70"/>
    </row>
    <row r="22" s="45" customFormat="1" spans="1:18">
      <c r="A22" s="51"/>
      <c r="B22" s="51">
        <v>4</v>
      </c>
      <c r="C22" s="8" t="s">
        <v>203</v>
      </c>
      <c r="D22" s="11">
        <v>5</v>
      </c>
      <c r="E22" s="11">
        <v>4.8</v>
      </c>
      <c r="F22" s="11">
        <v>5</v>
      </c>
      <c r="G22" s="11">
        <v>5</v>
      </c>
      <c r="H22" s="11" t="s">
        <v>729</v>
      </c>
      <c r="I22" s="11" t="s">
        <v>729</v>
      </c>
      <c r="J22" s="11" t="s">
        <v>729</v>
      </c>
      <c r="K22" s="11" t="s">
        <v>729</v>
      </c>
      <c r="L22" s="11">
        <v>5</v>
      </c>
      <c r="M22" s="11">
        <v>5</v>
      </c>
      <c r="N22" s="8">
        <f t="shared" si="4"/>
        <v>29.8</v>
      </c>
      <c r="O22" s="59">
        <f t="shared" si="2"/>
        <v>5.96</v>
      </c>
      <c r="P22" s="8">
        <f t="shared" si="5"/>
        <v>5</v>
      </c>
      <c r="Q22" s="11"/>
      <c r="R22" s="70"/>
    </row>
    <row r="23" s="45" customFormat="1" spans="1:18">
      <c r="A23" s="51"/>
      <c r="B23" s="51">
        <v>5</v>
      </c>
      <c r="C23" s="8" t="s">
        <v>464</v>
      </c>
      <c r="D23" s="11">
        <v>5</v>
      </c>
      <c r="E23" s="11">
        <v>5</v>
      </c>
      <c r="F23" s="11" t="s">
        <v>729</v>
      </c>
      <c r="G23" s="11" t="s">
        <v>729</v>
      </c>
      <c r="H23" s="11">
        <v>4.8</v>
      </c>
      <c r="I23" s="11">
        <v>4.6</v>
      </c>
      <c r="J23" s="11" t="s">
        <v>729</v>
      </c>
      <c r="K23" s="11" t="s">
        <v>729</v>
      </c>
      <c r="L23" s="11" t="s">
        <v>729</v>
      </c>
      <c r="M23" s="11" t="s">
        <v>729</v>
      </c>
      <c r="N23" s="8">
        <f t="shared" si="4"/>
        <v>19.4</v>
      </c>
      <c r="O23" s="59">
        <f t="shared" si="2"/>
        <v>3.88</v>
      </c>
      <c r="P23" s="8">
        <f t="shared" si="5"/>
        <v>6</v>
      </c>
      <c r="Q23" s="11"/>
      <c r="R23" s="70"/>
    </row>
    <row r="24" s="45" customFormat="1" spans="1:18">
      <c r="A24" s="51"/>
      <c r="B24" s="51">
        <v>7</v>
      </c>
      <c r="C24" s="8" t="s">
        <v>465</v>
      </c>
      <c r="D24" s="11">
        <v>5</v>
      </c>
      <c r="E24" s="11">
        <v>5</v>
      </c>
      <c r="F24" s="11">
        <v>5</v>
      </c>
      <c r="G24" s="11">
        <v>5</v>
      </c>
      <c r="H24" s="11">
        <v>5</v>
      </c>
      <c r="I24" s="11">
        <v>5</v>
      </c>
      <c r="J24" s="11" t="s">
        <v>729</v>
      </c>
      <c r="K24" s="11" t="s">
        <v>729</v>
      </c>
      <c r="L24" s="11">
        <v>5</v>
      </c>
      <c r="M24" s="11">
        <v>5</v>
      </c>
      <c r="N24" s="8">
        <f t="shared" si="4"/>
        <v>40</v>
      </c>
      <c r="O24" s="59">
        <f t="shared" si="2"/>
        <v>8</v>
      </c>
      <c r="P24" s="8">
        <f t="shared" si="5"/>
        <v>3</v>
      </c>
      <c r="Q24" s="11"/>
      <c r="R24" s="70"/>
    </row>
    <row r="25" s="45" customFormat="1" spans="1:18">
      <c r="A25" s="51"/>
      <c r="B25" s="51">
        <v>8</v>
      </c>
      <c r="C25" s="8" t="s">
        <v>216</v>
      </c>
      <c r="D25" s="11">
        <v>5</v>
      </c>
      <c r="E25" s="11">
        <v>4.6</v>
      </c>
      <c r="F25" s="11">
        <v>5</v>
      </c>
      <c r="G25" s="11">
        <v>5</v>
      </c>
      <c r="H25" s="11">
        <v>4.8</v>
      </c>
      <c r="I25" s="11">
        <v>5</v>
      </c>
      <c r="J25" s="11">
        <v>4.8</v>
      </c>
      <c r="K25" s="11">
        <v>5</v>
      </c>
      <c r="L25" s="11">
        <v>5</v>
      </c>
      <c r="M25" s="11">
        <v>4.8</v>
      </c>
      <c r="N25" s="8">
        <f t="shared" si="4"/>
        <v>49</v>
      </c>
      <c r="O25" s="59">
        <f t="shared" si="2"/>
        <v>9.8</v>
      </c>
      <c r="P25" s="8">
        <f t="shared" si="5"/>
        <v>1</v>
      </c>
      <c r="Q25" s="11"/>
      <c r="R25" s="70"/>
    </row>
    <row r="26" s="45" customFormat="1" spans="1:18">
      <c r="A26" s="51"/>
      <c r="B26" s="51">
        <v>9</v>
      </c>
      <c r="C26" s="8" t="s">
        <v>466</v>
      </c>
      <c r="D26" s="11">
        <v>5</v>
      </c>
      <c r="E26" s="11">
        <v>4.8</v>
      </c>
      <c r="F26" s="11">
        <v>5</v>
      </c>
      <c r="G26" s="11">
        <v>5</v>
      </c>
      <c r="H26" s="11">
        <v>4.6</v>
      </c>
      <c r="I26" s="11">
        <v>4.8</v>
      </c>
      <c r="J26" s="11">
        <v>4.4</v>
      </c>
      <c r="K26" s="11">
        <v>5</v>
      </c>
      <c r="L26" s="11">
        <v>5</v>
      </c>
      <c r="M26" s="11">
        <v>4.8</v>
      </c>
      <c r="N26" s="8">
        <f t="shared" si="4"/>
        <v>48.4</v>
      </c>
      <c r="O26" s="59">
        <f t="shared" si="2"/>
        <v>9.68</v>
      </c>
      <c r="P26" s="8">
        <f t="shared" si="5"/>
        <v>2</v>
      </c>
      <c r="Q26" s="11"/>
      <c r="R26" s="70"/>
    </row>
    <row r="27" s="45" customFormat="1" spans="1:18">
      <c r="A27" s="52" t="s">
        <v>5</v>
      </c>
      <c r="B27" s="52">
        <v>1</v>
      </c>
      <c r="C27" s="49" t="s">
        <v>253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8">
        <f t="shared" si="4"/>
        <v>0</v>
      </c>
      <c r="O27" s="59">
        <f t="shared" si="2"/>
        <v>0</v>
      </c>
      <c r="P27" s="8">
        <f t="shared" ref="P27:P32" si="6">RANK(O27,$O$27:$O$32)</f>
        <v>1</v>
      </c>
      <c r="Q27" s="53"/>
      <c r="R27" s="71"/>
    </row>
    <row r="28" s="45" customFormat="1" spans="1:18">
      <c r="A28" s="52"/>
      <c r="B28" s="52">
        <v>2</v>
      </c>
      <c r="C28" s="49" t="s">
        <v>738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8">
        <f t="shared" si="4"/>
        <v>0</v>
      </c>
      <c r="O28" s="59">
        <f t="shared" si="2"/>
        <v>0</v>
      </c>
      <c r="P28" s="8">
        <f t="shared" si="6"/>
        <v>1</v>
      </c>
      <c r="Q28" s="53"/>
      <c r="R28" s="71"/>
    </row>
    <row r="29" s="45" customFormat="1" spans="1:18">
      <c r="A29" s="52"/>
      <c r="B29" s="52">
        <v>3</v>
      </c>
      <c r="C29" s="49" t="s">
        <v>511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8">
        <f t="shared" si="4"/>
        <v>0</v>
      </c>
      <c r="O29" s="59">
        <f t="shared" si="2"/>
        <v>0</v>
      </c>
      <c r="P29" s="8">
        <f t="shared" si="6"/>
        <v>1</v>
      </c>
      <c r="Q29" s="53"/>
      <c r="R29" s="71"/>
    </row>
    <row r="30" s="45" customFormat="1" spans="1:18">
      <c r="A30" s="52"/>
      <c r="B30" s="52">
        <v>4</v>
      </c>
      <c r="C30" s="49" t="s">
        <v>228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8">
        <f t="shared" si="4"/>
        <v>0</v>
      </c>
      <c r="O30" s="59">
        <f t="shared" si="2"/>
        <v>0</v>
      </c>
      <c r="P30" s="8">
        <f t="shared" si="6"/>
        <v>1</v>
      </c>
      <c r="Q30" s="53"/>
      <c r="R30" s="71"/>
    </row>
    <row r="31" s="45" customFormat="1" spans="1:18">
      <c r="A31" s="52"/>
      <c r="B31" s="52">
        <v>5</v>
      </c>
      <c r="C31" s="49" t="s">
        <v>240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8">
        <f t="shared" si="4"/>
        <v>0</v>
      </c>
      <c r="O31" s="59">
        <f t="shared" si="2"/>
        <v>0</v>
      </c>
      <c r="P31" s="8">
        <f t="shared" si="6"/>
        <v>1</v>
      </c>
      <c r="Q31" s="53"/>
      <c r="R31" s="71"/>
    </row>
    <row r="32" s="45" customFormat="1" spans="1:18">
      <c r="A32" s="52"/>
      <c r="B32" s="52">
        <v>6</v>
      </c>
      <c r="C32" s="49" t="s">
        <v>512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8">
        <f t="shared" si="4"/>
        <v>0</v>
      </c>
      <c r="O32" s="59">
        <f t="shared" si="2"/>
        <v>0</v>
      </c>
      <c r="P32" s="8">
        <f t="shared" si="6"/>
        <v>1</v>
      </c>
      <c r="Q32" s="53"/>
      <c r="R32" s="71"/>
    </row>
    <row r="33" s="45" customFormat="1" spans="1:18">
      <c r="A33" s="54" t="s">
        <v>6</v>
      </c>
      <c r="B33" s="54">
        <v>1</v>
      </c>
      <c r="C33" s="24" t="s">
        <v>539</v>
      </c>
      <c r="D33" s="38">
        <v>5</v>
      </c>
      <c r="E33" s="38">
        <v>3</v>
      </c>
      <c r="F33" s="38">
        <v>5</v>
      </c>
      <c r="G33" s="38">
        <v>5</v>
      </c>
      <c r="H33" s="38" t="s">
        <v>729</v>
      </c>
      <c r="I33" s="38" t="s">
        <v>729</v>
      </c>
      <c r="J33" s="38">
        <v>5</v>
      </c>
      <c r="K33" s="38">
        <v>5</v>
      </c>
      <c r="L33" s="38" t="s">
        <v>729</v>
      </c>
      <c r="M33" s="38" t="s">
        <v>729</v>
      </c>
      <c r="N33" s="8">
        <f t="shared" si="4"/>
        <v>28</v>
      </c>
      <c r="O33" s="59">
        <f t="shared" si="2"/>
        <v>5.6</v>
      </c>
      <c r="P33" s="8">
        <f>RANK(O33,$O$33:$O$43)</f>
        <v>9</v>
      </c>
      <c r="Q33" s="38"/>
      <c r="R33" s="70"/>
    </row>
    <row r="34" s="45" customFormat="1" spans="1:18">
      <c r="A34" s="54"/>
      <c r="B34" s="54">
        <v>2</v>
      </c>
      <c r="C34" s="24" t="s">
        <v>540</v>
      </c>
      <c r="D34" s="38">
        <v>5</v>
      </c>
      <c r="E34" s="38">
        <v>5</v>
      </c>
      <c r="F34" s="38">
        <v>5</v>
      </c>
      <c r="G34" s="38">
        <v>5</v>
      </c>
      <c r="H34" s="38">
        <v>5</v>
      </c>
      <c r="I34" s="38">
        <v>5</v>
      </c>
      <c r="J34" s="38" t="s">
        <v>729</v>
      </c>
      <c r="K34" s="38" t="s">
        <v>729</v>
      </c>
      <c r="L34" s="38">
        <v>5</v>
      </c>
      <c r="M34" s="38">
        <v>5</v>
      </c>
      <c r="N34" s="8">
        <f t="shared" si="4"/>
        <v>40</v>
      </c>
      <c r="O34" s="59">
        <f t="shared" si="2"/>
        <v>8</v>
      </c>
      <c r="P34" s="8">
        <f t="shared" ref="P34:P43" si="7">RANK(O34,$O$33:$O$43)</f>
        <v>3</v>
      </c>
      <c r="Q34" s="38"/>
      <c r="R34" s="70"/>
    </row>
    <row r="35" s="45" customFormat="1" spans="1:18">
      <c r="A35" s="54"/>
      <c r="B35" s="54">
        <v>3</v>
      </c>
      <c r="C35" s="24" t="s">
        <v>541</v>
      </c>
      <c r="D35" s="38">
        <v>5</v>
      </c>
      <c r="E35" s="38">
        <v>5</v>
      </c>
      <c r="F35" s="38">
        <v>5</v>
      </c>
      <c r="G35" s="38">
        <v>5</v>
      </c>
      <c r="H35" s="38">
        <v>5</v>
      </c>
      <c r="I35" s="38">
        <v>5</v>
      </c>
      <c r="J35" s="38">
        <v>5</v>
      </c>
      <c r="K35" s="38">
        <v>5</v>
      </c>
      <c r="L35" s="38">
        <v>5</v>
      </c>
      <c r="M35" s="38">
        <v>0</v>
      </c>
      <c r="N35" s="8">
        <f t="shared" si="4"/>
        <v>45</v>
      </c>
      <c r="O35" s="59">
        <f t="shared" si="2"/>
        <v>9</v>
      </c>
      <c r="P35" s="8">
        <f t="shared" si="7"/>
        <v>1</v>
      </c>
      <c r="Q35" s="38"/>
      <c r="R35" s="70"/>
    </row>
    <row r="36" s="45" customFormat="1" spans="1:18">
      <c r="A36" s="54"/>
      <c r="B36" s="54">
        <v>4</v>
      </c>
      <c r="C36" s="24" t="s">
        <v>309</v>
      </c>
      <c r="D36" s="38" t="s">
        <v>729</v>
      </c>
      <c r="E36" s="38" t="s">
        <v>729</v>
      </c>
      <c r="F36" s="38">
        <v>5</v>
      </c>
      <c r="G36" s="38">
        <v>5</v>
      </c>
      <c r="H36" s="38">
        <v>5</v>
      </c>
      <c r="I36" s="38">
        <v>5</v>
      </c>
      <c r="J36" s="38" t="s">
        <v>729</v>
      </c>
      <c r="K36" s="38" t="s">
        <v>729</v>
      </c>
      <c r="L36" s="38">
        <v>5</v>
      </c>
      <c r="M36" s="38">
        <v>0</v>
      </c>
      <c r="N36" s="8">
        <f t="shared" si="4"/>
        <v>25</v>
      </c>
      <c r="O36" s="59">
        <f t="shared" si="2"/>
        <v>5</v>
      </c>
      <c r="P36" s="8">
        <f t="shared" si="7"/>
        <v>10</v>
      </c>
      <c r="Q36" s="38"/>
      <c r="R36" s="70"/>
    </row>
    <row r="37" s="45" customFormat="1" spans="1:18">
      <c r="A37" s="54"/>
      <c r="B37" s="54">
        <v>5</v>
      </c>
      <c r="C37" s="24" t="s">
        <v>542</v>
      </c>
      <c r="D37" s="38">
        <v>5</v>
      </c>
      <c r="E37" s="38">
        <v>5</v>
      </c>
      <c r="F37" s="38" t="s">
        <v>729</v>
      </c>
      <c r="G37" s="38" t="s">
        <v>729</v>
      </c>
      <c r="H37" s="38">
        <v>5</v>
      </c>
      <c r="I37" s="38">
        <v>5</v>
      </c>
      <c r="J37" s="38">
        <v>5</v>
      </c>
      <c r="K37" s="38">
        <v>5</v>
      </c>
      <c r="L37" s="38">
        <v>5</v>
      </c>
      <c r="M37" s="38">
        <v>0</v>
      </c>
      <c r="N37" s="8">
        <f t="shared" si="4"/>
        <v>35</v>
      </c>
      <c r="O37" s="59">
        <f t="shared" si="2"/>
        <v>7</v>
      </c>
      <c r="P37" s="8">
        <f t="shared" si="7"/>
        <v>7</v>
      </c>
      <c r="Q37" s="38"/>
      <c r="R37" s="70"/>
    </row>
    <row r="38" s="45" customFormat="1" spans="1:18">
      <c r="A38" s="54"/>
      <c r="B38" s="54">
        <v>6</v>
      </c>
      <c r="C38" s="38" t="s">
        <v>330</v>
      </c>
      <c r="D38" s="38" t="s">
        <v>729</v>
      </c>
      <c r="E38" s="38" t="s">
        <v>729</v>
      </c>
      <c r="F38" s="38">
        <v>5</v>
      </c>
      <c r="G38" s="38">
        <v>5</v>
      </c>
      <c r="H38" s="38" t="s">
        <v>729</v>
      </c>
      <c r="I38" s="38" t="s">
        <v>729</v>
      </c>
      <c r="J38" s="38">
        <v>5</v>
      </c>
      <c r="K38" s="38">
        <v>5</v>
      </c>
      <c r="L38" s="38">
        <v>5</v>
      </c>
      <c r="M38" s="38">
        <v>0</v>
      </c>
      <c r="N38" s="8">
        <f t="shared" si="4"/>
        <v>25</v>
      </c>
      <c r="O38" s="59">
        <f t="shared" si="2"/>
        <v>5</v>
      </c>
      <c r="P38" s="8">
        <f t="shared" si="7"/>
        <v>10</v>
      </c>
      <c r="Q38" s="38"/>
      <c r="R38" s="70"/>
    </row>
    <row r="39" s="45" customFormat="1" spans="1:18">
      <c r="A39" s="54"/>
      <c r="B39" s="54">
        <v>7</v>
      </c>
      <c r="C39" s="24" t="s">
        <v>543</v>
      </c>
      <c r="D39" s="38">
        <v>5</v>
      </c>
      <c r="E39" s="38">
        <v>4</v>
      </c>
      <c r="F39" s="38">
        <v>5</v>
      </c>
      <c r="G39" s="38">
        <v>4</v>
      </c>
      <c r="H39" s="38">
        <v>5</v>
      </c>
      <c r="I39" s="38">
        <v>5</v>
      </c>
      <c r="J39" s="38" t="s">
        <v>729</v>
      </c>
      <c r="K39" s="38" t="s">
        <v>729</v>
      </c>
      <c r="L39" s="38">
        <v>5</v>
      </c>
      <c r="M39" s="38">
        <v>4</v>
      </c>
      <c r="N39" s="8">
        <f t="shared" si="4"/>
        <v>37</v>
      </c>
      <c r="O39" s="59">
        <f t="shared" si="2"/>
        <v>7.4</v>
      </c>
      <c r="P39" s="8">
        <f t="shared" si="7"/>
        <v>6</v>
      </c>
      <c r="Q39" s="38"/>
      <c r="R39" s="70"/>
    </row>
    <row r="40" s="45" customFormat="1" spans="1:18">
      <c r="A40" s="54"/>
      <c r="B40" s="54">
        <v>8</v>
      </c>
      <c r="C40" s="24" t="s">
        <v>544</v>
      </c>
      <c r="D40" s="38">
        <v>5</v>
      </c>
      <c r="E40" s="38">
        <v>5</v>
      </c>
      <c r="F40" s="38">
        <v>5</v>
      </c>
      <c r="G40" s="38">
        <v>5</v>
      </c>
      <c r="H40" s="38">
        <v>5</v>
      </c>
      <c r="I40" s="38">
        <v>5</v>
      </c>
      <c r="J40" s="38">
        <v>5</v>
      </c>
      <c r="K40" s="38">
        <v>5</v>
      </c>
      <c r="L40" s="38">
        <v>5</v>
      </c>
      <c r="M40" s="38">
        <v>0</v>
      </c>
      <c r="N40" s="8">
        <f t="shared" si="4"/>
        <v>45</v>
      </c>
      <c r="O40" s="59">
        <f t="shared" si="2"/>
        <v>9</v>
      </c>
      <c r="P40" s="8">
        <f t="shared" si="7"/>
        <v>1</v>
      </c>
      <c r="Q40" s="38"/>
      <c r="R40" s="70"/>
    </row>
    <row r="41" s="45" customFormat="1" spans="1:18">
      <c r="A41" s="54"/>
      <c r="B41" s="54">
        <v>9</v>
      </c>
      <c r="C41" s="24" t="s">
        <v>545</v>
      </c>
      <c r="D41" s="38">
        <v>5</v>
      </c>
      <c r="E41" s="38">
        <v>0</v>
      </c>
      <c r="F41" s="38">
        <v>5</v>
      </c>
      <c r="G41" s="38">
        <v>3.5</v>
      </c>
      <c r="H41" s="38" t="s">
        <v>729</v>
      </c>
      <c r="I41" s="38" t="s">
        <v>729</v>
      </c>
      <c r="J41" s="38">
        <v>5</v>
      </c>
      <c r="K41" s="38">
        <v>5</v>
      </c>
      <c r="L41" s="38">
        <v>5</v>
      </c>
      <c r="M41" s="38">
        <v>2.5</v>
      </c>
      <c r="N41" s="8">
        <f t="shared" si="4"/>
        <v>31</v>
      </c>
      <c r="O41" s="59">
        <f t="shared" si="2"/>
        <v>6.2</v>
      </c>
      <c r="P41" s="8">
        <f t="shared" si="7"/>
        <v>8</v>
      </c>
      <c r="Q41" s="38"/>
      <c r="R41" s="70"/>
    </row>
    <row r="42" s="45" customFormat="1" spans="1:18">
      <c r="A42" s="54"/>
      <c r="B42" s="49">
        <v>10</v>
      </c>
      <c r="C42" s="24" t="s">
        <v>317</v>
      </c>
      <c r="D42" s="38">
        <v>5</v>
      </c>
      <c r="E42" s="38">
        <v>5</v>
      </c>
      <c r="F42" s="38" t="s">
        <v>729</v>
      </c>
      <c r="G42" s="38" t="s">
        <v>729</v>
      </c>
      <c r="H42" s="38">
        <v>5</v>
      </c>
      <c r="I42" s="38">
        <v>5</v>
      </c>
      <c r="J42" s="38">
        <v>5</v>
      </c>
      <c r="K42" s="38">
        <v>5</v>
      </c>
      <c r="L42" s="38">
        <v>4.5</v>
      </c>
      <c r="M42" s="38">
        <v>5</v>
      </c>
      <c r="N42" s="8">
        <f t="shared" si="4"/>
        <v>39.5</v>
      </c>
      <c r="O42" s="59">
        <f t="shared" si="2"/>
        <v>7.9</v>
      </c>
      <c r="P42" s="8">
        <f t="shared" si="7"/>
        <v>5</v>
      </c>
      <c r="Q42" s="38"/>
      <c r="R42" s="70"/>
    </row>
    <row r="43" s="45" customFormat="1" spans="1:18">
      <c r="A43" s="54"/>
      <c r="B43" s="49">
        <v>11</v>
      </c>
      <c r="C43" s="24" t="s">
        <v>546</v>
      </c>
      <c r="D43" s="38">
        <v>5</v>
      </c>
      <c r="E43" s="38">
        <v>5</v>
      </c>
      <c r="F43" s="38">
        <v>5</v>
      </c>
      <c r="G43" s="38">
        <v>5</v>
      </c>
      <c r="H43" s="38">
        <v>5</v>
      </c>
      <c r="I43" s="38">
        <v>5</v>
      </c>
      <c r="J43" s="38" t="s">
        <v>729</v>
      </c>
      <c r="K43" s="38" t="s">
        <v>729</v>
      </c>
      <c r="L43" s="38">
        <v>5</v>
      </c>
      <c r="M43" s="38">
        <v>5</v>
      </c>
      <c r="N43" s="8">
        <f t="shared" si="4"/>
        <v>40</v>
      </c>
      <c r="O43" s="59">
        <f t="shared" si="2"/>
        <v>8</v>
      </c>
      <c r="P43" s="8">
        <f t="shared" si="7"/>
        <v>3</v>
      </c>
      <c r="Q43" s="38"/>
      <c r="R43" s="70"/>
    </row>
    <row r="44" s="45" customFormat="1" spans="1:18">
      <c r="A44" s="54" t="s">
        <v>7</v>
      </c>
      <c r="B44" s="54">
        <v>1</v>
      </c>
      <c r="C44" s="55" t="s">
        <v>355</v>
      </c>
      <c r="D44" s="38">
        <v>5</v>
      </c>
      <c r="E44" s="38">
        <v>5</v>
      </c>
      <c r="F44" s="38">
        <v>5</v>
      </c>
      <c r="G44" s="38">
        <v>5</v>
      </c>
      <c r="H44" s="38">
        <v>5</v>
      </c>
      <c r="I44" s="38">
        <v>5</v>
      </c>
      <c r="J44" s="38">
        <v>5</v>
      </c>
      <c r="K44" s="38">
        <v>5</v>
      </c>
      <c r="L44" s="38">
        <v>5</v>
      </c>
      <c r="M44" s="38">
        <v>5</v>
      </c>
      <c r="N44" s="8">
        <f t="shared" si="4"/>
        <v>50</v>
      </c>
      <c r="O44" s="59">
        <f t="shared" si="2"/>
        <v>10</v>
      </c>
      <c r="P44" s="8">
        <f t="shared" ref="P44:P49" si="8">RANK(O44,$O$44:$O$49)</f>
        <v>1</v>
      </c>
      <c r="Q44" s="38"/>
      <c r="R44" s="72"/>
    </row>
    <row r="45" s="45" customFormat="1" spans="1:18">
      <c r="A45" s="54"/>
      <c r="B45" s="54">
        <v>2</v>
      </c>
      <c r="C45" s="55" t="s">
        <v>560</v>
      </c>
      <c r="D45" s="38">
        <v>5</v>
      </c>
      <c r="E45" s="38">
        <v>5</v>
      </c>
      <c r="F45" s="38">
        <v>5</v>
      </c>
      <c r="G45" s="38">
        <v>5</v>
      </c>
      <c r="H45" s="38">
        <v>5</v>
      </c>
      <c r="I45" s="38">
        <v>5</v>
      </c>
      <c r="J45" s="38">
        <v>5</v>
      </c>
      <c r="K45" s="38">
        <v>5</v>
      </c>
      <c r="L45" s="38">
        <v>5</v>
      </c>
      <c r="M45" s="38">
        <v>5</v>
      </c>
      <c r="N45" s="8">
        <f t="shared" si="4"/>
        <v>50</v>
      </c>
      <c r="O45" s="59">
        <f t="shared" si="2"/>
        <v>10</v>
      </c>
      <c r="P45" s="8">
        <f t="shared" si="8"/>
        <v>1</v>
      </c>
      <c r="Q45" s="38"/>
      <c r="R45" s="72"/>
    </row>
    <row r="46" s="45" customFormat="1" spans="1:18">
      <c r="A46" s="54"/>
      <c r="B46" s="54">
        <v>3</v>
      </c>
      <c r="C46" s="55" t="s">
        <v>360</v>
      </c>
      <c r="D46" s="38">
        <v>5</v>
      </c>
      <c r="E46" s="38">
        <v>5</v>
      </c>
      <c r="F46" s="38">
        <v>5</v>
      </c>
      <c r="G46" s="38">
        <v>5</v>
      </c>
      <c r="H46" s="38">
        <v>5</v>
      </c>
      <c r="I46" s="38">
        <v>5</v>
      </c>
      <c r="J46" s="38">
        <v>5</v>
      </c>
      <c r="K46" s="38">
        <v>5</v>
      </c>
      <c r="L46" s="38">
        <v>5</v>
      </c>
      <c r="M46" s="38">
        <v>5</v>
      </c>
      <c r="N46" s="8">
        <f t="shared" si="4"/>
        <v>50</v>
      </c>
      <c r="O46" s="59">
        <f t="shared" si="2"/>
        <v>10</v>
      </c>
      <c r="P46" s="8">
        <f t="shared" si="8"/>
        <v>1</v>
      </c>
      <c r="Q46" s="38"/>
      <c r="R46" s="72"/>
    </row>
    <row r="47" s="45" customFormat="1" spans="1:18">
      <c r="A47" s="54"/>
      <c r="B47" s="54">
        <v>4</v>
      </c>
      <c r="C47" s="55" t="s">
        <v>364</v>
      </c>
      <c r="D47" s="38">
        <v>5</v>
      </c>
      <c r="E47" s="38">
        <v>5</v>
      </c>
      <c r="F47" s="38">
        <v>5</v>
      </c>
      <c r="G47" s="38">
        <v>5</v>
      </c>
      <c r="H47" s="38">
        <v>5</v>
      </c>
      <c r="I47" s="38">
        <v>5</v>
      </c>
      <c r="J47" s="38">
        <v>5</v>
      </c>
      <c r="K47" s="38">
        <v>5</v>
      </c>
      <c r="L47" s="38">
        <v>5</v>
      </c>
      <c r="M47" s="38">
        <v>5</v>
      </c>
      <c r="N47" s="8">
        <f t="shared" si="4"/>
        <v>50</v>
      </c>
      <c r="O47" s="59">
        <f t="shared" si="2"/>
        <v>10</v>
      </c>
      <c r="P47" s="8">
        <f t="shared" si="8"/>
        <v>1</v>
      </c>
      <c r="Q47" s="38"/>
      <c r="R47" s="72"/>
    </row>
    <row r="48" s="45" customFormat="1" spans="1:18">
      <c r="A48" s="54"/>
      <c r="B48" s="54">
        <v>5</v>
      </c>
      <c r="C48" s="55" t="s">
        <v>561</v>
      </c>
      <c r="D48" s="38">
        <v>5</v>
      </c>
      <c r="E48" s="38">
        <v>5</v>
      </c>
      <c r="F48" s="38">
        <v>5</v>
      </c>
      <c r="G48" s="38">
        <v>5</v>
      </c>
      <c r="H48" s="38">
        <v>5</v>
      </c>
      <c r="I48" s="38">
        <v>5</v>
      </c>
      <c r="J48" s="38">
        <v>5</v>
      </c>
      <c r="K48" s="38">
        <v>5</v>
      </c>
      <c r="L48" s="38">
        <v>5</v>
      </c>
      <c r="M48" s="38">
        <v>5</v>
      </c>
      <c r="N48" s="8">
        <f t="shared" si="4"/>
        <v>50</v>
      </c>
      <c r="O48" s="59">
        <f t="shared" si="2"/>
        <v>10</v>
      </c>
      <c r="P48" s="8">
        <f t="shared" si="8"/>
        <v>1</v>
      </c>
      <c r="Q48" s="38"/>
      <c r="R48" s="72"/>
    </row>
    <row r="49" s="45" customFormat="1" spans="1:18">
      <c r="A49" s="54"/>
      <c r="B49" s="54">
        <v>6</v>
      </c>
      <c r="C49" s="55" t="s">
        <v>367</v>
      </c>
      <c r="D49" s="38">
        <v>5</v>
      </c>
      <c r="E49" s="38">
        <v>5</v>
      </c>
      <c r="F49" s="38">
        <v>5</v>
      </c>
      <c r="G49" s="38">
        <v>5</v>
      </c>
      <c r="H49" s="38">
        <v>5</v>
      </c>
      <c r="I49" s="38">
        <v>5</v>
      </c>
      <c r="J49" s="38">
        <v>5</v>
      </c>
      <c r="K49" s="38">
        <v>5</v>
      </c>
      <c r="L49" s="38">
        <v>5</v>
      </c>
      <c r="M49" s="38">
        <v>5</v>
      </c>
      <c r="N49" s="8">
        <f t="shared" si="4"/>
        <v>50</v>
      </c>
      <c r="O49" s="59">
        <f t="shared" si="2"/>
        <v>10</v>
      </c>
      <c r="P49" s="8">
        <f t="shared" si="8"/>
        <v>1</v>
      </c>
      <c r="Q49" s="38"/>
      <c r="R49" s="72"/>
    </row>
    <row r="50" s="45" customFormat="1" spans="1:19">
      <c r="A50" s="49" t="s">
        <v>8</v>
      </c>
      <c r="B50" s="53">
        <v>1</v>
      </c>
      <c r="C50" s="7" t="s">
        <v>379</v>
      </c>
      <c r="D50" s="38" t="s">
        <v>729</v>
      </c>
      <c r="E50" s="38" t="s">
        <v>729</v>
      </c>
      <c r="F50" s="56">
        <v>5</v>
      </c>
      <c r="G50" s="56">
        <v>5</v>
      </c>
      <c r="H50" s="57">
        <v>5</v>
      </c>
      <c r="I50" s="61">
        <v>5</v>
      </c>
      <c r="J50" s="38" t="s">
        <v>729</v>
      </c>
      <c r="K50" s="38" t="s">
        <v>729</v>
      </c>
      <c r="L50" s="62">
        <v>5</v>
      </c>
      <c r="M50" s="56">
        <v>5</v>
      </c>
      <c r="N50" s="8">
        <f t="shared" si="4"/>
        <v>30</v>
      </c>
      <c r="O50" s="59">
        <f t="shared" si="2"/>
        <v>6</v>
      </c>
      <c r="P50" s="8">
        <f>RANK(O50,$O$50:$O$50)</f>
        <v>1</v>
      </c>
      <c r="Q50" s="7"/>
      <c r="R50" s="73"/>
      <c r="S50" s="74"/>
    </row>
  </sheetData>
  <mergeCells count="7">
    <mergeCell ref="A1:R1"/>
    <mergeCell ref="A3:A11"/>
    <mergeCell ref="A12:A18"/>
    <mergeCell ref="A19:A26"/>
    <mergeCell ref="A27:A32"/>
    <mergeCell ref="A33:A43"/>
    <mergeCell ref="A44:A4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日常请假名单</vt:lpstr>
      <vt:lpstr>日常请假率</vt:lpstr>
      <vt:lpstr>日常旷课名单</vt:lpstr>
      <vt:lpstr>日常旷课率</vt:lpstr>
      <vt:lpstr>晚自习请假名单</vt:lpstr>
      <vt:lpstr>晚自习迟到早退</vt:lpstr>
      <vt:lpstr>晚自修风气统计表</vt:lpstr>
      <vt:lpstr>晚自习旷课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黄江</dc:creator>
  <cp:lastModifiedBy>冬眠</cp:lastModifiedBy>
  <dcterms:created xsi:type="dcterms:W3CDTF">2015-06-05T18:19:00Z</dcterms:created>
  <dcterms:modified xsi:type="dcterms:W3CDTF">2024-12-25T07:38:24Z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43690D9DB3D8472EAB422D4CA1142F31_13</vt:lpwstr>
  </property>
  <property fmtid="{D5CDD505-2E9C-101B-9397-08002B2CF9AE}" pid="3" name="KSOProductBuildVer">
    <vt:lpwstr>2052-12.1.0.19770</vt:lpwstr>
  </property>
</Properties>
</file>