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日常请假名单!$A$2:$I$417</definedName>
    <definedName name="_xlnm._FilterDatabase" localSheetId="10" hidden="1">统计表!$A$2:$E$181</definedName>
  </definedNames>
  <calcPr calcId="144525"/>
</workbook>
</file>

<file path=xl/sharedStrings.xml><?xml version="1.0" encoding="utf-8"?>
<sst xmlns="http://schemas.openxmlformats.org/spreadsheetml/2006/main" count="1921" uniqueCount="623">
  <si>
    <t>湖州学院2022-2023学年第一学期学风建设情况通报（第8周 10月17日-10月23日 ）</t>
  </si>
  <si>
    <t>学风指标</t>
  </si>
  <si>
    <t>经济管理学院</t>
  </si>
  <si>
    <t>人文学院</t>
  </si>
  <si>
    <t>电子信息学院</t>
  </si>
  <si>
    <t>智能制造学院</t>
  </si>
  <si>
    <t>生命健康学院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</si>
  <si>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</si>
  <si>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</si>
  <si>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</si>
  <si>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</si>
  <si>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</si>
  <si>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</si>
  <si>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</si>
  <si>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</si>
  <si>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</si>
  <si>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</si>
  <si>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</si>
  <si>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</si>
  <si>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</si>
  <si>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</si>
  <si>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</si>
  <si>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</si>
  <si>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</si>
  <si>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</si>
  <si>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</si>
  <si>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</si>
  <si>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</si>
  <si>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</si>
  <si>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</si>
  <si>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</si>
  <si>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</si>
  <si>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</si>
  <si>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</si>
  <si>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</si>
  <si>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</si>
  <si>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</si>
  <si>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</si>
  <si>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</si>
  <si>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经济管理中的计算机应用</t>
  </si>
  <si>
    <t>王昱昊</t>
  </si>
  <si>
    <t>3（10.19）</t>
  </si>
  <si>
    <t>无故旷课</t>
  </si>
  <si>
    <t>通报批评</t>
  </si>
  <si>
    <t>美国文学</t>
  </si>
  <si>
    <t>肖龙</t>
  </si>
  <si>
    <t>3（10.7）</t>
  </si>
  <si>
    <t>会议口译</t>
  </si>
  <si>
    <t>2（10.8）</t>
  </si>
  <si>
    <t>牟盛</t>
  </si>
  <si>
    <t>工程光学</t>
  </si>
  <si>
    <t>刘子钰</t>
  </si>
  <si>
    <t>2（10.17）</t>
  </si>
  <si>
    <t>大学英语</t>
  </si>
  <si>
    <t>沈骏杰</t>
  </si>
  <si>
    <t>2（10.19）</t>
  </si>
  <si>
    <t>无旷课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</si>
  <si>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</si>
  <si>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</si>
  <si>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</si>
  <si>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</si>
  <si>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</si>
  <si>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</si>
  <si>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陈异兰</t>
  </si>
  <si>
    <t>证券投资学</t>
  </si>
  <si>
    <t>商法</t>
  </si>
  <si>
    <t>管理沟通与商务谈判</t>
  </si>
  <si>
    <t>2（10.18）</t>
  </si>
  <si>
    <t>钱笑妍</t>
  </si>
  <si>
    <t>金融计量学</t>
  </si>
  <si>
    <t>2（10.20）</t>
  </si>
  <si>
    <t>姚宇涛</t>
  </si>
  <si>
    <t>客户关系管理</t>
  </si>
  <si>
    <t>3（10.17）</t>
  </si>
  <si>
    <t>多媒体技术</t>
  </si>
  <si>
    <t>财务管理</t>
  </si>
  <si>
    <t>商务英语</t>
  </si>
  <si>
    <t>3（10.18）</t>
  </si>
  <si>
    <t>电子商务概论</t>
  </si>
  <si>
    <t>品牌管理</t>
  </si>
  <si>
    <t>服务营销</t>
  </si>
  <si>
    <t>广告学</t>
  </si>
  <si>
    <t>2（10.21）</t>
  </si>
  <si>
    <t>李宪泽</t>
  </si>
  <si>
    <t>产业经济学</t>
  </si>
  <si>
    <t>计量经济学</t>
  </si>
  <si>
    <t>互联网金融</t>
  </si>
  <si>
    <t>徐妍彤</t>
  </si>
  <si>
    <t>台珊瑜</t>
  </si>
  <si>
    <t>国际贸易理论与实务</t>
  </si>
  <si>
    <t>概率论与数理统计</t>
  </si>
  <si>
    <t>创新与创业基础</t>
  </si>
  <si>
    <t>供应链管理</t>
  </si>
  <si>
    <t>高级语言程序设计</t>
  </si>
  <si>
    <t>3（10.20）</t>
  </si>
  <si>
    <t>中国近代史纲要</t>
  </si>
  <si>
    <t>现代物流概论</t>
  </si>
  <si>
    <t>徐岩</t>
  </si>
  <si>
    <t>邵兰斌</t>
  </si>
  <si>
    <t>徐欢</t>
  </si>
  <si>
    <t>浙江经济专题</t>
  </si>
  <si>
    <t>国际贸易实务综合模拟</t>
  </si>
  <si>
    <t>国际经济学</t>
  </si>
  <si>
    <t>国际结算</t>
  </si>
  <si>
    <t>国际金融</t>
  </si>
  <si>
    <t>外贸函电</t>
  </si>
  <si>
    <t>国际商务</t>
  </si>
  <si>
    <t>饶季平</t>
  </si>
  <si>
    <t>胡可欣</t>
  </si>
  <si>
    <t>周沈悦</t>
  </si>
  <si>
    <t>李灿灿</t>
  </si>
  <si>
    <r>
      <rPr>
        <sz val="16"/>
        <color rgb="FF000000"/>
        <rFont val="仿宋_GB2312"/>
        <charset val="134"/>
      </rPr>
      <t>蒋恒</t>
    </r>
    <r>
      <rPr>
        <sz val="16"/>
        <color rgb="FF000000"/>
        <rFont val="宋体"/>
        <charset val="134"/>
      </rPr>
      <t>珅</t>
    </r>
  </si>
  <si>
    <t>国际贸易综合实训</t>
  </si>
  <si>
    <t>产业经济</t>
  </si>
  <si>
    <t>朱正东</t>
  </si>
  <si>
    <t>体育与健康</t>
  </si>
  <si>
    <t>徐铖涛</t>
  </si>
  <si>
    <t>管理学</t>
  </si>
  <si>
    <t>马克思主义基本原理</t>
  </si>
  <si>
    <t>国防教育</t>
  </si>
  <si>
    <t>微观经济学</t>
  </si>
  <si>
    <t>大学生职业发展与就业指导</t>
  </si>
  <si>
    <t>专业导读</t>
  </si>
  <si>
    <t>高等数学</t>
  </si>
  <si>
    <t>经济学</t>
  </si>
  <si>
    <t>阿丽伊</t>
  </si>
  <si>
    <t>3（10.21）</t>
  </si>
  <si>
    <t>陈东扬</t>
  </si>
  <si>
    <t>陈盈</t>
  </si>
  <si>
    <t>徐楠</t>
  </si>
  <si>
    <t>世界经济概论</t>
  </si>
  <si>
    <t>国际商法</t>
  </si>
  <si>
    <t>应梦落</t>
  </si>
  <si>
    <t>数据库原理及应用</t>
  </si>
  <si>
    <t>徐婷</t>
  </si>
  <si>
    <t>高级综合商务英语</t>
  </si>
  <si>
    <t>朱郁佳</t>
  </si>
  <si>
    <t>高级日语（3）</t>
  </si>
  <si>
    <t>日本影视文学鉴赏</t>
  </si>
  <si>
    <t>刘丹丹</t>
  </si>
  <si>
    <t>日语写作（2）</t>
  </si>
  <si>
    <t>董碧媛</t>
  </si>
  <si>
    <t>程帆楠</t>
  </si>
  <si>
    <t>秘书文档管理</t>
  </si>
  <si>
    <t>黄佳培</t>
  </si>
  <si>
    <t>创新创业基础</t>
  </si>
  <si>
    <t>文学概论</t>
  </si>
  <si>
    <t>王雨夏</t>
  </si>
  <si>
    <t>徐瑜优</t>
  </si>
  <si>
    <r>
      <rPr>
        <sz val="16"/>
        <rFont val="仿宋_GB2312"/>
        <charset val="134"/>
      </rPr>
      <t>胡斯</t>
    </r>
    <r>
      <rPr>
        <sz val="16"/>
        <rFont val="宋体"/>
        <charset val="134"/>
      </rPr>
      <t>钖</t>
    </r>
  </si>
  <si>
    <t>中国文化概要</t>
  </si>
  <si>
    <t>英语写作</t>
  </si>
  <si>
    <t>中国近现代史纲要</t>
  </si>
  <si>
    <t>综合英语</t>
  </si>
  <si>
    <t>商务英语阅读</t>
  </si>
  <si>
    <t>商务英语视听说</t>
  </si>
  <si>
    <t>徐晓瑾</t>
  </si>
  <si>
    <t>基础英语</t>
  </si>
  <si>
    <t>何莹</t>
  </si>
  <si>
    <t>马景玉</t>
  </si>
  <si>
    <t>胡宇希</t>
  </si>
  <si>
    <t>缪克赐</t>
  </si>
  <si>
    <t>日语听力</t>
  </si>
  <si>
    <t>二外（英语）</t>
  </si>
  <si>
    <t>翁淑贤</t>
  </si>
  <si>
    <t>朱碧玉</t>
  </si>
  <si>
    <t>祖比然.阿东拉</t>
  </si>
  <si>
    <t>演讲与口才</t>
  </si>
  <si>
    <t>文化概论</t>
  </si>
  <si>
    <t>职业发展与规划</t>
  </si>
  <si>
    <t>经典文学作品选读</t>
  </si>
  <si>
    <t>大学计算机基础</t>
  </si>
  <si>
    <t>阿依帕热.图尔荪江</t>
  </si>
  <si>
    <t>大学生职业生涯规划</t>
  </si>
  <si>
    <t>大学生计算机</t>
  </si>
  <si>
    <t>严伊婧</t>
  </si>
  <si>
    <t>林心如</t>
  </si>
  <si>
    <t>姜少有</t>
  </si>
  <si>
    <t>张晓宁</t>
  </si>
  <si>
    <t>姚佳雯</t>
  </si>
  <si>
    <t>程倩莲</t>
  </si>
  <si>
    <t>黄诗雨</t>
  </si>
  <si>
    <t>胡佳源</t>
  </si>
  <si>
    <t>徐傅垌</t>
  </si>
  <si>
    <t>厉殿涛</t>
  </si>
  <si>
    <t>刘政成</t>
  </si>
  <si>
    <t>张雨琳</t>
  </si>
  <si>
    <t>黄恬</t>
  </si>
  <si>
    <t>钱俊成</t>
  </si>
  <si>
    <t>曹洁丽</t>
  </si>
  <si>
    <t>尤芊慧</t>
  </si>
  <si>
    <t>陈欣</t>
  </si>
  <si>
    <t>陆瑶</t>
  </si>
  <si>
    <t>俞跃</t>
  </si>
  <si>
    <t>英语语音</t>
  </si>
  <si>
    <t>应心怡</t>
  </si>
  <si>
    <t>大学生职业规划和就业指导</t>
  </si>
  <si>
    <t>褚亭含</t>
  </si>
  <si>
    <t>英语阅读</t>
  </si>
  <si>
    <t>大学生计算机基础</t>
  </si>
  <si>
    <t>英语听力</t>
  </si>
  <si>
    <t>钱叶霞</t>
  </si>
  <si>
    <t>万猛</t>
  </si>
  <si>
    <t>张誉霄</t>
  </si>
  <si>
    <t>吴广平</t>
  </si>
  <si>
    <t>郭子森</t>
  </si>
  <si>
    <t>周依平</t>
  </si>
  <si>
    <t>李本涛</t>
  </si>
  <si>
    <t>蒋文浩</t>
  </si>
  <si>
    <t>匡炜晔</t>
  </si>
  <si>
    <t>高等数学A</t>
  </si>
  <si>
    <t>大学生心理健康教育</t>
  </si>
  <si>
    <t>思想道德与法治</t>
  </si>
  <si>
    <t>康泽康</t>
  </si>
  <si>
    <t>韩洪蕊</t>
  </si>
  <si>
    <t>徐启骞</t>
  </si>
  <si>
    <t>大学语文</t>
  </si>
  <si>
    <t>计算机思维导论</t>
  </si>
  <si>
    <t>刘峻宏</t>
  </si>
  <si>
    <t>徐宇成</t>
  </si>
  <si>
    <t>金炉杰</t>
  </si>
  <si>
    <t>心理健康教育</t>
  </si>
  <si>
    <t>高级办公自动化</t>
  </si>
  <si>
    <t>孔令飞</t>
  </si>
  <si>
    <t>王杰</t>
  </si>
  <si>
    <t>凯迪日耶.卡地尔</t>
  </si>
  <si>
    <t>封云皓</t>
  </si>
  <si>
    <t>徐璐</t>
  </si>
  <si>
    <t>线性代数B</t>
  </si>
  <si>
    <t>数字电路与逻辑设计</t>
  </si>
  <si>
    <t>吴博睿</t>
  </si>
  <si>
    <t>通信原理</t>
  </si>
  <si>
    <t>王思洋</t>
  </si>
  <si>
    <t>王若凌</t>
  </si>
  <si>
    <t>电工学</t>
  </si>
  <si>
    <t>基础物理实验</t>
  </si>
  <si>
    <t>毛泽东思想和中国特色社会主义理论体系概论</t>
  </si>
  <si>
    <t>荀蔚骋</t>
  </si>
  <si>
    <t>亢永浩</t>
  </si>
  <si>
    <t>画法几何及工程制图</t>
  </si>
  <si>
    <t>学科导论和专业成才</t>
  </si>
  <si>
    <t>庞佳宇</t>
  </si>
  <si>
    <t>热米娜·艾尔肯</t>
  </si>
  <si>
    <t>卓晨旭</t>
  </si>
  <si>
    <t>赖馨</t>
  </si>
  <si>
    <t>材料化学导论</t>
  </si>
  <si>
    <t>喻丹</t>
  </si>
  <si>
    <t>线性代数</t>
  </si>
  <si>
    <t>无机化学实验</t>
  </si>
  <si>
    <t>无机化学</t>
  </si>
  <si>
    <t>李欣新</t>
  </si>
  <si>
    <t>新能源材料与器件</t>
  </si>
  <si>
    <t>无机及分析化学实验</t>
  </si>
  <si>
    <t>无机及分析化学</t>
  </si>
  <si>
    <t>工程制图</t>
  </si>
  <si>
    <t>汤家俊</t>
  </si>
  <si>
    <t>韦威稳</t>
  </si>
  <si>
    <t>沈泽</t>
  </si>
  <si>
    <t>工程材料与机械制造基础</t>
  </si>
  <si>
    <t>理论力学</t>
  </si>
  <si>
    <t>电工电子学</t>
  </si>
  <si>
    <t>专利与项目指导</t>
  </si>
  <si>
    <t>施庆怀</t>
  </si>
  <si>
    <t>郭锦霞</t>
  </si>
  <si>
    <t>陶瓷与耐火材料工艺学</t>
  </si>
  <si>
    <t>钱莹莹</t>
  </si>
  <si>
    <t>陈硕</t>
  </si>
  <si>
    <t>化工设计</t>
  </si>
  <si>
    <t>周文俊</t>
  </si>
  <si>
    <t>高分子化学</t>
  </si>
  <si>
    <t>电化学基础</t>
  </si>
  <si>
    <t>毛泽东思想和中国特色社会主义概论</t>
  </si>
  <si>
    <t>桑春晓</t>
  </si>
  <si>
    <t>机械设计</t>
  </si>
  <si>
    <t>陆金玉</t>
  </si>
  <si>
    <t>化工制图与AutoCAD</t>
  </si>
  <si>
    <t>高分子材料实验</t>
  </si>
  <si>
    <t>5（10.21）</t>
  </si>
  <si>
    <t>无机非金属材料实验</t>
  </si>
  <si>
    <t>4（10.21）</t>
  </si>
  <si>
    <t>张宇</t>
  </si>
  <si>
    <t>毕业设计讲座</t>
  </si>
  <si>
    <t>范荣天</t>
  </si>
  <si>
    <t>环境化学</t>
  </si>
  <si>
    <t>陈城鑫</t>
  </si>
  <si>
    <r>
      <rPr>
        <sz val="16"/>
        <rFont val="仿宋_GB2312"/>
        <charset val="134"/>
      </rPr>
      <t>林</t>
    </r>
    <r>
      <rPr>
        <sz val="16"/>
        <rFont val="宋体"/>
        <charset val="134"/>
      </rPr>
      <t>喆</t>
    </r>
  </si>
  <si>
    <t>社会体育学</t>
  </si>
  <si>
    <r>
      <rPr>
        <sz val="16"/>
        <rFont val="仿宋_GB2312"/>
        <charset val="134"/>
      </rPr>
      <t>余</t>
    </r>
    <r>
      <rPr>
        <sz val="16"/>
        <rFont val="宋体"/>
        <charset val="134"/>
      </rPr>
      <t>烔</t>
    </r>
    <r>
      <rPr>
        <sz val="16"/>
        <rFont val="仿宋_GB2312"/>
        <charset val="134"/>
      </rPr>
      <t>伊</t>
    </r>
  </si>
  <si>
    <t>毛概</t>
  </si>
  <si>
    <t>程海鹏</t>
  </si>
  <si>
    <t>体育舞蹈</t>
  </si>
  <si>
    <t>轮滑课</t>
  </si>
  <si>
    <t>叶鑫琦</t>
  </si>
  <si>
    <t>社会体育导论</t>
  </si>
  <si>
    <t>何可星</t>
  </si>
  <si>
    <t>韩佳青</t>
  </si>
  <si>
    <t>制药工艺学</t>
  </si>
  <si>
    <t>药物分析</t>
  </si>
  <si>
    <t>王伊露</t>
  </si>
  <si>
    <t>应翱键</t>
  </si>
  <si>
    <t>乒乓球</t>
  </si>
  <si>
    <t>足球</t>
  </si>
  <si>
    <t>轮滑运动</t>
  </si>
  <si>
    <t>户外运动</t>
  </si>
  <si>
    <t>体育保健学</t>
  </si>
  <si>
    <t>王震</t>
  </si>
  <si>
    <t>生药药理实验</t>
  </si>
  <si>
    <t>杨易舟</t>
  </si>
  <si>
    <t>锻炼心理学</t>
  </si>
  <si>
    <t>武术与搏击</t>
  </si>
  <si>
    <t>豆永航</t>
  </si>
  <si>
    <t>阮嘉铖</t>
  </si>
  <si>
    <t>马江依</t>
  </si>
  <si>
    <t>护理心理学</t>
  </si>
  <si>
    <t>儿科</t>
  </si>
  <si>
    <t>陈吴懿</t>
  </si>
  <si>
    <t>外科护理学</t>
  </si>
  <si>
    <t>陈逸佳</t>
  </si>
  <si>
    <t>运动处方理论与实践</t>
  </si>
  <si>
    <t>胡进驰</t>
  </si>
  <si>
    <t>体育统计学</t>
  </si>
  <si>
    <t>林俊浩</t>
  </si>
  <si>
    <t>赵亦诚</t>
  </si>
  <si>
    <t>杨心雨</t>
  </si>
  <si>
    <t>临床营养学</t>
  </si>
  <si>
    <t>护理教育学</t>
  </si>
  <si>
    <t>儿科护理学</t>
  </si>
  <si>
    <t>金昱含</t>
  </si>
  <si>
    <t>体育</t>
  </si>
  <si>
    <t>王阔</t>
  </si>
  <si>
    <t>小球类</t>
  </si>
  <si>
    <t>大球类</t>
  </si>
  <si>
    <t>徐顺强</t>
  </si>
  <si>
    <t>田径与体能训练</t>
  </si>
  <si>
    <t>牟煜桐</t>
  </si>
  <si>
    <t>滕飞</t>
  </si>
  <si>
    <t>应昱敏</t>
  </si>
  <si>
    <t>应毅衡</t>
  </si>
  <si>
    <t>健美操</t>
  </si>
  <si>
    <t>心理课</t>
  </si>
  <si>
    <t>田径</t>
  </si>
  <si>
    <t>李可嘉</t>
  </si>
  <si>
    <t>张海军</t>
  </si>
  <si>
    <t>运动营养学</t>
  </si>
  <si>
    <t>程凯毓</t>
  </si>
  <si>
    <t>金万凯</t>
  </si>
  <si>
    <t>林江龙</t>
  </si>
  <si>
    <t>体育赛事管理</t>
  </si>
  <si>
    <t>副项</t>
  </si>
  <si>
    <t>郑白璐</t>
  </si>
  <si>
    <t>景观设计</t>
  </si>
  <si>
    <t>8（10.20）</t>
  </si>
  <si>
    <t>章倪典汇</t>
  </si>
  <si>
    <t>卢意</t>
  </si>
  <si>
    <t>唐皖渝</t>
  </si>
  <si>
    <t>吴佳骏</t>
  </si>
  <si>
    <t>计算机辅助设计</t>
  </si>
  <si>
    <t>8（10.17）</t>
  </si>
  <si>
    <t>建筑制图</t>
  </si>
  <si>
    <t>4（10.18）</t>
  </si>
  <si>
    <t>中国近现代史</t>
  </si>
  <si>
    <t>罗嘉欣</t>
  </si>
  <si>
    <t>8（10.18）</t>
  </si>
  <si>
    <t>8（10.21）</t>
  </si>
  <si>
    <t>汪丽珍</t>
  </si>
  <si>
    <t>曹艺</t>
  </si>
  <si>
    <t>康逸晗</t>
  </si>
  <si>
    <t>石涵语</t>
  </si>
  <si>
    <t>包依佳</t>
  </si>
  <si>
    <t>构成设计</t>
  </si>
  <si>
    <t>7（10.18）</t>
  </si>
  <si>
    <t>赵羽晴</t>
  </si>
  <si>
    <r>
      <rPr>
        <sz val="16"/>
        <rFont val="仿宋_GB2312"/>
        <charset val="134"/>
      </rPr>
      <t>张之</t>
    </r>
    <r>
      <rPr>
        <sz val="16"/>
        <rFont val="宋体"/>
        <charset val="134"/>
      </rPr>
      <t>鐘</t>
    </r>
  </si>
  <si>
    <t>设计色彩</t>
  </si>
  <si>
    <t>7（10.17）</t>
  </si>
  <si>
    <t>张左右</t>
  </si>
  <si>
    <t>中外设计简史</t>
  </si>
  <si>
    <t>湖州学院日常迟到早退统计表</t>
  </si>
  <si>
    <t>类别</t>
  </si>
  <si>
    <t>日期</t>
  </si>
  <si>
    <t>无迟到早退</t>
  </si>
  <si>
    <t>迟到</t>
  </si>
  <si>
    <t>方振羽</t>
  </si>
  <si>
    <t>英国文学</t>
  </si>
  <si>
    <t>语言学概括</t>
  </si>
  <si>
    <t>王雪蕾</t>
  </si>
  <si>
    <t>陈政旭</t>
  </si>
  <si>
    <t>无机及化学实验分析</t>
  </si>
  <si>
    <t>迟到五分钟</t>
  </si>
  <si>
    <t>朱正康</t>
  </si>
  <si>
    <t>王先达</t>
  </si>
  <si>
    <t>楼俊豪</t>
  </si>
  <si>
    <t>张俊杰</t>
  </si>
  <si>
    <t>2min</t>
  </si>
  <si>
    <t>程宇杰</t>
  </si>
  <si>
    <t>大学生职业生涯发展与规划</t>
  </si>
  <si>
    <t>徐伟峰</t>
  </si>
  <si>
    <t>陈今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</si>
  <si>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</si>
  <si>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</si>
  <si>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</si>
  <si>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</si>
  <si>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</si>
  <si>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</si>
  <si>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</si>
  <si>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</si>
  <si>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</si>
  <si>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</si>
  <si>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</si>
  <si>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</si>
  <si>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</si>
  <si>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</si>
  <si>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</si>
  <si>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</si>
  <si>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周日班会</t>
  </si>
  <si>
    <t>周二团辅</t>
  </si>
  <si>
    <t>周日团辅</t>
  </si>
  <si>
    <t>周一国防教育课</t>
  </si>
  <si>
    <t>周一国防教育课,周二心理班会，周三班会，周四心理班会</t>
  </si>
  <si>
    <t>周一国防教育课，周四心理班会</t>
  </si>
  <si>
    <t>周二祝耀熙迟到20min</t>
  </si>
  <si>
    <t>周一国防教育课，周二心理班会，周三心理班会，周四班会</t>
  </si>
  <si>
    <r>
      <rPr>
        <sz val="16"/>
        <color indexed="8"/>
        <rFont val="仿宋_GB2312"/>
        <charset val="134"/>
      </rPr>
      <t>周日唐</t>
    </r>
    <r>
      <rPr>
        <sz val="16"/>
        <color indexed="8"/>
        <rFont val="宋体"/>
        <charset val="134"/>
      </rPr>
      <t>珺</t>
    </r>
    <r>
      <rPr>
        <sz val="16"/>
        <color indexed="8"/>
        <rFont val="仿宋_GB2312"/>
        <charset val="134"/>
      </rPr>
      <t>殊迟到8min</t>
    </r>
  </si>
  <si>
    <t>周日心理班会,周一心理班会，周二党建班会，周三党建班会，周四国防教育课</t>
  </si>
  <si>
    <t>周日心理班会，周三心理班会，周四国防教育课</t>
  </si>
  <si>
    <t>周一多人手机未交</t>
  </si>
  <si>
    <t>周三国防教育课，周四语音活动课</t>
  </si>
  <si>
    <t>周一1人手机未交</t>
  </si>
  <si>
    <t>周日心理班会，周三国防教育课</t>
  </si>
  <si>
    <t>周日团日活动,周一心理班会，周三国防教育课，周四语音活动课</t>
  </si>
  <si>
    <t>周二班会/周四国防教育</t>
  </si>
  <si>
    <t>周一2022273124何诗明(上课时间抽烟）和2022273132吴晨阳（上课时间抽烟）周三2022273136钱奕伟（交备用机，私带手机）</t>
  </si>
  <si>
    <t>周三心理班会/周四国防教育</t>
  </si>
  <si>
    <t>周一班级吵乱 周二2022273202吴静（晚交手机）2022273204丁可一（晚交手机)</t>
  </si>
  <si>
    <t>周一班会/周三国防教育/周四班会</t>
  </si>
  <si>
    <t>周一班会/周二班会/周三国防教育</t>
  </si>
  <si>
    <t>周二补课/周三国防教育/周四心理班会</t>
  </si>
  <si>
    <t>周一团日/周二补课/周三国防教育/周四心理班会</t>
  </si>
  <si>
    <t>周二2022283542徐俊杰（玩手机)</t>
  </si>
  <si>
    <t>班级比较吵闹</t>
  </si>
  <si>
    <t>周四国防教育</t>
  </si>
  <si>
    <t>周二2022283708杨琳（晚交手机）2022283701郑锦（晚交手机）</t>
  </si>
  <si>
    <t>林至原睡觉</t>
  </si>
  <si>
    <t>未交手机且没有临时负责人</t>
  </si>
  <si>
    <t>上交手机壳和模型机</t>
  </si>
  <si>
    <t>周一国防</t>
  </si>
  <si>
    <t>周一国防，周二到周四补素描课</t>
  </si>
  <si>
    <t>周一国防，周四班会</t>
  </si>
  <si>
    <t>周三国防</t>
  </si>
  <si>
    <t>晚自习缺人，态度差</t>
  </si>
  <si>
    <t>湖州学院晚自修请假统计表</t>
  </si>
  <si>
    <t>班 级</t>
  </si>
  <si>
    <t>请假日期</t>
  </si>
  <si>
    <t>桑嘉琦</t>
  </si>
  <si>
    <t>姜利娜</t>
  </si>
  <si>
    <t>王婧婷</t>
  </si>
  <si>
    <r>
      <rPr>
        <sz val="14"/>
        <color indexed="8"/>
        <rFont val="仿宋_GB2312"/>
        <charset val="134"/>
      </rPr>
      <t>周</t>
    </r>
    <r>
      <rPr>
        <sz val="14"/>
        <color indexed="8"/>
        <rFont val="宋体"/>
        <charset val="134"/>
      </rPr>
      <t>镕</t>
    </r>
    <r>
      <rPr>
        <sz val="14"/>
        <color indexed="8"/>
        <rFont val="仿宋_GB2312"/>
        <charset val="134"/>
      </rPr>
      <t>欢</t>
    </r>
  </si>
  <si>
    <t>姚金坼</t>
  </si>
  <si>
    <t>安申琪</t>
  </si>
  <si>
    <t>汪佳俊</t>
  </si>
  <si>
    <t>熊星宇</t>
  </si>
  <si>
    <t>张圻</t>
  </si>
  <si>
    <t>曹佳萍</t>
  </si>
  <si>
    <t>李佳璐</t>
  </si>
  <si>
    <t>宋璐瑶</t>
  </si>
  <si>
    <t>霍丽</t>
  </si>
  <si>
    <t>敬雁雅</t>
  </si>
  <si>
    <t>高静文</t>
  </si>
  <si>
    <t>王海伊</t>
  </si>
  <si>
    <t>祝可盈</t>
  </si>
  <si>
    <t>金怡</t>
  </si>
  <si>
    <t>郭浩婷</t>
  </si>
  <si>
    <t>张航</t>
  </si>
  <si>
    <t>陈晨飞</t>
  </si>
  <si>
    <t>王蕊</t>
  </si>
  <si>
    <t>余雯馨</t>
  </si>
  <si>
    <t>吴晶慧</t>
  </si>
  <si>
    <t>王文初</t>
  </si>
  <si>
    <t>杜夏薇</t>
  </si>
  <si>
    <t>陆佳瑶</t>
  </si>
  <si>
    <t>张逸文</t>
  </si>
  <si>
    <t>方晨萱</t>
  </si>
  <si>
    <t>胡雨萤</t>
  </si>
  <si>
    <t>冯渊</t>
  </si>
  <si>
    <t>洪锦怡</t>
  </si>
  <si>
    <t>张思丹</t>
  </si>
  <si>
    <t>张思琪</t>
  </si>
  <si>
    <t>王瑶</t>
  </si>
  <si>
    <t>杨扬</t>
  </si>
  <si>
    <t>姜仁俊</t>
  </si>
  <si>
    <t>钟乐扬</t>
  </si>
  <si>
    <t>郑玉玲</t>
  </si>
  <si>
    <t>王佳乐</t>
  </si>
  <si>
    <t>周赛菲</t>
  </si>
  <si>
    <t>阮欣悦</t>
  </si>
  <si>
    <t>丁雨梦</t>
  </si>
  <si>
    <t>潘菲菲</t>
  </si>
  <si>
    <t>郑展翼</t>
  </si>
  <si>
    <t>陈苏丹</t>
  </si>
  <si>
    <t>蒋成坤</t>
  </si>
  <si>
    <t>梁翰祺</t>
  </si>
  <si>
    <t>姚雨佳</t>
  </si>
  <si>
    <t>江怡琳</t>
  </si>
  <si>
    <t>章灵俐</t>
  </si>
  <si>
    <t>陈思含</t>
  </si>
  <si>
    <t>高慧婷</t>
  </si>
  <si>
    <t>潘天欣</t>
  </si>
  <si>
    <t>谢扬</t>
  </si>
  <si>
    <t>周馨悦</t>
  </si>
  <si>
    <t>韦蓝期</t>
  </si>
  <si>
    <t>章鑫怡</t>
  </si>
  <si>
    <t>王程雍</t>
  </si>
  <si>
    <t>吴思涵</t>
  </si>
  <si>
    <t>丁盼盼</t>
  </si>
  <si>
    <t>冯家慧</t>
  </si>
  <si>
    <t>董子轩</t>
  </si>
  <si>
    <t>赵正阳</t>
  </si>
  <si>
    <t>宋颖</t>
  </si>
  <si>
    <t>马译辰</t>
  </si>
  <si>
    <t>王伊姗</t>
  </si>
  <si>
    <t>蒋俊豪</t>
  </si>
  <si>
    <t>董泽</t>
  </si>
  <si>
    <t>李宇涵</t>
  </si>
  <si>
    <t>陈家祺</t>
  </si>
  <si>
    <t>陈慧敏</t>
  </si>
  <si>
    <t>朱煜英</t>
  </si>
  <si>
    <t>徐箫晴</t>
  </si>
  <si>
    <t>赵苑琳</t>
  </si>
  <si>
    <t>俞恩珉</t>
  </si>
  <si>
    <t>周凯文</t>
  </si>
  <si>
    <r>
      <rPr>
        <sz val="14"/>
        <color indexed="8"/>
        <rFont val="仿宋_GB2312"/>
        <charset val="134"/>
      </rPr>
      <t>王</t>
    </r>
    <r>
      <rPr>
        <sz val="14"/>
        <color indexed="8"/>
        <rFont val="宋体"/>
        <charset val="134"/>
      </rPr>
      <t>珽</t>
    </r>
  </si>
  <si>
    <t>徐顺帆</t>
  </si>
  <si>
    <t>胡世雄</t>
  </si>
  <si>
    <t>郑娥娥</t>
  </si>
  <si>
    <t>潘晓晓</t>
  </si>
  <si>
    <t>俞佳</t>
  </si>
  <si>
    <t>王茈昕</t>
  </si>
  <si>
    <t>陈荧</t>
  </si>
  <si>
    <t>潘羽铮</t>
  </si>
  <si>
    <t>陈佳祺</t>
  </si>
  <si>
    <t>宋秦航</t>
  </si>
  <si>
    <t>雷秋妹</t>
  </si>
  <si>
    <t>陈睿</t>
  </si>
  <si>
    <t>余青青</t>
  </si>
  <si>
    <t>钱程</t>
  </si>
  <si>
    <t>王思宇</t>
  </si>
  <si>
    <t>但颜甲</t>
  </si>
  <si>
    <t>胡梦菲</t>
  </si>
  <si>
    <t>花照琪</t>
  </si>
  <si>
    <t>韩逸</t>
  </si>
  <si>
    <t>刘鑫</t>
  </si>
  <si>
    <t>陈欣汝</t>
  </si>
  <si>
    <t>任芯逸</t>
  </si>
  <si>
    <t>王静敏</t>
  </si>
  <si>
    <t>杨安妮</t>
  </si>
  <si>
    <t>朱梦雅</t>
  </si>
  <si>
    <t>王佳慧</t>
  </si>
  <si>
    <t>陈泯任</t>
  </si>
  <si>
    <t>姚佳佳</t>
  </si>
  <si>
    <t>詹旭</t>
  </si>
  <si>
    <t>周可</t>
  </si>
  <si>
    <t>赵晨</t>
  </si>
  <si>
    <t>喻水麒</t>
  </si>
  <si>
    <t>蒙本涛</t>
  </si>
  <si>
    <t>林昊阳</t>
  </si>
  <si>
    <t>陈卜凡</t>
  </si>
  <si>
    <t>邱星闻</t>
  </si>
  <si>
    <t>阿依帕热·图尔荪江</t>
  </si>
  <si>
    <t>胡羽彤</t>
  </si>
  <si>
    <t>吴佳怡</t>
  </si>
  <si>
    <t>吴江怡</t>
  </si>
  <si>
    <t>朱姿敏</t>
  </si>
  <si>
    <t>杨思颖</t>
  </si>
  <si>
    <t>刘蘅萱</t>
  </si>
  <si>
    <t>何全滨</t>
  </si>
  <si>
    <t>李元成</t>
  </si>
  <si>
    <t>陶嘉凯</t>
  </si>
  <si>
    <t>张慧娟</t>
  </si>
  <si>
    <t>曾雪松</t>
  </si>
  <si>
    <t>任娟娟</t>
  </si>
  <si>
    <t>崔凯</t>
  </si>
  <si>
    <t>苏宏伟</t>
  </si>
  <si>
    <t>王崇远</t>
  </si>
  <si>
    <t>黄禹宁</t>
  </si>
  <si>
    <t>李昕</t>
  </si>
  <si>
    <t>郑启明</t>
  </si>
  <si>
    <t>苏得隽</t>
  </si>
  <si>
    <t>马曼·阿卜都马纳普</t>
  </si>
  <si>
    <t>阿依努尔·艾尔肯</t>
  </si>
  <si>
    <t>任火毅</t>
  </si>
  <si>
    <t>李扬</t>
  </si>
  <si>
    <t>贾万寿</t>
  </si>
  <si>
    <t>热米娜.艾尔肯</t>
  </si>
  <si>
    <t>秦鹏</t>
  </si>
  <si>
    <t>孟凡博</t>
  </si>
  <si>
    <t>张凯</t>
  </si>
  <si>
    <t>林温瀛</t>
  </si>
  <si>
    <t>任金鹏</t>
  </si>
  <si>
    <t>王雨结</t>
  </si>
  <si>
    <t>陈娜妃</t>
  </si>
  <si>
    <r>
      <rPr>
        <sz val="14"/>
        <color indexed="8"/>
        <rFont val="仿宋_GB2312"/>
        <charset val="134"/>
      </rPr>
      <t>张锐洋</t>
    </r>
    <r>
      <rPr>
        <sz val="14"/>
        <color indexed="8"/>
        <rFont val="宋体"/>
        <charset val="134"/>
      </rPr>
      <t>昳</t>
    </r>
  </si>
  <si>
    <t>陶俞慧</t>
  </si>
  <si>
    <t>康逸韩</t>
  </si>
  <si>
    <t>湖州学院晚自修旷课统计表</t>
  </si>
  <si>
    <t>无故缺席</t>
  </si>
  <si>
    <t>湖州学院晚自修迟到早退统计表</t>
  </si>
  <si>
    <t>胡欣悦</t>
  </si>
  <si>
    <t>早退</t>
  </si>
  <si>
    <t>陈海岩</t>
  </si>
  <si>
    <t>刘杨</t>
  </si>
  <si>
    <t>黄林涛</t>
  </si>
  <si>
    <t>傅傲</t>
  </si>
  <si>
    <r>
      <rPr>
        <sz val="14"/>
        <color indexed="8"/>
        <rFont val="仿宋_GB2312"/>
        <charset val="134"/>
      </rPr>
      <t>唐</t>
    </r>
    <r>
      <rPr>
        <sz val="14"/>
        <color indexed="8"/>
        <rFont val="宋体"/>
        <charset val="134"/>
      </rPr>
      <t>珺</t>
    </r>
    <r>
      <rPr>
        <sz val="14"/>
        <color indexed="8"/>
        <rFont val="仿宋_GB2312"/>
        <charset val="134"/>
      </rPr>
      <t>殊</t>
    </r>
  </si>
  <si>
    <t>迟到8min</t>
  </si>
  <si>
    <t>祝耀熙</t>
  </si>
  <si>
    <t>迟到20min</t>
  </si>
  <si>
    <t>早退5min</t>
  </si>
  <si>
    <t>何旭涛</t>
  </si>
  <si>
    <t>骆昊</t>
  </si>
  <si>
    <t>汪贤烨</t>
  </si>
  <si>
    <t>严潇煜</t>
  </si>
  <si>
    <t>上交情况</t>
  </si>
  <si>
    <t>齐全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</si>
</sst>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67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indexed="8"/>
      <name val="仿宋_GB2312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11"/>
      <name val="宋体"/>
      <charset val="1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b/>
      <sz val="16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sz val="16"/>
      <color rgb="FFFF0000"/>
      <name val="仿宋_GB2312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sz val="14"/>
      <name val="宋体"/>
      <charset val="134"/>
    </font>
    <font>
      <sz val="16"/>
      <name val="黑体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u/>
      <sz val="11"/>
      <color rgb="FF0000FF"/>
      <name val="宋体"/>
      <charset val="134"/>
    </font>
    <font>
      <u/>
      <sz val="16"/>
      <color rgb="FF80008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4"/>
      <color indexed="8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5" borderId="17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2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9" borderId="18" applyNumberFormat="0" applyFont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6" fillId="13" borderId="21" applyNumberFormat="0" applyAlignment="0" applyProtection="0">
      <alignment vertical="center"/>
    </xf>
    <xf numFmtId="0" fontId="57" fillId="13" borderId="17" applyNumberFormat="0" applyAlignment="0" applyProtection="0">
      <alignment vertical="center"/>
    </xf>
    <xf numFmtId="0" fontId="58" fillId="14" borderId="22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63" fillId="0" borderId="0">
      <protection locked="0"/>
    </xf>
    <xf numFmtId="0" fontId="44" fillId="0" borderId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176" fontId="11" fillId="0" borderId="1" xfId="49" applyNumberFormat="1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4" xfId="49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</xf>
    <xf numFmtId="49" fontId="11" fillId="0" borderId="5" xfId="49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49" applyFont="1" applyBorder="1" applyAlignment="1" applyProtection="1">
      <alignment horizontal="center" vertical="center"/>
    </xf>
    <xf numFmtId="176" fontId="12" fillId="0" borderId="1" xfId="49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0" xfId="49" applyFont="1" applyBorder="1" applyAlignment="1" applyProtection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49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2" fillId="0" borderId="0" xfId="49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3" fillId="0" borderId="1" xfId="49" applyFont="1" applyBorder="1" applyAlignment="1" applyProtection="1">
      <alignment horizontal="center" vertical="center"/>
    </xf>
    <xf numFmtId="0" fontId="23" fillId="0" borderId="1" xfId="49" applyFont="1" applyFill="1" applyBorder="1" applyAlignment="1" applyProtection="1">
      <alignment horizontal="center" vertical="center"/>
    </xf>
    <xf numFmtId="0" fontId="24" fillId="0" borderId="1" xfId="49" applyFont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5" fillId="0" borderId="1" xfId="49" applyFont="1" applyFill="1" applyBorder="1" applyAlignment="1" applyProtection="1">
      <alignment horizontal="center" vertical="center" wrapText="1"/>
    </xf>
    <xf numFmtId="0" fontId="26" fillId="0" borderId="1" xfId="49" applyFont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5" fillId="0" borderId="1" xfId="49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49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7" fontId="26" fillId="0" borderId="1" xfId="49" applyNumberFormat="1" applyFont="1" applyBorder="1" applyAlignment="1" applyProtection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0" fillId="0" borderId="9" xfId="49" applyFont="1" applyBorder="1" applyAlignment="1" applyProtection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58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/>
    </xf>
    <xf numFmtId="10" fontId="32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0" fontId="27" fillId="0" borderId="1" xfId="11" applyNumberFormat="1" applyFont="1" applyFill="1" applyBorder="1" applyAlignment="1" applyProtection="1">
      <alignment horizontal="center" vertical="center"/>
    </xf>
    <xf numFmtId="0" fontId="27" fillId="0" borderId="1" xfId="50" applyFont="1" applyFill="1" applyBorder="1" applyAlignment="1" applyProtection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0" fontId="35" fillId="0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10" fontId="28" fillId="0" borderId="1" xfId="11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1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0" fontId="38" fillId="0" borderId="0" xfId="0" applyFont="1">
      <alignment vertical="center"/>
    </xf>
    <xf numFmtId="0" fontId="38" fillId="0" borderId="0" xfId="0" applyFont="1" applyFill="1">
      <alignment vertical="center"/>
    </xf>
    <xf numFmtId="0" fontId="3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40" fillId="0" borderId="1" xfId="10" applyNumberFormat="1" applyFont="1" applyBorder="1" applyAlignment="1">
      <alignment horizont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40" fillId="0" borderId="1" xfId="10" applyFont="1" applyBorder="1" applyAlignment="1">
      <alignment horizontal="center"/>
      <protection locked="0"/>
    </xf>
    <xf numFmtId="10" fontId="40" fillId="0" borderId="1" xfId="11" applyNumberFormat="1" applyFont="1" applyBorder="1" applyAlignment="1" applyProtection="1">
      <alignment horizontal="center" vertical="center"/>
      <protection locked="0"/>
    </xf>
    <xf numFmtId="0" fontId="40" fillId="0" borderId="1" xfId="10" applyFont="1" applyBorder="1" applyAlignment="1">
      <alignment horizontal="center" vertical="center"/>
      <protection locked="0"/>
    </xf>
    <xf numFmtId="0" fontId="41" fillId="0" borderId="1" xfId="10" applyFont="1" applyBorder="1" applyAlignment="1">
      <alignment horizontal="center" vertical="center"/>
      <protection locked="0"/>
    </xf>
    <xf numFmtId="0" fontId="41" fillId="0" borderId="1" xfId="10" applyFont="1" applyBorder="1" applyAlignment="1">
      <alignment horizontal="center"/>
      <protection locked="0"/>
    </xf>
    <xf numFmtId="0" fontId="25" fillId="0" borderId="1" xfId="10" applyFont="1" applyBorder="1" applyAlignment="1" applyProtection="1">
      <alignment horizontal="center" vertical="center"/>
    </xf>
    <xf numFmtId="0" fontId="28" fillId="0" borderId="1" xfId="10" applyFont="1" applyBorder="1" applyAlignment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42" fillId="0" borderId="0" xfId="10" applyBorder="1">
      <protection locked="0"/>
    </xf>
    <xf numFmtId="10" fontId="40" fillId="0" borderId="0" xfId="10" applyNumberFormat="1" applyFont="1" applyBorder="1" applyAlignment="1">
      <alignment horizontal="center"/>
      <protection locked="0"/>
    </xf>
    <xf numFmtId="0" fontId="40" fillId="0" borderId="0" xfId="10" applyFont="1" applyBorder="1" applyAlignment="1">
      <alignment horizontal="center"/>
      <protection locked="0"/>
    </xf>
    <xf numFmtId="0" fontId="43" fillId="0" borderId="0" xfId="10" applyFont="1" applyBorder="1" applyAlignment="1">
      <alignment horizontal="center"/>
      <protection locked="0"/>
    </xf>
    <xf numFmtId="0" fontId="25" fillId="0" borderId="0" xfId="10" applyFont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zoomScale="86" zoomScaleNormal="86" workbookViewId="0">
      <selection activeCell="C5" sqref="C5"/>
    </sheetView>
  </sheetViews>
  <sheetFormatPr defaultColWidth="9" defaultRowHeight="20.4"/>
  <cols>
    <col min="1" max="1" width="39.1111111111111" style="204" customWidth="1"/>
    <col min="2" max="3" width="24.7777777777778" style="204" customWidth="1"/>
    <col min="4" max="4" width="26.8888888888889" style="204" customWidth="1"/>
    <col min="5" max="8" width="24.7777777777778" style="204" customWidth="1"/>
    <col min="9" max="16384" width="9" style="204"/>
  </cols>
  <sheetData>
    <row r="1" s="202" customFormat="1" ht="21" customHeight="1" spans="1:8">
      <c r="A1" s="205" t="s">
        <v>0</v>
      </c>
      <c r="B1" s="206"/>
      <c r="C1" s="206"/>
      <c r="D1" s="206"/>
      <c r="E1" s="206"/>
      <c r="F1" s="206"/>
      <c r="G1" s="206"/>
      <c r="H1" s="207"/>
    </row>
    <row r="2" s="203" customFormat="1" ht="21" customHeight="1" spans="1:8">
      <c r="A2" s="105" t="s">
        <v>1</v>
      </c>
      <c r="B2" s="105" t="s">
        <v>2</v>
      </c>
      <c r="C2" s="105" t="s">
        <v>3</v>
      </c>
      <c r="D2" s="105" t="s">
        <v>4</v>
      </c>
      <c r="E2" s="105" t="s">
        <v>5</v>
      </c>
      <c r="F2" s="105" t="s">
        <v>6</v>
      </c>
      <c r="G2" s="105" t="s">
        <v>7</v>
      </c>
      <c r="H2" s="105" t="s">
        <v>8</v>
      </c>
    </row>
    <row r="3" s="202" customFormat="1" ht="21" customHeight="1" spans="1:8">
      <c r="A3" s="93" t="s">
        <v>9</v>
      </c>
      <c r="B3" s="208">
        <f>1/1662</f>
        <v>0.000601684717208183</v>
      </c>
      <c r="C3" s="208">
        <f>3/1707</f>
        <v>0.00175746924428822</v>
      </c>
      <c r="D3" s="208">
        <f>2/1046</f>
        <v>0.00191204588910134</v>
      </c>
      <c r="E3" s="209">
        <v>0</v>
      </c>
      <c r="F3" s="93">
        <v>0</v>
      </c>
      <c r="G3" s="93">
        <v>0</v>
      </c>
      <c r="H3" s="93">
        <v>0</v>
      </c>
    </row>
    <row r="4" s="202" customFormat="1" ht="21" customHeight="1" spans="1:8">
      <c r="A4" s="93" t="s">
        <v>10</v>
      </c>
      <c r="B4" s="210">
        <v>1</v>
      </c>
      <c r="C4" s="210">
        <v>3</v>
      </c>
      <c r="D4" s="210">
        <v>2</v>
      </c>
      <c r="E4" s="209">
        <v>0</v>
      </c>
      <c r="F4" s="93">
        <v>0</v>
      </c>
      <c r="G4" s="93">
        <v>0</v>
      </c>
      <c r="H4" s="93">
        <v>0</v>
      </c>
    </row>
    <row r="5" s="202" customFormat="1" ht="21" customHeight="1" spans="1:8">
      <c r="A5" s="93" t="s">
        <v>11</v>
      </c>
      <c r="B5" s="211">
        <f>98/1662</f>
        <v>0.0589651022864019</v>
      </c>
      <c r="C5" s="211">
        <f>74/1707</f>
        <v>0.0433509080257762</v>
      </c>
      <c r="D5" s="211">
        <f>74/1046</f>
        <v>0.0707456978967495</v>
      </c>
      <c r="E5" s="211">
        <f>20/1044</f>
        <v>0.0191570881226054</v>
      </c>
      <c r="F5" s="211">
        <f>70/1745</f>
        <v>0.0401146131805158</v>
      </c>
      <c r="G5" s="211">
        <f>14/727</f>
        <v>0.0192572214580468</v>
      </c>
      <c r="H5" s="93">
        <v>0</v>
      </c>
    </row>
    <row r="6" s="202" customFormat="1" ht="21" customHeight="1" spans="1:8">
      <c r="A6" s="93" t="s">
        <v>12</v>
      </c>
      <c r="B6" s="212">
        <v>98</v>
      </c>
      <c r="C6" s="212">
        <v>74</v>
      </c>
      <c r="D6" s="210">
        <v>74</v>
      </c>
      <c r="E6" s="210">
        <v>74</v>
      </c>
      <c r="F6" s="210">
        <v>70</v>
      </c>
      <c r="G6" s="210">
        <v>25</v>
      </c>
      <c r="H6" s="93">
        <v>0</v>
      </c>
    </row>
    <row r="7" s="202" customFormat="1" ht="21" customHeight="1" spans="1:8">
      <c r="A7" s="93" t="s">
        <v>13</v>
      </c>
      <c r="B7" s="93">
        <v>0</v>
      </c>
      <c r="C7" s="210">
        <v>4</v>
      </c>
      <c r="D7" s="209">
        <v>0</v>
      </c>
      <c r="E7" s="210">
        <v>3</v>
      </c>
      <c r="F7" s="210">
        <v>6</v>
      </c>
      <c r="G7" s="93">
        <v>0</v>
      </c>
      <c r="H7" s="93">
        <v>0</v>
      </c>
    </row>
    <row r="8" s="202" customFormat="1" ht="21" customHeight="1" spans="1:8">
      <c r="A8" s="93" t="s">
        <v>14</v>
      </c>
      <c r="B8" s="212" t="s">
        <v>15</v>
      </c>
      <c r="C8" s="212" t="s">
        <v>15</v>
      </c>
      <c r="D8" s="213" t="s">
        <v>15</v>
      </c>
      <c r="E8" s="212" t="s">
        <v>15</v>
      </c>
      <c r="F8" s="214" t="s">
        <v>15</v>
      </c>
      <c r="G8" s="210" t="s">
        <v>15</v>
      </c>
      <c r="H8" s="214" t="s">
        <v>15</v>
      </c>
    </row>
    <row r="9" s="202" customFormat="1" ht="21" customHeight="1" spans="1:8">
      <c r="A9" s="93" t="s">
        <v>16</v>
      </c>
      <c r="B9" s="210">
        <v>205</v>
      </c>
      <c r="C9" s="210">
        <v>12</v>
      </c>
      <c r="D9" s="210">
        <v>12</v>
      </c>
      <c r="E9" s="210">
        <v>35</v>
      </c>
      <c r="F9" s="210">
        <v>1</v>
      </c>
      <c r="G9" s="210">
        <v>7</v>
      </c>
      <c r="H9" s="209">
        <v>0</v>
      </c>
    </row>
    <row r="10" s="202" customFormat="1" ht="21" customHeight="1" spans="1:8">
      <c r="A10" s="93" t="s">
        <v>17</v>
      </c>
      <c r="B10" s="215">
        <v>0</v>
      </c>
      <c r="C10" s="215">
        <v>0</v>
      </c>
      <c r="D10" s="210">
        <v>1</v>
      </c>
      <c r="E10" s="215">
        <v>0</v>
      </c>
      <c r="F10" s="215">
        <v>0</v>
      </c>
      <c r="G10" s="215">
        <v>0</v>
      </c>
      <c r="H10" s="215">
        <v>0</v>
      </c>
    </row>
    <row r="11" s="202" customFormat="1" ht="21" customHeight="1" spans="1:8">
      <c r="A11" s="93" t="s">
        <v>18</v>
      </c>
      <c r="B11" s="210">
        <v>5</v>
      </c>
      <c r="C11" s="210">
        <v>2</v>
      </c>
      <c r="D11" s="210">
        <v>1</v>
      </c>
      <c r="E11" s="209">
        <v>0</v>
      </c>
      <c r="F11" s="210">
        <v>4</v>
      </c>
      <c r="G11" s="215">
        <v>0</v>
      </c>
      <c r="H11" s="215">
        <v>0</v>
      </c>
    </row>
    <row r="12" s="202" customFormat="1" ht="21" customHeight="1" spans="1:8">
      <c r="A12" s="93" t="s">
        <v>19</v>
      </c>
      <c r="B12" s="93" t="s">
        <v>20</v>
      </c>
      <c r="C12" s="93" t="s">
        <v>20</v>
      </c>
      <c r="D12" s="93" t="s">
        <v>20</v>
      </c>
      <c r="E12" s="93" t="s">
        <v>20</v>
      </c>
      <c r="F12" s="216" t="s">
        <v>20</v>
      </c>
      <c r="G12" s="216" t="s">
        <v>20</v>
      </c>
      <c r="H12" s="216" t="s">
        <v>20</v>
      </c>
    </row>
    <row r="13" ht="15.6" spans="1:8">
      <c r="A13" s="217"/>
      <c r="B13" s="217"/>
      <c r="C13" s="217"/>
      <c r="D13" s="217"/>
      <c r="E13" s="217"/>
      <c r="F13" s="217"/>
      <c r="G13" s="217"/>
      <c r="H13" s="217"/>
    </row>
    <row r="15" spans="1:9">
      <c r="A15" s="218"/>
      <c r="B15" s="218"/>
      <c r="C15" s="218"/>
      <c r="D15" s="218"/>
      <c r="E15" s="218"/>
      <c r="F15" s="218"/>
      <c r="G15" s="218"/>
      <c r="H15" s="218"/>
      <c r="I15" s="218"/>
    </row>
    <row r="16" spans="1:9">
      <c r="A16" s="218"/>
      <c r="B16" s="219"/>
      <c r="C16" s="219"/>
      <c r="D16" s="219"/>
      <c r="E16" s="219"/>
      <c r="F16" s="219"/>
      <c r="G16" s="219"/>
      <c r="H16" s="219"/>
      <c r="I16" s="218"/>
    </row>
    <row r="17" spans="1:9">
      <c r="A17" s="218"/>
      <c r="B17" s="220"/>
      <c r="C17" s="220"/>
      <c r="D17" s="220"/>
      <c r="E17" s="221"/>
      <c r="F17" s="221"/>
      <c r="G17" s="221"/>
      <c r="H17" s="221"/>
      <c r="I17" s="218"/>
    </row>
    <row r="18" spans="1:9">
      <c r="A18" s="218"/>
      <c r="B18" s="220"/>
      <c r="C18" s="220"/>
      <c r="D18" s="220"/>
      <c r="E18" s="221"/>
      <c r="F18" s="221"/>
      <c r="G18" s="221"/>
      <c r="H18" s="221"/>
      <c r="I18" s="218"/>
    </row>
    <row r="19" spans="1:9">
      <c r="A19" s="218"/>
      <c r="B19" s="222"/>
      <c r="C19" s="222"/>
      <c r="D19" s="222"/>
      <c r="E19" s="222"/>
      <c r="F19" s="222"/>
      <c r="G19" s="222"/>
      <c r="H19" s="222"/>
      <c r="I19" s="218"/>
    </row>
    <row r="20" spans="1:9">
      <c r="A20" s="218"/>
      <c r="B20" s="223"/>
      <c r="C20" s="223"/>
      <c r="D20" s="223"/>
      <c r="E20" s="223"/>
      <c r="F20" s="223"/>
      <c r="G20" s="223"/>
      <c r="H20" s="223"/>
      <c r="I20" s="218"/>
    </row>
    <row r="21" spans="1:9">
      <c r="A21" s="218"/>
      <c r="B21" s="220"/>
      <c r="C21" s="223"/>
      <c r="D21" s="224"/>
      <c r="E21" s="220"/>
      <c r="F21" s="220"/>
      <c r="G21" s="220"/>
      <c r="H21" s="220"/>
      <c r="I21" s="218"/>
    </row>
    <row r="22" spans="1:9">
      <c r="A22" s="218"/>
      <c r="B22" s="220"/>
      <c r="C22" s="223"/>
      <c r="D22" s="224"/>
      <c r="E22" s="220"/>
      <c r="F22" s="220"/>
      <c r="G22" s="220"/>
      <c r="H22" s="220"/>
      <c r="I22" s="218"/>
    </row>
    <row r="23" spans="1:9">
      <c r="A23" s="218"/>
      <c r="B23" s="223"/>
      <c r="C23" s="220"/>
      <c r="D23" s="223"/>
      <c r="E23" s="223"/>
      <c r="F23" s="223"/>
      <c r="G23" s="223"/>
      <c r="H23" s="223"/>
      <c r="I23" s="218"/>
    </row>
    <row r="24" spans="1:9">
      <c r="A24" s="218"/>
      <c r="B24" s="220"/>
      <c r="C24" s="220"/>
      <c r="D24" s="220"/>
      <c r="E24" s="225"/>
      <c r="F24" s="225"/>
      <c r="G24" s="225"/>
      <c r="H24" s="225"/>
      <c r="I24" s="218"/>
    </row>
    <row r="25" spans="1:9">
      <c r="A25" s="218"/>
      <c r="B25" s="220"/>
      <c r="C25" s="220"/>
      <c r="D25" s="220"/>
      <c r="E25" s="225"/>
      <c r="F25" s="225"/>
      <c r="G25" s="225"/>
      <c r="H25" s="225"/>
      <c r="I25" s="218"/>
    </row>
    <row r="26" spans="1:9">
      <c r="A26" s="218"/>
      <c r="B26" s="220"/>
      <c r="C26" s="223"/>
      <c r="D26" s="223"/>
      <c r="E26" s="223"/>
      <c r="F26" s="223"/>
      <c r="G26" s="223"/>
      <c r="H26" s="223"/>
      <c r="I26" s="218"/>
    </row>
    <row r="27" spans="1:9">
      <c r="A27" s="218"/>
      <c r="B27" s="218"/>
      <c r="C27" s="218"/>
      <c r="D27" s="218"/>
      <c r="E27" s="218"/>
      <c r="F27" s="218"/>
      <c r="G27" s="218"/>
      <c r="H27" s="218"/>
      <c r="I27" s="218"/>
    </row>
    <row r="28" spans="1:9">
      <c r="A28" s="218"/>
      <c r="B28" s="218"/>
      <c r="C28" s="218"/>
      <c r="D28" s="218"/>
      <c r="E28" s="218"/>
      <c r="F28" s="218"/>
      <c r="G28" s="218"/>
      <c r="H28" s="218"/>
      <c r="I28" s="218"/>
    </row>
    <row r="29" spans="1:9">
      <c r="A29" s="218"/>
      <c r="B29" s="218"/>
      <c r="C29" s="218"/>
      <c r="D29" s="218"/>
      <c r="E29" s="218"/>
      <c r="F29" s="218"/>
      <c r="G29" s="218"/>
      <c r="H29" s="218"/>
      <c r="I29" s="218"/>
    </row>
    <row r="30" spans="1:9">
      <c r="A30" s="218"/>
      <c r="B30" s="218"/>
      <c r="C30" s="218"/>
      <c r="D30" s="218"/>
      <c r="E30" s="218"/>
      <c r="F30" s="218"/>
      <c r="G30" s="218"/>
      <c r="H30" s="218"/>
      <c r="I30" s="218"/>
    </row>
    <row r="31" spans="1:9">
      <c r="A31" s="218"/>
      <c r="B31" s="218"/>
      <c r="C31" s="218"/>
      <c r="D31" s="218"/>
      <c r="E31" s="218"/>
      <c r="F31" s="218"/>
      <c r="G31" s="218"/>
      <c r="H31" s="218"/>
      <c r="I31" s="218"/>
    </row>
    <row r="32" spans="1:9">
      <c r="A32" s="218"/>
      <c r="B32" s="218"/>
      <c r="C32" s="218"/>
      <c r="D32" s="218"/>
      <c r="E32" s="218"/>
      <c r="F32" s="218"/>
      <c r="G32" s="218"/>
      <c r="H32" s="218"/>
      <c r="I32" s="218"/>
    </row>
    <row r="33" spans="1:9">
      <c r="A33" s="218"/>
      <c r="B33" s="218"/>
      <c r="C33" s="218"/>
      <c r="D33" s="218"/>
      <c r="E33" s="218"/>
      <c r="F33" s="218"/>
      <c r="G33" s="218"/>
      <c r="H33" s="218"/>
      <c r="I33" s="218"/>
    </row>
    <row r="34" spans="1:9">
      <c r="A34" s="218"/>
      <c r="B34" s="218"/>
      <c r="C34" s="218"/>
      <c r="D34" s="218"/>
      <c r="E34" s="218"/>
      <c r="F34" s="218"/>
      <c r="G34" s="218"/>
      <c r="H34" s="218"/>
      <c r="I34" s="218"/>
    </row>
    <row r="35" spans="1:9">
      <c r="A35" s="218"/>
      <c r="B35" s="218"/>
      <c r="C35" s="218"/>
      <c r="D35" s="218"/>
      <c r="E35" s="218"/>
      <c r="F35" s="218"/>
      <c r="G35" s="218"/>
      <c r="H35" s="218"/>
      <c r="I35" s="218"/>
    </row>
    <row r="36" spans="1:9">
      <c r="A36" s="218"/>
      <c r="B36" s="218"/>
      <c r="C36" s="218"/>
      <c r="D36" s="218"/>
      <c r="E36" s="218"/>
      <c r="F36" s="218"/>
      <c r="G36" s="218"/>
      <c r="H36" s="218"/>
      <c r="I36" s="218"/>
    </row>
    <row r="37" spans="1:9">
      <c r="A37" s="218"/>
      <c r="B37" s="218"/>
      <c r="C37" s="218"/>
      <c r="D37" s="218"/>
      <c r="E37" s="218"/>
      <c r="F37" s="218"/>
      <c r="G37" s="218"/>
      <c r="H37" s="218"/>
      <c r="I37" s="218"/>
    </row>
    <row r="38" spans="1:9">
      <c r="A38" s="218"/>
      <c r="B38" s="218"/>
      <c r="C38" s="218"/>
      <c r="D38" s="218"/>
      <c r="E38" s="218"/>
      <c r="F38" s="218"/>
      <c r="G38" s="218"/>
      <c r="H38" s="218"/>
      <c r="I38" s="218"/>
    </row>
    <row r="39" spans="1:9">
      <c r="A39" s="218"/>
      <c r="B39" s="218"/>
      <c r="C39" s="218"/>
      <c r="D39" s="218"/>
      <c r="E39" s="218"/>
      <c r="F39" s="218"/>
      <c r="G39" s="218"/>
      <c r="H39" s="218"/>
      <c r="I39" s="218"/>
    </row>
    <row r="40" spans="1:9">
      <c r="A40" s="218"/>
      <c r="B40" s="218"/>
      <c r="C40" s="218"/>
      <c r="D40" s="218"/>
      <c r="E40" s="218"/>
      <c r="F40" s="218"/>
      <c r="G40" s="218"/>
      <c r="H40" s="218"/>
      <c r="I40" s="218"/>
    </row>
    <row r="41" spans="1:9">
      <c r="A41" s="218"/>
      <c r="B41" s="218"/>
      <c r="C41" s="218"/>
      <c r="D41" s="218"/>
      <c r="E41" s="218"/>
      <c r="F41" s="218"/>
      <c r="G41" s="218"/>
      <c r="H41" s="218"/>
      <c r="I41" s="218"/>
    </row>
    <row r="42" spans="1:9">
      <c r="A42" s="218"/>
      <c r="B42" s="218"/>
      <c r="C42" s="218"/>
      <c r="D42" s="218"/>
      <c r="E42" s="218"/>
      <c r="F42" s="218"/>
      <c r="G42" s="218"/>
      <c r="H42" s="218"/>
      <c r="I42" s="218"/>
    </row>
    <row r="43" spans="1:9">
      <c r="A43" s="218"/>
      <c r="B43" s="218"/>
      <c r="C43" s="218"/>
      <c r="D43" s="218"/>
      <c r="E43" s="218"/>
      <c r="F43" s="218"/>
      <c r="G43" s="218"/>
      <c r="H43" s="218"/>
      <c r="I43" s="218"/>
    </row>
    <row r="44" spans="1:9">
      <c r="A44" s="218"/>
      <c r="B44" s="218"/>
      <c r="C44" s="218"/>
      <c r="D44" s="218"/>
      <c r="E44" s="218"/>
      <c r="F44" s="218"/>
      <c r="G44" s="218"/>
      <c r="H44" s="218"/>
      <c r="I44" s="218"/>
    </row>
    <row r="45" spans="1:9">
      <c r="A45" s="218"/>
      <c r="B45" s="218"/>
      <c r="C45" s="218"/>
      <c r="D45" s="218"/>
      <c r="E45" s="218"/>
      <c r="F45" s="218"/>
      <c r="G45" s="218"/>
      <c r="H45" s="218"/>
      <c r="I45" s="218"/>
    </row>
    <row r="46" spans="1:9">
      <c r="A46" s="218"/>
      <c r="B46" s="218"/>
      <c r="C46" s="218"/>
      <c r="D46" s="218"/>
      <c r="E46" s="218"/>
      <c r="F46" s="218"/>
      <c r="G46" s="218"/>
      <c r="H46" s="218"/>
      <c r="I46" s="218"/>
    </row>
    <row r="47" spans="1:9">
      <c r="A47" s="218"/>
      <c r="B47" s="218"/>
      <c r="C47" s="218"/>
      <c r="D47" s="218"/>
      <c r="E47" s="218"/>
      <c r="F47" s="218"/>
      <c r="G47" s="218"/>
      <c r="H47" s="218"/>
      <c r="I47" s="218"/>
    </row>
    <row r="48" spans="1:9">
      <c r="A48" s="218"/>
      <c r="B48" s="218"/>
      <c r="C48" s="218"/>
      <c r="D48" s="218"/>
      <c r="E48" s="218"/>
      <c r="F48" s="218"/>
      <c r="G48" s="218"/>
      <c r="H48" s="218"/>
      <c r="I48" s="218"/>
    </row>
    <row r="49" spans="1:9">
      <c r="A49" s="218"/>
      <c r="B49" s="218"/>
      <c r="C49" s="218"/>
      <c r="D49" s="218"/>
      <c r="E49" s="218"/>
      <c r="F49" s="218"/>
      <c r="G49" s="218"/>
      <c r="H49" s="218"/>
      <c r="I49" s="218"/>
    </row>
    <row r="50" spans="1:9">
      <c r="A50" s="218"/>
      <c r="B50" s="218"/>
      <c r="C50" s="218"/>
      <c r="D50" s="218"/>
      <c r="E50" s="218"/>
      <c r="F50" s="218"/>
      <c r="G50" s="218"/>
      <c r="H50" s="218"/>
      <c r="I50" s="218"/>
    </row>
    <row r="51" spans="1:9">
      <c r="A51" s="218"/>
      <c r="B51" s="218"/>
      <c r="C51" s="218"/>
      <c r="D51" s="218"/>
      <c r="E51" s="218"/>
      <c r="F51" s="218"/>
      <c r="G51" s="218"/>
      <c r="H51" s="218"/>
      <c r="I51" s="218"/>
    </row>
    <row r="52" spans="1:9">
      <c r="A52" s="218"/>
      <c r="B52" s="218"/>
      <c r="C52" s="218"/>
      <c r="D52" s="218"/>
      <c r="E52" s="218"/>
      <c r="F52" s="218"/>
      <c r="G52" s="218"/>
      <c r="H52" s="218"/>
      <c r="I52" s="218"/>
    </row>
    <row r="53" spans="1:9">
      <c r="A53" s="218"/>
      <c r="B53" s="218"/>
      <c r="C53" s="218"/>
      <c r="D53" s="218"/>
      <c r="E53" s="218"/>
      <c r="F53" s="218"/>
      <c r="G53" s="218"/>
      <c r="H53" s="218"/>
      <c r="I53" s="218"/>
    </row>
    <row r="54" spans="1:9">
      <c r="A54" s="218"/>
      <c r="B54" s="218"/>
      <c r="C54" s="218"/>
      <c r="D54" s="218"/>
      <c r="E54" s="218"/>
      <c r="F54" s="218"/>
      <c r="G54" s="218"/>
      <c r="H54" s="218"/>
      <c r="I54" s="218"/>
    </row>
    <row r="55" spans="1:9">
      <c r="A55" s="218"/>
      <c r="B55" s="218"/>
      <c r="C55" s="218"/>
      <c r="D55" s="218"/>
      <c r="E55" s="218"/>
      <c r="F55" s="218"/>
      <c r="G55" s="218"/>
      <c r="H55" s="218"/>
      <c r="I55" s="218"/>
    </row>
    <row r="56" spans="1:9">
      <c r="A56" s="218"/>
      <c r="B56" s="218"/>
      <c r="C56" s="218"/>
      <c r="D56" s="218"/>
      <c r="E56" s="218"/>
      <c r="F56" s="218"/>
      <c r="G56" s="218"/>
      <c r="H56" s="218"/>
      <c r="I56" s="218"/>
    </row>
    <row r="57" spans="1:9">
      <c r="A57" s="218"/>
      <c r="B57" s="218"/>
      <c r="C57" s="218"/>
      <c r="D57" s="218"/>
      <c r="E57" s="218"/>
      <c r="F57" s="218"/>
      <c r="G57" s="218"/>
      <c r="H57" s="218"/>
      <c r="I57" s="218"/>
    </row>
    <row r="58" spans="1:9">
      <c r="A58" s="218"/>
      <c r="B58" s="218"/>
      <c r="C58" s="218"/>
      <c r="D58" s="218"/>
      <c r="E58" s="218"/>
      <c r="F58" s="218"/>
      <c r="G58" s="218"/>
      <c r="H58" s="218"/>
      <c r="I58" s="218"/>
    </row>
    <row r="59" spans="1:9">
      <c r="A59" s="218"/>
      <c r="B59" s="218"/>
      <c r="C59" s="218"/>
      <c r="D59" s="218"/>
      <c r="E59" s="218"/>
      <c r="F59" s="218"/>
      <c r="G59" s="218"/>
      <c r="H59" s="218"/>
      <c r="I59" s="218"/>
    </row>
    <row r="60" spans="1:9">
      <c r="A60" s="218"/>
      <c r="B60" s="218"/>
      <c r="C60" s="218"/>
      <c r="D60" s="218"/>
      <c r="E60" s="218"/>
      <c r="F60" s="218"/>
      <c r="G60" s="218"/>
      <c r="H60" s="218"/>
      <c r="I60" s="218"/>
    </row>
    <row r="61" spans="1:9">
      <c r="A61" s="218"/>
      <c r="B61" s="218"/>
      <c r="C61" s="218"/>
      <c r="D61" s="218"/>
      <c r="E61" s="218"/>
      <c r="F61" s="218"/>
      <c r="G61" s="218"/>
      <c r="H61" s="218"/>
      <c r="I61" s="218"/>
    </row>
    <row r="62" spans="1:9">
      <c r="A62" s="218"/>
      <c r="B62" s="218"/>
      <c r="C62" s="218"/>
      <c r="D62" s="218"/>
      <c r="E62" s="218"/>
      <c r="F62" s="218"/>
      <c r="G62" s="218"/>
      <c r="H62" s="218"/>
      <c r="I62" s="218"/>
    </row>
    <row r="63" spans="1:9">
      <c r="A63" s="218"/>
      <c r="B63" s="218"/>
      <c r="C63" s="218"/>
      <c r="D63" s="218"/>
      <c r="E63" s="218"/>
      <c r="F63" s="218"/>
      <c r="G63" s="218"/>
      <c r="H63" s="218"/>
      <c r="I63" s="218"/>
    </row>
    <row r="64" spans="1:9">
      <c r="A64" s="218"/>
      <c r="B64" s="218"/>
      <c r="C64" s="218"/>
      <c r="D64" s="218"/>
      <c r="E64" s="218"/>
      <c r="F64" s="218"/>
      <c r="G64" s="218"/>
      <c r="H64" s="218"/>
      <c r="I64" s="218"/>
    </row>
  </sheetData>
  <mergeCells count="1">
    <mergeCell ref="A1:H1"/>
  </mergeCells>
  <hyperlinks>
    <hyperlink ref="B8" location="晚自习风气统计表!A3" display="班级明细"/>
    <hyperlink ref="C8" location="晚自习风气统计表!A13" display="班级明细"/>
    <hyperlink ref="D8" location="晚自习风气统计表!A24" display="班级明细"/>
    <hyperlink ref="E8" location="晚自习风气统计表!A37" display="班级明细"/>
    <hyperlink ref="F8:H8" location="晚自习风气统计表!A40" display="班级明细"/>
    <hyperlink ref="B5" location="日常请假率!A3" display="=98/1662"/>
    <hyperlink ref="C5" location="日常请假率!A48" display="=74/1707"/>
    <hyperlink ref="E5" location="日常请假率!A121" display="=20/1044"/>
    <hyperlink ref="F5" location="日常请假率!A148" display="=70/1745"/>
    <hyperlink ref="G5" location="日常请假率!A192" display="=14/727"/>
    <hyperlink ref="B6" location="日常请假名单!A3" display="98"/>
    <hyperlink ref="C6" location="日常请假名单!A101" display="74"/>
    <hyperlink ref="E6" location="日常请假名单!A249" display="74"/>
    <hyperlink ref="F6" location="日常请假名单!A323" display="70"/>
    <hyperlink ref="G6" location="日常请假名单!A393" display="25"/>
    <hyperlink ref="F8" location="晚自习风气统计表!A34" display="班级明细"/>
    <hyperlink ref="G8" location="晚自习风气统计表!A45" display="班级明细"/>
    <hyperlink ref="H8" location="晚自习风气统计表!A49" display="班级明细"/>
    <hyperlink ref="D5" location="日常请假率!A94" display="=74/1046"/>
    <hyperlink ref="B9" location="晚自习请假!A3" display="205"/>
    <hyperlink ref="C9" location="晚自习请假!A208" display="12"/>
    <hyperlink ref="D9" location="晚自习请假!A220" display="12"/>
    <hyperlink ref="E9" location="晚自习请假!A232" display="35"/>
    <hyperlink ref="F9" location="晚自习请假!A267" display="1"/>
    <hyperlink ref="G9" location="晚自习请假!A268" display="7"/>
    <hyperlink ref="D11" location="晚自习迟到早退!A10" display="1"/>
    <hyperlink ref="E7" location="日常迟到早退名单!A9" display="3"/>
    <hyperlink ref="D4" location="日常旷课名单!A7" display="2"/>
    <hyperlink ref="D3" location="日常旷课率!A107" display="=2/1046"/>
    <hyperlink ref="D6" location="日常请假名单!A175" display="74"/>
    <hyperlink ref="B4" location="日常旷课名单!A3" display="1"/>
    <hyperlink ref="B3" location="日常旷课率!A3" display="=1/1662"/>
    <hyperlink ref="C4" location="日常旷课名单!A4" display="3"/>
    <hyperlink ref="C3" location="日常旷课率!A50" display="=3/1707"/>
    <hyperlink ref="C7" location="日常迟到早退名单!A4" display="4"/>
    <hyperlink ref="F7" location="日常迟到早退名单!A12" display="6"/>
    <hyperlink ref="D10" location="晚自习旷课!A5" display="1"/>
    <hyperlink ref="B11" location="晚自习迟到早退!A5" display="5"/>
    <hyperlink ref="C11" location="晚自习迟到早退!A8" display="2"/>
    <hyperlink ref="F11" location="晚自习迟到早退!A12" display="4"/>
  </hyperlinks>
  <pageMargins left="0.75" right="0.75" top="1" bottom="1" header="0.5" footer="0.5"/>
  <pageSetup paperSize="9" orientation="portrait"/>
  <headerFooter/>
  <ignoredErrors>
    <ignoredError sqref="B5 C5 D5:G5 B3:D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2" sqref="A12:A15"/>
    </sheetView>
  </sheetViews>
  <sheetFormatPr defaultColWidth="9" defaultRowHeight="14.4"/>
  <cols>
    <col min="1" max="1" width="28" customWidth="1"/>
    <col min="2" max="2" width="17" customWidth="1"/>
    <col min="3" max="3" width="14.2222222222222" customWidth="1"/>
    <col min="4" max="4" width="18.4444444444444" customWidth="1"/>
    <col min="5" max="5" width="17" customWidth="1"/>
    <col min="6" max="6" width="18.4444444444444" customWidth="1"/>
  </cols>
  <sheetData>
    <row r="1" s="14" customFormat="1" ht="22.2" spans="1:6">
      <c r="A1" s="17" t="s">
        <v>605</v>
      </c>
      <c r="B1" s="17"/>
      <c r="C1" s="17"/>
      <c r="D1" s="17"/>
      <c r="E1" s="17"/>
      <c r="F1" s="17"/>
    </row>
    <row r="2" s="15" customFormat="1" ht="20.4" spans="1:10">
      <c r="A2" s="18" t="s">
        <v>22</v>
      </c>
      <c r="B2" s="18" t="s">
        <v>24</v>
      </c>
      <c r="C2" s="18" t="s">
        <v>34</v>
      </c>
      <c r="D2" s="18" t="s">
        <v>378</v>
      </c>
      <c r="E2" s="18" t="s">
        <v>379</v>
      </c>
      <c r="F2" s="18" t="s">
        <v>29</v>
      </c>
      <c r="G2" s="19"/>
      <c r="H2" s="19"/>
      <c r="I2" s="19"/>
      <c r="J2" s="19"/>
    </row>
    <row r="3" s="15" customFormat="1" ht="17.4" spans="1:10">
      <c r="A3" s="20" t="s">
        <v>2</v>
      </c>
      <c r="B3" s="21">
        <v>20222132</v>
      </c>
      <c r="C3" s="21" t="s">
        <v>606</v>
      </c>
      <c r="D3" s="21" t="s">
        <v>607</v>
      </c>
      <c r="E3" s="22">
        <v>10.2</v>
      </c>
      <c r="F3" s="21"/>
      <c r="G3" s="19"/>
      <c r="H3" s="19"/>
      <c r="I3" s="19"/>
      <c r="J3" s="19"/>
    </row>
    <row r="4" s="15" customFormat="1" ht="17.4" spans="1:10">
      <c r="A4" s="20"/>
      <c r="B4" s="21"/>
      <c r="C4" s="21" t="s">
        <v>608</v>
      </c>
      <c r="D4" s="21" t="s">
        <v>607</v>
      </c>
      <c r="E4" s="22">
        <v>10.2</v>
      </c>
      <c r="F4" s="21"/>
      <c r="G4" s="19"/>
      <c r="H4" s="19"/>
      <c r="I4" s="19"/>
      <c r="J4" s="19"/>
    </row>
    <row r="5" s="15" customFormat="1" ht="17.4" spans="1:10">
      <c r="A5" s="20"/>
      <c r="B5" s="21"/>
      <c r="C5" s="21" t="s">
        <v>609</v>
      </c>
      <c r="D5" s="21" t="s">
        <v>607</v>
      </c>
      <c r="E5" s="22">
        <v>10.2</v>
      </c>
      <c r="F5" s="21"/>
      <c r="G5" s="19"/>
      <c r="H5" s="19"/>
      <c r="I5" s="19"/>
      <c r="J5" s="19"/>
    </row>
    <row r="6" s="15" customFormat="1" ht="17.4" spans="1:10">
      <c r="A6" s="20"/>
      <c r="B6" s="21"/>
      <c r="C6" s="21" t="s">
        <v>610</v>
      </c>
      <c r="D6" s="21" t="s">
        <v>607</v>
      </c>
      <c r="E6" s="22">
        <v>10.2</v>
      </c>
      <c r="F6" s="21"/>
      <c r="G6" s="19"/>
      <c r="H6" s="19"/>
      <c r="I6" s="19"/>
      <c r="J6" s="19"/>
    </row>
    <row r="7" s="15" customFormat="1" ht="17.4" spans="1:10">
      <c r="A7" s="20"/>
      <c r="B7" s="21"/>
      <c r="C7" s="21" t="s">
        <v>611</v>
      </c>
      <c r="D7" s="21" t="s">
        <v>607</v>
      </c>
      <c r="E7" s="22">
        <v>10.2</v>
      </c>
      <c r="F7" s="21"/>
      <c r="G7" s="19"/>
      <c r="H7" s="19"/>
      <c r="I7" s="19"/>
      <c r="J7" s="19"/>
    </row>
    <row r="8" s="15" customFormat="1" ht="17.4" spans="1:10">
      <c r="A8" s="23" t="s">
        <v>3</v>
      </c>
      <c r="B8" s="24">
        <v>20222434</v>
      </c>
      <c r="C8" s="24" t="s">
        <v>612</v>
      </c>
      <c r="D8" s="24" t="s">
        <v>381</v>
      </c>
      <c r="E8" s="24">
        <v>10.16</v>
      </c>
      <c r="F8" s="24" t="s">
        <v>613</v>
      </c>
      <c r="G8" s="19"/>
      <c r="H8" s="19"/>
      <c r="I8" s="19"/>
      <c r="J8" s="19"/>
    </row>
    <row r="9" s="16" customFormat="1" ht="17.4" spans="1:9">
      <c r="A9" s="23"/>
      <c r="B9" s="24">
        <v>20222433</v>
      </c>
      <c r="C9" s="24" t="s">
        <v>614</v>
      </c>
      <c r="D9" s="24" t="s">
        <v>381</v>
      </c>
      <c r="E9" s="24">
        <v>10.18</v>
      </c>
      <c r="F9" s="24" t="s">
        <v>615</v>
      </c>
      <c r="G9" s="25"/>
      <c r="H9" s="25"/>
      <c r="I9" s="25"/>
    </row>
    <row r="10" s="16" customFormat="1" ht="17.4" spans="1:9">
      <c r="A10" s="23" t="s">
        <v>4</v>
      </c>
      <c r="B10" s="23">
        <v>20222731</v>
      </c>
      <c r="C10" s="23" t="s">
        <v>54</v>
      </c>
      <c r="D10" s="23" t="s">
        <v>607</v>
      </c>
      <c r="E10" s="23">
        <v>10.19</v>
      </c>
      <c r="F10" s="23" t="s">
        <v>616</v>
      </c>
      <c r="G10" s="25"/>
      <c r="H10" s="25"/>
      <c r="I10" s="25"/>
    </row>
    <row r="11" s="16" customFormat="1" ht="17.4" spans="1:9">
      <c r="A11" s="24" t="s">
        <v>5</v>
      </c>
      <c r="B11" s="26" t="s">
        <v>380</v>
      </c>
      <c r="C11" s="27"/>
      <c r="D11" s="27"/>
      <c r="E11" s="27"/>
      <c r="F11" s="28"/>
      <c r="G11" s="29"/>
      <c r="H11" s="29"/>
      <c r="I11" s="29"/>
    </row>
    <row r="12" s="1" customFormat="1" ht="17.4" spans="1:9">
      <c r="A12" s="30" t="s">
        <v>6</v>
      </c>
      <c r="B12" s="23">
        <v>20222333</v>
      </c>
      <c r="C12" s="23" t="s">
        <v>617</v>
      </c>
      <c r="D12" s="23" t="s">
        <v>381</v>
      </c>
      <c r="E12" s="23">
        <v>10.17</v>
      </c>
      <c r="F12" s="23"/>
      <c r="G12" s="31"/>
      <c r="H12" s="31"/>
      <c r="I12" s="31"/>
    </row>
    <row r="13" s="1" customFormat="1" ht="17.4" spans="1:9">
      <c r="A13" s="30"/>
      <c r="B13" s="23"/>
      <c r="C13" s="23" t="s">
        <v>618</v>
      </c>
      <c r="D13" s="23" t="s">
        <v>381</v>
      </c>
      <c r="E13" s="23">
        <v>10.17</v>
      </c>
      <c r="F13" s="23"/>
      <c r="G13" s="31"/>
      <c r="H13" s="31"/>
      <c r="I13" s="31"/>
    </row>
    <row r="14" s="1" customFormat="1" ht="17.4" spans="1:9">
      <c r="A14" s="30"/>
      <c r="B14" s="23"/>
      <c r="C14" s="23" t="s">
        <v>619</v>
      </c>
      <c r="D14" s="23" t="s">
        <v>381</v>
      </c>
      <c r="E14" s="23">
        <v>10.17</v>
      </c>
      <c r="F14" s="23"/>
      <c r="G14" s="31"/>
      <c r="H14" s="31"/>
      <c r="I14" s="31"/>
    </row>
    <row r="15" ht="17.4" spans="1:6">
      <c r="A15" s="30"/>
      <c r="B15" s="23"/>
      <c r="C15" s="23" t="s">
        <v>620</v>
      </c>
      <c r="D15" s="23" t="s">
        <v>381</v>
      </c>
      <c r="E15" s="23">
        <v>10.17</v>
      </c>
      <c r="F15" s="23"/>
    </row>
    <row r="16" ht="17.4" spans="1:10">
      <c r="A16" s="30" t="s">
        <v>7</v>
      </c>
      <c r="B16" s="21" t="s">
        <v>380</v>
      </c>
      <c r="C16" s="21"/>
      <c r="D16" s="21"/>
      <c r="E16" s="21"/>
      <c r="F16" s="21"/>
      <c r="G16" s="32"/>
      <c r="H16" s="32"/>
      <c r="I16" s="32"/>
      <c r="J16" s="32"/>
    </row>
    <row r="17" ht="17.4" spans="1:10">
      <c r="A17" s="30" t="s">
        <v>8</v>
      </c>
      <c r="B17" s="21"/>
      <c r="C17" s="21"/>
      <c r="D17" s="21"/>
      <c r="E17" s="21"/>
      <c r="F17" s="21"/>
      <c r="G17" s="32"/>
      <c r="H17" s="32"/>
      <c r="I17" s="32"/>
      <c r="J17" s="32"/>
    </row>
    <row r="18" spans="7:10">
      <c r="G18" s="32"/>
      <c r="H18" s="32"/>
      <c r="I18" s="32"/>
      <c r="J18" s="32"/>
    </row>
    <row r="19" spans="7:10">
      <c r="G19" s="32"/>
      <c r="H19" s="32"/>
      <c r="I19" s="32"/>
      <c r="J19" s="32"/>
    </row>
    <row r="20" spans="7:10">
      <c r="G20" s="32"/>
      <c r="H20" s="32"/>
      <c r="I20" s="32"/>
      <c r="J20" s="32"/>
    </row>
  </sheetData>
  <mergeCells count="8">
    <mergeCell ref="A1:F1"/>
    <mergeCell ref="B11:F11"/>
    <mergeCell ref="A3:A7"/>
    <mergeCell ref="A8:A9"/>
    <mergeCell ref="A12:A15"/>
    <mergeCell ref="B3:B7"/>
    <mergeCell ref="B12:B15"/>
    <mergeCell ref="B16:F1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4"/>
  <sheetViews>
    <sheetView workbookViewId="0">
      <selection activeCell="H8" sqref="H8"/>
    </sheetView>
  </sheetViews>
  <sheetFormatPr defaultColWidth="9" defaultRowHeight="14.4" outlineLevelCol="4"/>
  <cols>
    <col min="1" max="1" width="21.2222222222222" customWidth="1"/>
    <col min="2" max="2" width="7.33333333333333" style="3" customWidth="1"/>
    <col min="3" max="3" width="22.2222222222222" customWidth="1"/>
    <col min="4" max="4" width="19.5555555555556" customWidth="1"/>
    <col min="5" max="5" width="24.1111111111111" customWidth="1"/>
  </cols>
  <sheetData>
    <row r="1" s="1" customFormat="1" ht="22.2" spans="1:5">
      <c r="A1" s="4" t="s">
        <v>621</v>
      </c>
      <c r="B1" s="4"/>
      <c r="C1" s="4"/>
      <c r="D1" s="4"/>
      <c r="E1" s="4"/>
    </row>
    <row r="2" s="2" customFormat="1" ht="20.4" spans="1:5">
      <c r="A2" s="5" t="s">
        <v>22</v>
      </c>
      <c r="B2" s="5" t="s">
        <v>23</v>
      </c>
      <c r="C2" s="5" t="s">
        <v>24</v>
      </c>
      <c r="D2" s="5" t="s">
        <v>621</v>
      </c>
      <c r="E2" s="5" t="s">
        <v>29</v>
      </c>
    </row>
    <row r="3" s="2" customFormat="1" ht="17.4" spans="1:5">
      <c r="A3" s="6" t="s">
        <v>2</v>
      </c>
      <c r="B3" s="7">
        <v>1</v>
      </c>
      <c r="C3" s="8">
        <v>20192131</v>
      </c>
      <c r="D3" s="8" t="s">
        <v>622</v>
      </c>
      <c r="E3" s="8"/>
    </row>
    <row r="4" s="2" customFormat="1" ht="17.4" spans="1:5">
      <c r="A4" s="6"/>
      <c r="B4" s="7">
        <v>2</v>
      </c>
      <c r="C4" s="8">
        <v>20192132</v>
      </c>
      <c r="D4" s="8" t="s">
        <v>622</v>
      </c>
      <c r="E4" s="8"/>
    </row>
    <row r="5" s="2" customFormat="1" ht="17.4" spans="1:5">
      <c r="A5" s="6"/>
      <c r="B5" s="7">
        <v>3</v>
      </c>
      <c r="C5" s="8">
        <v>20192133</v>
      </c>
      <c r="D5" s="8" t="s">
        <v>622</v>
      </c>
      <c r="E5" s="8"/>
    </row>
    <row r="6" s="2" customFormat="1" ht="17.4" spans="1:5">
      <c r="A6" s="6"/>
      <c r="B6" s="7">
        <v>4</v>
      </c>
      <c r="C6" s="8">
        <v>20192134</v>
      </c>
      <c r="D6" s="8" t="s">
        <v>622</v>
      </c>
      <c r="E6" s="8"/>
    </row>
    <row r="7" s="2" customFormat="1" ht="17.4" spans="1:5">
      <c r="A7" s="6"/>
      <c r="B7" s="7">
        <v>5</v>
      </c>
      <c r="C7" s="8">
        <v>20192135</v>
      </c>
      <c r="D7" s="8" t="s">
        <v>622</v>
      </c>
      <c r="E7" s="8"/>
    </row>
    <row r="8" s="2" customFormat="1" ht="17.4" spans="1:5">
      <c r="A8" s="6"/>
      <c r="B8" s="7">
        <v>6</v>
      </c>
      <c r="C8" s="8">
        <v>20192136</v>
      </c>
      <c r="D8" s="8" t="s">
        <v>622</v>
      </c>
      <c r="E8" s="8"/>
    </row>
    <row r="9" s="2" customFormat="1" ht="17.4" spans="1:5">
      <c r="A9" s="6"/>
      <c r="B9" s="7">
        <v>7</v>
      </c>
      <c r="C9" s="8">
        <v>20192137</v>
      </c>
      <c r="D9" s="8" t="s">
        <v>622</v>
      </c>
      <c r="E9" s="8"/>
    </row>
    <row r="10" s="2" customFormat="1" ht="17.4" spans="1:5">
      <c r="A10" s="6"/>
      <c r="B10" s="7">
        <v>8</v>
      </c>
      <c r="C10" s="8">
        <v>20193131</v>
      </c>
      <c r="D10" s="8" t="s">
        <v>622</v>
      </c>
      <c r="E10" s="8"/>
    </row>
    <row r="11" s="2" customFormat="1" ht="17.4" spans="1:5">
      <c r="A11" s="6"/>
      <c r="B11" s="7">
        <v>9</v>
      </c>
      <c r="C11" s="8">
        <v>20193132</v>
      </c>
      <c r="D11" s="8" t="s">
        <v>622</v>
      </c>
      <c r="E11" s="8"/>
    </row>
    <row r="12" s="2" customFormat="1" ht="17.4" spans="1:5">
      <c r="A12" s="6"/>
      <c r="B12" s="7">
        <v>10</v>
      </c>
      <c r="C12" s="8">
        <v>20202131</v>
      </c>
      <c r="D12" s="8" t="s">
        <v>622</v>
      </c>
      <c r="E12" s="8"/>
    </row>
    <row r="13" s="2" customFormat="1" ht="17.4" spans="1:5">
      <c r="A13" s="6"/>
      <c r="B13" s="7">
        <v>11</v>
      </c>
      <c r="C13" s="8">
        <v>20202132</v>
      </c>
      <c r="D13" s="8" t="s">
        <v>622</v>
      </c>
      <c r="E13" s="8"/>
    </row>
    <row r="14" s="2" customFormat="1" ht="17.4" spans="1:5">
      <c r="A14" s="6"/>
      <c r="B14" s="7">
        <v>12</v>
      </c>
      <c r="C14" s="8">
        <v>20202133</v>
      </c>
      <c r="D14" s="8" t="s">
        <v>622</v>
      </c>
      <c r="E14" s="8"/>
    </row>
    <row r="15" s="2" customFormat="1" ht="17.4" spans="1:5">
      <c r="A15" s="6"/>
      <c r="B15" s="7">
        <v>13</v>
      </c>
      <c r="C15" s="8">
        <v>20202134</v>
      </c>
      <c r="D15" s="8" t="s">
        <v>622</v>
      </c>
      <c r="E15" s="8"/>
    </row>
    <row r="16" s="2" customFormat="1" ht="17.4" spans="1:5">
      <c r="A16" s="6"/>
      <c r="B16" s="7">
        <v>14</v>
      </c>
      <c r="C16" s="8">
        <v>20202135</v>
      </c>
      <c r="D16" s="8" t="s">
        <v>622</v>
      </c>
      <c r="E16" s="8"/>
    </row>
    <row r="17" s="2" customFormat="1" ht="17.4" spans="1:5">
      <c r="A17" s="6"/>
      <c r="B17" s="7">
        <v>15</v>
      </c>
      <c r="C17" s="8">
        <v>20202136</v>
      </c>
      <c r="D17" s="8" t="s">
        <v>622</v>
      </c>
      <c r="E17" s="8"/>
    </row>
    <row r="18" s="2" customFormat="1" ht="17.4" spans="1:5">
      <c r="A18" s="6"/>
      <c r="B18" s="7">
        <v>16</v>
      </c>
      <c r="C18" s="8">
        <v>20202137</v>
      </c>
      <c r="D18" s="8" t="s">
        <v>622</v>
      </c>
      <c r="E18" s="8"/>
    </row>
    <row r="19" s="2" customFormat="1" ht="17.4" spans="1:5">
      <c r="A19" s="6"/>
      <c r="B19" s="7">
        <v>17</v>
      </c>
      <c r="C19" s="8">
        <v>20203131</v>
      </c>
      <c r="D19" s="8" t="s">
        <v>622</v>
      </c>
      <c r="E19" s="8"/>
    </row>
    <row r="20" s="2" customFormat="1" ht="17.4" spans="1:5">
      <c r="A20" s="6"/>
      <c r="B20" s="7">
        <v>18</v>
      </c>
      <c r="C20" s="8">
        <v>20203132</v>
      </c>
      <c r="D20" s="8" t="s">
        <v>622</v>
      </c>
      <c r="E20" s="8"/>
    </row>
    <row r="21" s="2" customFormat="1" ht="17.4" spans="1:5">
      <c r="A21" s="6"/>
      <c r="B21" s="7">
        <v>19</v>
      </c>
      <c r="C21" s="8">
        <v>20212131</v>
      </c>
      <c r="D21" s="8" t="s">
        <v>622</v>
      </c>
      <c r="E21" s="8"/>
    </row>
    <row r="22" s="2" customFormat="1" ht="17.4" spans="1:5">
      <c r="A22" s="6"/>
      <c r="B22" s="7">
        <v>20</v>
      </c>
      <c r="C22" s="8">
        <v>20212132</v>
      </c>
      <c r="D22" s="8" t="s">
        <v>622</v>
      </c>
      <c r="E22" s="8"/>
    </row>
    <row r="23" s="2" customFormat="1" ht="17.4" spans="1:5">
      <c r="A23" s="6"/>
      <c r="B23" s="7">
        <v>21</v>
      </c>
      <c r="C23" s="8">
        <v>20212133</v>
      </c>
      <c r="D23" s="8" t="s">
        <v>622</v>
      </c>
      <c r="E23" s="8"/>
    </row>
    <row r="24" s="2" customFormat="1" ht="17.4" spans="1:5">
      <c r="A24" s="6"/>
      <c r="B24" s="7">
        <v>22</v>
      </c>
      <c r="C24" s="8">
        <v>20212134</v>
      </c>
      <c r="D24" s="8" t="s">
        <v>622</v>
      </c>
      <c r="E24" s="8"/>
    </row>
    <row r="25" s="2" customFormat="1" ht="17.4" spans="1:5">
      <c r="A25" s="6"/>
      <c r="B25" s="7">
        <v>23</v>
      </c>
      <c r="C25" s="8">
        <v>20212135</v>
      </c>
      <c r="D25" s="8" t="s">
        <v>622</v>
      </c>
      <c r="E25" s="8"/>
    </row>
    <row r="26" s="2" customFormat="1" ht="17.4" spans="1:5">
      <c r="A26" s="6"/>
      <c r="B26" s="7">
        <v>24</v>
      </c>
      <c r="C26" s="8">
        <v>20212136</v>
      </c>
      <c r="D26" s="8" t="s">
        <v>622</v>
      </c>
      <c r="E26" s="8"/>
    </row>
    <row r="27" s="2" customFormat="1" ht="17.4" spans="1:5">
      <c r="A27" s="6"/>
      <c r="B27" s="7">
        <v>25</v>
      </c>
      <c r="C27" s="8">
        <v>20212137</v>
      </c>
      <c r="D27" s="8" t="s">
        <v>622</v>
      </c>
      <c r="E27" s="8"/>
    </row>
    <row r="28" s="2" customFormat="1" ht="17.4" spans="1:5">
      <c r="A28" s="6"/>
      <c r="B28" s="7">
        <v>26</v>
      </c>
      <c r="C28" s="8">
        <v>20212138</v>
      </c>
      <c r="D28" s="8" t="s">
        <v>622</v>
      </c>
      <c r="E28" s="8"/>
    </row>
    <row r="29" s="2" customFormat="1" ht="17.4" spans="1:5">
      <c r="A29" s="6"/>
      <c r="B29" s="7">
        <v>27</v>
      </c>
      <c r="C29" s="8">
        <v>20212141</v>
      </c>
      <c r="D29" s="8" t="s">
        <v>622</v>
      </c>
      <c r="E29" s="8"/>
    </row>
    <row r="30" s="2" customFormat="1" ht="17.4" spans="1:5">
      <c r="A30" s="6"/>
      <c r="B30" s="7">
        <v>28</v>
      </c>
      <c r="C30" s="8">
        <v>20212142</v>
      </c>
      <c r="D30" s="8" t="s">
        <v>622</v>
      </c>
      <c r="E30" s="8"/>
    </row>
    <row r="31" s="2" customFormat="1" ht="17.4" spans="1:5">
      <c r="A31" s="6"/>
      <c r="B31" s="7">
        <v>29</v>
      </c>
      <c r="C31" s="8">
        <v>20212143</v>
      </c>
      <c r="D31" s="8" t="s">
        <v>622</v>
      </c>
      <c r="E31" s="8"/>
    </row>
    <row r="32" s="2" customFormat="1" ht="17.4" spans="1:5">
      <c r="A32" s="6"/>
      <c r="B32" s="7">
        <v>30</v>
      </c>
      <c r="C32" s="8">
        <v>20212144</v>
      </c>
      <c r="D32" s="8" t="s">
        <v>622</v>
      </c>
      <c r="E32" s="8"/>
    </row>
    <row r="33" s="2" customFormat="1" ht="17.4" spans="1:5">
      <c r="A33" s="6"/>
      <c r="B33" s="7">
        <v>31</v>
      </c>
      <c r="C33" s="8">
        <v>20212145</v>
      </c>
      <c r="D33" s="8" t="s">
        <v>622</v>
      </c>
      <c r="E33" s="8"/>
    </row>
    <row r="34" s="2" customFormat="1" ht="17.4" spans="1:5">
      <c r="A34" s="6"/>
      <c r="B34" s="7">
        <v>32</v>
      </c>
      <c r="C34" s="8">
        <v>20212151</v>
      </c>
      <c r="D34" s="8" t="s">
        <v>622</v>
      </c>
      <c r="E34" s="8"/>
    </row>
    <row r="35" s="2" customFormat="1" ht="17.4" spans="1:5">
      <c r="A35" s="6"/>
      <c r="B35" s="7">
        <v>33</v>
      </c>
      <c r="C35" s="8">
        <v>20212152</v>
      </c>
      <c r="D35" s="8" t="s">
        <v>622</v>
      </c>
      <c r="E35" s="8"/>
    </row>
    <row r="36" s="2" customFormat="1" ht="17.4" spans="1:5">
      <c r="A36" s="6"/>
      <c r="B36" s="7">
        <v>34</v>
      </c>
      <c r="C36" s="8">
        <v>20212154</v>
      </c>
      <c r="D36" s="8" t="s">
        <v>622</v>
      </c>
      <c r="E36" s="8"/>
    </row>
    <row r="37" s="2" customFormat="1" ht="17.4" spans="1:5">
      <c r="A37" s="6"/>
      <c r="B37" s="7">
        <v>35</v>
      </c>
      <c r="C37" s="8">
        <v>20213131</v>
      </c>
      <c r="D37" s="8" t="s">
        <v>622</v>
      </c>
      <c r="E37" s="8"/>
    </row>
    <row r="38" s="2" customFormat="1" ht="17.4" spans="1:5">
      <c r="A38" s="6"/>
      <c r="B38" s="7">
        <v>36</v>
      </c>
      <c r="C38" s="8">
        <v>20222131</v>
      </c>
      <c r="D38" s="8" t="s">
        <v>622</v>
      </c>
      <c r="E38" s="8"/>
    </row>
    <row r="39" s="2" customFormat="1" ht="17.4" spans="1:5">
      <c r="A39" s="6"/>
      <c r="B39" s="7">
        <v>37</v>
      </c>
      <c r="C39" s="8">
        <v>20222132</v>
      </c>
      <c r="D39" s="8" t="s">
        <v>622</v>
      </c>
      <c r="E39" s="8"/>
    </row>
    <row r="40" s="2" customFormat="1" ht="17.4" spans="1:5">
      <c r="A40" s="6"/>
      <c r="B40" s="7">
        <v>38</v>
      </c>
      <c r="C40" s="8">
        <v>20222133</v>
      </c>
      <c r="D40" s="8" t="s">
        <v>622</v>
      </c>
      <c r="E40" s="8"/>
    </row>
    <row r="41" s="2" customFormat="1" ht="17.4" spans="1:5">
      <c r="A41" s="6"/>
      <c r="B41" s="7">
        <v>39</v>
      </c>
      <c r="C41" s="8">
        <v>20222134</v>
      </c>
      <c r="D41" s="8" t="s">
        <v>622</v>
      </c>
      <c r="E41" s="8"/>
    </row>
    <row r="42" s="2" customFormat="1" ht="17.4" spans="1:5">
      <c r="A42" s="6"/>
      <c r="B42" s="7">
        <v>40</v>
      </c>
      <c r="C42" s="8">
        <v>20222135</v>
      </c>
      <c r="D42" s="8" t="s">
        <v>622</v>
      </c>
      <c r="E42" s="8"/>
    </row>
    <row r="43" s="2" customFormat="1" ht="17.4" spans="1:5">
      <c r="A43" s="6"/>
      <c r="B43" s="7">
        <v>41</v>
      </c>
      <c r="C43" s="8">
        <v>20222136</v>
      </c>
      <c r="D43" s="8" t="s">
        <v>622</v>
      </c>
      <c r="E43" s="8"/>
    </row>
    <row r="44" s="2" customFormat="1" ht="17.4" spans="1:5">
      <c r="A44" s="6"/>
      <c r="B44" s="7">
        <v>42</v>
      </c>
      <c r="C44" s="8">
        <v>20222141</v>
      </c>
      <c r="D44" s="8" t="s">
        <v>622</v>
      </c>
      <c r="E44" s="8"/>
    </row>
    <row r="45" s="2" customFormat="1" ht="17.4" spans="1:5">
      <c r="A45" s="6"/>
      <c r="B45" s="7">
        <v>43</v>
      </c>
      <c r="C45" s="8">
        <v>20222142</v>
      </c>
      <c r="D45" s="8" t="s">
        <v>622</v>
      </c>
      <c r="E45" s="8"/>
    </row>
    <row r="46" s="2" customFormat="1" ht="17.4" spans="1:5">
      <c r="A46" s="6"/>
      <c r="B46" s="7">
        <v>44</v>
      </c>
      <c r="C46" s="8">
        <v>20222143</v>
      </c>
      <c r="D46" s="8" t="s">
        <v>622</v>
      </c>
      <c r="E46" s="8"/>
    </row>
    <row r="47" s="2" customFormat="1" ht="17.4" spans="1:5">
      <c r="A47" s="6"/>
      <c r="B47" s="7">
        <v>45</v>
      </c>
      <c r="C47" s="8">
        <v>20222144</v>
      </c>
      <c r="D47" s="8" t="s">
        <v>622</v>
      </c>
      <c r="E47" s="8"/>
    </row>
    <row r="48" s="2" customFormat="1" ht="17.4" spans="1:5">
      <c r="A48" s="6" t="s">
        <v>3</v>
      </c>
      <c r="B48" s="7">
        <v>46</v>
      </c>
      <c r="C48" s="9">
        <v>20192431</v>
      </c>
      <c r="D48" s="6" t="s">
        <v>622</v>
      </c>
      <c r="E48" s="6"/>
    </row>
    <row r="49" s="2" customFormat="1" ht="17.4" spans="1:5">
      <c r="A49" s="6"/>
      <c r="B49" s="7">
        <v>47</v>
      </c>
      <c r="C49" s="9">
        <v>20192432</v>
      </c>
      <c r="D49" s="6" t="s">
        <v>622</v>
      </c>
      <c r="E49" s="6"/>
    </row>
    <row r="50" s="2" customFormat="1" ht="17.4" spans="1:5">
      <c r="A50" s="6"/>
      <c r="B50" s="7">
        <v>48</v>
      </c>
      <c r="C50" s="9">
        <v>20192433</v>
      </c>
      <c r="D50" s="6" t="s">
        <v>622</v>
      </c>
      <c r="E50" s="6"/>
    </row>
    <row r="51" s="2" customFormat="1" ht="17.4" spans="1:5">
      <c r="A51" s="6"/>
      <c r="B51" s="7">
        <v>49</v>
      </c>
      <c r="C51" s="9">
        <v>20192434</v>
      </c>
      <c r="D51" s="6" t="s">
        <v>622</v>
      </c>
      <c r="E51" s="6"/>
    </row>
    <row r="52" s="2" customFormat="1" ht="17.4" spans="1:5">
      <c r="A52" s="6"/>
      <c r="B52" s="7">
        <v>50</v>
      </c>
      <c r="C52" s="9">
        <v>20192435</v>
      </c>
      <c r="D52" s="6" t="s">
        <v>622</v>
      </c>
      <c r="E52" s="6"/>
    </row>
    <row r="53" s="2" customFormat="1" ht="17.4" spans="1:5">
      <c r="A53" s="6"/>
      <c r="B53" s="7">
        <v>51</v>
      </c>
      <c r="C53" s="9">
        <v>20192436</v>
      </c>
      <c r="D53" s="6" t="s">
        <v>622</v>
      </c>
      <c r="E53" s="6"/>
    </row>
    <row r="54" s="2" customFormat="1" ht="17.4" spans="1:5">
      <c r="A54" s="6"/>
      <c r="B54" s="7">
        <v>52</v>
      </c>
      <c r="C54" s="9">
        <v>20192437</v>
      </c>
      <c r="D54" s="6" t="s">
        <v>622</v>
      </c>
      <c r="E54" s="6"/>
    </row>
    <row r="55" s="2" customFormat="1" ht="17.4" spans="1:5">
      <c r="A55" s="6"/>
      <c r="B55" s="7">
        <v>53</v>
      </c>
      <c r="C55" s="9">
        <v>20192531</v>
      </c>
      <c r="D55" s="6" t="s">
        <v>622</v>
      </c>
      <c r="E55" s="6"/>
    </row>
    <row r="56" s="2" customFormat="1" ht="17.4" spans="1:5">
      <c r="A56" s="6"/>
      <c r="B56" s="7">
        <v>54</v>
      </c>
      <c r="C56" s="9">
        <v>20192532</v>
      </c>
      <c r="D56" s="6" t="s">
        <v>622</v>
      </c>
      <c r="E56" s="6"/>
    </row>
    <row r="57" s="2" customFormat="1" ht="17.4" spans="1:5">
      <c r="A57" s="6"/>
      <c r="B57" s="7">
        <v>55</v>
      </c>
      <c r="C57" s="9">
        <v>20192533</v>
      </c>
      <c r="D57" s="6" t="s">
        <v>622</v>
      </c>
      <c r="E57" s="6"/>
    </row>
    <row r="58" s="2" customFormat="1" ht="17.4" spans="1:5">
      <c r="A58" s="6"/>
      <c r="B58" s="7">
        <v>56</v>
      </c>
      <c r="C58" s="9">
        <v>20192534</v>
      </c>
      <c r="D58" s="6" t="s">
        <v>622</v>
      </c>
      <c r="E58" s="6"/>
    </row>
    <row r="59" s="2" customFormat="1" ht="17.4" spans="1:5">
      <c r="A59" s="6"/>
      <c r="B59" s="7">
        <v>57</v>
      </c>
      <c r="C59" s="9">
        <v>20192535</v>
      </c>
      <c r="D59" s="6" t="s">
        <v>622</v>
      </c>
      <c r="E59" s="6"/>
    </row>
    <row r="60" s="2" customFormat="1" ht="17.4" spans="1:5">
      <c r="A60" s="6"/>
      <c r="B60" s="7">
        <v>58</v>
      </c>
      <c r="C60" s="9">
        <v>20192536</v>
      </c>
      <c r="D60" s="6" t="s">
        <v>622</v>
      </c>
      <c r="E60" s="6"/>
    </row>
    <row r="61" s="2" customFormat="1" ht="17.4" spans="1:5">
      <c r="A61" s="6"/>
      <c r="B61" s="7">
        <v>59</v>
      </c>
      <c r="C61" s="9">
        <v>20202430</v>
      </c>
      <c r="D61" s="6" t="s">
        <v>622</v>
      </c>
      <c r="E61" s="6"/>
    </row>
    <row r="62" s="2" customFormat="1" ht="17.4" spans="1:5">
      <c r="A62" s="6"/>
      <c r="B62" s="7">
        <v>60</v>
      </c>
      <c r="C62" s="9">
        <v>20202431</v>
      </c>
      <c r="D62" s="6" t="s">
        <v>622</v>
      </c>
      <c r="E62" s="6"/>
    </row>
    <row r="63" s="2" customFormat="1" ht="17.4" spans="1:5">
      <c r="A63" s="6"/>
      <c r="B63" s="7">
        <v>61</v>
      </c>
      <c r="C63" s="9">
        <v>20202432</v>
      </c>
      <c r="D63" s="6" t="s">
        <v>622</v>
      </c>
      <c r="E63" s="6"/>
    </row>
    <row r="64" s="2" customFormat="1" ht="17.4" spans="1:5">
      <c r="A64" s="6"/>
      <c r="B64" s="7">
        <v>62</v>
      </c>
      <c r="C64" s="9">
        <v>20202433</v>
      </c>
      <c r="D64" s="6" t="s">
        <v>622</v>
      </c>
      <c r="E64" s="6"/>
    </row>
    <row r="65" s="2" customFormat="1" ht="17.4" spans="1:5">
      <c r="A65" s="6"/>
      <c r="B65" s="7">
        <v>63</v>
      </c>
      <c r="C65" s="9">
        <v>20202434</v>
      </c>
      <c r="D65" s="6" t="s">
        <v>622</v>
      </c>
      <c r="E65" s="6"/>
    </row>
    <row r="66" s="2" customFormat="1" ht="17.4" spans="1:5">
      <c r="A66" s="6"/>
      <c r="B66" s="7">
        <v>64</v>
      </c>
      <c r="C66" s="9">
        <v>20202435</v>
      </c>
      <c r="D66" s="6" t="s">
        <v>622</v>
      </c>
      <c r="E66" s="6"/>
    </row>
    <row r="67" s="2" customFormat="1" ht="17.4" spans="1:5">
      <c r="A67" s="6"/>
      <c r="B67" s="7">
        <v>65</v>
      </c>
      <c r="C67" s="9">
        <v>20202531</v>
      </c>
      <c r="D67" s="6" t="s">
        <v>622</v>
      </c>
      <c r="E67" s="6"/>
    </row>
    <row r="68" s="2" customFormat="1" ht="17.4" spans="1:5">
      <c r="A68" s="6"/>
      <c r="B68" s="7">
        <v>66</v>
      </c>
      <c r="C68" s="9">
        <v>20202532</v>
      </c>
      <c r="D68" s="6" t="s">
        <v>622</v>
      </c>
      <c r="E68" s="6"/>
    </row>
    <row r="69" s="2" customFormat="1" ht="17.4" spans="1:5">
      <c r="A69" s="6"/>
      <c r="B69" s="7">
        <v>67</v>
      </c>
      <c r="C69" s="9">
        <v>20202533</v>
      </c>
      <c r="D69" s="6" t="s">
        <v>622</v>
      </c>
      <c r="E69" s="6"/>
    </row>
    <row r="70" s="2" customFormat="1" ht="17.4" spans="1:5">
      <c r="A70" s="6"/>
      <c r="B70" s="7">
        <v>68</v>
      </c>
      <c r="C70" s="9">
        <v>20202534</v>
      </c>
      <c r="D70" s="6" t="s">
        <v>622</v>
      </c>
      <c r="E70" s="6"/>
    </row>
    <row r="71" s="2" customFormat="1" ht="17.4" spans="1:5">
      <c r="A71" s="6"/>
      <c r="B71" s="7">
        <v>69</v>
      </c>
      <c r="C71" s="9">
        <v>20202535</v>
      </c>
      <c r="D71" s="6" t="s">
        <v>622</v>
      </c>
      <c r="E71" s="6"/>
    </row>
    <row r="72" s="2" customFormat="1" ht="17.4" spans="1:5">
      <c r="A72" s="6"/>
      <c r="B72" s="7">
        <v>70</v>
      </c>
      <c r="C72" s="9">
        <v>20202536</v>
      </c>
      <c r="D72" s="6" t="s">
        <v>622</v>
      </c>
      <c r="E72" s="6"/>
    </row>
    <row r="73" s="2" customFormat="1" ht="17.4" spans="1:5">
      <c r="A73" s="6"/>
      <c r="B73" s="7">
        <v>71</v>
      </c>
      <c r="C73" s="9">
        <v>20212431</v>
      </c>
      <c r="D73" s="6" t="s">
        <v>622</v>
      </c>
      <c r="E73" s="6"/>
    </row>
    <row r="74" s="2" customFormat="1" ht="17.4" spans="1:5">
      <c r="A74" s="6"/>
      <c r="B74" s="7">
        <v>72</v>
      </c>
      <c r="C74" s="9">
        <v>20212432</v>
      </c>
      <c r="D74" s="6" t="s">
        <v>622</v>
      </c>
      <c r="E74" s="6"/>
    </row>
    <row r="75" s="2" customFormat="1" ht="17.4" spans="1:5">
      <c r="A75" s="6"/>
      <c r="B75" s="7">
        <v>73</v>
      </c>
      <c r="C75" s="9">
        <v>20212433</v>
      </c>
      <c r="D75" s="6" t="s">
        <v>622</v>
      </c>
      <c r="E75" s="6"/>
    </row>
    <row r="76" s="2" customFormat="1" ht="17.4" spans="1:5">
      <c r="A76" s="6"/>
      <c r="B76" s="7">
        <v>74</v>
      </c>
      <c r="C76" s="9">
        <v>20212434</v>
      </c>
      <c r="D76" s="6" t="s">
        <v>622</v>
      </c>
      <c r="E76" s="6"/>
    </row>
    <row r="77" s="2" customFormat="1" ht="17.4" spans="1:5">
      <c r="A77" s="6"/>
      <c r="B77" s="7">
        <v>75</v>
      </c>
      <c r="C77" s="9">
        <v>20212435</v>
      </c>
      <c r="D77" s="6" t="s">
        <v>622</v>
      </c>
      <c r="E77" s="6"/>
    </row>
    <row r="78" s="2" customFormat="1" ht="17.4" spans="1:5">
      <c r="A78" s="6"/>
      <c r="B78" s="7">
        <v>76</v>
      </c>
      <c r="C78" s="9">
        <v>20212531</v>
      </c>
      <c r="D78" s="6" t="s">
        <v>622</v>
      </c>
      <c r="E78" s="6"/>
    </row>
    <row r="79" s="2" customFormat="1" ht="17.4" spans="1:5">
      <c r="A79" s="6"/>
      <c r="B79" s="7">
        <v>77</v>
      </c>
      <c r="C79" s="9">
        <v>20212532</v>
      </c>
      <c r="D79" s="6" t="s">
        <v>622</v>
      </c>
      <c r="E79" s="6"/>
    </row>
    <row r="80" s="2" customFormat="1" ht="17.4" spans="1:5">
      <c r="A80" s="6"/>
      <c r="B80" s="7">
        <v>78</v>
      </c>
      <c r="C80" s="9">
        <v>20212533</v>
      </c>
      <c r="D80" s="6" t="s">
        <v>622</v>
      </c>
      <c r="E80" s="6"/>
    </row>
    <row r="81" s="2" customFormat="1" ht="17.4" spans="1:5">
      <c r="A81" s="6"/>
      <c r="B81" s="7">
        <v>79</v>
      </c>
      <c r="C81" s="9">
        <v>20212534</v>
      </c>
      <c r="D81" s="6" t="s">
        <v>622</v>
      </c>
      <c r="E81" s="6"/>
    </row>
    <row r="82" s="2" customFormat="1" ht="17.4" spans="1:5">
      <c r="A82" s="6"/>
      <c r="B82" s="7">
        <v>80</v>
      </c>
      <c r="C82" s="9">
        <v>20212535</v>
      </c>
      <c r="D82" s="6" t="s">
        <v>622</v>
      </c>
      <c r="E82" s="6"/>
    </row>
    <row r="83" s="2" customFormat="1" ht="17.4" spans="1:5">
      <c r="A83" s="6"/>
      <c r="B83" s="7">
        <v>81</v>
      </c>
      <c r="C83" s="9">
        <v>20222431</v>
      </c>
      <c r="D83" s="6" t="s">
        <v>622</v>
      </c>
      <c r="E83" s="6"/>
    </row>
    <row r="84" s="2" customFormat="1" ht="17.4" spans="1:5">
      <c r="A84" s="6"/>
      <c r="B84" s="7">
        <v>82</v>
      </c>
      <c r="C84" s="9">
        <v>20222432</v>
      </c>
      <c r="D84" s="6" t="s">
        <v>622</v>
      </c>
      <c r="E84" s="6"/>
    </row>
    <row r="85" s="2" customFormat="1" ht="17.4" spans="1:5">
      <c r="A85" s="6"/>
      <c r="B85" s="7">
        <v>83</v>
      </c>
      <c r="C85" s="9">
        <v>20222433</v>
      </c>
      <c r="D85" s="6" t="s">
        <v>622</v>
      </c>
      <c r="E85" s="6"/>
    </row>
    <row r="86" s="2" customFormat="1" ht="17.4" spans="1:5">
      <c r="A86" s="6"/>
      <c r="B86" s="7">
        <v>84</v>
      </c>
      <c r="C86" s="9">
        <v>20222434</v>
      </c>
      <c r="D86" s="6" t="s">
        <v>622</v>
      </c>
      <c r="E86" s="6"/>
    </row>
    <row r="87" s="2" customFormat="1" ht="17.4" spans="1:5">
      <c r="A87" s="6"/>
      <c r="B87" s="7">
        <v>85</v>
      </c>
      <c r="C87" s="9">
        <v>20222435</v>
      </c>
      <c r="D87" s="6" t="s">
        <v>622</v>
      </c>
      <c r="E87" s="6"/>
    </row>
    <row r="88" s="2" customFormat="1" ht="17.4" spans="1:5">
      <c r="A88" s="6"/>
      <c r="B88" s="7">
        <v>86</v>
      </c>
      <c r="C88" s="9">
        <v>20222436</v>
      </c>
      <c r="D88" s="6" t="s">
        <v>622</v>
      </c>
      <c r="E88" s="6"/>
    </row>
    <row r="89" s="2" customFormat="1" ht="17.4" spans="1:5">
      <c r="A89" s="6"/>
      <c r="B89" s="7">
        <v>87</v>
      </c>
      <c r="C89" s="9">
        <v>20222441</v>
      </c>
      <c r="D89" s="6" t="s">
        <v>622</v>
      </c>
      <c r="E89" s="6"/>
    </row>
    <row r="90" s="2" customFormat="1" ht="17.4" spans="1:5">
      <c r="A90" s="6"/>
      <c r="B90" s="7">
        <v>88</v>
      </c>
      <c r="C90" s="9">
        <v>20222531</v>
      </c>
      <c r="D90" s="6" t="s">
        <v>622</v>
      </c>
      <c r="E90" s="6"/>
    </row>
    <row r="91" s="2" customFormat="1" ht="17.4" spans="1:5">
      <c r="A91" s="6"/>
      <c r="B91" s="7">
        <v>89</v>
      </c>
      <c r="C91" s="9">
        <v>20222532</v>
      </c>
      <c r="D91" s="6" t="s">
        <v>622</v>
      </c>
      <c r="E91" s="6"/>
    </row>
    <row r="92" s="2" customFormat="1" ht="17.4" spans="1:5">
      <c r="A92" s="6"/>
      <c r="B92" s="7">
        <v>90</v>
      </c>
      <c r="C92" s="9">
        <v>20222533</v>
      </c>
      <c r="D92" s="6" t="s">
        <v>622</v>
      </c>
      <c r="E92" s="6"/>
    </row>
    <row r="93" s="2" customFormat="1" ht="17.4" spans="1:5">
      <c r="A93" s="6"/>
      <c r="B93" s="7">
        <v>91</v>
      </c>
      <c r="C93" s="9">
        <v>20222541</v>
      </c>
      <c r="D93" s="6" t="s">
        <v>622</v>
      </c>
      <c r="E93" s="6"/>
    </row>
    <row r="94" s="2" customFormat="1" ht="17.4" spans="1:5">
      <c r="A94" s="6" t="s">
        <v>4</v>
      </c>
      <c r="B94" s="7">
        <v>92</v>
      </c>
      <c r="C94" s="6">
        <v>20192731</v>
      </c>
      <c r="D94" s="6" t="s">
        <v>622</v>
      </c>
      <c r="E94" s="6"/>
    </row>
    <row r="95" s="2" customFormat="1" ht="17.4" spans="1:5">
      <c r="A95" s="6"/>
      <c r="B95" s="7">
        <v>93</v>
      </c>
      <c r="C95" s="6">
        <v>20192831</v>
      </c>
      <c r="D95" s="6" t="s">
        <v>622</v>
      </c>
      <c r="E95" s="6"/>
    </row>
    <row r="96" s="2" customFormat="1" ht="17.4" spans="1:5">
      <c r="A96" s="6"/>
      <c r="B96" s="7">
        <v>94</v>
      </c>
      <c r="C96" s="6">
        <v>20192832</v>
      </c>
      <c r="D96" s="6" t="s">
        <v>622</v>
      </c>
      <c r="E96" s="6"/>
    </row>
    <row r="97" s="2" customFormat="1" ht="17.4" spans="1:5">
      <c r="A97" s="6"/>
      <c r="B97" s="7">
        <v>95</v>
      </c>
      <c r="C97" s="6">
        <v>20192833</v>
      </c>
      <c r="D97" s="6" t="s">
        <v>622</v>
      </c>
      <c r="E97" s="6"/>
    </row>
    <row r="98" s="2" customFormat="1" ht="17.4" spans="1:5">
      <c r="A98" s="6"/>
      <c r="B98" s="7">
        <v>96</v>
      </c>
      <c r="C98" s="6">
        <v>20202731</v>
      </c>
      <c r="D98" s="6" t="s">
        <v>622</v>
      </c>
      <c r="E98" s="7"/>
    </row>
    <row r="99" s="2" customFormat="1" ht="17.4" spans="1:5">
      <c r="A99" s="6"/>
      <c r="B99" s="7">
        <v>97</v>
      </c>
      <c r="C99" s="6">
        <v>20202831</v>
      </c>
      <c r="D99" s="6" t="s">
        <v>622</v>
      </c>
      <c r="E99" s="7"/>
    </row>
    <row r="100" s="2" customFormat="1" ht="17.4" spans="1:5">
      <c r="A100" s="6"/>
      <c r="B100" s="7">
        <v>98</v>
      </c>
      <c r="C100" s="6">
        <v>20202832</v>
      </c>
      <c r="D100" s="6" t="s">
        <v>622</v>
      </c>
      <c r="E100" s="7"/>
    </row>
    <row r="101" s="2" customFormat="1" ht="17.4" spans="1:5">
      <c r="A101" s="6"/>
      <c r="B101" s="7">
        <v>99</v>
      </c>
      <c r="C101" s="6">
        <v>20202833</v>
      </c>
      <c r="D101" s="6" t="s">
        <v>622</v>
      </c>
      <c r="E101" s="7"/>
    </row>
    <row r="102" s="2" customFormat="1" ht="17.4" spans="1:5">
      <c r="A102" s="6"/>
      <c r="B102" s="7">
        <v>100</v>
      </c>
      <c r="C102" s="6">
        <v>20212731</v>
      </c>
      <c r="D102" s="6" t="s">
        <v>622</v>
      </c>
      <c r="E102" s="6"/>
    </row>
    <row r="103" s="2" customFormat="1" ht="17.4" spans="1:5">
      <c r="A103" s="6"/>
      <c r="B103" s="7">
        <v>101</v>
      </c>
      <c r="C103" s="6">
        <v>20212831</v>
      </c>
      <c r="D103" s="6" t="s">
        <v>622</v>
      </c>
      <c r="E103" s="6"/>
    </row>
    <row r="104" s="2" customFormat="1" ht="17.4" spans="1:5">
      <c r="A104" s="6"/>
      <c r="B104" s="7">
        <v>102</v>
      </c>
      <c r="C104" s="6">
        <v>20212832</v>
      </c>
      <c r="D104" s="6" t="s">
        <v>622</v>
      </c>
      <c r="E104" s="6"/>
    </row>
    <row r="105" s="2" customFormat="1" ht="17.4" spans="1:5">
      <c r="A105" s="6"/>
      <c r="B105" s="7">
        <v>103</v>
      </c>
      <c r="C105" s="6">
        <v>20212841</v>
      </c>
      <c r="D105" s="6" t="s">
        <v>622</v>
      </c>
      <c r="E105" s="6"/>
    </row>
    <row r="106" s="2" customFormat="1" ht="17.4" spans="1:5">
      <c r="A106" s="6"/>
      <c r="B106" s="7">
        <v>104</v>
      </c>
      <c r="C106" s="6">
        <v>20212842</v>
      </c>
      <c r="D106" s="6" t="s">
        <v>622</v>
      </c>
      <c r="E106" s="6"/>
    </row>
    <row r="107" s="2" customFormat="1" ht="17.4" spans="1:5">
      <c r="A107" s="6"/>
      <c r="B107" s="7">
        <v>105</v>
      </c>
      <c r="C107" s="6">
        <v>20212843</v>
      </c>
      <c r="D107" s="6" t="s">
        <v>622</v>
      </c>
      <c r="E107" s="6"/>
    </row>
    <row r="108" s="2" customFormat="1" ht="17.4" spans="1:5">
      <c r="A108" s="6"/>
      <c r="B108" s="7">
        <v>106</v>
      </c>
      <c r="C108" s="6">
        <v>20222731</v>
      </c>
      <c r="D108" s="6" t="s">
        <v>622</v>
      </c>
      <c r="E108" s="6"/>
    </row>
    <row r="109" s="2" customFormat="1" ht="17.4" spans="1:5">
      <c r="A109" s="6"/>
      <c r="B109" s="7">
        <v>107</v>
      </c>
      <c r="C109" s="6">
        <v>20222732</v>
      </c>
      <c r="D109" s="6" t="s">
        <v>622</v>
      </c>
      <c r="E109" s="6"/>
    </row>
    <row r="110" s="2" customFormat="1" ht="17.4" spans="1:5">
      <c r="A110" s="6"/>
      <c r="B110" s="7">
        <v>108</v>
      </c>
      <c r="C110" s="6">
        <v>20222831</v>
      </c>
      <c r="D110" s="6" t="s">
        <v>622</v>
      </c>
      <c r="E110" s="6"/>
    </row>
    <row r="111" s="2" customFormat="1" ht="17.4" spans="1:5">
      <c r="A111" s="6"/>
      <c r="B111" s="7">
        <v>109</v>
      </c>
      <c r="C111" s="6">
        <v>20222832</v>
      </c>
      <c r="D111" s="6" t="s">
        <v>622</v>
      </c>
      <c r="E111" s="6"/>
    </row>
    <row r="112" s="2" customFormat="1" ht="17.4" spans="1:5">
      <c r="A112" s="6"/>
      <c r="B112" s="7">
        <v>110</v>
      </c>
      <c r="C112" s="6">
        <v>20222833</v>
      </c>
      <c r="D112" s="6" t="s">
        <v>622</v>
      </c>
      <c r="E112" s="6"/>
    </row>
    <row r="113" s="2" customFormat="1" ht="17.4" spans="1:5">
      <c r="A113" s="6"/>
      <c r="B113" s="7">
        <v>111</v>
      </c>
      <c r="C113" s="6">
        <v>20222834</v>
      </c>
      <c r="D113" s="6" t="s">
        <v>622</v>
      </c>
      <c r="E113" s="6"/>
    </row>
    <row r="114" s="2" customFormat="1" ht="17.4" spans="1:5">
      <c r="A114" s="6"/>
      <c r="B114" s="7">
        <v>112</v>
      </c>
      <c r="C114" s="6">
        <v>20222835</v>
      </c>
      <c r="D114" s="6" t="s">
        <v>622</v>
      </c>
      <c r="E114" s="6"/>
    </row>
    <row r="115" s="2" customFormat="1" ht="17.4" spans="1:5">
      <c r="A115" s="6"/>
      <c r="B115" s="7">
        <v>113</v>
      </c>
      <c r="C115" s="6">
        <v>20222836</v>
      </c>
      <c r="D115" s="6" t="s">
        <v>622</v>
      </c>
      <c r="E115" s="6"/>
    </row>
    <row r="116" s="2" customFormat="1" ht="17.4" spans="1:5">
      <c r="A116" s="6"/>
      <c r="B116" s="7">
        <v>114</v>
      </c>
      <c r="C116" s="6">
        <v>20222837</v>
      </c>
      <c r="D116" s="6" t="s">
        <v>622</v>
      </c>
      <c r="E116" s="6"/>
    </row>
    <row r="117" s="2" customFormat="1" ht="17.4" spans="1:5">
      <c r="A117" s="6"/>
      <c r="B117" s="7">
        <v>115</v>
      </c>
      <c r="C117" s="6">
        <v>20222841</v>
      </c>
      <c r="D117" s="6" t="s">
        <v>622</v>
      </c>
      <c r="E117" s="6"/>
    </row>
    <row r="118" s="2" customFormat="1" ht="17.4" spans="1:5">
      <c r="A118" s="6"/>
      <c r="B118" s="7">
        <v>116</v>
      </c>
      <c r="C118" s="6">
        <v>20222842</v>
      </c>
      <c r="D118" s="6" t="s">
        <v>622</v>
      </c>
      <c r="E118" s="6"/>
    </row>
    <row r="119" s="2" customFormat="1" ht="17.4" spans="1:5">
      <c r="A119" s="6"/>
      <c r="B119" s="7">
        <v>117</v>
      </c>
      <c r="C119" s="6">
        <v>20222843</v>
      </c>
      <c r="D119" s="6" t="s">
        <v>622</v>
      </c>
      <c r="E119" s="6"/>
    </row>
    <row r="120" s="2" customFormat="1" ht="17.4" spans="1:5">
      <c r="A120" s="6"/>
      <c r="B120" s="7">
        <v>118</v>
      </c>
      <c r="C120" s="6">
        <v>20222844</v>
      </c>
      <c r="D120" s="6" t="s">
        <v>622</v>
      </c>
      <c r="E120" s="6"/>
    </row>
    <row r="121" s="2" customFormat="1" ht="17.4" spans="1:5">
      <c r="A121" s="6" t="s">
        <v>5</v>
      </c>
      <c r="B121" s="7">
        <v>119</v>
      </c>
      <c r="C121" s="6">
        <v>20193631</v>
      </c>
      <c r="D121" s="6" t="s">
        <v>622</v>
      </c>
      <c r="E121" s="6"/>
    </row>
    <row r="122" s="2" customFormat="1" ht="17.4" spans="1:5">
      <c r="A122" s="6"/>
      <c r="B122" s="7">
        <v>120</v>
      </c>
      <c r="C122" s="6">
        <v>20193632</v>
      </c>
      <c r="D122" s="6" t="s">
        <v>622</v>
      </c>
      <c r="E122" s="6"/>
    </row>
    <row r="123" s="2" customFormat="1" ht="17.4" spans="1:5">
      <c r="A123" s="6"/>
      <c r="B123" s="7">
        <v>121</v>
      </c>
      <c r="C123" s="6">
        <v>20193633</v>
      </c>
      <c r="D123" s="6" t="s">
        <v>622</v>
      </c>
      <c r="E123" s="6"/>
    </row>
    <row r="124" s="2" customFormat="1" ht="17.4" spans="1:5">
      <c r="A124" s="6"/>
      <c r="B124" s="7">
        <v>122</v>
      </c>
      <c r="C124" s="6">
        <v>20193634</v>
      </c>
      <c r="D124" s="6" t="s">
        <v>622</v>
      </c>
      <c r="E124" s="6"/>
    </row>
    <row r="125" s="2" customFormat="1" ht="17.4" spans="1:5">
      <c r="A125" s="6"/>
      <c r="B125" s="7">
        <v>123</v>
      </c>
      <c r="C125" s="6">
        <v>20193635</v>
      </c>
      <c r="D125" s="6" t="s">
        <v>622</v>
      </c>
      <c r="E125" s="6"/>
    </row>
    <row r="126" s="2" customFormat="1" ht="17.4" spans="1:5">
      <c r="A126" s="6"/>
      <c r="B126" s="7">
        <v>124</v>
      </c>
      <c r="C126" s="6">
        <v>20203631</v>
      </c>
      <c r="D126" s="6" t="s">
        <v>622</v>
      </c>
      <c r="E126" s="6"/>
    </row>
    <row r="127" s="2" customFormat="1" ht="17.4" spans="1:5">
      <c r="A127" s="6"/>
      <c r="B127" s="7">
        <v>125</v>
      </c>
      <c r="C127" s="6">
        <v>20203632</v>
      </c>
      <c r="D127" s="6" t="s">
        <v>622</v>
      </c>
      <c r="E127" s="6"/>
    </row>
    <row r="128" s="2" customFormat="1" ht="17.4" spans="1:5">
      <c r="A128" s="6"/>
      <c r="B128" s="7">
        <v>126</v>
      </c>
      <c r="C128" s="6">
        <v>20203633</v>
      </c>
      <c r="D128" s="6" t="s">
        <v>622</v>
      </c>
      <c r="E128" s="6"/>
    </row>
    <row r="129" s="2" customFormat="1" ht="17.4" spans="1:5">
      <c r="A129" s="6"/>
      <c r="B129" s="7">
        <v>127</v>
      </c>
      <c r="C129" s="6">
        <v>20203634</v>
      </c>
      <c r="D129" s="6" t="s">
        <v>622</v>
      </c>
      <c r="E129" s="10"/>
    </row>
    <row r="130" s="2" customFormat="1" ht="17.4" spans="1:5">
      <c r="A130" s="6"/>
      <c r="B130" s="7">
        <v>128</v>
      </c>
      <c r="C130" s="6">
        <v>20203635</v>
      </c>
      <c r="D130" s="6" t="s">
        <v>622</v>
      </c>
      <c r="E130" s="6"/>
    </row>
    <row r="131" s="2" customFormat="1" ht="17.4" spans="1:5">
      <c r="A131" s="6"/>
      <c r="B131" s="7">
        <v>129</v>
      </c>
      <c r="C131" s="6">
        <v>20213631</v>
      </c>
      <c r="D131" s="6" t="s">
        <v>622</v>
      </c>
      <c r="E131" s="6"/>
    </row>
    <row r="132" s="2" customFormat="1" ht="17.4" spans="1:5">
      <c r="A132" s="6"/>
      <c r="B132" s="7">
        <v>130</v>
      </c>
      <c r="C132" s="6">
        <v>20213632</v>
      </c>
      <c r="D132" s="6" t="s">
        <v>622</v>
      </c>
      <c r="E132" s="6"/>
    </row>
    <row r="133" s="2" customFormat="1" ht="17.4" spans="1:5">
      <c r="A133" s="6"/>
      <c r="B133" s="7">
        <v>131</v>
      </c>
      <c r="C133" s="6">
        <v>20213633</v>
      </c>
      <c r="D133" s="6" t="s">
        <v>622</v>
      </c>
      <c r="E133" s="6"/>
    </row>
    <row r="134" s="2" customFormat="1" ht="17.4" spans="1:5">
      <c r="A134" s="6"/>
      <c r="B134" s="7">
        <v>132</v>
      </c>
      <c r="C134" s="6">
        <v>20213634</v>
      </c>
      <c r="D134" s="6" t="s">
        <v>622</v>
      </c>
      <c r="E134" s="6"/>
    </row>
    <row r="135" s="2" customFormat="1" ht="17.4" spans="1:5">
      <c r="A135" s="6"/>
      <c r="B135" s="7">
        <v>133</v>
      </c>
      <c r="C135" s="6">
        <v>20213635</v>
      </c>
      <c r="D135" s="6" t="s">
        <v>622</v>
      </c>
      <c r="E135" s="6"/>
    </row>
    <row r="136" s="2" customFormat="1" ht="17.4" spans="1:5">
      <c r="A136" s="6"/>
      <c r="B136" s="7">
        <v>134</v>
      </c>
      <c r="C136" s="6">
        <v>20213641</v>
      </c>
      <c r="D136" s="6" t="s">
        <v>622</v>
      </c>
      <c r="E136" s="6"/>
    </row>
    <row r="137" s="2" customFormat="1" ht="17.4" spans="1:5">
      <c r="A137" s="6"/>
      <c r="B137" s="7">
        <v>135</v>
      </c>
      <c r="C137" s="6">
        <v>20213642</v>
      </c>
      <c r="D137" s="6" t="s">
        <v>622</v>
      </c>
      <c r="E137" s="6"/>
    </row>
    <row r="138" s="2" customFormat="1" ht="17.4" spans="1:5">
      <c r="A138" s="6"/>
      <c r="B138" s="7">
        <v>136</v>
      </c>
      <c r="C138" s="6">
        <v>20223631</v>
      </c>
      <c r="D138" s="6" t="s">
        <v>622</v>
      </c>
      <c r="E138" s="6"/>
    </row>
    <row r="139" s="2" customFormat="1" ht="17.4" spans="1:5">
      <c r="A139" s="6"/>
      <c r="B139" s="7">
        <v>137</v>
      </c>
      <c r="C139" s="6">
        <v>20223632</v>
      </c>
      <c r="D139" s="6" t="s">
        <v>622</v>
      </c>
      <c r="E139" s="6"/>
    </row>
    <row r="140" s="2" customFormat="1" ht="17.4" spans="1:5">
      <c r="A140" s="6"/>
      <c r="B140" s="7">
        <v>138</v>
      </c>
      <c r="C140" s="6">
        <v>20223633</v>
      </c>
      <c r="D140" s="6" t="s">
        <v>622</v>
      </c>
      <c r="E140" s="6"/>
    </row>
    <row r="141" s="2" customFormat="1" ht="17.4" spans="1:5">
      <c r="A141" s="6"/>
      <c r="B141" s="7">
        <v>139</v>
      </c>
      <c r="C141" s="6">
        <v>20223634</v>
      </c>
      <c r="D141" s="6" t="s">
        <v>622</v>
      </c>
      <c r="E141" s="6"/>
    </row>
    <row r="142" s="2" customFormat="1" ht="17.4" spans="1:5">
      <c r="A142" s="6"/>
      <c r="B142" s="7">
        <v>140</v>
      </c>
      <c r="C142" s="6">
        <v>20223635</v>
      </c>
      <c r="D142" s="6" t="s">
        <v>622</v>
      </c>
      <c r="E142" s="6"/>
    </row>
    <row r="143" s="2" customFormat="1" ht="17.4" spans="1:5">
      <c r="A143" s="6"/>
      <c r="B143" s="7">
        <v>141</v>
      </c>
      <c r="C143" s="6">
        <v>20223636</v>
      </c>
      <c r="D143" s="6" t="s">
        <v>622</v>
      </c>
      <c r="E143" s="6"/>
    </row>
    <row r="144" s="2" customFormat="1" ht="17.4" spans="1:5">
      <c r="A144" s="6"/>
      <c r="B144" s="7">
        <v>142</v>
      </c>
      <c r="C144" s="6">
        <v>20223637</v>
      </c>
      <c r="D144" s="6" t="s">
        <v>622</v>
      </c>
      <c r="E144" s="6"/>
    </row>
    <row r="145" s="2" customFormat="1" ht="17.4" spans="1:5">
      <c r="A145" s="6"/>
      <c r="B145" s="7">
        <v>143</v>
      </c>
      <c r="C145" s="6">
        <v>20223641</v>
      </c>
      <c r="D145" s="6" t="s">
        <v>622</v>
      </c>
      <c r="E145" s="6"/>
    </row>
    <row r="146" s="2" customFormat="1" ht="17.4" spans="1:5">
      <c r="A146" s="6"/>
      <c r="B146" s="7">
        <v>144</v>
      </c>
      <c r="C146" s="6">
        <v>20223642</v>
      </c>
      <c r="D146" s="6" t="s">
        <v>622</v>
      </c>
      <c r="E146" s="6"/>
    </row>
    <row r="147" s="2" customFormat="1" ht="17.4" spans="1:5">
      <c r="A147" s="6"/>
      <c r="B147" s="7">
        <v>145</v>
      </c>
      <c r="C147" s="6">
        <v>20223643</v>
      </c>
      <c r="D147" s="6" t="s">
        <v>622</v>
      </c>
      <c r="E147" s="6"/>
    </row>
    <row r="148" s="2" customFormat="1" ht="17.4" spans="1:5">
      <c r="A148" s="6" t="s">
        <v>6</v>
      </c>
      <c r="B148" s="7">
        <v>146</v>
      </c>
      <c r="C148" s="8">
        <v>20192331</v>
      </c>
      <c r="D148" s="6" t="s">
        <v>622</v>
      </c>
      <c r="E148" s="6"/>
    </row>
    <row r="149" s="2" customFormat="1" ht="17.4" spans="1:5">
      <c r="A149" s="6"/>
      <c r="B149" s="7">
        <v>147</v>
      </c>
      <c r="C149" s="8">
        <v>20192332</v>
      </c>
      <c r="D149" s="6" t="s">
        <v>622</v>
      </c>
      <c r="E149" s="6"/>
    </row>
    <row r="150" s="2" customFormat="1" ht="17.4" spans="1:5">
      <c r="A150" s="6"/>
      <c r="B150" s="7">
        <v>148</v>
      </c>
      <c r="C150" s="8">
        <v>20192931</v>
      </c>
      <c r="D150" s="6" t="s">
        <v>622</v>
      </c>
      <c r="E150" s="6"/>
    </row>
    <row r="151" s="2" customFormat="1" ht="17.4" spans="1:5">
      <c r="A151" s="6"/>
      <c r="B151" s="7">
        <v>149</v>
      </c>
      <c r="C151" s="8">
        <v>20192932</v>
      </c>
      <c r="D151" s="6" t="s">
        <v>622</v>
      </c>
      <c r="E151" s="6"/>
    </row>
    <row r="152" s="2" customFormat="1" ht="17.4" spans="1:5">
      <c r="A152" s="6"/>
      <c r="B152" s="7">
        <v>150</v>
      </c>
      <c r="C152" s="8">
        <v>20193031</v>
      </c>
      <c r="D152" s="6"/>
      <c r="E152" s="6" t="s">
        <v>30</v>
      </c>
    </row>
    <row r="153" s="2" customFormat="1" ht="17.4" spans="1:5">
      <c r="A153" s="6"/>
      <c r="B153" s="7">
        <v>151</v>
      </c>
      <c r="C153" s="8">
        <v>20193032</v>
      </c>
      <c r="D153" s="6"/>
      <c r="E153" s="6" t="s">
        <v>30</v>
      </c>
    </row>
    <row r="154" s="2" customFormat="1" ht="17.4" spans="1:5">
      <c r="A154" s="6"/>
      <c r="B154" s="7">
        <v>152</v>
      </c>
      <c r="C154" s="8">
        <v>20193033</v>
      </c>
      <c r="D154" s="6"/>
      <c r="E154" s="6" t="s">
        <v>30</v>
      </c>
    </row>
    <row r="155" s="2" customFormat="1" ht="17.4" spans="1:5">
      <c r="A155" s="6"/>
      <c r="B155" s="7">
        <v>153</v>
      </c>
      <c r="C155" s="8">
        <v>20193034</v>
      </c>
      <c r="D155" s="6"/>
      <c r="E155" s="6" t="s">
        <v>30</v>
      </c>
    </row>
    <row r="156" s="2" customFormat="1" ht="17.4" spans="1:5">
      <c r="A156" s="6"/>
      <c r="B156" s="7">
        <v>154</v>
      </c>
      <c r="C156" s="8">
        <v>20193035</v>
      </c>
      <c r="D156" s="6"/>
      <c r="E156" s="6" t="s">
        <v>30</v>
      </c>
    </row>
    <row r="157" s="2" customFormat="1" ht="17.4" spans="1:5">
      <c r="A157" s="6"/>
      <c r="B157" s="7">
        <v>155</v>
      </c>
      <c r="C157" s="8">
        <v>20193036</v>
      </c>
      <c r="D157" s="6"/>
      <c r="E157" s="6" t="s">
        <v>30</v>
      </c>
    </row>
    <row r="158" s="2" customFormat="1" ht="17.4" spans="1:5">
      <c r="A158" s="6"/>
      <c r="B158" s="7">
        <v>156</v>
      </c>
      <c r="C158" s="8">
        <v>20193037</v>
      </c>
      <c r="D158" s="6"/>
      <c r="E158" s="6" t="s">
        <v>30</v>
      </c>
    </row>
    <row r="159" s="2" customFormat="1" ht="17.4" spans="1:5">
      <c r="A159" s="6"/>
      <c r="B159" s="7">
        <v>157</v>
      </c>
      <c r="C159" s="8">
        <v>20193038</v>
      </c>
      <c r="D159" s="6"/>
      <c r="E159" s="6" t="s">
        <v>30</v>
      </c>
    </row>
    <row r="160" s="2" customFormat="1" ht="17.4" spans="1:5">
      <c r="A160" s="6"/>
      <c r="B160" s="7">
        <v>158</v>
      </c>
      <c r="C160" s="6">
        <v>20202331</v>
      </c>
      <c r="D160" s="6" t="s">
        <v>622</v>
      </c>
      <c r="E160" s="6"/>
    </row>
    <row r="161" s="2" customFormat="1" ht="17.4" spans="1:5">
      <c r="A161" s="6"/>
      <c r="B161" s="7">
        <v>159</v>
      </c>
      <c r="C161" s="6">
        <v>20202332</v>
      </c>
      <c r="D161" s="6" t="s">
        <v>622</v>
      </c>
      <c r="E161" s="6"/>
    </row>
    <row r="162" s="2" customFormat="1" ht="17.4" spans="1:5">
      <c r="A162" s="6"/>
      <c r="B162" s="7">
        <v>160</v>
      </c>
      <c r="C162" s="8">
        <v>20202931</v>
      </c>
      <c r="D162" s="6" t="s">
        <v>622</v>
      </c>
      <c r="E162" s="6"/>
    </row>
    <row r="163" s="2" customFormat="1" ht="17.4" spans="1:5">
      <c r="A163" s="6"/>
      <c r="B163" s="7">
        <v>161</v>
      </c>
      <c r="C163" s="8">
        <v>20202932</v>
      </c>
      <c r="D163" s="6" t="s">
        <v>622</v>
      </c>
      <c r="E163" s="6"/>
    </row>
    <row r="164" s="2" customFormat="1" ht="17.4" spans="1:5">
      <c r="A164" s="6"/>
      <c r="B164" s="7">
        <v>162</v>
      </c>
      <c r="C164" s="8">
        <v>20202933</v>
      </c>
      <c r="D164" s="6" t="s">
        <v>622</v>
      </c>
      <c r="E164" s="6"/>
    </row>
    <row r="165" s="2" customFormat="1" ht="17.4" spans="1:5">
      <c r="A165" s="6"/>
      <c r="B165" s="7">
        <v>163</v>
      </c>
      <c r="C165" s="8">
        <v>20203031</v>
      </c>
      <c r="D165" s="6" t="s">
        <v>622</v>
      </c>
      <c r="E165" s="6"/>
    </row>
    <row r="166" s="2" customFormat="1" ht="17.4" spans="1:5">
      <c r="A166" s="6"/>
      <c r="B166" s="7">
        <v>164</v>
      </c>
      <c r="C166" s="8">
        <v>20203032</v>
      </c>
      <c r="D166" s="6" t="s">
        <v>622</v>
      </c>
      <c r="E166" s="6"/>
    </row>
    <row r="167" s="2" customFormat="1" ht="17.4" spans="1:5">
      <c r="A167" s="6"/>
      <c r="B167" s="7">
        <v>165</v>
      </c>
      <c r="C167" s="8">
        <v>20203033</v>
      </c>
      <c r="D167" s="6" t="s">
        <v>622</v>
      </c>
      <c r="E167" s="6"/>
    </row>
    <row r="168" s="2" customFormat="1" ht="17.4" spans="1:5">
      <c r="A168" s="6"/>
      <c r="B168" s="7">
        <v>166</v>
      </c>
      <c r="C168" s="8">
        <v>20203034</v>
      </c>
      <c r="D168" s="6" t="s">
        <v>622</v>
      </c>
      <c r="E168" s="6"/>
    </row>
    <row r="169" s="2" customFormat="1" ht="17.4" spans="1:5">
      <c r="A169" s="6"/>
      <c r="B169" s="7">
        <v>167</v>
      </c>
      <c r="C169" s="8">
        <v>20203035</v>
      </c>
      <c r="D169" s="6" t="s">
        <v>622</v>
      </c>
      <c r="E169" s="6"/>
    </row>
    <row r="170" s="2" customFormat="1" ht="17.4" spans="1:5">
      <c r="A170" s="6"/>
      <c r="B170" s="7">
        <v>168</v>
      </c>
      <c r="C170" s="8">
        <v>20203036</v>
      </c>
      <c r="D170" s="6" t="s">
        <v>622</v>
      </c>
      <c r="E170" s="6"/>
    </row>
    <row r="171" s="2" customFormat="1" ht="17.4" spans="1:5">
      <c r="A171" s="6"/>
      <c r="B171" s="7">
        <v>169</v>
      </c>
      <c r="C171" s="8">
        <v>20212331</v>
      </c>
      <c r="D171" s="6" t="s">
        <v>622</v>
      </c>
      <c r="E171" s="6"/>
    </row>
    <row r="172" s="2" customFormat="1" ht="17.4" spans="1:5">
      <c r="A172" s="6"/>
      <c r="B172" s="7">
        <v>170</v>
      </c>
      <c r="C172" s="8">
        <v>20212332</v>
      </c>
      <c r="D172" s="6" t="s">
        <v>622</v>
      </c>
      <c r="E172" s="6"/>
    </row>
    <row r="173" s="2" customFormat="1" ht="17.4" spans="1:5">
      <c r="A173" s="6"/>
      <c r="B173" s="7">
        <v>171</v>
      </c>
      <c r="C173" s="8">
        <v>20212333</v>
      </c>
      <c r="D173" s="6" t="s">
        <v>622</v>
      </c>
      <c r="E173" s="6"/>
    </row>
    <row r="174" s="2" customFormat="1" ht="17.4" spans="1:5">
      <c r="A174" s="6"/>
      <c r="B174" s="7">
        <v>172</v>
      </c>
      <c r="C174" s="8">
        <v>20212931</v>
      </c>
      <c r="D174" s="6" t="s">
        <v>622</v>
      </c>
      <c r="E174" s="6"/>
    </row>
    <row r="175" ht="17.4" spans="1:5">
      <c r="A175" s="6"/>
      <c r="B175" s="7">
        <v>173</v>
      </c>
      <c r="C175" s="8">
        <v>20212932</v>
      </c>
      <c r="D175" s="6" t="s">
        <v>622</v>
      </c>
      <c r="E175" s="6"/>
    </row>
    <row r="176" ht="17.4" spans="1:5">
      <c r="A176" s="6"/>
      <c r="B176" s="7">
        <v>174</v>
      </c>
      <c r="C176" s="8">
        <v>20212933</v>
      </c>
      <c r="D176" s="6" t="s">
        <v>622</v>
      </c>
      <c r="E176" s="6"/>
    </row>
    <row r="177" ht="17.4" spans="1:5">
      <c r="A177" s="6"/>
      <c r="B177" s="7">
        <v>175</v>
      </c>
      <c r="C177" s="8">
        <v>20212941</v>
      </c>
      <c r="D177" s="6" t="s">
        <v>622</v>
      </c>
      <c r="E177" s="6"/>
    </row>
    <row r="178" ht="17.4" spans="1:5">
      <c r="A178" s="6"/>
      <c r="B178" s="7">
        <v>176</v>
      </c>
      <c r="C178" s="8">
        <v>20213031</v>
      </c>
      <c r="D178" s="6" t="s">
        <v>622</v>
      </c>
      <c r="E178" s="6"/>
    </row>
    <row r="179" ht="17.4" spans="1:5">
      <c r="A179" s="6"/>
      <c r="B179" s="7">
        <v>177</v>
      </c>
      <c r="C179" s="8">
        <v>20213032</v>
      </c>
      <c r="D179" s="6" t="s">
        <v>622</v>
      </c>
      <c r="E179" s="6"/>
    </row>
    <row r="180" ht="17.4" spans="1:5">
      <c r="A180" s="6"/>
      <c r="B180" s="7">
        <v>178</v>
      </c>
      <c r="C180" s="8">
        <v>20213033</v>
      </c>
      <c r="D180" s="6" t="s">
        <v>622</v>
      </c>
      <c r="E180" s="6"/>
    </row>
    <row r="181" ht="17.4" spans="1:5">
      <c r="A181" s="6"/>
      <c r="B181" s="7">
        <v>179</v>
      </c>
      <c r="C181" s="6">
        <v>20222331</v>
      </c>
      <c r="D181" s="6" t="s">
        <v>622</v>
      </c>
      <c r="E181" s="6"/>
    </row>
    <row r="182" ht="17.4" spans="1:5">
      <c r="A182" s="6"/>
      <c r="B182" s="7">
        <v>180</v>
      </c>
      <c r="C182" s="6">
        <v>20222332</v>
      </c>
      <c r="D182" s="6" t="s">
        <v>622</v>
      </c>
      <c r="E182" s="6"/>
    </row>
    <row r="183" ht="17.4" spans="1:5">
      <c r="A183" s="6"/>
      <c r="B183" s="7">
        <v>181</v>
      </c>
      <c r="C183" s="6">
        <v>20222333</v>
      </c>
      <c r="D183" s="6" t="s">
        <v>622</v>
      </c>
      <c r="E183" s="6"/>
    </row>
    <row r="184" ht="17.4" spans="1:5">
      <c r="A184" s="6"/>
      <c r="B184" s="7">
        <v>182</v>
      </c>
      <c r="C184" s="6">
        <v>20222931</v>
      </c>
      <c r="D184" s="6" t="s">
        <v>622</v>
      </c>
      <c r="E184" s="6"/>
    </row>
    <row r="185" ht="17.4" spans="1:5">
      <c r="A185" s="6"/>
      <c r="B185" s="7">
        <v>183</v>
      </c>
      <c r="C185" s="6">
        <v>20222932</v>
      </c>
      <c r="D185" s="6" t="s">
        <v>622</v>
      </c>
      <c r="E185" s="6"/>
    </row>
    <row r="186" ht="17.4" spans="1:5">
      <c r="A186" s="6"/>
      <c r="B186" s="7">
        <v>184</v>
      </c>
      <c r="C186" s="6">
        <v>20222933</v>
      </c>
      <c r="D186" s="6" t="s">
        <v>622</v>
      </c>
      <c r="E186" s="7"/>
    </row>
    <row r="187" ht="17.4" spans="1:5">
      <c r="A187" s="6"/>
      <c r="B187" s="7">
        <v>185</v>
      </c>
      <c r="C187" s="6">
        <v>20222934</v>
      </c>
      <c r="D187" s="6" t="s">
        <v>622</v>
      </c>
      <c r="E187" s="7"/>
    </row>
    <row r="188" ht="17.4" spans="1:5">
      <c r="A188" s="6"/>
      <c r="B188" s="7">
        <v>186</v>
      </c>
      <c r="C188" s="6">
        <v>20222941</v>
      </c>
      <c r="D188" s="6" t="s">
        <v>622</v>
      </c>
      <c r="E188" s="7"/>
    </row>
    <row r="189" ht="17.4" spans="1:5">
      <c r="A189" s="6"/>
      <c r="B189" s="7">
        <v>187</v>
      </c>
      <c r="C189" s="6">
        <v>20223031</v>
      </c>
      <c r="D189" s="6" t="s">
        <v>622</v>
      </c>
      <c r="E189" s="7"/>
    </row>
    <row r="190" ht="17.4" spans="1:5">
      <c r="A190" s="6"/>
      <c r="B190" s="7">
        <v>188</v>
      </c>
      <c r="C190" s="6">
        <v>20223032</v>
      </c>
      <c r="D190" s="6" t="s">
        <v>622</v>
      </c>
      <c r="E190" s="7"/>
    </row>
    <row r="191" ht="17.4" spans="1:5">
      <c r="A191" s="6"/>
      <c r="B191" s="7">
        <v>189</v>
      </c>
      <c r="C191" s="6">
        <v>20223033</v>
      </c>
      <c r="D191" s="6" t="s">
        <v>622</v>
      </c>
      <c r="E191" s="7"/>
    </row>
    <row r="192" ht="17.4" spans="1:5">
      <c r="A192" s="8" t="s">
        <v>7</v>
      </c>
      <c r="B192" s="7">
        <v>190</v>
      </c>
      <c r="C192" s="11">
        <v>20192631</v>
      </c>
      <c r="D192" s="6" t="s">
        <v>622</v>
      </c>
      <c r="E192" s="6"/>
    </row>
    <row r="193" ht="17.4" spans="1:5">
      <c r="A193" s="8"/>
      <c r="B193" s="7">
        <v>191</v>
      </c>
      <c r="C193" s="11">
        <v>20192632</v>
      </c>
      <c r="D193" s="6" t="s">
        <v>622</v>
      </c>
      <c r="E193" s="6"/>
    </row>
    <row r="194" ht="17.4" spans="1:5">
      <c r="A194" s="8"/>
      <c r="B194" s="7">
        <v>192</v>
      </c>
      <c r="C194" s="11">
        <v>20192633</v>
      </c>
      <c r="D194" s="6" t="s">
        <v>622</v>
      </c>
      <c r="E194" s="6"/>
    </row>
    <row r="195" ht="17.4" spans="1:5">
      <c r="A195" s="8"/>
      <c r="B195" s="7">
        <v>193</v>
      </c>
      <c r="C195" s="11">
        <v>20192634</v>
      </c>
      <c r="D195" s="6" t="s">
        <v>622</v>
      </c>
      <c r="E195" s="6"/>
    </row>
    <row r="196" ht="17.4" spans="1:5">
      <c r="A196" s="8"/>
      <c r="B196" s="7">
        <v>194</v>
      </c>
      <c r="C196" s="11">
        <v>20202631</v>
      </c>
      <c r="D196" s="6" t="s">
        <v>622</v>
      </c>
      <c r="E196" s="6"/>
    </row>
    <row r="197" ht="17.4" spans="1:5">
      <c r="A197" s="8"/>
      <c r="B197" s="7">
        <v>195</v>
      </c>
      <c r="C197" s="11">
        <v>20202632</v>
      </c>
      <c r="D197" s="6" t="s">
        <v>622</v>
      </c>
      <c r="E197" s="6"/>
    </row>
    <row r="198" ht="17.4" spans="1:5">
      <c r="A198" s="8"/>
      <c r="B198" s="7">
        <v>196</v>
      </c>
      <c r="C198" s="11">
        <v>20202633</v>
      </c>
      <c r="D198" s="6" t="s">
        <v>622</v>
      </c>
      <c r="E198" s="6"/>
    </row>
    <row r="199" ht="17.4" spans="1:5">
      <c r="A199" s="8"/>
      <c r="B199" s="7">
        <v>197</v>
      </c>
      <c r="C199" s="11">
        <v>20202634</v>
      </c>
      <c r="D199" s="6" t="s">
        <v>622</v>
      </c>
      <c r="E199" s="6"/>
    </row>
    <row r="200" ht="17.4" spans="1:5">
      <c r="A200" s="8"/>
      <c r="B200" s="7">
        <v>198</v>
      </c>
      <c r="C200" s="11">
        <v>20212631</v>
      </c>
      <c r="D200" s="6" t="s">
        <v>622</v>
      </c>
      <c r="E200" s="6"/>
    </row>
    <row r="201" ht="17.4" spans="1:5">
      <c r="A201" s="8"/>
      <c r="B201" s="7">
        <v>199</v>
      </c>
      <c r="C201" s="11">
        <v>20212632</v>
      </c>
      <c r="D201" s="6" t="s">
        <v>622</v>
      </c>
      <c r="E201" s="6"/>
    </row>
    <row r="202" ht="17.4" spans="1:5">
      <c r="A202" s="8"/>
      <c r="B202" s="7">
        <v>200</v>
      </c>
      <c r="C202" s="11">
        <v>20212633</v>
      </c>
      <c r="D202" s="6" t="s">
        <v>622</v>
      </c>
      <c r="E202" s="6"/>
    </row>
    <row r="203" ht="17.4" spans="1:5">
      <c r="A203" s="8"/>
      <c r="B203" s="7">
        <v>201</v>
      </c>
      <c r="C203" s="11">
        <v>20212634</v>
      </c>
      <c r="D203" s="6" t="s">
        <v>622</v>
      </c>
      <c r="E203" s="6"/>
    </row>
    <row r="204" ht="17.4" spans="1:5">
      <c r="A204" s="8"/>
      <c r="B204" s="7">
        <v>202</v>
      </c>
      <c r="C204" s="11">
        <v>20222631</v>
      </c>
      <c r="D204" s="6" t="s">
        <v>622</v>
      </c>
      <c r="E204" s="6"/>
    </row>
    <row r="205" ht="17.4" spans="1:5">
      <c r="A205" s="8"/>
      <c r="B205" s="7">
        <v>203</v>
      </c>
      <c r="C205" s="11">
        <v>20222632</v>
      </c>
      <c r="D205" s="6" t="s">
        <v>622</v>
      </c>
      <c r="E205" s="6"/>
    </row>
    <row r="206" ht="17.4" spans="1:5">
      <c r="A206" s="8"/>
      <c r="B206" s="7">
        <v>204</v>
      </c>
      <c r="C206" s="11">
        <v>20222633</v>
      </c>
      <c r="D206" s="6" t="s">
        <v>622</v>
      </c>
      <c r="E206" s="6"/>
    </row>
    <row r="207" ht="17.4" spans="1:5">
      <c r="A207" s="8"/>
      <c r="B207" s="7">
        <v>205</v>
      </c>
      <c r="C207" s="11">
        <v>20222634</v>
      </c>
      <c r="D207" s="6" t="s">
        <v>622</v>
      </c>
      <c r="E207" s="6"/>
    </row>
    <row r="208" ht="17.4" spans="1:5">
      <c r="A208" s="8"/>
      <c r="B208" s="7">
        <v>206</v>
      </c>
      <c r="C208" s="11">
        <v>20222635</v>
      </c>
      <c r="D208" s="6" t="s">
        <v>622</v>
      </c>
      <c r="E208" s="6"/>
    </row>
    <row r="209" ht="17.4" spans="1:5">
      <c r="A209" s="8"/>
      <c r="B209" s="7">
        <v>207</v>
      </c>
      <c r="C209" s="11">
        <v>20222641</v>
      </c>
      <c r="D209" s="6" t="s">
        <v>622</v>
      </c>
      <c r="E209" s="6"/>
    </row>
    <row r="210" ht="17.4" spans="1:5">
      <c r="A210" s="8"/>
      <c r="B210" s="7">
        <v>208</v>
      </c>
      <c r="C210" s="11">
        <v>20222642</v>
      </c>
      <c r="D210" s="6" t="s">
        <v>622</v>
      </c>
      <c r="E210" s="6"/>
    </row>
    <row r="211" ht="17.4" spans="1:5">
      <c r="A211" s="8"/>
      <c r="B211" s="7">
        <v>209</v>
      </c>
      <c r="C211" s="11">
        <v>20222643</v>
      </c>
      <c r="D211" s="6" t="s">
        <v>622</v>
      </c>
      <c r="E211" s="6"/>
    </row>
    <row r="212" ht="17.4" spans="1:5">
      <c r="A212" s="8" t="s">
        <v>8</v>
      </c>
      <c r="B212" s="7">
        <v>210</v>
      </c>
      <c r="C212" s="6">
        <v>20223531</v>
      </c>
      <c r="D212" s="6" t="s">
        <v>622</v>
      </c>
      <c r="E212" s="6"/>
    </row>
    <row r="213" ht="17.4" spans="1:5">
      <c r="A213" s="12"/>
      <c r="B213" s="13"/>
      <c r="C213" s="12"/>
      <c r="D213" s="12"/>
      <c r="E213" s="12"/>
    </row>
    <row r="214" ht="17.4" spans="1:5">
      <c r="A214" s="12"/>
      <c r="B214" s="13"/>
      <c r="C214" s="12"/>
      <c r="D214" s="12"/>
      <c r="E214" s="12"/>
    </row>
  </sheetData>
  <mergeCells count="7">
    <mergeCell ref="A1:E1"/>
    <mergeCell ref="A3:A47"/>
    <mergeCell ref="A48:A93"/>
    <mergeCell ref="A94:A120"/>
    <mergeCell ref="A121:A147"/>
    <mergeCell ref="A148:A191"/>
    <mergeCell ref="A192:A2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4"/>
  <sheetViews>
    <sheetView topLeftCell="A15" workbookViewId="0">
      <selection activeCell="A94" sqref="A94:A120"/>
    </sheetView>
  </sheetViews>
  <sheetFormatPr defaultColWidth="9" defaultRowHeight="14.4" outlineLevelCol="7"/>
  <cols>
    <col min="1" max="1" width="20.1111111111111" customWidth="1"/>
    <col min="2" max="2" width="7.33333333333333" style="3" customWidth="1"/>
    <col min="3" max="3" width="18.6666666666667" customWidth="1"/>
    <col min="4" max="4" width="16.8888888888889" customWidth="1"/>
    <col min="5" max="5" width="20.6666666666667" customWidth="1"/>
    <col min="6" max="6" width="16.8888888888889" customWidth="1"/>
    <col min="7" max="7" width="21" customWidth="1"/>
    <col min="8" max="8" width="13.6666666666667" customWidth="1"/>
  </cols>
  <sheetData>
    <row r="1" ht="22.2" spans="1:8">
      <c r="A1" s="115" t="s">
        <v>21</v>
      </c>
      <c r="B1" s="115"/>
      <c r="C1" s="182"/>
      <c r="D1" s="182"/>
      <c r="E1" s="182"/>
      <c r="F1" s="182"/>
      <c r="G1" s="182"/>
      <c r="H1" s="182"/>
    </row>
    <row r="2" s="180" customFormat="1" ht="20.4" spans="1:8">
      <c r="A2" s="117" t="s">
        <v>22</v>
      </c>
      <c r="B2" s="117" t="s">
        <v>23</v>
      </c>
      <c r="C2" s="117" t="s">
        <v>24</v>
      </c>
      <c r="D2" s="117" t="s">
        <v>25</v>
      </c>
      <c r="E2" s="117" t="s">
        <v>26</v>
      </c>
      <c r="F2" s="152" t="s">
        <v>27</v>
      </c>
      <c r="G2" s="117" t="s">
        <v>28</v>
      </c>
      <c r="H2" s="117" t="s">
        <v>29</v>
      </c>
    </row>
    <row r="3" s="180" customFormat="1" ht="17.4" spans="1:8">
      <c r="A3" s="20" t="s">
        <v>2</v>
      </c>
      <c r="B3" s="20">
        <v>1</v>
      </c>
      <c r="C3" s="56">
        <v>20192131</v>
      </c>
      <c r="D3" s="56">
        <v>0</v>
      </c>
      <c r="E3" s="56">
        <v>49</v>
      </c>
      <c r="F3" s="183">
        <f t="shared" ref="F3:F66" si="0">D3/E3</f>
        <v>0</v>
      </c>
      <c r="G3" s="119">
        <f>RANK(F3,$F$3:$F$47,1)</f>
        <v>1</v>
      </c>
      <c r="H3" s="56"/>
    </row>
    <row r="4" s="180" customFormat="1" ht="17.4" spans="1:8">
      <c r="A4" s="20"/>
      <c r="B4" s="20">
        <v>2</v>
      </c>
      <c r="C4" s="56">
        <v>20192132</v>
      </c>
      <c r="D4" s="56">
        <v>0</v>
      </c>
      <c r="E4" s="56">
        <v>23</v>
      </c>
      <c r="F4" s="183">
        <f t="shared" si="0"/>
        <v>0</v>
      </c>
      <c r="G4" s="119">
        <f t="shared" ref="G4:G47" si="1">RANK(F4,$F$3:$F$47,1)</f>
        <v>1</v>
      </c>
      <c r="H4" s="56"/>
    </row>
    <row r="5" s="180" customFormat="1" ht="17.4" spans="1:8">
      <c r="A5" s="20"/>
      <c r="B5" s="20">
        <v>3</v>
      </c>
      <c r="C5" s="56">
        <v>20192133</v>
      </c>
      <c r="D5" s="56">
        <v>0</v>
      </c>
      <c r="E5" s="56">
        <v>38</v>
      </c>
      <c r="F5" s="183">
        <f t="shared" si="0"/>
        <v>0</v>
      </c>
      <c r="G5" s="119">
        <f t="shared" si="1"/>
        <v>1</v>
      </c>
      <c r="H5" s="56"/>
    </row>
    <row r="6" s="180" customFormat="1" ht="17.4" spans="1:8">
      <c r="A6" s="20"/>
      <c r="B6" s="20">
        <v>4</v>
      </c>
      <c r="C6" s="56">
        <v>20192134</v>
      </c>
      <c r="D6" s="56">
        <v>0</v>
      </c>
      <c r="E6" s="56">
        <v>35</v>
      </c>
      <c r="F6" s="183">
        <f t="shared" si="0"/>
        <v>0</v>
      </c>
      <c r="G6" s="119">
        <f t="shared" si="1"/>
        <v>1</v>
      </c>
      <c r="H6" s="56"/>
    </row>
    <row r="7" s="180" customFormat="1" ht="17.4" spans="1:8">
      <c r="A7" s="20"/>
      <c r="B7" s="20">
        <v>5</v>
      </c>
      <c r="C7" s="56">
        <v>20192135</v>
      </c>
      <c r="D7" s="56">
        <v>0</v>
      </c>
      <c r="E7" s="56">
        <v>47</v>
      </c>
      <c r="F7" s="183">
        <f t="shared" si="0"/>
        <v>0</v>
      </c>
      <c r="G7" s="119">
        <f t="shared" si="1"/>
        <v>1</v>
      </c>
      <c r="H7" s="56"/>
    </row>
    <row r="8" s="180" customFormat="1" ht="17.4" spans="1:8">
      <c r="A8" s="20"/>
      <c r="B8" s="20">
        <v>6</v>
      </c>
      <c r="C8" s="56">
        <v>20192136</v>
      </c>
      <c r="D8" s="56">
        <v>0</v>
      </c>
      <c r="E8" s="56">
        <v>40</v>
      </c>
      <c r="F8" s="183">
        <f t="shared" si="0"/>
        <v>0</v>
      </c>
      <c r="G8" s="119">
        <f t="shared" si="1"/>
        <v>1</v>
      </c>
      <c r="H8" s="56"/>
    </row>
    <row r="9" s="180" customFormat="1" ht="17.4" spans="1:8">
      <c r="A9" s="20"/>
      <c r="B9" s="20">
        <v>7</v>
      </c>
      <c r="C9" s="56">
        <v>20192137</v>
      </c>
      <c r="D9" s="56">
        <v>0</v>
      </c>
      <c r="E9" s="56">
        <v>40</v>
      </c>
      <c r="F9" s="183">
        <f t="shared" si="0"/>
        <v>0</v>
      </c>
      <c r="G9" s="119">
        <f t="shared" si="1"/>
        <v>1</v>
      </c>
      <c r="H9" s="56"/>
    </row>
    <row r="10" s="180" customFormat="1" ht="17.4" spans="1:8">
      <c r="A10" s="20"/>
      <c r="B10" s="20">
        <v>8</v>
      </c>
      <c r="C10" s="56">
        <v>20193131</v>
      </c>
      <c r="D10" s="56">
        <v>0</v>
      </c>
      <c r="E10" s="56">
        <v>47</v>
      </c>
      <c r="F10" s="183">
        <f t="shared" si="0"/>
        <v>0</v>
      </c>
      <c r="G10" s="119">
        <f t="shared" si="1"/>
        <v>1</v>
      </c>
      <c r="H10" s="56"/>
    </row>
    <row r="11" s="180" customFormat="1" ht="17.4" spans="1:8">
      <c r="A11" s="20"/>
      <c r="B11" s="20">
        <v>9</v>
      </c>
      <c r="C11" s="56">
        <v>20193132</v>
      </c>
      <c r="D11" s="56">
        <v>0</v>
      </c>
      <c r="E11" s="56">
        <v>42</v>
      </c>
      <c r="F11" s="183">
        <f t="shared" si="0"/>
        <v>0</v>
      </c>
      <c r="G11" s="119">
        <f t="shared" si="1"/>
        <v>1</v>
      </c>
      <c r="H11" s="56"/>
    </row>
    <row r="12" s="180" customFormat="1" ht="17.4" spans="1:8">
      <c r="A12" s="20"/>
      <c r="B12" s="20">
        <v>10</v>
      </c>
      <c r="C12" s="56">
        <v>20202131</v>
      </c>
      <c r="D12" s="56">
        <v>0</v>
      </c>
      <c r="E12" s="56">
        <v>40</v>
      </c>
      <c r="F12" s="183">
        <f t="shared" si="0"/>
        <v>0</v>
      </c>
      <c r="G12" s="119">
        <f t="shared" si="1"/>
        <v>1</v>
      </c>
      <c r="H12" s="56"/>
    </row>
    <row r="13" s="180" customFormat="1" ht="17.4" spans="1:8">
      <c r="A13" s="20"/>
      <c r="B13" s="20">
        <v>11</v>
      </c>
      <c r="C13" s="56">
        <v>20202132</v>
      </c>
      <c r="D13" s="56">
        <v>0</v>
      </c>
      <c r="E13" s="56">
        <v>38</v>
      </c>
      <c r="F13" s="183">
        <f t="shared" si="0"/>
        <v>0</v>
      </c>
      <c r="G13" s="119">
        <f t="shared" si="1"/>
        <v>1</v>
      </c>
      <c r="H13" s="56"/>
    </row>
    <row r="14" s="180" customFormat="1" ht="17.4" spans="1:8">
      <c r="A14" s="20"/>
      <c r="B14" s="20">
        <v>12</v>
      </c>
      <c r="C14" s="56">
        <v>20202133</v>
      </c>
      <c r="D14" s="56">
        <v>0</v>
      </c>
      <c r="E14" s="56">
        <v>35</v>
      </c>
      <c r="F14" s="183">
        <f t="shared" si="0"/>
        <v>0</v>
      </c>
      <c r="G14" s="119">
        <f t="shared" si="1"/>
        <v>1</v>
      </c>
      <c r="H14" s="56"/>
    </row>
    <row r="15" s="180" customFormat="1" ht="17.4" spans="1:8">
      <c r="A15" s="20"/>
      <c r="B15" s="20">
        <v>13</v>
      </c>
      <c r="C15" s="56">
        <v>20202134</v>
      </c>
      <c r="D15" s="56">
        <v>0</v>
      </c>
      <c r="E15" s="56">
        <v>34</v>
      </c>
      <c r="F15" s="183">
        <f t="shared" si="0"/>
        <v>0</v>
      </c>
      <c r="G15" s="119">
        <f t="shared" si="1"/>
        <v>1</v>
      </c>
      <c r="H15" s="56"/>
    </row>
    <row r="16" s="180" customFormat="1" ht="17.4" spans="1:8">
      <c r="A16" s="20"/>
      <c r="B16" s="184">
        <v>14</v>
      </c>
      <c r="C16" s="184">
        <v>20202135</v>
      </c>
      <c r="D16" s="184">
        <v>1</v>
      </c>
      <c r="E16" s="184">
        <v>55</v>
      </c>
      <c r="F16" s="185">
        <f t="shared" si="0"/>
        <v>0.0181818181818182</v>
      </c>
      <c r="G16" s="186">
        <f t="shared" si="1"/>
        <v>45</v>
      </c>
      <c r="H16" s="184"/>
    </row>
    <row r="17" s="180" customFormat="1" ht="17.4" spans="1:8">
      <c r="A17" s="20"/>
      <c r="B17" s="20">
        <v>15</v>
      </c>
      <c r="C17" s="56">
        <v>20202136</v>
      </c>
      <c r="D17" s="56">
        <v>0</v>
      </c>
      <c r="E17" s="56">
        <v>37</v>
      </c>
      <c r="F17" s="183">
        <f t="shared" si="0"/>
        <v>0</v>
      </c>
      <c r="G17" s="119">
        <f t="shared" si="1"/>
        <v>1</v>
      </c>
      <c r="H17" s="56"/>
    </row>
    <row r="18" s="180" customFormat="1" ht="17.4" spans="1:8">
      <c r="A18" s="20"/>
      <c r="B18" s="20">
        <v>16</v>
      </c>
      <c r="C18" s="56">
        <v>20202137</v>
      </c>
      <c r="D18" s="56">
        <v>0</v>
      </c>
      <c r="E18" s="56">
        <v>33</v>
      </c>
      <c r="F18" s="183">
        <f t="shared" si="0"/>
        <v>0</v>
      </c>
      <c r="G18" s="119">
        <f t="shared" si="1"/>
        <v>1</v>
      </c>
      <c r="H18" s="56"/>
    </row>
    <row r="19" s="180" customFormat="1" ht="17.4" spans="1:8">
      <c r="A19" s="20"/>
      <c r="B19" s="20">
        <v>17</v>
      </c>
      <c r="C19" s="56">
        <v>20203131</v>
      </c>
      <c r="D19" s="56">
        <v>0</v>
      </c>
      <c r="E19" s="56">
        <v>30</v>
      </c>
      <c r="F19" s="183">
        <f t="shared" si="0"/>
        <v>0</v>
      </c>
      <c r="G19" s="119">
        <f t="shared" si="1"/>
        <v>1</v>
      </c>
      <c r="H19" s="56"/>
    </row>
    <row r="20" s="180" customFormat="1" ht="17.4" spans="1:8">
      <c r="A20" s="20"/>
      <c r="B20" s="20">
        <v>18</v>
      </c>
      <c r="C20" s="56">
        <v>20203132</v>
      </c>
      <c r="D20" s="56">
        <v>0</v>
      </c>
      <c r="E20" s="56">
        <v>33</v>
      </c>
      <c r="F20" s="183">
        <f t="shared" si="0"/>
        <v>0</v>
      </c>
      <c r="G20" s="119">
        <f t="shared" si="1"/>
        <v>1</v>
      </c>
      <c r="H20" s="56"/>
    </row>
    <row r="21" s="180" customFormat="1" ht="17.4" spans="1:8">
      <c r="A21" s="20"/>
      <c r="B21" s="20">
        <v>19</v>
      </c>
      <c r="C21" s="56">
        <v>20212131</v>
      </c>
      <c r="D21" s="56">
        <v>0</v>
      </c>
      <c r="E21" s="56">
        <v>28</v>
      </c>
      <c r="F21" s="183">
        <f t="shared" si="0"/>
        <v>0</v>
      </c>
      <c r="G21" s="119">
        <f t="shared" si="1"/>
        <v>1</v>
      </c>
      <c r="H21" s="56"/>
    </row>
    <row r="22" s="180" customFormat="1" ht="17.4" spans="1:8">
      <c r="A22" s="20"/>
      <c r="B22" s="20">
        <v>20</v>
      </c>
      <c r="C22" s="56">
        <v>20212132</v>
      </c>
      <c r="D22" s="56">
        <v>0</v>
      </c>
      <c r="E22" s="187">
        <v>31</v>
      </c>
      <c r="F22" s="183">
        <f t="shared" si="0"/>
        <v>0</v>
      </c>
      <c r="G22" s="119">
        <f t="shared" si="1"/>
        <v>1</v>
      </c>
      <c r="H22" s="56"/>
    </row>
    <row r="23" s="180" customFormat="1" ht="17.4" spans="1:8">
      <c r="A23" s="20"/>
      <c r="B23" s="20">
        <v>21</v>
      </c>
      <c r="C23" s="56">
        <v>20212133</v>
      </c>
      <c r="D23" s="56">
        <v>0</v>
      </c>
      <c r="E23" s="187">
        <v>36</v>
      </c>
      <c r="F23" s="183">
        <f t="shared" si="0"/>
        <v>0</v>
      </c>
      <c r="G23" s="119">
        <f t="shared" si="1"/>
        <v>1</v>
      </c>
      <c r="H23" s="56"/>
    </row>
    <row r="24" s="180" customFormat="1" ht="17.4" spans="1:8">
      <c r="A24" s="20"/>
      <c r="B24" s="20">
        <v>22</v>
      </c>
      <c r="C24" s="56">
        <v>20212134</v>
      </c>
      <c r="D24" s="56">
        <v>0</v>
      </c>
      <c r="E24" s="187">
        <v>35</v>
      </c>
      <c r="F24" s="183">
        <f t="shared" si="0"/>
        <v>0</v>
      </c>
      <c r="G24" s="119">
        <f t="shared" si="1"/>
        <v>1</v>
      </c>
      <c r="H24" s="56"/>
    </row>
    <row r="25" s="180" customFormat="1" ht="17.4" spans="1:8">
      <c r="A25" s="20"/>
      <c r="B25" s="20">
        <v>23</v>
      </c>
      <c r="C25" s="56">
        <v>20212135</v>
      </c>
      <c r="D25" s="56">
        <v>0</v>
      </c>
      <c r="E25" s="187">
        <v>37</v>
      </c>
      <c r="F25" s="183">
        <f t="shared" si="0"/>
        <v>0</v>
      </c>
      <c r="G25" s="119">
        <f t="shared" si="1"/>
        <v>1</v>
      </c>
      <c r="H25" s="56"/>
    </row>
    <row r="26" s="180" customFormat="1" ht="17.4" spans="1:8">
      <c r="A26" s="20"/>
      <c r="B26" s="20">
        <v>24</v>
      </c>
      <c r="C26" s="56">
        <v>20212136</v>
      </c>
      <c r="D26" s="56">
        <v>0</v>
      </c>
      <c r="E26" s="56">
        <v>36</v>
      </c>
      <c r="F26" s="183">
        <f t="shared" si="0"/>
        <v>0</v>
      </c>
      <c r="G26" s="119">
        <f t="shared" si="1"/>
        <v>1</v>
      </c>
      <c r="H26" s="56"/>
    </row>
    <row r="27" s="180" customFormat="1" ht="17.4" spans="1:8">
      <c r="A27" s="20"/>
      <c r="B27" s="7">
        <v>25</v>
      </c>
      <c r="C27" s="56">
        <v>20212137</v>
      </c>
      <c r="D27" s="56">
        <v>0</v>
      </c>
      <c r="E27" s="56">
        <v>29</v>
      </c>
      <c r="F27" s="183">
        <f t="shared" si="0"/>
        <v>0</v>
      </c>
      <c r="G27" s="119">
        <f t="shared" si="1"/>
        <v>1</v>
      </c>
      <c r="H27" s="56"/>
    </row>
    <row r="28" s="180" customFormat="1" ht="17.4" spans="1:8">
      <c r="A28" s="20"/>
      <c r="B28" s="20">
        <v>26</v>
      </c>
      <c r="C28" s="56">
        <v>20212138</v>
      </c>
      <c r="D28" s="56">
        <v>0</v>
      </c>
      <c r="E28" s="56">
        <v>35</v>
      </c>
      <c r="F28" s="183">
        <f t="shared" si="0"/>
        <v>0</v>
      </c>
      <c r="G28" s="119">
        <f t="shared" si="1"/>
        <v>1</v>
      </c>
      <c r="H28" s="56"/>
    </row>
    <row r="29" s="180" customFormat="1" ht="17.4" spans="1:8">
      <c r="A29" s="20"/>
      <c r="B29" s="20">
        <v>27</v>
      </c>
      <c r="C29" s="56">
        <v>20212141</v>
      </c>
      <c r="D29" s="56">
        <v>0</v>
      </c>
      <c r="E29" s="187">
        <v>43</v>
      </c>
      <c r="F29" s="183">
        <f t="shared" si="0"/>
        <v>0</v>
      </c>
      <c r="G29" s="119">
        <f t="shared" si="1"/>
        <v>1</v>
      </c>
      <c r="H29" s="56"/>
    </row>
    <row r="30" s="180" customFormat="1" ht="17.4" spans="1:8">
      <c r="A30" s="20"/>
      <c r="B30" s="20">
        <v>28</v>
      </c>
      <c r="C30" s="56">
        <v>20212142</v>
      </c>
      <c r="D30" s="56">
        <v>0</v>
      </c>
      <c r="E30" s="187">
        <v>43</v>
      </c>
      <c r="F30" s="183">
        <f t="shared" si="0"/>
        <v>0</v>
      </c>
      <c r="G30" s="119">
        <f t="shared" si="1"/>
        <v>1</v>
      </c>
      <c r="H30" s="56"/>
    </row>
    <row r="31" s="180" customFormat="1" ht="17.4" spans="1:8">
      <c r="A31" s="20"/>
      <c r="B31" s="20">
        <v>29</v>
      </c>
      <c r="C31" s="56">
        <v>20212143</v>
      </c>
      <c r="D31" s="56">
        <v>0</v>
      </c>
      <c r="E31" s="187">
        <v>43</v>
      </c>
      <c r="F31" s="183">
        <f t="shared" si="0"/>
        <v>0</v>
      </c>
      <c r="G31" s="119">
        <f t="shared" si="1"/>
        <v>1</v>
      </c>
      <c r="H31" s="56"/>
    </row>
    <row r="32" s="180" customFormat="1" ht="17.4" spans="1:8">
      <c r="A32" s="20"/>
      <c r="B32" s="20">
        <v>30</v>
      </c>
      <c r="C32" s="56">
        <v>20212144</v>
      </c>
      <c r="D32" s="56">
        <v>0</v>
      </c>
      <c r="E32" s="187">
        <v>42</v>
      </c>
      <c r="F32" s="183">
        <f t="shared" si="0"/>
        <v>0</v>
      </c>
      <c r="G32" s="119">
        <f t="shared" si="1"/>
        <v>1</v>
      </c>
      <c r="H32" s="56"/>
    </row>
    <row r="33" s="180" customFormat="1" ht="17.4" spans="1:8">
      <c r="A33" s="20"/>
      <c r="B33" s="20">
        <v>31</v>
      </c>
      <c r="C33" s="56">
        <v>20212145</v>
      </c>
      <c r="D33" s="56">
        <v>0</v>
      </c>
      <c r="E33" s="56">
        <v>43</v>
      </c>
      <c r="F33" s="183">
        <f t="shared" si="0"/>
        <v>0</v>
      </c>
      <c r="G33" s="119">
        <f t="shared" si="1"/>
        <v>1</v>
      </c>
      <c r="H33" s="56"/>
    </row>
    <row r="34" s="180" customFormat="1" ht="17.4" spans="1:8">
      <c r="A34" s="20"/>
      <c r="B34" s="20">
        <v>32</v>
      </c>
      <c r="C34" s="56">
        <v>20212151</v>
      </c>
      <c r="D34" s="56">
        <v>0</v>
      </c>
      <c r="E34" s="56">
        <v>10</v>
      </c>
      <c r="F34" s="183">
        <f t="shared" si="0"/>
        <v>0</v>
      </c>
      <c r="G34" s="119">
        <f t="shared" si="1"/>
        <v>1</v>
      </c>
      <c r="H34" s="56"/>
    </row>
    <row r="35" s="180" customFormat="1" ht="17.4" spans="1:8">
      <c r="A35" s="20"/>
      <c r="B35" s="20">
        <v>33</v>
      </c>
      <c r="C35" s="56">
        <v>20212152</v>
      </c>
      <c r="D35" s="56">
        <v>0</v>
      </c>
      <c r="E35" s="56">
        <v>10</v>
      </c>
      <c r="F35" s="183">
        <f t="shared" si="0"/>
        <v>0</v>
      </c>
      <c r="G35" s="119">
        <f t="shared" si="1"/>
        <v>1</v>
      </c>
      <c r="H35" s="56"/>
    </row>
    <row r="36" s="180" customFormat="1" ht="17.4" spans="1:8">
      <c r="A36" s="20"/>
      <c r="B36" s="20">
        <v>34</v>
      </c>
      <c r="C36" s="56">
        <v>20212154</v>
      </c>
      <c r="D36" s="56">
        <v>0</v>
      </c>
      <c r="E36" s="56">
        <v>9</v>
      </c>
      <c r="F36" s="183">
        <f t="shared" si="0"/>
        <v>0</v>
      </c>
      <c r="G36" s="119">
        <f t="shared" si="1"/>
        <v>1</v>
      </c>
      <c r="H36" s="56"/>
    </row>
    <row r="37" s="180" customFormat="1" ht="17.4" spans="1:8">
      <c r="A37" s="20"/>
      <c r="B37" s="20">
        <v>35</v>
      </c>
      <c r="C37" s="56">
        <v>20213131</v>
      </c>
      <c r="D37" s="56">
        <v>0</v>
      </c>
      <c r="E37" s="56">
        <v>41</v>
      </c>
      <c r="F37" s="183">
        <f t="shared" si="0"/>
        <v>0</v>
      </c>
      <c r="G37" s="119">
        <f t="shared" si="1"/>
        <v>1</v>
      </c>
      <c r="H37" s="56"/>
    </row>
    <row r="38" s="180" customFormat="1" ht="17.4" spans="1:8">
      <c r="A38" s="20"/>
      <c r="B38" s="20">
        <v>36</v>
      </c>
      <c r="C38" s="56">
        <v>20222131</v>
      </c>
      <c r="D38" s="56">
        <v>0</v>
      </c>
      <c r="E38" s="56">
        <v>40</v>
      </c>
      <c r="F38" s="183">
        <f t="shared" si="0"/>
        <v>0</v>
      </c>
      <c r="G38" s="119">
        <f t="shared" si="1"/>
        <v>1</v>
      </c>
      <c r="H38" s="56"/>
    </row>
    <row r="39" s="180" customFormat="1" ht="17.4" spans="1:8">
      <c r="A39" s="20"/>
      <c r="B39" s="20">
        <v>37</v>
      </c>
      <c r="C39" s="56">
        <v>20222132</v>
      </c>
      <c r="D39" s="56">
        <v>0</v>
      </c>
      <c r="E39" s="56">
        <v>40</v>
      </c>
      <c r="F39" s="183">
        <f t="shared" si="0"/>
        <v>0</v>
      </c>
      <c r="G39" s="119">
        <f t="shared" si="1"/>
        <v>1</v>
      </c>
      <c r="H39" s="56"/>
    </row>
    <row r="40" s="180" customFormat="1" ht="17.4" spans="1:8">
      <c r="A40" s="20"/>
      <c r="B40" s="20">
        <v>38</v>
      </c>
      <c r="C40" s="56">
        <v>20222133</v>
      </c>
      <c r="D40" s="56">
        <v>0</v>
      </c>
      <c r="E40" s="56">
        <v>40</v>
      </c>
      <c r="F40" s="183">
        <f t="shared" si="0"/>
        <v>0</v>
      </c>
      <c r="G40" s="119">
        <f t="shared" si="1"/>
        <v>1</v>
      </c>
      <c r="H40" s="56"/>
    </row>
    <row r="41" s="180" customFormat="1" ht="17.4" spans="1:8">
      <c r="A41" s="20"/>
      <c r="B41" s="20">
        <v>39</v>
      </c>
      <c r="C41" s="56">
        <v>20222134</v>
      </c>
      <c r="D41" s="56">
        <v>0</v>
      </c>
      <c r="E41" s="56">
        <v>40</v>
      </c>
      <c r="F41" s="183">
        <f t="shared" si="0"/>
        <v>0</v>
      </c>
      <c r="G41" s="119">
        <f t="shared" si="1"/>
        <v>1</v>
      </c>
      <c r="H41" s="56"/>
    </row>
    <row r="42" s="180" customFormat="1" ht="17.4" spans="1:8">
      <c r="A42" s="20"/>
      <c r="B42" s="20">
        <v>40</v>
      </c>
      <c r="C42" s="56">
        <v>20222135</v>
      </c>
      <c r="D42" s="56">
        <v>0</v>
      </c>
      <c r="E42" s="56">
        <v>40</v>
      </c>
      <c r="F42" s="183">
        <f t="shared" si="0"/>
        <v>0</v>
      </c>
      <c r="G42" s="119">
        <f t="shared" si="1"/>
        <v>1</v>
      </c>
      <c r="H42" s="56"/>
    </row>
    <row r="43" s="180" customFormat="1" ht="17.4" spans="1:8">
      <c r="A43" s="20"/>
      <c r="B43" s="20">
        <v>41</v>
      </c>
      <c r="C43" s="56">
        <v>20222136</v>
      </c>
      <c r="D43" s="56">
        <v>0</v>
      </c>
      <c r="E43" s="56">
        <v>40</v>
      </c>
      <c r="F43" s="183">
        <f t="shared" si="0"/>
        <v>0</v>
      </c>
      <c r="G43" s="119">
        <f t="shared" si="1"/>
        <v>1</v>
      </c>
      <c r="H43" s="56"/>
    </row>
    <row r="44" s="180" customFormat="1" ht="17.4" spans="1:8">
      <c r="A44" s="20"/>
      <c r="B44" s="20">
        <v>42</v>
      </c>
      <c r="C44" s="56">
        <v>20222141</v>
      </c>
      <c r="D44" s="56">
        <v>0</v>
      </c>
      <c r="E44" s="56">
        <v>43</v>
      </c>
      <c r="F44" s="183">
        <f t="shared" si="0"/>
        <v>0</v>
      </c>
      <c r="G44" s="119">
        <f t="shared" si="1"/>
        <v>1</v>
      </c>
      <c r="H44" s="56"/>
    </row>
    <row r="45" s="180" customFormat="1" ht="17.4" spans="1:8">
      <c r="A45" s="20"/>
      <c r="B45" s="20">
        <v>43</v>
      </c>
      <c r="C45" s="56">
        <v>20222142</v>
      </c>
      <c r="D45" s="56">
        <v>0</v>
      </c>
      <c r="E45" s="56">
        <v>42</v>
      </c>
      <c r="F45" s="183">
        <f t="shared" si="0"/>
        <v>0</v>
      </c>
      <c r="G45" s="119">
        <f t="shared" si="1"/>
        <v>1</v>
      </c>
      <c r="H45" s="56"/>
    </row>
    <row r="46" s="180" customFormat="1" ht="17.4" spans="1:8">
      <c r="A46" s="20"/>
      <c r="B46" s="20">
        <v>44</v>
      </c>
      <c r="C46" s="56">
        <v>20222143</v>
      </c>
      <c r="D46" s="56">
        <v>0</v>
      </c>
      <c r="E46" s="56">
        <v>45</v>
      </c>
      <c r="F46" s="183">
        <f t="shared" si="0"/>
        <v>0</v>
      </c>
      <c r="G46" s="119">
        <f t="shared" si="1"/>
        <v>1</v>
      </c>
      <c r="H46" s="56"/>
    </row>
    <row r="47" s="180" customFormat="1" ht="17.4" spans="1:8">
      <c r="A47" s="20"/>
      <c r="B47" s="20">
        <v>45</v>
      </c>
      <c r="C47" s="56">
        <v>20222144</v>
      </c>
      <c r="D47" s="56">
        <v>0</v>
      </c>
      <c r="E47" s="56">
        <v>45</v>
      </c>
      <c r="F47" s="183">
        <f t="shared" si="0"/>
        <v>0</v>
      </c>
      <c r="G47" s="119">
        <f t="shared" si="1"/>
        <v>1</v>
      </c>
      <c r="H47" s="56"/>
    </row>
    <row r="48" s="181" customFormat="1" ht="17.4" spans="1:8">
      <c r="A48" s="30" t="s">
        <v>3</v>
      </c>
      <c r="B48" s="20">
        <v>46</v>
      </c>
      <c r="C48" s="188">
        <v>20192431</v>
      </c>
      <c r="D48" s="30">
        <v>0</v>
      </c>
      <c r="E48" s="30">
        <v>36</v>
      </c>
      <c r="F48" s="189">
        <f t="shared" si="0"/>
        <v>0</v>
      </c>
      <c r="G48" s="119">
        <f>RANK(F48,$F$48:$F$93,1)</f>
        <v>1</v>
      </c>
      <c r="H48" s="30"/>
    </row>
    <row r="49" s="181" customFormat="1" ht="17.4" spans="1:8">
      <c r="A49" s="30"/>
      <c r="B49" s="20">
        <v>47</v>
      </c>
      <c r="C49" s="188">
        <v>20192432</v>
      </c>
      <c r="D49" s="30">
        <v>0</v>
      </c>
      <c r="E49" s="30">
        <v>36</v>
      </c>
      <c r="F49" s="189">
        <f t="shared" si="0"/>
        <v>0</v>
      </c>
      <c r="G49" s="119">
        <f t="shared" ref="G49:G93" si="2">RANK(F49,$F$48:$F$93,1)</f>
        <v>1</v>
      </c>
      <c r="H49" s="30"/>
    </row>
    <row r="50" s="181" customFormat="1" ht="17.4" spans="1:8">
      <c r="A50" s="30"/>
      <c r="B50" s="20">
        <v>48</v>
      </c>
      <c r="C50" s="188">
        <v>20192433</v>
      </c>
      <c r="D50" s="30">
        <v>0</v>
      </c>
      <c r="E50" s="30">
        <v>36</v>
      </c>
      <c r="F50" s="189">
        <f t="shared" si="0"/>
        <v>0</v>
      </c>
      <c r="G50" s="119">
        <f t="shared" si="2"/>
        <v>1</v>
      </c>
      <c r="H50" s="30"/>
    </row>
    <row r="51" s="181" customFormat="1" ht="17.4" spans="1:8">
      <c r="A51" s="30"/>
      <c r="B51" s="20">
        <v>49</v>
      </c>
      <c r="C51" s="188">
        <v>20192434</v>
      </c>
      <c r="D51" s="30">
        <v>0</v>
      </c>
      <c r="E51" s="30">
        <v>35</v>
      </c>
      <c r="F51" s="189">
        <f t="shared" si="0"/>
        <v>0</v>
      </c>
      <c r="G51" s="119">
        <f t="shared" si="2"/>
        <v>1</v>
      </c>
      <c r="H51" s="30"/>
    </row>
    <row r="52" s="181" customFormat="1" ht="17.4" spans="1:8">
      <c r="A52" s="30"/>
      <c r="B52" s="20">
        <v>50</v>
      </c>
      <c r="C52" s="188">
        <v>20192435</v>
      </c>
      <c r="D52" s="30">
        <v>0</v>
      </c>
      <c r="E52" s="30">
        <v>24</v>
      </c>
      <c r="F52" s="189">
        <f t="shared" si="0"/>
        <v>0</v>
      </c>
      <c r="G52" s="119">
        <f t="shared" si="2"/>
        <v>1</v>
      </c>
      <c r="H52" s="30"/>
    </row>
    <row r="53" s="181" customFormat="1" ht="17.4" spans="1:8">
      <c r="A53" s="30"/>
      <c r="B53" s="20">
        <v>51</v>
      </c>
      <c r="C53" s="188">
        <v>20192436</v>
      </c>
      <c r="D53" s="30">
        <v>0</v>
      </c>
      <c r="E53" s="30">
        <v>25</v>
      </c>
      <c r="F53" s="189">
        <f t="shared" si="0"/>
        <v>0</v>
      </c>
      <c r="G53" s="119">
        <f t="shared" si="2"/>
        <v>1</v>
      </c>
      <c r="H53" s="30"/>
    </row>
    <row r="54" s="181" customFormat="1" ht="17.4" spans="1:8">
      <c r="A54" s="30"/>
      <c r="B54" s="20">
        <v>52</v>
      </c>
      <c r="C54" s="188">
        <v>20192437</v>
      </c>
      <c r="D54" s="30">
        <v>0</v>
      </c>
      <c r="E54" s="30">
        <v>28</v>
      </c>
      <c r="F54" s="189">
        <f t="shared" si="0"/>
        <v>0</v>
      </c>
      <c r="G54" s="119">
        <f t="shared" si="2"/>
        <v>1</v>
      </c>
      <c r="H54" s="30"/>
    </row>
    <row r="55" s="181" customFormat="1" ht="17.4" spans="1:8">
      <c r="A55" s="30"/>
      <c r="B55" s="20">
        <v>53</v>
      </c>
      <c r="C55" s="188">
        <v>20192531</v>
      </c>
      <c r="D55" s="30">
        <v>0</v>
      </c>
      <c r="E55" s="30">
        <v>35</v>
      </c>
      <c r="F55" s="189">
        <f t="shared" si="0"/>
        <v>0</v>
      </c>
      <c r="G55" s="119">
        <f t="shared" si="2"/>
        <v>1</v>
      </c>
      <c r="H55" s="30"/>
    </row>
    <row r="56" s="181" customFormat="1" ht="17.4" spans="1:8">
      <c r="A56" s="30"/>
      <c r="B56" s="20">
        <v>54</v>
      </c>
      <c r="C56" s="188">
        <v>20192532</v>
      </c>
      <c r="D56" s="30">
        <v>0</v>
      </c>
      <c r="E56" s="30">
        <v>38</v>
      </c>
      <c r="F56" s="189">
        <f t="shared" si="0"/>
        <v>0</v>
      </c>
      <c r="G56" s="119">
        <f t="shared" si="2"/>
        <v>1</v>
      </c>
      <c r="H56" s="30"/>
    </row>
    <row r="57" s="181" customFormat="1" ht="17.4" spans="1:8">
      <c r="A57" s="30"/>
      <c r="B57" s="184">
        <v>55</v>
      </c>
      <c r="C57" s="190">
        <v>20192533</v>
      </c>
      <c r="D57" s="191">
        <v>3</v>
      </c>
      <c r="E57" s="191">
        <v>37</v>
      </c>
      <c r="F57" s="192">
        <f t="shared" si="0"/>
        <v>0.0810810810810811</v>
      </c>
      <c r="G57" s="186">
        <f t="shared" si="2"/>
        <v>46</v>
      </c>
      <c r="H57" s="191"/>
    </row>
    <row r="58" s="181" customFormat="1" ht="17.4" spans="1:8">
      <c r="A58" s="30"/>
      <c r="B58" s="7">
        <v>56</v>
      </c>
      <c r="C58" s="188">
        <v>20192534</v>
      </c>
      <c r="D58" s="30">
        <v>0</v>
      </c>
      <c r="E58" s="30">
        <v>33</v>
      </c>
      <c r="F58" s="189">
        <f t="shared" si="0"/>
        <v>0</v>
      </c>
      <c r="G58" s="119">
        <f t="shared" si="2"/>
        <v>1</v>
      </c>
      <c r="H58" s="30"/>
    </row>
    <row r="59" s="181" customFormat="1" ht="17.4" spans="1:8">
      <c r="A59" s="30"/>
      <c r="B59" s="7">
        <v>57</v>
      </c>
      <c r="C59" s="188">
        <v>20192535</v>
      </c>
      <c r="D59" s="30">
        <v>0</v>
      </c>
      <c r="E59" s="30">
        <v>29</v>
      </c>
      <c r="F59" s="189">
        <f t="shared" si="0"/>
        <v>0</v>
      </c>
      <c r="G59" s="119">
        <f t="shared" si="2"/>
        <v>1</v>
      </c>
      <c r="H59" s="30"/>
    </row>
    <row r="60" s="181" customFormat="1" ht="17.4" spans="1:8">
      <c r="A60" s="30"/>
      <c r="B60" s="7">
        <v>58</v>
      </c>
      <c r="C60" s="188">
        <v>20192536</v>
      </c>
      <c r="D60" s="30">
        <v>0</v>
      </c>
      <c r="E60" s="30">
        <v>29</v>
      </c>
      <c r="F60" s="189">
        <f t="shared" si="0"/>
        <v>0</v>
      </c>
      <c r="G60" s="119">
        <f t="shared" si="2"/>
        <v>1</v>
      </c>
      <c r="H60" s="30"/>
    </row>
    <row r="61" s="181" customFormat="1" ht="17.4" spans="1:8">
      <c r="A61" s="30"/>
      <c r="B61" s="7">
        <v>59</v>
      </c>
      <c r="C61" s="188">
        <v>20202430</v>
      </c>
      <c r="D61" s="30">
        <v>0</v>
      </c>
      <c r="E61" s="30">
        <v>41</v>
      </c>
      <c r="F61" s="189">
        <f t="shared" si="0"/>
        <v>0</v>
      </c>
      <c r="G61" s="119">
        <f t="shared" si="2"/>
        <v>1</v>
      </c>
      <c r="H61" s="30"/>
    </row>
    <row r="62" s="181" customFormat="1" ht="17.4" spans="1:8">
      <c r="A62" s="30"/>
      <c r="B62" s="7">
        <v>60</v>
      </c>
      <c r="C62" s="188">
        <v>20202431</v>
      </c>
      <c r="D62" s="30">
        <v>0</v>
      </c>
      <c r="E62" s="30">
        <v>42</v>
      </c>
      <c r="F62" s="189">
        <f t="shared" si="0"/>
        <v>0</v>
      </c>
      <c r="G62" s="119">
        <f t="shared" si="2"/>
        <v>1</v>
      </c>
      <c r="H62" s="30"/>
    </row>
    <row r="63" s="181" customFormat="1" ht="17.4" spans="1:8">
      <c r="A63" s="30"/>
      <c r="B63" s="7">
        <v>61</v>
      </c>
      <c r="C63" s="188">
        <v>20202432</v>
      </c>
      <c r="D63" s="30">
        <v>0</v>
      </c>
      <c r="E63" s="30">
        <v>40</v>
      </c>
      <c r="F63" s="189">
        <f t="shared" si="0"/>
        <v>0</v>
      </c>
      <c r="G63" s="119">
        <f t="shared" si="2"/>
        <v>1</v>
      </c>
      <c r="H63" s="30"/>
    </row>
    <row r="64" s="181" customFormat="1" ht="17.4" spans="1:8">
      <c r="A64" s="30"/>
      <c r="B64" s="7">
        <v>62</v>
      </c>
      <c r="C64" s="188">
        <v>20202433</v>
      </c>
      <c r="D64" s="30">
        <v>0</v>
      </c>
      <c r="E64" s="30">
        <v>39</v>
      </c>
      <c r="F64" s="189">
        <f t="shared" si="0"/>
        <v>0</v>
      </c>
      <c r="G64" s="119">
        <f t="shared" si="2"/>
        <v>1</v>
      </c>
      <c r="H64" s="30"/>
    </row>
    <row r="65" s="181" customFormat="1" ht="17.4" spans="1:8">
      <c r="A65" s="30"/>
      <c r="B65" s="7">
        <v>63</v>
      </c>
      <c r="C65" s="188">
        <v>20202434</v>
      </c>
      <c r="D65" s="30">
        <v>0</v>
      </c>
      <c r="E65" s="30">
        <v>43</v>
      </c>
      <c r="F65" s="189">
        <f t="shared" si="0"/>
        <v>0</v>
      </c>
      <c r="G65" s="119">
        <f t="shared" si="2"/>
        <v>1</v>
      </c>
      <c r="H65" s="30"/>
    </row>
    <row r="66" s="181" customFormat="1" ht="17.4" spans="1:8">
      <c r="A66" s="30"/>
      <c r="B66" s="7">
        <v>64</v>
      </c>
      <c r="C66" s="188">
        <v>20202435</v>
      </c>
      <c r="D66" s="30">
        <v>0</v>
      </c>
      <c r="E66" s="30">
        <v>50</v>
      </c>
      <c r="F66" s="189">
        <f t="shared" si="0"/>
        <v>0</v>
      </c>
      <c r="G66" s="119">
        <f t="shared" si="2"/>
        <v>1</v>
      </c>
      <c r="H66" s="30"/>
    </row>
    <row r="67" s="181" customFormat="1" ht="17.4" spans="1:8">
      <c r="A67" s="30"/>
      <c r="B67" s="7">
        <v>65</v>
      </c>
      <c r="C67" s="188">
        <v>20202531</v>
      </c>
      <c r="D67" s="30">
        <v>0</v>
      </c>
      <c r="E67" s="30">
        <v>39</v>
      </c>
      <c r="F67" s="189">
        <f t="shared" ref="F67:F130" si="3">D67/E67</f>
        <v>0</v>
      </c>
      <c r="G67" s="119">
        <f t="shared" si="2"/>
        <v>1</v>
      </c>
      <c r="H67" s="30"/>
    </row>
    <row r="68" s="181" customFormat="1" ht="17.4" spans="1:8">
      <c r="A68" s="30"/>
      <c r="B68" s="7">
        <v>66</v>
      </c>
      <c r="C68" s="188">
        <v>20202532</v>
      </c>
      <c r="D68" s="30">
        <v>0</v>
      </c>
      <c r="E68" s="30">
        <v>34</v>
      </c>
      <c r="F68" s="189">
        <f t="shared" si="3"/>
        <v>0</v>
      </c>
      <c r="G68" s="119">
        <f t="shared" si="2"/>
        <v>1</v>
      </c>
      <c r="H68" s="30"/>
    </row>
    <row r="69" s="181" customFormat="1" ht="17.4" spans="1:8">
      <c r="A69" s="30"/>
      <c r="B69" s="7">
        <v>67</v>
      </c>
      <c r="C69" s="188">
        <v>20202533</v>
      </c>
      <c r="D69" s="30">
        <v>0</v>
      </c>
      <c r="E69" s="30">
        <v>40</v>
      </c>
      <c r="F69" s="189">
        <f t="shared" si="3"/>
        <v>0</v>
      </c>
      <c r="G69" s="119">
        <f t="shared" si="2"/>
        <v>1</v>
      </c>
      <c r="H69" s="30"/>
    </row>
    <row r="70" s="181" customFormat="1" ht="17.4" spans="1:8">
      <c r="A70" s="30"/>
      <c r="B70" s="7">
        <v>68</v>
      </c>
      <c r="C70" s="188">
        <v>20202534</v>
      </c>
      <c r="D70" s="30">
        <v>0</v>
      </c>
      <c r="E70" s="30">
        <v>36</v>
      </c>
      <c r="F70" s="189">
        <f t="shared" si="3"/>
        <v>0</v>
      </c>
      <c r="G70" s="119">
        <f t="shared" si="2"/>
        <v>1</v>
      </c>
      <c r="H70" s="30"/>
    </row>
    <row r="71" s="181" customFormat="1" ht="17.4" spans="1:8">
      <c r="A71" s="30"/>
      <c r="B71" s="20">
        <v>69</v>
      </c>
      <c r="C71" s="188">
        <v>20202535</v>
      </c>
      <c r="D71" s="30">
        <v>0</v>
      </c>
      <c r="E71" s="30">
        <v>27</v>
      </c>
      <c r="F71" s="189">
        <f t="shared" si="3"/>
        <v>0</v>
      </c>
      <c r="G71" s="119">
        <f t="shared" si="2"/>
        <v>1</v>
      </c>
      <c r="H71" s="30"/>
    </row>
    <row r="72" s="181" customFormat="1" ht="17.4" spans="1:8">
      <c r="A72" s="30"/>
      <c r="B72" s="20">
        <v>70</v>
      </c>
      <c r="C72" s="188">
        <v>20202536</v>
      </c>
      <c r="D72" s="30">
        <v>0</v>
      </c>
      <c r="E72" s="30">
        <v>26</v>
      </c>
      <c r="F72" s="189">
        <f t="shared" si="3"/>
        <v>0</v>
      </c>
      <c r="G72" s="119">
        <f t="shared" si="2"/>
        <v>1</v>
      </c>
      <c r="H72" s="30"/>
    </row>
    <row r="73" s="181" customFormat="1" ht="17.4" spans="1:8">
      <c r="A73" s="30"/>
      <c r="B73" s="7">
        <v>71</v>
      </c>
      <c r="C73" s="188">
        <v>20212431</v>
      </c>
      <c r="D73" s="30">
        <v>0</v>
      </c>
      <c r="E73" s="30">
        <v>50</v>
      </c>
      <c r="F73" s="189">
        <f t="shared" si="3"/>
        <v>0</v>
      </c>
      <c r="G73" s="119">
        <f t="shared" si="2"/>
        <v>1</v>
      </c>
      <c r="H73" s="30"/>
    </row>
    <row r="74" s="181" customFormat="1" ht="17.4" spans="1:8">
      <c r="A74" s="30"/>
      <c r="B74" s="20">
        <v>72</v>
      </c>
      <c r="C74" s="188">
        <v>20212432</v>
      </c>
      <c r="D74" s="30">
        <v>0</v>
      </c>
      <c r="E74" s="30">
        <v>50</v>
      </c>
      <c r="F74" s="189">
        <f t="shared" si="3"/>
        <v>0</v>
      </c>
      <c r="G74" s="119">
        <f t="shared" si="2"/>
        <v>1</v>
      </c>
      <c r="H74" s="30"/>
    </row>
    <row r="75" s="181" customFormat="1" ht="17.4" spans="1:8">
      <c r="A75" s="30"/>
      <c r="B75" s="20">
        <v>73</v>
      </c>
      <c r="C75" s="188">
        <v>20212433</v>
      </c>
      <c r="D75" s="30">
        <v>0</v>
      </c>
      <c r="E75" s="30">
        <v>49</v>
      </c>
      <c r="F75" s="189">
        <f t="shared" si="3"/>
        <v>0</v>
      </c>
      <c r="G75" s="119">
        <f t="shared" si="2"/>
        <v>1</v>
      </c>
      <c r="H75" s="30"/>
    </row>
    <row r="76" s="181" customFormat="1" ht="17.4" spans="1:8">
      <c r="A76" s="30"/>
      <c r="B76" s="20">
        <v>74</v>
      </c>
      <c r="C76" s="188">
        <v>20212434</v>
      </c>
      <c r="D76" s="30">
        <v>0</v>
      </c>
      <c r="E76" s="30">
        <v>49</v>
      </c>
      <c r="F76" s="189">
        <f t="shared" si="3"/>
        <v>0</v>
      </c>
      <c r="G76" s="119">
        <f t="shared" si="2"/>
        <v>1</v>
      </c>
      <c r="H76" s="30"/>
    </row>
    <row r="77" s="181" customFormat="1" ht="17.4" spans="1:8">
      <c r="A77" s="30"/>
      <c r="B77" s="20">
        <v>75</v>
      </c>
      <c r="C77" s="188">
        <v>20212435</v>
      </c>
      <c r="D77" s="30">
        <v>0</v>
      </c>
      <c r="E77" s="30">
        <v>49</v>
      </c>
      <c r="F77" s="189">
        <f t="shared" si="3"/>
        <v>0</v>
      </c>
      <c r="G77" s="119">
        <f t="shared" si="2"/>
        <v>1</v>
      </c>
      <c r="H77" s="30"/>
    </row>
    <row r="78" s="181" customFormat="1" ht="17.4" spans="1:8">
      <c r="A78" s="30"/>
      <c r="B78" s="20">
        <v>76</v>
      </c>
      <c r="C78" s="188">
        <v>20212531</v>
      </c>
      <c r="D78" s="30">
        <v>0</v>
      </c>
      <c r="E78" s="30">
        <v>33</v>
      </c>
      <c r="F78" s="189">
        <f t="shared" si="3"/>
        <v>0</v>
      </c>
      <c r="G78" s="119">
        <f t="shared" si="2"/>
        <v>1</v>
      </c>
      <c r="H78" s="30"/>
    </row>
    <row r="79" s="181" customFormat="1" ht="17.4" spans="1:8">
      <c r="A79" s="30"/>
      <c r="B79" s="20">
        <v>77</v>
      </c>
      <c r="C79" s="188">
        <v>20212532</v>
      </c>
      <c r="D79" s="30">
        <v>0</v>
      </c>
      <c r="E79" s="30">
        <v>35</v>
      </c>
      <c r="F79" s="189">
        <f t="shared" si="3"/>
        <v>0</v>
      </c>
      <c r="G79" s="119">
        <f t="shared" si="2"/>
        <v>1</v>
      </c>
      <c r="H79" s="30"/>
    </row>
    <row r="80" s="181" customFormat="1" ht="17.4" spans="1:8">
      <c r="A80" s="30"/>
      <c r="B80" s="20">
        <v>78</v>
      </c>
      <c r="C80" s="188">
        <v>20212533</v>
      </c>
      <c r="D80" s="30">
        <v>0</v>
      </c>
      <c r="E80" s="30">
        <v>30</v>
      </c>
      <c r="F80" s="189">
        <f t="shared" si="3"/>
        <v>0</v>
      </c>
      <c r="G80" s="119">
        <f t="shared" si="2"/>
        <v>1</v>
      </c>
      <c r="H80" s="30"/>
    </row>
    <row r="81" s="181" customFormat="1" ht="17.4" spans="1:8">
      <c r="A81" s="30"/>
      <c r="B81" s="20">
        <v>79</v>
      </c>
      <c r="C81" s="188">
        <v>20212534</v>
      </c>
      <c r="D81" s="30">
        <v>0</v>
      </c>
      <c r="E81" s="30">
        <v>39</v>
      </c>
      <c r="F81" s="189">
        <f t="shared" si="3"/>
        <v>0</v>
      </c>
      <c r="G81" s="119">
        <f t="shared" si="2"/>
        <v>1</v>
      </c>
      <c r="H81" s="30"/>
    </row>
    <row r="82" s="181" customFormat="1" ht="17.4" spans="1:8">
      <c r="A82" s="30"/>
      <c r="B82" s="20">
        <v>80</v>
      </c>
      <c r="C82" s="188">
        <v>20212535</v>
      </c>
      <c r="D82" s="30">
        <v>0</v>
      </c>
      <c r="E82" s="30">
        <v>27</v>
      </c>
      <c r="F82" s="189">
        <f t="shared" si="3"/>
        <v>0</v>
      </c>
      <c r="G82" s="119">
        <f t="shared" si="2"/>
        <v>1</v>
      </c>
      <c r="H82" s="30"/>
    </row>
    <row r="83" s="181" customFormat="1" ht="17.4" spans="1:8">
      <c r="A83" s="30"/>
      <c r="B83" s="20">
        <v>81</v>
      </c>
      <c r="C83" s="188">
        <v>20222431</v>
      </c>
      <c r="D83" s="30">
        <v>0</v>
      </c>
      <c r="E83" s="30">
        <v>34</v>
      </c>
      <c r="F83" s="189">
        <f t="shared" si="3"/>
        <v>0</v>
      </c>
      <c r="G83" s="119">
        <f t="shared" si="2"/>
        <v>1</v>
      </c>
      <c r="H83" s="30"/>
    </row>
    <row r="84" s="181" customFormat="1" ht="17.4" spans="1:8">
      <c r="A84" s="30"/>
      <c r="B84" s="20">
        <v>82</v>
      </c>
      <c r="C84" s="188">
        <v>20222432</v>
      </c>
      <c r="D84" s="30">
        <v>0</v>
      </c>
      <c r="E84" s="30">
        <v>34</v>
      </c>
      <c r="F84" s="189">
        <f t="shared" si="3"/>
        <v>0</v>
      </c>
      <c r="G84" s="119">
        <f t="shared" si="2"/>
        <v>1</v>
      </c>
      <c r="H84" s="30"/>
    </row>
    <row r="85" s="181" customFormat="1" ht="17.4" spans="1:8">
      <c r="A85" s="30"/>
      <c r="B85" s="20">
        <v>83</v>
      </c>
      <c r="C85" s="188">
        <v>20222433</v>
      </c>
      <c r="D85" s="30">
        <v>0</v>
      </c>
      <c r="E85" s="30">
        <v>34</v>
      </c>
      <c r="F85" s="189">
        <f t="shared" si="3"/>
        <v>0</v>
      </c>
      <c r="G85" s="119">
        <f t="shared" si="2"/>
        <v>1</v>
      </c>
      <c r="H85" s="30"/>
    </row>
    <row r="86" s="181" customFormat="1" ht="17.4" spans="1:8">
      <c r="A86" s="30"/>
      <c r="B86" s="20">
        <v>84</v>
      </c>
      <c r="C86" s="188">
        <v>20222434</v>
      </c>
      <c r="D86" s="30">
        <v>0</v>
      </c>
      <c r="E86" s="30">
        <v>33</v>
      </c>
      <c r="F86" s="189">
        <f t="shared" si="3"/>
        <v>0</v>
      </c>
      <c r="G86" s="119">
        <f t="shared" si="2"/>
        <v>1</v>
      </c>
      <c r="H86" s="30"/>
    </row>
    <row r="87" s="181" customFormat="1" ht="17.4" spans="1:8">
      <c r="A87" s="30"/>
      <c r="B87" s="20">
        <v>85</v>
      </c>
      <c r="C87" s="188">
        <v>20222435</v>
      </c>
      <c r="D87" s="30">
        <v>0</v>
      </c>
      <c r="E87" s="30">
        <v>45</v>
      </c>
      <c r="F87" s="189">
        <f t="shared" si="3"/>
        <v>0</v>
      </c>
      <c r="G87" s="119">
        <f t="shared" si="2"/>
        <v>1</v>
      </c>
      <c r="H87" s="30"/>
    </row>
    <row r="88" s="181" customFormat="1" ht="17.4" spans="1:8">
      <c r="A88" s="30"/>
      <c r="B88" s="20">
        <v>86</v>
      </c>
      <c r="C88" s="188">
        <v>20222436</v>
      </c>
      <c r="D88" s="30">
        <v>0</v>
      </c>
      <c r="E88" s="30">
        <v>45</v>
      </c>
      <c r="F88" s="189">
        <f t="shared" si="3"/>
        <v>0</v>
      </c>
      <c r="G88" s="119">
        <f t="shared" si="2"/>
        <v>1</v>
      </c>
      <c r="H88" s="30"/>
    </row>
    <row r="89" s="181" customFormat="1" ht="17.4" spans="1:8">
      <c r="A89" s="30"/>
      <c r="B89" s="20">
        <v>87</v>
      </c>
      <c r="C89" s="188">
        <v>20222441</v>
      </c>
      <c r="D89" s="30">
        <v>0</v>
      </c>
      <c r="E89" s="30">
        <v>50</v>
      </c>
      <c r="F89" s="189">
        <f t="shared" si="3"/>
        <v>0</v>
      </c>
      <c r="G89" s="119">
        <f t="shared" si="2"/>
        <v>1</v>
      </c>
      <c r="H89" s="30"/>
    </row>
    <row r="90" s="181" customFormat="1" ht="17.4" spans="1:8">
      <c r="A90" s="30"/>
      <c r="B90" s="20">
        <v>88</v>
      </c>
      <c r="C90" s="188">
        <v>20222531</v>
      </c>
      <c r="D90" s="30">
        <v>0</v>
      </c>
      <c r="E90" s="30">
        <v>35</v>
      </c>
      <c r="F90" s="189">
        <f t="shared" si="3"/>
        <v>0</v>
      </c>
      <c r="G90" s="119">
        <f t="shared" si="2"/>
        <v>1</v>
      </c>
      <c r="H90" s="30"/>
    </row>
    <row r="91" s="181" customFormat="1" ht="17.4" spans="1:8">
      <c r="A91" s="30"/>
      <c r="B91" s="20">
        <v>89</v>
      </c>
      <c r="C91" s="188">
        <v>20222532</v>
      </c>
      <c r="D91" s="30">
        <v>0</v>
      </c>
      <c r="E91" s="30">
        <v>35</v>
      </c>
      <c r="F91" s="189">
        <f t="shared" si="3"/>
        <v>0</v>
      </c>
      <c r="G91" s="119">
        <f t="shared" si="2"/>
        <v>1</v>
      </c>
      <c r="H91" s="30"/>
    </row>
    <row r="92" s="181" customFormat="1" ht="17.4" spans="1:8">
      <c r="A92" s="30"/>
      <c r="B92" s="20">
        <v>90</v>
      </c>
      <c r="C92" s="188">
        <v>20222533</v>
      </c>
      <c r="D92" s="30">
        <v>0</v>
      </c>
      <c r="E92" s="30">
        <v>35</v>
      </c>
      <c r="F92" s="189">
        <f t="shared" si="3"/>
        <v>0</v>
      </c>
      <c r="G92" s="119">
        <f t="shared" si="2"/>
        <v>1</v>
      </c>
      <c r="H92" s="30"/>
    </row>
    <row r="93" s="181" customFormat="1" ht="17.4" spans="1:8">
      <c r="A93" s="30"/>
      <c r="B93" s="20">
        <v>91</v>
      </c>
      <c r="C93" s="188">
        <v>20222541</v>
      </c>
      <c r="D93" s="30">
        <v>0</v>
      </c>
      <c r="E93" s="30">
        <v>38</v>
      </c>
      <c r="F93" s="189">
        <f t="shared" si="3"/>
        <v>0</v>
      </c>
      <c r="G93" s="119">
        <f t="shared" si="2"/>
        <v>1</v>
      </c>
      <c r="H93" s="30"/>
    </row>
    <row r="94" s="181" customFormat="1" ht="17.4" spans="1:8">
      <c r="A94" s="62" t="s">
        <v>4</v>
      </c>
      <c r="B94" s="20">
        <v>92</v>
      </c>
      <c r="C94" s="119">
        <v>20192731</v>
      </c>
      <c r="D94" s="119">
        <v>0</v>
      </c>
      <c r="E94" s="119">
        <v>30</v>
      </c>
      <c r="F94" s="189">
        <f t="shared" si="3"/>
        <v>0</v>
      </c>
      <c r="G94" s="119">
        <f>RANK(F94,$F$94:$F$120,1)</f>
        <v>1</v>
      </c>
      <c r="H94" s="119"/>
    </row>
    <row r="95" s="181" customFormat="1" ht="17.4" spans="1:8">
      <c r="A95" s="62"/>
      <c r="B95" s="20">
        <v>93</v>
      </c>
      <c r="C95" s="119">
        <v>20192831</v>
      </c>
      <c r="D95" s="119">
        <v>0</v>
      </c>
      <c r="E95" s="119">
        <v>47</v>
      </c>
      <c r="F95" s="189">
        <f t="shared" si="3"/>
        <v>0</v>
      </c>
      <c r="G95" s="119">
        <f t="shared" ref="G95:G120" si="4">RANK(F95,$F$94:$F$120,1)</f>
        <v>1</v>
      </c>
      <c r="H95" s="119"/>
    </row>
    <row r="96" s="181" customFormat="1" ht="17.4" spans="1:8">
      <c r="A96" s="62"/>
      <c r="B96" s="20">
        <v>94</v>
      </c>
      <c r="C96" s="119">
        <v>20192832</v>
      </c>
      <c r="D96" s="119">
        <v>0</v>
      </c>
      <c r="E96" s="119">
        <v>29</v>
      </c>
      <c r="F96" s="189">
        <f t="shared" si="3"/>
        <v>0</v>
      </c>
      <c r="G96" s="119">
        <f t="shared" si="4"/>
        <v>1</v>
      </c>
      <c r="H96" s="119"/>
    </row>
    <row r="97" s="181" customFormat="1" ht="17.4" spans="1:8">
      <c r="A97" s="62"/>
      <c r="B97" s="20">
        <v>95</v>
      </c>
      <c r="C97" s="119">
        <v>20192833</v>
      </c>
      <c r="D97" s="119">
        <v>0</v>
      </c>
      <c r="E97" s="119">
        <v>32</v>
      </c>
      <c r="F97" s="189">
        <f t="shared" si="3"/>
        <v>0</v>
      </c>
      <c r="G97" s="119">
        <f t="shared" si="4"/>
        <v>1</v>
      </c>
      <c r="H97" s="119"/>
    </row>
    <row r="98" s="181" customFormat="1" ht="17.4" spans="1:8">
      <c r="A98" s="62"/>
      <c r="B98" s="20">
        <v>96</v>
      </c>
      <c r="C98" s="119">
        <v>20202731</v>
      </c>
      <c r="D98" s="119">
        <v>0</v>
      </c>
      <c r="E98" s="119">
        <v>27</v>
      </c>
      <c r="F98" s="189">
        <f t="shared" si="3"/>
        <v>0</v>
      </c>
      <c r="G98" s="119">
        <f t="shared" si="4"/>
        <v>1</v>
      </c>
      <c r="H98" s="119"/>
    </row>
    <row r="99" s="181" customFormat="1" ht="17.4" spans="1:8">
      <c r="A99" s="62"/>
      <c r="B99" s="20">
        <v>97</v>
      </c>
      <c r="C99" s="119">
        <v>20202831</v>
      </c>
      <c r="D99" s="119">
        <v>0</v>
      </c>
      <c r="E99" s="119">
        <v>47</v>
      </c>
      <c r="F99" s="189">
        <f t="shared" si="3"/>
        <v>0</v>
      </c>
      <c r="G99" s="119">
        <f t="shared" si="4"/>
        <v>1</v>
      </c>
      <c r="H99" s="119"/>
    </row>
    <row r="100" s="181" customFormat="1" ht="17.4" spans="1:8">
      <c r="A100" s="62"/>
      <c r="B100" s="20">
        <v>98</v>
      </c>
      <c r="C100" s="119">
        <v>20202832</v>
      </c>
      <c r="D100" s="119">
        <v>0</v>
      </c>
      <c r="E100" s="119">
        <v>27</v>
      </c>
      <c r="F100" s="189">
        <f t="shared" si="3"/>
        <v>0</v>
      </c>
      <c r="G100" s="119">
        <f t="shared" si="4"/>
        <v>1</v>
      </c>
      <c r="H100" s="119"/>
    </row>
    <row r="101" s="181" customFormat="1" ht="17.4" spans="1:8">
      <c r="A101" s="62"/>
      <c r="B101" s="20">
        <v>99</v>
      </c>
      <c r="C101" s="119">
        <v>20202833</v>
      </c>
      <c r="D101" s="119">
        <v>0</v>
      </c>
      <c r="E101" s="119">
        <v>23</v>
      </c>
      <c r="F101" s="189">
        <f t="shared" si="3"/>
        <v>0</v>
      </c>
      <c r="G101" s="119">
        <f t="shared" si="4"/>
        <v>1</v>
      </c>
      <c r="H101" s="119"/>
    </row>
    <row r="102" s="181" customFormat="1" ht="17.4" spans="1:8">
      <c r="A102" s="62"/>
      <c r="B102" s="184">
        <v>100</v>
      </c>
      <c r="C102" s="186">
        <v>20212731</v>
      </c>
      <c r="D102" s="186">
        <v>1</v>
      </c>
      <c r="E102" s="186">
        <v>40</v>
      </c>
      <c r="F102" s="192">
        <f t="shared" si="3"/>
        <v>0.025</v>
      </c>
      <c r="G102" s="186">
        <f t="shared" si="4"/>
        <v>26</v>
      </c>
      <c r="H102" s="186"/>
    </row>
    <row r="103" s="181" customFormat="1" ht="17.4" spans="1:8">
      <c r="A103" s="62"/>
      <c r="B103" s="20">
        <v>101</v>
      </c>
      <c r="C103" s="119">
        <v>20212831</v>
      </c>
      <c r="D103" s="119">
        <v>0</v>
      </c>
      <c r="E103" s="119">
        <v>41</v>
      </c>
      <c r="F103" s="189">
        <f t="shared" si="3"/>
        <v>0</v>
      </c>
      <c r="G103" s="119">
        <f t="shared" si="4"/>
        <v>1</v>
      </c>
      <c r="H103" s="119"/>
    </row>
    <row r="104" s="181" customFormat="1" ht="17.4" spans="1:8">
      <c r="A104" s="62"/>
      <c r="B104" s="20">
        <v>102</v>
      </c>
      <c r="C104" s="119">
        <v>20212832</v>
      </c>
      <c r="D104" s="119">
        <v>0</v>
      </c>
      <c r="E104" s="119">
        <v>41</v>
      </c>
      <c r="F104" s="189">
        <f t="shared" si="3"/>
        <v>0</v>
      </c>
      <c r="G104" s="119">
        <f t="shared" si="4"/>
        <v>1</v>
      </c>
      <c r="H104" s="119"/>
    </row>
    <row r="105" s="181" customFormat="1" ht="17.4" spans="1:8">
      <c r="A105" s="62"/>
      <c r="B105" s="20">
        <v>103</v>
      </c>
      <c r="C105" s="119">
        <v>20212841</v>
      </c>
      <c r="D105" s="119">
        <v>0</v>
      </c>
      <c r="E105" s="119">
        <v>45</v>
      </c>
      <c r="F105" s="189">
        <f t="shared" si="3"/>
        <v>0</v>
      </c>
      <c r="G105" s="119">
        <f t="shared" si="4"/>
        <v>1</v>
      </c>
      <c r="H105" s="119"/>
    </row>
    <row r="106" s="181" customFormat="1" ht="17.4" spans="1:8">
      <c r="A106" s="62"/>
      <c r="B106" s="20">
        <v>104</v>
      </c>
      <c r="C106" s="119">
        <v>20212842</v>
      </c>
      <c r="D106" s="119">
        <v>0</v>
      </c>
      <c r="E106" s="119">
        <v>46</v>
      </c>
      <c r="F106" s="189">
        <f t="shared" si="3"/>
        <v>0</v>
      </c>
      <c r="G106" s="119">
        <f t="shared" si="4"/>
        <v>1</v>
      </c>
      <c r="H106" s="119"/>
    </row>
    <row r="107" s="181" customFormat="1" ht="17.4" spans="1:8">
      <c r="A107" s="62"/>
      <c r="B107" s="20">
        <v>105</v>
      </c>
      <c r="C107" s="119">
        <v>20212843</v>
      </c>
      <c r="D107" s="119">
        <v>0</v>
      </c>
      <c r="E107" s="119">
        <v>44</v>
      </c>
      <c r="F107" s="189">
        <f t="shared" si="3"/>
        <v>0</v>
      </c>
      <c r="G107" s="119">
        <f t="shared" si="4"/>
        <v>1</v>
      </c>
      <c r="H107" s="119"/>
    </row>
    <row r="108" s="181" customFormat="1" ht="17.4" spans="1:8">
      <c r="A108" s="62"/>
      <c r="B108" s="184">
        <v>106</v>
      </c>
      <c r="C108" s="191">
        <v>20222731</v>
      </c>
      <c r="D108" s="191">
        <v>1</v>
      </c>
      <c r="E108" s="191">
        <v>39</v>
      </c>
      <c r="F108" s="192">
        <f t="shared" si="3"/>
        <v>0.0256410256410256</v>
      </c>
      <c r="G108" s="186">
        <f t="shared" si="4"/>
        <v>27</v>
      </c>
      <c r="H108" s="191"/>
    </row>
    <row r="109" s="181" customFormat="1" ht="17.4" spans="1:8">
      <c r="A109" s="62"/>
      <c r="B109" s="20">
        <v>107</v>
      </c>
      <c r="C109" s="30">
        <v>20222732</v>
      </c>
      <c r="D109" s="30">
        <v>0</v>
      </c>
      <c r="E109" s="30">
        <v>42</v>
      </c>
      <c r="F109" s="189">
        <f t="shared" si="3"/>
        <v>0</v>
      </c>
      <c r="G109" s="119">
        <f t="shared" si="4"/>
        <v>1</v>
      </c>
      <c r="H109" s="30"/>
    </row>
    <row r="110" s="181" customFormat="1" ht="17.4" spans="1:8">
      <c r="A110" s="62"/>
      <c r="B110" s="20">
        <v>108</v>
      </c>
      <c r="C110" s="30">
        <v>20222831</v>
      </c>
      <c r="D110" s="30">
        <v>0</v>
      </c>
      <c r="E110" s="30">
        <v>42</v>
      </c>
      <c r="F110" s="189">
        <f t="shared" si="3"/>
        <v>0</v>
      </c>
      <c r="G110" s="119">
        <f t="shared" si="4"/>
        <v>1</v>
      </c>
      <c r="H110" s="30"/>
    </row>
    <row r="111" s="181" customFormat="1" ht="17.4" spans="1:8">
      <c r="A111" s="62"/>
      <c r="B111" s="20">
        <v>109</v>
      </c>
      <c r="C111" s="30">
        <v>20222832</v>
      </c>
      <c r="D111" s="30">
        <v>0</v>
      </c>
      <c r="E111" s="30">
        <v>41</v>
      </c>
      <c r="F111" s="189">
        <f t="shared" si="3"/>
        <v>0</v>
      </c>
      <c r="G111" s="119">
        <f t="shared" si="4"/>
        <v>1</v>
      </c>
      <c r="H111" s="30"/>
    </row>
    <row r="112" s="181" customFormat="1" ht="17.4" spans="1:8">
      <c r="A112" s="62"/>
      <c r="B112" s="20">
        <v>110</v>
      </c>
      <c r="C112" s="30">
        <v>20222833</v>
      </c>
      <c r="D112" s="30">
        <v>0</v>
      </c>
      <c r="E112" s="30">
        <v>45</v>
      </c>
      <c r="F112" s="189">
        <f t="shared" si="3"/>
        <v>0</v>
      </c>
      <c r="G112" s="119">
        <f t="shared" si="4"/>
        <v>1</v>
      </c>
      <c r="H112" s="30"/>
    </row>
    <row r="113" s="181" customFormat="1" ht="17.4" spans="1:8">
      <c r="A113" s="62"/>
      <c r="B113" s="20">
        <v>111</v>
      </c>
      <c r="C113" s="30">
        <v>20222834</v>
      </c>
      <c r="D113" s="30">
        <v>0</v>
      </c>
      <c r="E113" s="30">
        <v>45</v>
      </c>
      <c r="F113" s="189">
        <f t="shared" si="3"/>
        <v>0</v>
      </c>
      <c r="G113" s="119">
        <f t="shared" si="4"/>
        <v>1</v>
      </c>
      <c r="H113" s="30"/>
    </row>
    <row r="114" s="181" customFormat="1" ht="17.4" spans="1:8">
      <c r="A114" s="62"/>
      <c r="B114" s="7">
        <v>112</v>
      </c>
      <c r="C114" s="30">
        <v>20222835</v>
      </c>
      <c r="D114" s="30">
        <v>0</v>
      </c>
      <c r="E114" s="30">
        <v>45</v>
      </c>
      <c r="F114" s="189">
        <f t="shared" si="3"/>
        <v>0</v>
      </c>
      <c r="G114" s="119">
        <f t="shared" si="4"/>
        <v>1</v>
      </c>
      <c r="H114" s="30"/>
    </row>
    <row r="115" s="181" customFormat="1" ht="17.4" spans="1:8">
      <c r="A115" s="62"/>
      <c r="B115" s="20">
        <v>113</v>
      </c>
      <c r="C115" s="30">
        <v>20222836</v>
      </c>
      <c r="D115" s="30">
        <v>0</v>
      </c>
      <c r="E115" s="30">
        <v>40</v>
      </c>
      <c r="F115" s="189">
        <f t="shared" si="3"/>
        <v>0</v>
      </c>
      <c r="G115" s="119">
        <f t="shared" si="4"/>
        <v>1</v>
      </c>
      <c r="H115" s="30"/>
    </row>
    <row r="116" s="181" customFormat="1" ht="17.4" spans="1:8">
      <c r="A116" s="62"/>
      <c r="B116" s="20">
        <v>114</v>
      </c>
      <c r="C116" s="30">
        <v>20222837</v>
      </c>
      <c r="D116" s="30">
        <v>0</v>
      </c>
      <c r="E116" s="30">
        <v>40</v>
      </c>
      <c r="F116" s="189">
        <f t="shared" si="3"/>
        <v>0</v>
      </c>
      <c r="G116" s="119">
        <f t="shared" si="4"/>
        <v>1</v>
      </c>
      <c r="H116" s="30"/>
    </row>
    <row r="117" s="181" customFormat="1" ht="17.4" spans="1:8">
      <c r="A117" s="62"/>
      <c r="B117" s="20">
        <v>115</v>
      </c>
      <c r="C117" s="30">
        <v>20222841</v>
      </c>
      <c r="D117" s="30">
        <v>0</v>
      </c>
      <c r="E117" s="30">
        <v>36</v>
      </c>
      <c r="F117" s="189">
        <f t="shared" si="3"/>
        <v>0</v>
      </c>
      <c r="G117" s="119">
        <f t="shared" si="4"/>
        <v>1</v>
      </c>
      <c r="H117" s="30"/>
    </row>
    <row r="118" s="181" customFormat="1" ht="17.4" spans="1:8">
      <c r="A118" s="62"/>
      <c r="B118" s="20">
        <v>116</v>
      </c>
      <c r="C118" s="30">
        <v>20222842</v>
      </c>
      <c r="D118" s="30">
        <v>0</v>
      </c>
      <c r="E118" s="30">
        <v>38</v>
      </c>
      <c r="F118" s="189">
        <f t="shared" si="3"/>
        <v>0</v>
      </c>
      <c r="G118" s="119">
        <f t="shared" si="4"/>
        <v>1</v>
      </c>
      <c r="H118" s="30"/>
    </row>
    <row r="119" s="181" customFormat="1" ht="17.4" spans="1:8">
      <c r="A119" s="62"/>
      <c r="B119" s="20">
        <v>117</v>
      </c>
      <c r="C119" s="30">
        <v>20222843</v>
      </c>
      <c r="D119" s="30">
        <v>0</v>
      </c>
      <c r="E119" s="30">
        <v>38</v>
      </c>
      <c r="F119" s="189">
        <f t="shared" si="3"/>
        <v>0</v>
      </c>
      <c r="G119" s="119">
        <f t="shared" si="4"/>
        <v>1</v>
      </c>
      <c r="H119" s="30"/>
    </row>
    <row r="120" s="181" customFormat="1" ht="17.4" spans="1:8">
      <c r="A120" s="62"/>
      <c r="B120" s="20">
        <v>118</v>
      </c>
      <c r="C120" s="30">
        <v>20222844</v>
      </c>
      <c r="D120" s="30">
        <v>0</v>
      </c>
      <c r="E120" s="30">
        <v>36</v>
      </c>
      <c r="F120" s="189">
        <f t="shared" si="3"/>
        <v>0</v>
      </c>
      <c r="G120" s="119">
        <f t="shared" si="4"/>
        <v>1</v>
      </c>
      <c r="H120" s="30"/>
    </row>
    <row r="121" s="181" customFormat="1" ht="17.4" spans="1:8">
      <c r="A121" s="62" t="s">
        <v>5</v>
      </c>
      <c r="B121" s="20">
        <v>119</v>
      </c>
      <c r="C121" s="62">
        <v>20193631</v>
      </c>
      <c r="D121" s="62">
        <v>0</v>
      </c>
      <c r="E121" s="62">
        <v>30</v>
      </c>
      <c r="F121" s="193">
        <f t="shared" si="3"/>
        <v>0</v>
      </c>
      <c r="G121" s="119">
        <f>RANK(F121,$F$121:$F$147,1)</f>
        <v>1</v>
      </c>
      <c r="H121" s="62"/>
    </row>
    <row r="122" s="181" customFormat="1" ht="17.4" spans="1:8">
      <c r="A122" s="62"/>
      <c r="B122" s="20">
        <v>120</v>
      </c>
      <c r="C122" s="62">
        <v>20193632</v>
      </c>
      <c r="D122" s="62">
        <v>0</v>
      </c>
      <c r="E122" s="62">
        <v>31</v>
      </c>
      <c r="F122" s="193">
        <f t="shared" si="3"/>
        <v>0</v>
      </c>
      <c r="G122" s="119">
        <f t="shared" ref="G122:G147" si="5">RANK(F122,$F$121:$F$147,1)</f>
        <v>1</v>
      </c>
      <c r="H122" s="62"/>
    </row>
    <row r="123" s="181" customFormat="1" ht="17.4" spans="1:8">
      <c r="A123" s="62"/>
      <c r="B123" s="20">
        <v>121</v>
      </c>
      <c r="C123" s="62">
        <v>20193633</v>
      </c>
      <c r="D123" s="62">
        <v>0</v>
      </c>
      <c r="E123" s="62">
        <v>35</v>
      </c>
      <c r="F123" s="193">
        <f t="shared" si="3"/>
        <v>0</v>
      </c>
      <c r="G123" s="119">
        <f t="shared" si="5"/>
        <v>1</v>
      </c>
      <c r="H123" s="62"/>
    </row>
    <row r="124" s="181" customFormat="1" ht="17.4" spans="1:8">
      <c r="A124" s="62"/>
      <c r="B124" s="20">
        <v>122</v>
      </c>
      <c r="C124" s="62">
        <v>20193634</v>
      </c>
      <c r="D124" s="62">
        <v>0</v>
      </c>
      <c r="E124" s="62">
        <v>36</v>
      </c>
      <c r="F124" s="193">
        <f t="shared" si="3"/>
        <v>0</v>
      </c>
      <c r="G124" s="119">
        <f t="shared" si="5"/>
        <v>1</v>
      </c>
      <c r="H124" s="62"/>
    </row>
    <row r="125" s="181" customFormat="1" ht="17.4" spans="1:8">
      <c r="A125" s="62"/>
      <c r="B125" s="20">
        <v>123</v>
      </c>
      <c r="C125" s="62">
        <v>20193635</v>
      </c>
      <c r="D125" s="62">
        <v>0</v>
      </c>
      <c r="E125" s="62">
        <v>31</v>
      </c>
      <c r="F125" s="193">
        <f t="shared" si="3"/>
        <v>0</v>
      </c>
      <c r="G125" s="119">
        <f t="shared" si="5"/>
        <v>1</v>
      </c>
      <c r="H125" s="62"/>
    </row>
    <row r="126" s="181" customFormat="1" ht="17.4" spans="1:8">
      <c r="A126" s="62"/>
      <c r="B126" s="20">
        <v>124</v>
      </c>
      <c r="C126" s="62">
        <v>20203631</v>
      </c>
      <c r="D126" s="62">
        <v>0</v>
      </c>
      <c r="E126" s="62">
        <v>32</v>
      </c>
      <c r="F126" s="193">
        <f t="shared" si="3"/>
        <v>0</v>
      </c>
      <c r="G126" s="119">
        <f t="shared" si="5"/>
        <v>1</v>
      </c>
      <c r="H126" s="62"/>
    </row>
    <row r="127" s="181" customFormat="1" ht="17.4" spans="1:8">
      <c r="A127" s="62"/>
      <c r="B127" s="20">
        <v>125</v>
      </c>
      <c r="C127" s="62">
        <v>20203632</v>
      </c>
      <c r="D127" s="62">
        <v>0</v>
      </c>
      <c r="E127" s="62">
        <v>32</v>
      </c>
      <c r="F127" s="193">
        <f t="shared" si="3"/>
        <v>0</v>
      </c>
      <c r="G127" s="119">
        <f t="shared" si="5"/>
        <v>1</v>
      </c>
      <c r="H127" s="62"/>
    </row>
    <row r="128" s="181" customFormat="1" ht="17.4" spans="1:8">
      <c r="A128" s="62"/>
      <c r="B128" s="20">
        <v>126</v>
      </c>
      <c r="C128" s="62">
        <v>20203633</v>
      </c>
      <c r="D128" s="62">
        <v>0</v>
      </c>
      <c r="E128" s="62">
        <v>34</v>
      </c>
      <c r="F128" s="193">
        <f t="shared" si="3"/>
        <v>0</v>
      </c>
      <c r="G128" s="119">
        <f t="shared" si="5"/>
        <v>1</v>
      </c>
      <c r="H128" s="62"/>
    </row>
    <row r="129" s="181" customFormat="1" ht="17.4" spans="1:8">
      <c r="A129" s="62"/>
      <c r="B129" s="7">
        <v>127</v>
      </c>
      <c r="C129" s="62">
        <v>20203634</v>
      </c>
      <c r="D129" s="62">
        <v>0</v>
      </c>
      <c r="E129" s="62">
        <v>30</v>
      </c>
      <c r="F129" s="193">
        <f t="shared" si="3"/>
        <v>0</v>
      </c>
      <c r="G129" s="119">
        <f t="shared" si="5"/>
        <v>1</v>
      </c>
      <c r="H129" s="62"/>
    </row>
    <row r="130" s="181" customFormat="1" ht="17.4" spans="1:8">
      <c r="A130" s="62"/>
      <c r="B130" s="20">
        <v>128</v>
      </c>
      <c r="C130" s="62">
        <v>20203635</v>
      </c>
      <c r="D130" s="62">
        <v>0</v>
      </c>
      <c r="E130" s="62">
        <v>35</v>
      </c>
      <c r="F130" s="193">
        <f t="shared" si="3"/>
        <v>0</v>
      </c>
      <c r="G130" s="119">
        <f t="shared" si="5"/>
        <v>1</v>
      </c>
      <c r="H130" s="62"/>
    </row>
    <row r="131" s="181" customFormat="1" ht="17.4" spans="1:8">
      <c r="A131" s="62"/>
      <c r="B131" s="20">
        <v>129</v>
      </c>
      <c r="C131" s="62">
        <v>20213631</v>
      </c>
      <c r="D131" s="62">
        <v>0</v>
      </c>
      <c r="E131" s="62">
        <v>43</v>
      </c>
      <c r="F131" s="193">
        <f t="shared" ref="F131:F194" si="6">D131/E131</f>
        <v>0</v>
      </c>
      <c r="G131" s="119">
        <f t="shared" si="5"/>
        <v>1</v>
      </c>
      <c r="H131" s="62"/>
    </row>
    <row r="132" s="181" customFormat="1" ht="17.4" spans="1:8">
      <c r="A132" s="62"/>
      <c r="B132" s="20">
        <v>130</v>
      </c>
      <c r="C132" s="62">
        <v>20213632</v>
      </c>
      <c r="D132" s="62">
        <v>0</v>
      </c>
      <c r="E132" s="62">
        <v>42</v>
      </c>
      <c r="F132" s="193">
        <f t="shared" si="6"/>
        <v>0</v>
      </c>
      <c r="G132" s="119">
        <f t="shared" si="5"/>
        <v>1</v>
      </c>
      <c r="H132" s="62"/>
    </row>
    <row r="133" s="181" customFormat="1" ht="17.4" spans="1:8">
      <c r="A133" s="62"/>
      <c r="B133" s="20">
        <v>131</v>
      </c>
      <c r="C133" s="62">
        <v>20213633</v>
      </c>
      <c r="D133" s="62">
        <v>0</v>
      </c>
      <c r="E133" s="62">
        <v>44</v>
      </c>
      <c r="F133" s="193">
        <f t="shared" si="6"/>
        <v>0</v>
      </c>
      <c r="G133" s="119">
        <f t="shared" si="5"/>
        <v>1</v>
      </c>
      <c r="H133" s="62"/>
    </row>
    <row r="134" s="181" customFormat="1" ht="17.4" spans="1:8">
      <c r="A134" s="62"/>
      <c r="B134" s="20">
        <v>132</v>
      </c>
      <c r="C134" s="62">
        <v>20213634</v>
      </c>
      <c r="D134" s="62">
        <v>0</v>
      </c>
      <c r="E134" s="62">
        <v>45</v>
      </c>
      <c r="F134" s="193">
        <f t="shared" si="6"/>
        <v>0</v>
      </c>
      <c r="G134" s="119">
        <f t="shared" si="5"/>
        <v>1</v>
      </c>
      <c r="H134" s="62"/>
    </row>
    <row r="135" s="181" customFormat="1" ht="17.4" spans="1:8">
      <c r="A135" s="62"/>
      <c r="B135" s="20">
        <v>133</v>
      </c>
      <c r="C135" s="62">
        <v>20213635</v>
      </c>
      <c r="D135" s="62">
        <v>0</v>
      </c>
      <c r="E135" s="62">
        <v>39</v>
      </c>
      <c r="F135" s="193">
        <f t="shared" si="6"/>
        <v>0</v>
      </c>
      <c r="G135" s="119">
        <f t="shared" si="5"/>
        <v>1</v>
      </c>
      <c r="H135" s="62"/>
    </row>
    <row r="136" s="181" customFormat="1" ht="17.4" spans="1:8">
      <c r="A136" s="62"/>
      <c r="B136" s="20">
        <v>134</v>
      </c>
      <c r="C136" s="62">
        <v>20213641</v>
      </c>
      <c r="D136" s="62">
        <v>0</v>
      </c>
      <c r="E136" s="62">
        <v>41</v>
      </c>
      <c r="F136" s="193">
        <f t="shared" si="6"/>
        <v>0</v>
      </c>
      <c r="G136" s="119">
        <f t="shared" si="5"/>
        <v>1</v>
      </c>
      <c r="H136" s="62"/>
    </row>
    <row r="137" s="181" customFormat="1" ht="17.4" spans="1:8">
      <c r="A137" s="62"/>
      <c r="B137" s="20">
        <v>135</v>
      </c>
      <c r="C137" s="62">
        <v>20213642</v>
      </c>
      <c r="D137" s="62">
        <v>0</v>
      </c>
      <c r="E137" s="62">
        <v>45</v>
      </c>
      <c r="F137" s="193">
        <f t="shared" si="6"/>
        <v>0</v>
      </c>
      <c r="G137" s="119">
        <f t="shared" si="5"/>
        <v>1</v>
      </c>
      <c r="H137" s="62"/>
    </row>
    <row r="138" s="141" customFormat="1" ht="17.4" spans="1:8">
      <c r="A138" s="62"/>
      <c r="B138" s="20">
        <v>136</v>
      </c>
      <c r="C138" s="23">
        <v>20223631</v>
      </c>
      <c r="D138" s="62">
        <v>0</v>
      </c>
      <c r="E138" s="62">
        <v>40</v>
      </c>
      <c r="F138" s="193">
        <f t="shared" si="6"/>
        <v>0</v>
      </c>
      <c r="G138" s="119">
        <f t="shared" si="5"/>
        <v>1</v>
      </c>
      <c r="H138" s="30"/>
    </row>
    <row r="139" s="141" customFormat="1" ht="17.4" spans="1:8">
      <c r="A139" s="62"/>
      <c r="B139" s="20">
        <v>137</v>
      </c>
      <c r="C139" s="23">
        <v>20223632</v>
      </c>
      <c r="D139" s="62">
        <v>0</v>
      </c>
      <c r="E139" s="62">
        <v>40</v>
      </c>
      <c r="F139" s="193">
        <f t="shared" si="6"/>
        <v>0</v>
      </c>
      <c r="G139" s="119">
        <f t="shared" si="5"/>
        <v>1</v>
      </c>
      <c r="H139" s="30"/>
    </row>
    <row r="140" s="141" customFormat="1" ht="17.4" spans="1:8">
      <c r="A140" s="62"/>
      <c r="B140" s="20">
        <v>138</v>
      </c>
      <c r="C140" s="23">
        <v>20223633</v>
      </c>
      <c r="D140" s="62">
        <v>0</v>
      </c>
      <c r="E140" s="62">
        <v>42</v>
      </c>
      <c r="F140" s="193">
        <f t="shared" si="6"/>
        <v>0</v>
      </c>
      <c r="G140" s="119">
        <f t="shared" si="5"/>
        <v>1</v>
      </c>
      <c r="H140" s="30"/>
    </row>
    <row r="141" s="141" customFormat="1" ht="17.4" spans="1:8">
      <c r="A141" s="62"/>
      <c r="B141" s="20">
        <v>139</v>
      </c>
      <c r="C141" s="23">
        <v>20223634</v>
      </c>
      <c r="D141" s="62">
        <v>0</v>
      </c>
      <c r="E141" s="62">
        <v>41</v>
      </c>
      <c r="F141" s="193">
        <f t="shared" si="6"/>
        <v>0</v>
      </c>
      <c r="G141" s="119">
        <f t="shared" si="5"/>
        <v>1</v>
      </c>
      <c r="H141" s="30"/>
    </row>
    <row r="142" s="141" customFormat="1" ht="17.4" spans="1:8">
      <c r="A142" s="62"/>
      <c r="B142" s="20">
        <v>140</v>
      </c>
      <c r="C142" s="23">
        <v>20223635</v>
      </c>
      <c r="D142" s="62">
        <v>0</v>
      </c>
      <c r="E142" s="62">
        <v>43</v>
      </c>
      <c r="F142" s="193">
        <f t="shared" si="6"/>
        <v>0</v>
      </c>
      <c r="G142" s="119">
        <f t="shared" si="5"/>
        <v>1</v>
      </c>
      <c r="H142" s="30"/>
    </row>
    <row r="143" ht="17.4" spans="1:8">
      <c r="A143" s="62"/>
      <c r="B143" s="20">
        <v>141</v>
      </c>
      <c r="C143" s="23">
        <v>20223636</v>
      </c>
      <c r="D143" s="62">
        <v>0</v>
      </c>
      <c r="E143" s="62">
        <v>43</v>
      </c>
      <c r="F143" s="193">
        <f t="shared" si="6"/>
        <v>0</v>
      </c>
      <c r="G143" s="119">
        <f t="shared" si="5"/>
        <v>1</v>
      </c>
      <c r="H143" s="30"/>
    </row>
    <row r="144" ht="17.4" spans="1:8">
      <c r="A144" s="62"/>
      <c r="B144" s="20">
        <v>142</v>
      </c>
      <c r="C144" s="23">
        <v>20223637</v>
      </c>
      <c r="D144" s="62">
        <v>0</v>
      </c>
      <c r="E144" s="62">
        <v>41</v>
      </c>
      <c r="F144" s="193">
        <f t="shared" si="6"/>
        <v>0</v>
      </c>
      <c r="G144" s="119">
        <f t="shared" si="5"/>
        <v>1</v>
      </c>
      <c r="H144" s="30"/>
    </row>
    <row r="145" ht="17.4" spans="1:8">
      <c r="A145" s="62"/>
      <c r="B145" s="20">
        <v>143</v>
      </c>
      <c r="C145" s="23">
        <v>20223641</v>
      </c>
      <c r="D145" s="62">
        <v>0</v>
      </c>
      <c r="E145" s="62">
        <v>43</v>
      </c>
      <c r="F145" s="193">
        <f t="shared" si="6"/>
        <v>0</v>
      </c>
      <c r="G145" s="119">
        <f t="shared" si="5"/>
        <v>1</v>
      </c>
      <c r="H145" s="30"/>
    </row>
    <row r="146" ht="17.4" spans="1:8">
      <c r="A146" s="62"/>
      <c r="B146" s="7">
        <v>144</v>
      </c>
      <c r="C146" s="23">
        <v>20223642</v>
      </c>
      <c r="D146" s="62">
        <v>0</v>
      </c>
      <c r="E146" s="62">
        <v>43</v>
      </c>
      <c r="F146" s="193">
        <f t="shared" si="6"/>
        <v>0</v>
      </c>
      <c r="G146" s="119">
        <f t="shared" si="5"/>
        <v>1</v>
      </c>
      <c r="H146" s="30"/>
    </row>
    <row r="147" ht="17.4" spans="1:8">
      <c r="A147" s="62"/>
      <c r="B147" s="20">
        <v>145</v>
      </c>
      <c r="C147" s="23">
        <v>20223643</v>
      </c>
      <c r="D147" s="62">
        <v>0</v>
      </c>
      <c r="E147" s="62">
        <v>43</v>
      </c>
      <c r="F147" s="193">
        <f t="shared" si="6"/>
        <v>0</v>
      </c>
      <c r="G147" s="119">
        <f t="shared" si="5"/>
        <v>1</v>
      </c>
      <c r="H147" s="30"/>
    </row>
    <row r="148" ht="17.4" spans="1:8">
      <c r="A148" s="62" t="s">
        <v>6</v>
      </c>
      <c r="B148" s="20">
        <v>146</v>
      </c>
      <c r="C148" s="62">
        <v>20192331</v>
      </c>
      <c r="D148" s="62">
        <v>0</v>
      </c>
      <c r="E148" s="23">
        <v>36</v>
      </c>
      <c r="F148" s="193">
        <f t="shared" si="6"/>
        <v>0</v>
      </c>
      <c r="G148" s="119">
        <f>RANK(F148,$F$148:$F$191,1)</f>
        <v>1</v>
      </c>
      <c r="H148" s="23"/>
    </row>
    <row r="149" ht="17.4" spans="1:8">
      <c r="A149" s="62"/>
      <c r="B149" s="20">
        <v>147</v>
      </c>
      <c r="C149" s="62">
        <v>20192332</v>
      </c>
      <c r="D149" s="62">
        <v>0</v>
      </c>
      <c r="E149" s="23">
        <v>34</v>
      </c>
      <c r="F149" s="193">
        <f t="shared" si="6"/>
        <v>0</v>
      </c>
      <c r="G149" s="119">
        <f t="shared" ref="G149:G191" si="7">RANK(F149,$F$148:$F$191,1)</f>
        <v>1</v>
      </c>
      <c r="H149" s="23"/>
    </row>
    <row r="150" ht="17.4" spans="1:8">
      <c r="A150" s="62"/>
      <c r="B150" s="20">
        <v>148</v>
      </c>
      <c r="C150" s="62">
        <v>20192931</v>
      </c>
      <c r="D150" s="62">
        <v>0</v>
      </c>
      <c r="E150" s="23">
        <v>30</v>
      </c>
      <c r="F150" s="193">
        <f t="shared" si="6"/>
        <v>0</v>
      </c>
      <c r="G150" s="119">
        <f t="shared" si="7"/>
        <v>1</v>
      </c>
      <c r="H150" s="23"/>
    </row>
    <row r="151" ht="17.4" spans="1:8">
      <c r="A151" s="62"/>
      <c r="B151" s="20">
        <v>149</v>
      </c>
      <c r="C151" s="62">
        <v>20192932</v>
      </c>
      <c r="D151" s="62">
        <v>0</v>
      </c>
      <c r="E151" s="23">
        <v>28</v>
      </c>
      <c r="F151" s="193">
        <f t="shared" si="6"/>
        <v>0</v>
      </c>
      <c r="G151" s="119">
        <f t="shared" si="7"/>
        <v>1</v>
      </c>
      <c r="H151" s="23"/>
    </row>
    <row r="152" ht="17.4" spans="1:8">
      <c r="A152" s="62"/>
      <c r="B152" s="20">
        <v>150</v>
      </c>
      <c r="C152" s="62">
        <v>20193031</v>
      </c>
      <c r="D152" s="62"/>
      <c r="E152" s="23">
        <v>45</v>
      </c>
      <c r="F152" s="193">
        <f t="shared" si="6"/>
        <v>0</v>
      </c>
      <c r="G152" s="119"/>
      <c r="H152" s="23" t="s">
        <v>30</v>
      </c>
    </row>
    <row r="153" ht="17.4" spans="1:8">
      <c r="A153" s="62"/>
      <c r="B153" s="20">
        <v>151</v>
      </c>
      <c r="C153" s="62">
        <v>20193032</v>
      </c>
      <c r="D153" s="62"/>
      <c r="E153" s="23">
        <v>47</v>
      </c>
      <c r="F153" s="193">
        <f t="shared" si="6"/>
        <v>0</v>
      </c>
      <c r="G153" s="119"/>
      <c r="H153" s="23" t="s">
        <v>30</v>
      </c>
    </row>
    <row r="154" ht="17.4" spans="1:8">
      <c r="A154" s="62"/>
      <c r="B154" s="20">
        <v>152</v>
      </c>
      <c r="C154" s="62">
        <v>20193033</v>
      </c>
      <c r="D154" s="62"/>
      <c r="E154" s="23">
        <v>45</v>
      </c>
      <c r="F154" s="193">
        <f t="shared" si="6"/>
        <v>0</v>
      </c>
      <c r="G154" s="119"/>
      <c r="H154" s="23" t="s">
        <v>30</v>
      </c>
    </row>
    <row r="155" ht="17.4" spans="1:8">
      <c r="A155" s="62"/>
      <c r="B155" s="20">
        <v>153</v>
      </c>
      <c r="C155" s="62">
        <v>20193034</v>
      </c>
      <c r="D155" s="62"/>
      <c r="E155" s="23">
        <v>42</v>
      </c>
      <c r="F155" s="193">
        <f t="shared" si="6"/>
        <v>0</v>
      </c>
      <c r="G155" s="119"/>
      <c r="H155" s="23" t="s">
        <v>30</v>
      </c>
    </row>
    <row r="156" ht="17.4" spans="1:8">
      <c r="A156" s="62"/>
      <c r="B156" s="20">
        <v>154</v>
      </c>
      <c r="C156" s="62">
        <v>20193035</v>
      </c>
      <c r="D156" s="62"/>
      <c r="E156" s="23">
        <v>39</v>
      </c>
      <c r="F156" s="193">
        <f t="shared" si="6"/>
        <v>0</v>
      </c>
      <c r="G156" s="119"/>
      <c r="H156" s="23" t="s">
        <v>30</v>
      </c>
    </row>
    <row r="157" ht="17.4" spans="1:8">
      <c r="A157" s="62"/>
      <c r="B157" s="20">
        <v>155</v>
      </c>
      <c r="C157" s="62">
        <v>20193036</v>
      </c>
      <c r="D157" s="62"/>
      <c r="E157" s="23">
        <v>44</v>
      </c>
      <c r="F157" s="193">
        <f t="shared" si="6"/>
        <v>0</v>
      </c>
      <c r="G157" s="119"/>
      <c r="H157" s="23" t="s">
        <v>30</v>
      </c>
    </row>
    <row r="158" ht="17.4" spans="1:8">
      <c r="A158" s="62"/>
      <c r="B158" s="20">
        <v>156</v>
      </c>
      <c r="C158" s="62">
        <v>20193037</v>
      </c>
      <c r="D158" s="62"/>
      <c r="E158" s="23">
        <v>41</v>
      </c>
      <c r="F158" s="193">
        <f t="shared" si="6"/>
        <v>0</v>
      </c>
      <c r="G158" s="119"/>
      <c r="H158" s="23" t="s">
        <v>30</v>
      </c>
    </row>
    <row r="159" ht="17.4" spans="1:8">
      <c r="A159" s="62"/>
      <c r="B159" s="20">
        <v>157</v>
      </c>
      <c r="C159" s="62">
        <v>20193038</v>
      </c>
      <c r="D159" s="62"/>
      <c r="E159" s="23">
        <v>43</v>
      </c>
      <c r="F159" s="193">
        <f t="shared" si="6"/>
        <v>0</v>
      </c>
      <c r="G159" s="119"/>
      <c r="H159" s="23" t="s">
        <v>30</v>
      </c>
    </row>
    <row r="160" ht="17.4" spans="1:8">
      <c r="A160" s="62"/>
      <c r="B160" s="20">
        <v>158</v>
      </c>
      <c r="C160" s="23">
        <v>20202331</v>
      </c>
      <c r="D160" s="62">
        <v>0</v>
      </c>
      <c r="E160" s="23">
        <v>39</v>
      </c>
      <c r="F160" s="193">
        <f t="shared" si="6"/>
        <v>0</v>
      </c>
      <c r="G160" s="119">
        <f t="shared" si="7"/>
        <v>1</v>
      </c>
      <c r="H160" s="23"/>
    </row>
    <row r="161" ht="17.4" spans="1:8">
      <c r="A161" s="62"/>
      <c r="B161" s="7">
        <v>159</v>
      </c>
      <c r="C161" s="23">
        <v>20202332</v>
      </c>
      <c r="D161" s="62">
        <v>0</v>
      </c>
      <c r="E161" s="23">
        <v>37</v>
      </c>
      <c r="F161" s="193">
        <f t="shared" si="6"/>
        <v>0</v>
      </c>
      <c r="G161" s="119">
        <f t="shared" si="7"/>
        <v>1</v>
      </c>
      <c r="H161" s="23"/>
    </row>
    <row r="162" ht="17.4" spans="1:8">
      <c r="A162" s="62"/>
      <c r="B162" s="20">
        <v>160</v>
      </c>
      <c r="C162" s="62">
        <v>20202931</v>
      </c>
      <c r="D162" s="62">
        <v>0</v>
      </c>
      <c r="E162" s="23">
        <v>31</v>
      </c>
      <c r="F162" s="193">
        <f t="shared" si="6"/>
        <v>0</v>
      </c>
      <c r="G162" s="119">
        <f t="shared" si="7"/>
        <v>1</v>
      </c>
      <c r="H162" s="23"/>
    </row>
    <row r="163" ht="17.4" spans="1:8">
      <c r="A163" s="62"/>
      <c r="B163" s="20">
        <v>161</v>
      </c>
      <c r="C163" s="62">
        <v>20202932</v>
      </c>
      <c r="D163" s="62">
        <v>0</v>
      </c>
      <c r="E163" s="23">
        <v>23</v>
      </c>
      <c r="F163" s="193">
        <f t="shared" si="6"/>
        <v>0</v>
      </c>
      <c r="G163" s="119">
        <f t="shared" si="7"/>
        <v>1</v>
      </c>
      <c r="H163" s="23"/>
    </row>
    <row r="164" ht="17.4" spans="1:8">
      <c r="A164" s="62"/>
      <c r="B164" s="20">
        <v>162</v>
      </c>
      <c r="C164" s="62">
        <v>20202933</v>
      </c>
      <c r="D164" s="62">
        <v>0</v>
      </c>
      <c r="E164" s="23">
        <v>29</v>
      </c>
      <c r="F164" s="193">
        <f t="shared" si="6"/>
        <v>0</v>
      </c>
      <c r="G164" s="119">
        <f t="shared" si="7"/>
        <v>1</v>
      </c>
      <c r="H164" s="23"/>
    </row>
    <row r="165" ht="17.4" spans="1:8">
      <c r="A165" s="62"/>
      <c r="B165" s="20">
        <v>163</v>
      </c>
      <c r="C165" s="62">
        <v>20203031</v>
      </c>
      <c r="D165" s="62">
        <v>0</v>
      </c>
      <c r="E165" s="23">
        <v>51</v>
      </c>
      <c r="F165" s="193">
        <f t="shared" si="6"/>
        <v>0</v>
      </c>
      <c r="G165" s="119">
        <f t="shared" si="7"/>
        <v>1</v>
      </c>
      <c r="H165" s="23"/>
    </row>
    <row r="166" ht="17.4" spans="1:8">
      <c r="A166" s="62"/>
      <c r="B166" s="20">
        <v>164</v>
      </c>
      <c r="C166" s="62">
        <v>20203032</v>
      </c>
      <c r="D166" s="62">
        <v>0</v>
      </c>
      <c r="E166" s="23">
        <v>52</v>
      </c>
      <c r="F166" s="193">
        <f t="shared" si="6"/>
        <v>0</v>
      </c>
      <c r="G166" s="119">
        <f t="shared" si="7"/>
        <v>1</v>
      </c>
      <c r="H166" s="23"/>
    </row>
    <row r="167" ht="17.4" spans="1:8">
      <c r="A167" s="62"/>
      <c r="B167" s="20">
        <v>165</v>
      </c>
      <c r="C167" s="62">
        <v>20203033</v>
      </c>
      <c r="D167" s="62">
        <v>0</v>
      </c>
      <c r="E167" s="23">
        <v>47</v>
      </c>
      <c r="F167" s="193">
        <f t="shared" si="6"/>
        <v>0</v>
      </c>
      <c r="G167" s="119">
        <f t="shared" si="7"/>
        <v>1</v>
      </c>
      <c r="H167" s="23"/>
    </row>
    <row r="168" ht="17.4" spans="1:8">
      <c r="A168" s="62"/>
      <c r="B168" s="20">
        <v>166</v>
      </c>
      <c r="C168" s="62">
        <v>20203034</v>
      </c>
      <c r="D168" s="62">
        <v>0</v>
      </c>
      <c r="E168" s="23">
        <v>48</v>
      </c>
      <c r="F168" s="193">
        <f t="shared" si="6"/>
        <v>0</v>
      </c>
      <c r="G168" s="119">
        <f t="shared" si="7"/>
        <v>1</v>
      </c>
      <c r="H168" s="23"/>
    </row>
    <row r="169" ht="17.4" spans="1:8">
      <c r="A169" s="62"/>
      <c r="B169" s="20">
        <v>167</v>
      </c>
      <c r="C169" s="62">
        <v>20203035</v>
      </c>
      <c r="D169" s="62">
        <v>0</v>
      </c>
      <c r="E169" s="23">
        <v>51</v>
      </c>
      <c r="F169" s="193">
        <f t="shared" si="6"/>
        <v>0</v>
      </c>
      <c r="G169" s="119">
        <f t="shared" si="7"/>
        <v>1</v>
      </c>
      <c r="H169" s="23"/>
    </row>
    <row r="170" ht="17.4" spans="1:8">
      <c r="A170" s="62"/>
      <c r="B170" s="20">
        <v>168</v>
      </c>
      <c r="C170" s="62">
        <v>20203036</v>
      </c>
      <c r="D170" s="62">
        <v>0</v>
      </c>
      <c r="E170" s="23">
        <v>50</v>
      </c>
      <c r="F170" s="193">
        <f t="shared" si="6"/>
        <v>0</v>
      </c>
      <c r="G170" s="119">
        <f t="shared" si="7"/>
        <v>1</v>
      </c>
      <c r="H170" s="23"/>
    </row>
    <row r="171" ht="17.4" spans="1:8">
      <c r="A171" s="62"/>
      <c r="B171" s="7">
        <v>169</v>
      </c>
      <c r="C171" s="62">
        <v>20212331</v>
      </c>
      <c r="D171" s="62">
        <v>0</v>
      </c>
      <c r="E171" s="23">
        <v>32</v>
      </c>
      <c r="F171" s="193">
        <f t="shared" si="6"/>
        <v>0</v>
      </c>
      <c r="G171" s="119">
        <f t="shared" si="7"/>
        <v>1</v>
      </c>
      <c r="H171" s="23"/>
    </row>
    <row r="172" ht="17.4" spans="1:8">
      <c r="A172" s="62"/>
      <c r="B172" s="20">
        <v>170</v>
      </c>
      <c r="C172" s="62">
        <v>20212332</v>
      </c>
      <c r="D172" s="62">
        <v>0</v>
      </c>
      <c r="E172" s="23">
        <v>32</v>
      </c>
      <c r="F172" s="193">
        <f t="shared" si="6"/>
        <v>0</v>
      </c>
      <c r="G172" s="119">
        <f t="shared" si="7"/>
        <v>1</v>
      </c>
      <c r="H172" s="23"/>
    </row>
    <row r="173" ht="17.4" spans="1:8">
      <c r="A173" s="62"/>
      <c r="B173" s="20">
        <v>171</v>
      </c>
      <c r="C173" s="62">
        <v>20212333</v>
      </c>
      <c r="D173" s="62">
        <v>0</v>
      </c>
      <c r="E173" s="23">
        <v>30</v>
      </c>
      <c r="F173" s="193">
        <f t="shared" si="6"/>
        <v>0</v>
      </c>
      <c r="G173" s="119">
        <f t="shared" si="7"/>
        <v>1</v>
      </c>
      <c r="H173" s="23"/>
    </row>
    <row r="174" ht="17.4" spans="1:8">
      <c r="A174" s="62"/>
      <c r="B174" s="20">
        <v>172</v>
      </c>
      <c r="C174" s="62">
        <v>20212931</v>
      </c>
      <c r="D174" s="62">
        <v>0</v>
      </c>
      <c r="E174" s="23">
        <v>41</v>
      </c>
      <c r="F174" s="193">
        <f t="shared" si="6"/>
        <v>0</v>
      </c>
      <c r="G174" s="119">
        <f t="shared" si="7"/>
        <v>1</v>
      </c>
      <c r="H174" s="23"/>
    </row>
    <row r="175" ht="17.4" spans="1:8">
      <c r="A175" s="62"/>
      <c r="B175" s="20">
        <v>173</v>
      </c>
      <c r="C175" s="62">
        <v>20212932</v>
      </c>
      <c r="D175" s="62">
        <v>0</v>
      </c>
      <c r="E175" s="23">
        <v>38</v>
      </c>
      <c r="F175" s="193">
        <f t="shared" si="6"/>
        <v>0</v>
      </c>
      <c r="G175" s="119">
        <f t="shared" si="7"/>
        <v>1</v>
      </c>
      <c r="H175" s="23"/>
    </row>
    <row r="176" ht="17.4" spans="1:8">
      <c r="A176" s="62"/>
      <c r="B176" s="20">
        <v>174</v>
      </c>
      <c r="C176" s="62">
        <v>20212933</v>
      </c>
      <c r="D176" s="62">
        <v>0</v>
      </c>
      <c r="E176" s="23">
        <v>40</v>
      </c>
      <c r="F176" s="193">
        <f t="shared" si="6"/>
        <v>0</v>
      </c>
      <c r="G176" s="119">
        <f t="shared" si="7"/>
        <v>1</v>
      </c>
      <c r="H176" s="23"/>
    </row>
    <row r="177" ht="17.4" spans="1:8">
      <c r="A177" s="62"/>
      <c r="B177" s="20">
        <v>175</v>
      </c>
      <c r="C177" s="62">
        <v>20212941</v>
      </c>
      <c r="D177" s="62">
        <v>0</v>
      </c>
      <c r="E177" s="23">
        <v>40</v>
      </c>
      <c r="F177" s="193">
        <f t="shared" si="6"/>
        <v>0</v>
      </c>
      <c r="G177" s="119">
        <f t="shared" si="7"/>
        <v>1</v>
      </c>
      <c r="H177" s="23"/>
    </row>
    <row r="178" ht="17.4" spans="1:8">
      <c r="A178" s="62"/>
      <c r="B178" s="20">
        <v>176</v>
      </c>
      <c r="C178" s="62">
        <v>20213031</v>
      </c>
      <c r="D178" s="62">
        <v>0</v>
      </c>
      <c r="E178" s="23">
        <v>44</v>
      </c>
      <c r="F178" s="193">
        <f t="shared" si="6"/>
        <v>0</v>
      </c>
      <c r="G178" s="119">
        <f t="shared" si="7"/>
        <v>1</v>
      </c>
      <c r="H178" s="23"/>
    </row>
    <row r="179" ht="17.4" spans="1:8">
      <c r="A179" s="62"/>
      <c r="B179" s="20">
        <v>177</v>
      </c>
      <c r="C179" s="62">
        <v>20213032</v>
      </c>
      <c r="D179" s="62">
        <v>0</v>
      </c>
      <c r="E179" s="23">
        <v>35</v>
      </c>
      <c r="F179" s="193">
        <f t="shared" si="6"/>
        <v>0</v>
      </c>
      <c r="G179" s="119">
        <f t="shared" si="7"/>
        <v>1</v>
      </c>
      <c r="H179" s="23"/>
    </row>
    <row r="180" ht="17.4" spans="1:8">
      <c r="A180" s="62"/>
      <c r="B180" s="20">
        <v>178</v>
      </c>
      <c r="C180" s="62">
        <v>20213033</v>
      </c>
      <c r="D180" s="62">
        <v>0</v>
      </c>
      <c r="E180" s="23">
        <v>35</v>
      </c>
      <c r="F180" s="193">
        <f t="shared" si="6"/>
        <v>0</v>
      </c>
      <c r="G180" s="119">
        <f t="shared" si="7"/>
        <v>1</v>
      </c>
      <c r="H180" s="23"/>
    </row>
    <row r="181" ht="17.4" spans="1:8">
      <c r="A181" s="62"/>
      <c r="B181" s="20">
        <v>179</v>
      </c>
      <c r="C181" s="23">
        <v>20222331</v>
      </c>
      <c r="D181" s="62">
        <v>0</v>
      </c>
      <c r="E181" s="23">
        <v>30</v>
      </c>
      <c r="F181" s="193">
        <f t="shared" si="6"/>
        <v>0</v>
      </c>
      <c r="G181" s="119">
        <f t="shared" si="7"/>
        <v>1</v>
      </c>
      <c r="H181" s="23"/>
    </row>
    <row r="182" ht="17.4" spans="1:8">
      <c r="A182" s="62"/>
      <c r="B182" s="20">
        <v>180</v>
      </c>
      <c r="C182" s="23">
        <v>20222332</v>
      </c>
      <c r="D182" s="62">
        <v>0</v>
      </c>
      <c r="E182" s="23">
        <v>30</v>
      </c>
      <c r="F182" s="193">
        <f t="shared" si="6"/>
        <v>0</v>
      </c>
      <c r="G182" s="119">
        <f t="shared" si="7"/>
        <v>1</v>
      </c>
      <c r="H182" s="23"/>
    </row>
    <row r="183" ht="17.4" spans="1:8">
      <c r="A183" s="62"/>
      <c r="B183" s="20">
        <v>181</v>
      </c>
      <c r="C183" s="23">
        <v>20222333</v>
      </c>
      <c r="D183" s="62">
        <v>0</v>
      </c>
      <c r="E183" s="23">
        <v>29</v>
      </c>
      <c r="F183" s="193">
        <f t="shared" si="6"/>
        <v>0</v>
      </c>
      <c r="G183" s="119">
        <f t="shared" si="7"/>
        <v>1</v>
      </c>
      <c r="H183" s="23"/>
    </row>
    <row r="184" ht="17.4" spans="1:8">
      <c r="A184" s="62"/>
      <c r="B184" s="20">
        <v>182</v>
      </c>
      <c r="C184" s="23">
        <v>20222931</v>
      </c>
      <c r="D184" s="62">
        <v>0</v>
      </c>
      <c r="E184" s="23">
        <v>43</v>
      </c>
      <c r="F184" s="193">
        <f t="shared" si="6"/>
        <v>0</v>
      </c>
      <c r="G184" s="119">
        <f t="shared" si="7"/>
        <v>1</v>
      </c>
      <c r="H184" s="23"/>
    </row>
    <row r="185" ht="17.4" spans="1:8">
      <c r="A185" s="62"/>
      <c r="B185" s="20">
        <v>183</v>
      </c>
      <c r="C185" s="23">
        <v>20222932</v>
      </c>
      <c r="D185" s="62">
        <v>0</v>
      </c>
      <c r="E185" s="23">
        <v>42</v>
      </c>
      <c r="F185" s="193">
        <f t="shared" si="6"/>
        <v>0</v>
      </c>
      <c r="G185" s="119">
        <f t="shared" si="7"/>
        <v>1</v>
      </c>
      <c r="H185" s="23"/>
    </row>
    <row r="186" ht="17.4" spans="1:8">
      <c r="A186" s="62"/>
      <c r="B186" s="20">
        <v>184</v>
      </c>
      <c r="C186" s="23">
        <v>20222933</v>
      </c>
      <c r="D186" s="62">
        <v>0</v>
      </c>
      <c r="E186" s="23">
        <v>45</v>
      </c>
      <c r="F186" s="193">
        <f t="shared" si="6"/>
        <v>0</v>
      </c>
      <c r="G186" s="119">
        <f t="shared" si="7"/>
        <v>1</v>
      </c>
      <c r="H186" s="194"/>
    </row>
    <row r="187" ht="17.4" spans="1:8">
      <c r="A187" s="62"/>
      <c r="B187" s="20">
        <v>185</v>
      </c>
      <c r="C187" s="23">
        <v>20222934</v>
      </c>
      <c r="D187" s="62">
        <v>0</v>
      </c>
      <c r="E187" s="23">
        <v>40</v>
      </c>
      <c r="F187" s="193">
        <f t="shared" si="6"/>
        <v>0</v>
      </c>
      <c r="G187" s="119">
        <f t="shared" si="7"/>
        <v>1</v>
      </c>
      <c r="H187" s="194"/>
    </row>
    <row r="188" ht="17.4" spans="1:8">
      <c r="A188" s="62"/>
      <c r="B188" s="20">
        <v>186</v>
      </c>
      <c r="C188" s="23">
        <v>20222941</v>
      </c>
      <c r="D188" s="62">
        <v>0</v>
      </c>
      <c r="E188" s="23">
        <v>45</v>
      </c>
      <c r="F188" s="193">
        <f t="shared" si="6"/>
        <v>0</v>
      </c>
      <c r="G188" s="119">
        <f t="shared" si="7"/>
        <v>1</v>
      </c>
      <c r="H188" s="194"/>
    </row>
    <row r="189" ht="17.4" spans="1:8">
      <c r="A189" s="62"/>
      <c r="B189" s="20">
        <v>187</v>
      </c>
      <c r="C189" s="23">
        <v>20223031</v>
      </c>
      <c r="D189" s="62">
        <v>0</v>
      </c>
      <c r="E189" s="23">
        <v>45</v>
      </c>
      <c r="F189" s="193">
        <f t="shared" si="6"/>
        <v>0</v>
      </c>
      <c r="G189" s="119">
        <f t="shared" si="7"/>
        <v>1</v>
      </c>
      <c r="H189" s="194"/>
    </row>
    <row r="190" ht="17.4" spans="1:8">
      <c r="A190" s="62"/>
      <c r="B190" s="20">
        <v>188</v>
      </c>
      <c r="C190" s="23">
        <v>20223032</v>
      </c>
      <c r="D190" s="62">
        <v>0</v>
      </c>
      <c r="E190" s="23">
        <v>35</v>
      </c>
      <c r="F190" s="193">
        <f t="shared" si="6"/>
        <v>0</v>
      </c>
      <c r="G190" s="119">
        <f t="shared" si="7"/>
        <v>1</v>
      </c>
      <c r="H190" s="194"/>
    </row>
    <row r="191" ht="17.4" spans="1:8">
      <c r="A191" s="62"/>
      <c r="B191" s="20">
        <v>189</v>
      </c>
      <c r="C191" s="23">
        <v>20223033</v>
      </c>
      <c r="D191" s="62">
        <v>0</v>
      </c>
      <c r="E191" s="23">
        <v>35</v>
      </c>
      <c r="F191" s="193">
        <f t="shared" si="6"/>
        <v>0</v>
      </c>
      <c r="G191" s="119">
        <f t="shared" si="7"/>
        <v>1</v>
      </c>
      <c r="H191" s="194"/>
    </row>
    <row r="192" ht="17.4" spans="1:8">
      <c r="A192" s="30" t="s">
        <v>7</v>
      </c>
      <c r="B192" s="20">
        <v>190</v>
      </c>
      <c r="C192" s="195">
        <v>20192631</v>
      </c>
      <c r="D192" s="23">
        <v>0</v>
      </c>
      <c r="E192" s="23">
        <v>39</v>
      </c>
      <c r="F192" s="193">
        <f t="shared" si="6"/>
        <v>0</v>
      </c>
      <c r="G192" s="119">
        <f>RANK(F192,$F$192:$F$210,1)</f>
        <v>1</v>
      </c>
      <c r="H192" s="23"/>
    </row>
    <row r="193" ht="17.4" spans="1:8">
      <c r="A193" s="30"/>
      <c r="B193" s="20">
        <v>191</v>
      </c>
      <c r="C193" s="195">
        <v>20192632</v>
      </c>
      <c r="D193" s="23">
        <v>0</v>
      </c>
      <c r="E193" s="23">
        <v>39</v>
      </c>
      <c r="F193" s="193">
        <f t="shared" si="6"/>
        <v>0</v>
      </c>
      <c r="G193" s="119">
        <f t="shared" ref="G193:G210" si="8">RANK(F193,$F$192:$F$210,1)</f>
        <v>1</v>
      </c>
      <c r="H193" s="23"/>
    </row>
    <row r="194" ht="17.4" spans="1:8">
      <c r="A194" s="30"/>
      <c r="B194" s="20">
        <v>192</v>
      </c>
      <c r="C194" s="195">
        <v>20192633</v>
      </c>
      <c r="D194" s="23">
        <v>0</v>
      </c>
      <c r="E194" s="23">
        <v>36</v>
      </c>
      <c r="F194" s="193">
        <f t="shared" si="6"/>
        <v>0</v>
      </c>
      <c r="G194" s="119">
        <f t="shared" si="8"/>
        <v>1</v>
      </c>
      <c r="H194" s="23"/>
    </row>
    <row r="195" ht="17.4" spans="1:8">
      <c r="A195" s="30"/>
      <c r="B195" s="20">
        <v>193</v>
      </c>
      <c r="C195" s="195">
        <v>20192634</v>
      </c>
      <c r="D195" s="23">
        <v>0</v>
      </c>
      <c r="E195" s="23">
        <v>35</v>
      </c>
      <c r="F195" s="193">
        <f t="shared" ref="F195:F211" si="9">D195/E195</f>
        <v>0</v>
      </c>
      <c r="G195" s="119">
        <f t="shared" si="8"/>
        <v>1</v>
      </c>
      <c r="H195" s="23"/>
    </row>
    <row r="196" ht="17.4" spans="1:8">
      <c r="A196" s="30"/>
      <c r="B196" s="20">
        <v>194</v>
      </c>
      <c r="C196" s="195">
        <v>20202631</v>
      </c>
      <c r="D196" s="23">
        <v>0</v>
      </c>
      <c r="E196" s="23">
        <v>47</v>
      </c>
      <c r="F196" s="193">
        <f t="shared" si="9"/>
        <v>0</v>
      </c>
      <c r="G196" s="119">
        <f t="shared" si="8"/>
        <v>1</v>
      </c>
      <c r="H196" s="23"/>
    </row>
    <row r="197" ht="17.4" spans="1:8">
      <c r="A197" s="30"/>
      <c r="B197" s="20">
        <v>195</v>
      </c>
      <c r="C197" s="195">
        <v>20202632</v>
      </c>
      <c r="D197" s="23">
        <v>0</v>
      </c>
      <c r="E197" s="23">
        <v>45</v>
      </c>
      <c r="F197" s="193">
        <f t="shared" si="9"/>
        <v>0</v>
      </c>
      <c r="G197" s="119">
        <f t="shared" si="8"/>
        <v>1</v>
      </c>
      <c r="H197" s="23"/>
    </row>
    <row r="198" ht="17.4" spans="1:8">
      <c r="A198" s="30"/>
      <c r="B198" s="20">
        <v>196</v>
      </c>
      <c r="C198" s="195">
        <v>20202633</v>
      </c>
      <c r="D198" s="23">
        <v>0</v>
      </c>
      <c r="E198" s="23">
        <v>34</v>
      </c>
      <c r="F198" s="193">
        <f t="shared" si="9"/>
        <v>0</v>
      </c>
      <c r="G198" s="119">
        <f t="shared" si="8"/>
        <v>1</v>
      </c>
      <c r="H198" s="23"/>
    </row>
    <row r="199" ht="17.4" spans="1:8">
      <c r="A199" s="30"/>
      <c r="B199" s="20">
        <v>197</v>
      </c>
      <c r="C199" s="195">
        <v>20202634</v>
      </c>
      <c r="D199" s="23">
        <v>0</v>
      </c>
      <c r="E199" s="23">
        <v>32</v>
      </c>
      <c r="F199" s="193">
        <f t="shared" si="9"/>
        <v>0</v>
      </c>
      <c r="G199" s="119">
        <f t="shared" si="8"/>
        <v>1</v>
      </c>
      <c r="H199" s="23"/>
    </row>
    <row r="200" ht="17.4" spans="1:8">
      <c r="A200" s="30"/>
      <c r="B200" s="20">
        <v>198</v>
      </c>
      <c r="C200" s="195">
        <v>20212631</v>
      </c>
      <c r="D200" s="23">
        <v>0</v>
      </c>
      <c r="E200" s="23">
        <v>39</v>
      </c>
      <c r="F200" s="193">
        <f t="shared" si="9"/>
        <v>0</v>
      </c>
      <c r="G200" s="119">
        <f t="shared" si="8"/>
        <v>1</v>
      </c>
      <c r="H200" s="23"/>
    </row>
    <row r="201" ht="17.4" spans="1:8">
      <c r="A201" s="30"/>
      <c r="B201" s="20">
        <v>199</v>
      </c>
      <c r="C201" s="195">
        <v>20212632</v>
      </c>
      <c r="D201" s="23">
        <v>0</v>
      </c>
      <c r="E201" s="23">
        <v>41</v>
      </c>
      <c r="F201" s="193">
        <f t="shared" si="9"/>
        <v>0</v>
      </c>
      <c r="G201" s="119">
        <f t="shared" si="8"/>
        <v>1</v>
      </c>
      <c r="H201" s="23"/>
    </row>
    <row r="202" ht="17.4" spans="1:8">
      <c r="A202" s="30"/>
      <c r="B202" s="20">
        <v>200</v>
      </c>
      <c r="C202" s="195">
        <v>20212633</v>
      </c>
      <c r="D202" s="23">
        <v>0</v>
      </c>
      <c r="E202" s="23">
        <v>42</v>
      </c>
      <c r="F202" s="193">
        <f t="shared" si="9"/>
        <v>0</v>
      </c>
      <c r="G202" s="119">
        <f t="shared" si="8"/>
        <v>1</v>
      </c>
      <c r="H202" s="23"/>
    </row>
    <row r="203" ht="17.4" spans="1:8">
      <c r="A203" s="30"/>
      <c r="B203" s="20">
        <v>201</v>
      </c>
      <c r="C203" s="195">
        <v>20212634</v>
      </c>
      <c r="D203" s="23">
        <v>0</v>
      </c>
      <c r="E203" s="23">
        <v>39</v>
      </c>
      <c r="F203" s="193">
        <f t="shared" si="9"/>
        <v>0</v>
      </c>
      <c r="G203" s="119">
        <f t="shared" si="8"/>
        <v>1</v>
      </c>
      <c r="H203" s="23"/>
    </row>
    <row r="204" ht="17.4" spans="1:8">
      <c r="A204" s="30"/>
      <c r="B204" s="20">
        <v>202</v>
      </c>
      <c r="C204" s="195">
        <v>20222631</v>
      </c>
      <c r="D204" s="23">
        <v>0</v>
      </c>
      <c r="E204" s="23">
        <v>35</v>
      </c>
      <c r="F204" s="193">
        <f t="shared" si="9"/>
        <v>0</v>
      </c>
      <c r="G204" s="119">
        <f t="shared" si="8"/>
        <v>1</v>
      </c>
      <c r="H204" s="23"/>
    </row>
    <row r="205" ht="17.4" spans="1:8">
      <c r="A205" s="30"/>
      <c r="B205" s="20">
        <v>203</v>
      </c>
      <c r="C205" s="195">
        <v>20222632</v>
      </c>
      <c r="D205" s="23">
        <v>0</v>
      </c>
      <c r="E205" s="23">
        <v>36</v>
      </c>
      <c r="F205" s="193">
        <f t="shared" si="9"/>
        <v>0</v>
      </c>
      <c r="G205" s="119">
        <f t="shared" si="8"/>
        <v>1</v>
      </c>
      <c r="H205" s="23"/>
    </row>
    <row r="206" ht="17.4" spans="1:8">
      <c r="A206" s="30"/>
      <c r="B206" s="20">
        <v>204</v>
      </c>
      <c r="C206" s="195">
        <v>20222633</v>
      </c>
      <c r="D206" s="23">
        <v>0</v>
      </c>
      <c r="E206" s="23">
        <v>36</v>
      </c>
      <c r="F206" s="193">
        <f t="shared" si="9"/>
        <v>0</v>
      </c>
      <c r="G206" s="119">
        <f t="shared" si="8"/>
        <v>1</v>
      </c>
      <c r="H206" s="23"/>
    </row>
    <row r="207" ht="17.4" spans="1:8">
      <c r="A207" s="30"/>
      <c r="B207" s="20">
        <v>205</v>
      </c>
      <c r="C207" s="195">
        <v>20222634</v>
      </c>
      <c r="D207" s="23">
        <v>0</v>
      </c>
      <c r="E207" s="23">
        <v>35</v>
      </c>
      <c r="F207" s="193">
        <f t="shared" si="9"/>
        <v>0</v>
      </c>
      <c r="G207" s="119">
        <f t="shared" si="8"/>
        <v>1</v>
      </c>
      <c r="H207" s="23"/>
    </row>
    <row r="208" ht="17.4" spans="1:8">
      <c r="A208" s="30"/>
      <c r="B208" s="20">
        <v>206</v>
      </c>
      <c r="C208" s="195">
        <v>20212635</v>
      </c>
      <c r="D208" s="23">
        <v>0</v>
      </c>
      <c r="E208" s="23">
        <v>36</v>
      </c>
      <c r="F208" s="193">
        <f t="shared" si="9"/>
        <v>0</v>
      </c>
      <c r="G208" s="119">
        <f t="shared" si="8"/>
        <v>1</v>
      </c>
      <c r="H208" s="23"/>
    </row>
    <row r="209" ht="17.4" spans="1:8">
      <c r="A209" s="30"/>
      <c r="B209" s="20">
        <v>207</v>
      </c>
      <c r="C209" s="195">
        <v>20222641</v>
      </c>
      <c r="D209" s="23">
        <v>0</v>
      </c>
      <c r="E209" s="23">
        <v>44</v>
      </c>
      <c r="F209" s="193">
        <f t="shared" si="9"/>
        <v>0</v>
      </c>
      <c r="G209" s="119">
        <f t="shared" si="8"/>
        <v>1</v>
      </c>
      <c r="H209" s="23"/>
    </row>
    <row r="210" ht="17.4" spans="1:8">
      <c r="A210" s="30"/>
      <c r="B210" s="20">
        <v>208</v>
      </c>
      <c r="C210" s="196">
        <v>20222642</v>
      </c>
      <c r="D210" s="197">
        <v>0</v>
      </c>
      <c r="E210" s="197">
        <v>36</v>
      </c>
      <c r="F210" s="198">
        <f t="shared" si="9"/>
        <v>0</v>
      </c>
      <c r="G210" s="119">
        <f t="shared" si="8"/>
        <v>1</v>
      </c>
      <c r="H210" s="197"/>
    </row>
    <row r="211" ht="17.4" spans="1:8">
      <c r="A211" s="30" t="s">
        <v>8</v>
      </c>
      <c r="B211" s="20">
        <v>210</v>
      </c>
      <c r="C211" s="119">
        <v>20223531</v>
      </c>
      <c r="D211" s="119">
        <v>0</v>
      </c>
      <c r="E211" s="119">
        <v>46</v>
      </c>
      <c r="F211" s="199">
        <f t="shared" si="9"/>
        <v>0</v>
      </c>
      <c r="G211" s="119">
        <f>RANK(F211,$F$211:$F$211,1)</f>
        <v>1</v>
      </c>
      <c r="H211" s="119"/>
    </row>
    <row r="212" ht="17.4" spans="1:7">
      <c r="A212" s="200"/>
      <c r="B212" s="201"/>
      <c r="C212" s="200"/>
      <c r="D212" s="200"/>
      <c r="E212" s="200"/>
      <c r="F212" s="200"/>
      <c r="G212" s="200"/>
    </row>
    <row r="213" ht="17.4" spans="1:7">
      <c r="A213" s="200"/>
      <c r="B213" s="201"/>
      <c r="C213" s="200"/>
      <c r="D213" s="200"/>
      <c r="E213" s="200"/>
      <c r="F213" s="200"/>
      <c r="G213" s="200"/>
    </row>
    <row r="214" ht="17.4" spans="1:7">
      <c r="A214" s="200"/>
      <c r="B214" s="201"/>
      <c r="C214" s="200"/>
      <c r="D214" s="200"/>
      <c r="E214" s="200"/>
      <c r="F214" s="200"/>
      <c r="G214" s="200"/>
    </row>
    <row r="215" ht="17.4" spans="1:7">
      <c r="A215" s="200"/>
      <c r="B215" s="201"/>
      <c r="C215" s="200"/>
      <c r="D215" s="200"/>
      <c r="E215" s="200"/>
      <c r="F215" s="200"/>
      <c r="G215" s="200"/>
    </row>
    <row r="216" ht="17.4" spans="1:7">
      <c r="A216" s="200"/>
      <c r="B216" s="201"/>
      <c r="C216" s="200"/>
      <c r="D216" s="200"/>
      <c r="E216" s="200"/>
      <c r="F216" s="200"/>
      <c r="G216" s="200"/>
    </row>
    <row r="217" ht="17.4" spans="1:7">
      <c r="A217" s="200"/>
      <c r="B217" s="201"/>
      <c r="C217" s="200"/>
      <c r="D217" s="200"/>
      <c r="E217" s="200"/>
      <c r="F217" s="200"/>
      <c r="G217" s="200"/>
    </row>
    <row r="218" ht="17.4" spans="1:7">
      <c r="A218" s="200"/>
      <c r="B218" s="201"/>
      <c r="C218" s="200"/>
      <c r="D218" s="200"/>
      <c r="E218" s="200"/>
      <c r="F218" s="200"/>
      <c r="G218" s="200"/>
    </row>
    <row r="219" ht="17.4" spans="1:7">
      <c r="A219" s="200"/>
      <c r="B219" s="201"/>
      <c r="C219" s="200"/>
      <c r="D219" s="200"/>
      <c r="E219" s="200"/>
      <c r="F219" s="200"/>
      <c r="G219" s="200"/>
    </row>
    <row r="220" ht="17.4" spans="1:7">
      <c r="A220" s="200"/>
      <c r="B220" s="201"/>
      <c r="C220" s="200"/>
      <c r="D220" s="200"/>
      <c r="E220" s="200"/>
      <c r="F220" s="200"/>
      <c r="G220" s="200"/>
    </row>
    <row r="221" ht="17.4" spans="1:7">
      <c r="A221" s="200"/>
      <c r="B221" s="201"/>
      <c r="C221" s="200"/>
      <c r="D221" s="200"/>
      <c r="E221" s="200"/>
      <c r="F221" s="200"/>
      <c r="G221" s="200"/>
    </row>
    <row r="222" ht="17.4" spans="1:7">
      <c r="A222" s="200"/>
      <c r="B222" s="201"/>
      <c r="C222" s="200"/>
      <c r="D222" s="200"/>
      <c r="E222" s="200"/>
      <c r="F222" s="200"/>
      <c r="G222" s="200"/>
    </row>
    <row r="223" ht="17.4" spans="1:7">
      <c r="A223" s="200"/>
      <c r="B223" s="201"/>
      <c r="C223" s="200"/>
      <c r="D223" s="200"/>
      <c r="E223" s="200"/>
      <c r="F223" s="200"/>
      <c r="G223" s="200"/>
    </row>
    <row r="224" ht="17.4" spans="1:7">
      <c r="A224" s="200"/>
      <c r="B224" s="201"/>
      <c r="C224" s="200"/>
      <c r="D224" s="200"/>
      <c r="E224" s="200"/>
      <c r="F224" s="200"/>
      <c r="G224" s="200"/>
    </row>
    <row r="225" ht="17.4" spans="1:7">
      <c r="A225" s="200"/>
      <c r="B225" s="201"/>
      <c r="C225" s="200"/>
      <c r="D225" s="200"/>
      <c r="E225" s="200"/>
      <c r="F225" s="200"/>
      <c r="G225" s="200"/>
    </row>
    <row r="226" ht="17.4" spans="1:7">
      <c r="A226" s="200"/>
      <c r="B226" s="201"/>
      <c r="C226" s="200"/>
      <c r="D226" s="200"/>
      <c r="E226" s="200"/>
      <c r="F226" s="200"/>
      <c r="G226" s="200"/>
    </row>
    <row r="227" ht="17.4" spans="1:7">
      <c r="A227" s="200"/>
      <c r="B227" s="201"/>
      <c r="C227" s="200"/>
      <c r="D227" s="200"/>
      <c r="E227" s="200"/>
      <c r="F227" s="200"/>
      <c r="G227" s="200"/>
    </row>
    <row r="228" ht="17.4" spans="1:7">
      <c r="A228" s="200"/>
      <c r="B228" s="201"/>
      <c r="C228" s="200"/>
      <c r="D228" s="200"/>
      <c r="E228" s="200"/>
      <c r="F228" s="200"/>
      <c r="G228" s="200"/>
    </row>
    <row r="229" ht="17.4" spans="1:7">
      <c r="A229" s="200"/>
      <c r="B229" s="201"/>
      <c r="C229" s="200"/>
      <c r="D229" s="200"/>
      <c r="E229" s="200"/>
      <c r="F229" s="200"/>
      <c r="G229" s="200"/>
    </row>
    <row r="230" ht="17.4" spans="1:7">
      <c r="A230" s="200"/>
      <c r="B230" s="201"/>
      <c r="C230" s="200"/>
      <c r="D230" s="200"/>
      <c r="E230" s="200"/>
      <c r="F230" s="200"/>
      <c r="G230" s="200"/>
    </row>
    <row r="231" ht="17.4" spans="1:7">
      <c r="A231" s="200"/>
      <c r="B231" s="201"/>
      <c r="C231" s="200"/>
      <c r="D231" s="200"/>
      <c r="E231" s="200"/>
      <c r="F231" s="200"/>
      <c r="G231" s="200"/>
    </row>
    <row r="232" ht="17.4" spans="1:7">
      <c r="A232" s="200"/>
      <c r="B232" s="201"/>
      <c r="C232" s="200"/>
      <c r="D232" s="200"/>
      <c r="E232" s="200"/>
      <c r="F232" s="200"/>
      <c r="G232" s="200"/>
    </row>
    <row r="233" ht="17.4" spans="1:7">
      <c r="A233" s="200"/>
      <c r="B233" s="201"/>
      <c r="C233" s="200"/>
      <c r="D233" s="200"/>
      <c r="E233" s="200"/>
      <c r="F233" s="200"/>
      <c r="G233" s="200"/>
    </row>
    <row r="234" ht="17.4" spans="1:7">
      <c r="A234" s="200"/>
      <c r="B234" s="201"/>
      <c r="C234" s="200"/>
      <c r="D234" s="200"/>
      <c r="E234" s="200"/>
      <c r="F234" s="200"/>
      <c r="G234" s="200"/>
    </row>
    <row r="235" ht="17.4" spans="1:7">
      <c r="A235" s="200"/>
      <c r="B235" s="201"/>
      <c r="C235" s="200"/>
      <c r="D235" s="200"/>
      <c r="E235" s="200"/>
      <c r="F235" s="200"/>
      <c r="G235" s="200"/>
    </row>
    <row r="236" ht="17.4" spans="1:7">
      <c r="A236" s="200"/>
      <c r="B236" s="201"/>
      <c r="C236" s="200"/>
      <c r="D236" s="200"/>
      <c r="E236" s="200"/>
      <c r="F236" s="200"/>
      <c r="G236" s="200"/>
    </row>
    <row r="237" ht="17.4" spans="1:7">
      <c r="A237" s="200"/>
      <c r="B237" s="201"/>
      <c r="C237" s="200"/>
      <c r="D237" s="200"/>
      <c r="E237" s="200"/>
      <c r="F237" s="200"/>
      <c r="G237" s="200"/>
    </row>
    <row r="238" ht="17.4" spans="1:2">
      <c r="A238" s="200"/>
      <c r="B238" s="201"/>
    </row>
    <row r="239" ht="17.4" spans="1:2">
      <c r="A239" s="200"/>
      <c r="B239" s="201"/>
    </row>
    <row r="240" ht="17.4" spans="1:2">
      <c r="A240" s="200"/>
      <c r="B240" s="201"/>
    </row>
    <row r="241" ht="17.4" spans="1:2">
      <c r="A241" s="200"/>
      <c r="B241" s="201"/>
    </row>
    <row r="242" ht="17.4" spans="1:2">
      <c r="A242" s="200"/>
      <c r="B242" s="201"/>
    </row>
    <row r="243" ht="17.4" spans="1:2">
      <c r="A243" s="200"/>
      <c r="B243" s="201"/>
    </row>
    <row r="244" ht="17.4" spans="1:2">
      <c r="A244" s="200"/>
      <c r="B244" s="201"/>
    </row>
  </sheetData>
  <mergeCells count="7">
    <mergeCell ref="A1:H1"/>
    <mergeCell ref="A3:A47"/>
    <mergeCell ref="A48:A93"/>
    <mergeCell ref="A94:A120"/>
    <mergeCell ref="A121:A147"/>
    <mergeCell ref="A148:A191"/>
    <mergeCell ref="A192:A2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A7" sqref="A7:A8"/>
    </sheetView>
  </sheetViews>
  <sheetFormatPr defaultColWidth="9" defaultRowHeight="14.4"/>
  <cols>
    <col min="1" max="1" width="21.2222222222222" customWidth="1"/>
    <col min="2" max="2" width="15" customWidth="1"/>
    <col min="3" max="3" width="15.3333333333333" customWidth="1"/>
    <col min="4" max="4" width="33.6666666666667" customWidth="1"/>
    <col min="5" max="5" width="11.8888888888889" customWidth="1"/>
    <col min="6" max="6" width="29.2222222222222" customWidth="1"/>
    <col min="7" max="7" width="20.4444444444444" customWidth="1"/>
    <col min="8" max="9" width="19.7777777777778" customWidth="1"/>
    <col min="10" max="10" width="18.3333333333333" customWidth="1"/>
  </cols>
  <sheetData>
    <row r="1" s="141" customFormat="1" ht="22.2" spans="1:10">
      <c r="A1" s="161" t="s">
        <v>31</v>
      </c>
      <c r="B1" s="162"/>
      <c r="C1" s="162"/>
      <c r="D1" s="162"/>
      <c r="E1" s="162"/>
      <c r="F1" s="162"/>
      <c r="G1" s="162"/>
      <c r="H1" s="162"/>
      <c r="I1" s="162"/>
      <c r="J1" s="174"/>
    </row>
    <row r="2" s="141" customFormat="1" ht="20.4" spans="1:10">
      <c r="A2" s="117" t="s">
        <v>22</v>
      </c>
      <c r="B2" s="18" t="s">
        <v>24</v>
      </c>
      <c r="C2" s="18" t="s">
        <v>32</v>
      </c>
      <c r="D2" s="18" t="s">
        <v>33</v>
      </c>
      <c r="E2" s="18" t="s">
        <v>34</v>
      </c>
      <c r="F2" s="118" t="s">
        <v>35</v>
      </c>
      <c r="G2" s="18" t="s">
        <v>36</v>
      </c>
      <c r="H2" s="163" t="s">
        <v>37</v>
      </c>
      <c r="I2" s="18" t="s">
        <v>38</v>
      </c>
      <c r="J2" s="105" t="s">
        <v>29</v>
      </c>
    </row>
    <row r="3" s="141" customFormat="1" ht="17.4" spans="1:10">
      <c r="A3" s="56" t="s">
        <v>2</v>
      </c>
      <c r="B3" s="23">
        <v>20202135</v>
      </c>
      <c r="C3" s="23">
        <v>2020213604</v>
      </c>
      <c r="D3" s="23" t="s">
        <v>39</v>
      </c>
      <c r="E3" s="23" t="s">
        <v>40</v>
      </c>
      <c r="F3" s="23" t="s">
        <v>41</v>
      </c>
      <c r="G3" s="23">
        <v>3</v>
      </c>
      <c r="H3" s="56" t="s">
        <v>42</v>
      </c>
      <c r="I3" s="56" t="s">
        <v>43</v>
      </c>
      <c r="J3" s="56"/>
    </row>
    <row r="4" s="141" customFormat="1" ht="17.4" spans="1:10">
      <c r="A4" s="164" t="s">
        <v>3</v>
      </c>
      <c r="B4" s="30">
        <v>20192533</v>
      </c>
      <c r="C4" s="164">
        <v>2019253303</v>
      </c>
      <c r="D4" s="30" t="s">
        <v>44</v>
      </c>
      <c r="E4" s="164" t="s">
        <v>45</v>
      </c>
      <c r="F4" s="165" t="s">
        <v>46</v>
      </c>
      <c r="G4" s="30">
        <v>3</v>
      </c>
      <c r="H4" s="23" t="s">
        <v>42</v>
      </c>
      <c r="I4" s="23" t="s">
        <v>43</v>
      </c>
      <c r="J4" s="175"/>
    </row>
    <row r="5" s="141" customFormat="1" ht="17.4" spans="1:10">
      <c r="A5" s="166"/>
      <c r="B5" s="30">
        <v>20192533</v>
      </c>
      <c r="C5" s="164">
        <v>2019253303</v>
      </c>
      <c r="D5" s="167" t="s">
        <v>47</v>
      </c>
      <c r="E5" s="164" t="s">
        <v>45</v>
      </c>
      <c r="F5" s="165" t="s">
        <v>48</v>
      </c>
      <c r="G5" s="30">
        <v>2</v>
      </c>
      <c r="H5" s="23" t="s">
        <v>42</v>
      </c>
      <c r="I5" s="23" t="s">
        <v>43</v>
      </c>
      <c r="J5" s="175"/>
    </row>
    <row r="6" s="141" customFormat="1" ht="17.4" spans="1:10">
      <c r="A6" s="168"/>
      <c r="B6" s="30">
        <v>20192533</v>
      </c>
      <c r="C6" s="30">
        <v>2019253314</v>
      </c>
      <c r="D6" s="30" t="s">
        <v>44</v>
      </c>
      <c r="E6" s="30" t="s">
        <v>49</v>
      </c>
      <c r="F6" s="165" t="s">
        <v>46</v>
      </c>
      <c r="G6" s="30">
        <v>3</v>
      </c>
      <c r="H6" s="23" t="s">
        <v>42</v>
      </c>
      <c r="I6" s="23" t="s">
        <v>43</v>
      </c>
      <c r="J6" s="176"/>
    </row>
    <row r="7" s="141" customFormat="1" ht="17.4" spans="1:10">
      <c r="A7" s="166" t="s">
        <v>4</v>
      </c>
      <c r="B7" s="30">
        <v>20212731</v>
      </c>
      <c r="C7" s="30">
        <v>2021273138</v>
      </c>
      <c r="D7" s="30" t="s">
        <v>50</v>
      </c>
      <c r="E7" s="30" t="s">
        <v>51</v>
      </c>
      <c r="F7" s="30" t="s">
        <v>52</v>
      </c>
      <c r="G7" s="30">
        <v>2</v>
      </c>
      <c r="H7" s="30" t="s">
        <v>42</v>
      </c>
      <c r="I7" s="23" t="s">
        <v>43</v>
      </c>
      <c r="J7" s="176"/>
    </row>
    <row r="8" ht="17.4" spans="1:10">
      <c r="A8" s="168"/>
      <c r="B8" s="30">
        <v>20222731</v>
      </c>
      <c r="C8" s="30">
        <v>2022273114</v>
      </c>
      <c r="D8" s="30" t="s">
        <v>53</v>
      </c>
      <c r="E8" s="30" t="s">
        <v>54</v>
      </c>
      <c r="F8" s="30" t="s">
        <v>55</v>
      </c>
      <c r="G8" s="30">
        <v>2</v>
      </c>
      <c r="H8" s="30" t="s">
        <v>42</v>
      </c>
      <c r="I8" s="23" t="s">
        <v>43</v>
      </c>
      <c r="J8" s="176"/>
    </row>
    <row r="9" ht="17.4" spans="1:10">
      <c r="A9" s="30" t="s">
        <v>5</v>
      </c>
      <c r="B9" s="169" t="s">
        <v>56</v>
      </c>
      <c r="C9" s="170"/>
      <c r="D9" s="170"/>
      <c r="E9" s="170"/>
      <c r="F9" s="170"/>
      <c r="G9" s="170"/>
      <c r="H9" s="170"/>
      <c r="I9" s="170"/>
      <c r="J9" s="177"/>
    </row>
    <row r="10" ht="17.4" spans="1:10">
      <c r="A10" s="30" t="s">
        <v>6</v>
      </c>
      <c r="B10" s="171"/>
      <c r="C10" s="167"/>
      <c r="D10" s="167"/>
      <c r="E10" s="167"/>
      <c r="F10" s="167"/>
      <c r="G10" s="167"/>
      <c r="H10" s="167"/>
      <c r="I10" s="167"/>
      <c r="J10" s="178"/>
    </row>
    <row r="11" ht="17.4" spans="1:10">
      <c r="A11" s="30" t="s">
        <v>7</v>
      </c>
      <c r="B11" s="171"/>
      <c r="C11" s="167"/>
      <c r="D11" s="167"/>
      <c r="E11" s="167"/>
      <c r="F11" s="167"/>
      <c r="G11" s="167"/>
      <c r="H11" s="167"/>
      <c r="I11" s="167"/>
      <c r="J11" s="178"/>
    </row>
    <row r="12" ht="17.4" spans="1:10">
      <c r="A12" s="30" t="s">
        <v>8</v>
      </c>
      <c r="B12" s="172"/>
      <c r="C12" s="173"/>
      <c r="D12" s="173"/>
      <c r="E12" s="173"/>
      <c r="F12" s="173"/>
      <c r="G12" s="173"/>
      <c r="H12" s="173"/>
      <c r="I12" s="173"/>
      <c r="J12" s="179"/>
    </row>
  </sheetData>
  <mergeCells count="4">
    <mergeCell ref="A1:J1"/>
    <mergeCell ref="A4:A6"/>
    <mergeCell ref="A7:A8"/>
    <mergeCell ref="B9:J1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1"/>
  <sheetViews>
    <sheetView zoomScale="85" zoomScaleNormal="85" workbookViewId="0">
      <selection activeCell="A48" sqref="A48:A93"/>
    </sheetView>
  </sheetViews>
  <sheetFormatPr defaultColWidth="9" defaultRowHeight="14.4"/>
  <cols>
    <col min="1" max="1" width="25.4444444444444" customWidth="1"/>
    <col min="2" max="2" width="7.33333333333333" style="3" customWidth="1"/>
    <col min="3" max="3" width="16.1111111111111" customWidth="1"/>
    <col min="4" max="4" width="15.1111111111111" customWidth="1"/>
    <col min="5" max="5" width="18.6666666666667" customWidth="1"/>
    <col min="6" max="6" width="13.2222222222222" customWidth="1"/>
    <col min="7" max="7" width="18.6666666666667" customWidth="1"/>
    <col min="8" max="8" width="30" customWidth="1"/>
  </cols>
  <sheetData>
    <row r="1" s="141" customFormat="1" ht="22.2" spans="1:8">
      <c r="A1" s="115" t="s">
        <v>57</v>
      </c>
      <c r="B1" s="115"/>
      <c r="C1" s="143"/>
      <c r="D1" s="143"/>
      <c r="E1" s="143"/>
      <c r="F1" s="143"/>
      <c r="G1" s="143"/>
      <c r="H1" s="143"/>
    </row>
    <row r="2" s="141" customFormat="1" ht="20.4" spans="1:8">
      <c r="A2" s="117" t="s">
        <v>22</v>
      </c>
      <c r="B2" s="117" t="s">
        <v>23</v>
      </c>
      <c r="C2" s="117" t="s">
        <v>24</v>
      </c>
      <c r="D2" s="117" t="s">
        <v>58</v>
      </c>
      <c r="E2" s="117" t="s">
        <v>26</v>
      </c>
      <c r="F2" s="152" t="s">
        <v>59</v>
      </c>
      <c r="G2" s="117" t="s">
        <v>60</v>
      </c>
      <c r="H2" s="117" t="s">
        <v>29</v>
      </c>
    </row>
    <row r="3" s="141" customFormat="1" ht="20.4" spans="1:8">
      <c r="A3" s="97" t="s">
        <v>2</v>
      </c>
      <c r="B3" s="97">
        <v>1</v>
      </c>
      <c r="C3" s="153">
        <v>20192131</v>
      </c>
      <c r="D3" s="153">
        <v>0</v>
      </c>
      <c r="E3" s="153">
        <v>49</v>
      </c>
      <c r="F3" s="154">
        <f t="shared" ref="F3:F66" si="0">D3/E3</f>
        <v>0</v>
      </c>
      <c r="G3" s="99">
        <f>RANK(F3,$F$3:$F$47,1)</f>
        <v>1</v>
      </c>
      <c r="H3" s="153"/>
    </row>
    <row r="4" s="141" customFormat="1" ht="20.4" spans="1:8">
      <c r="A4" s="97"/>
      <c r="B4" s="97">
        <v>2</v>
      </c>
      <c r="C4" s="153">
        <v>20192132</v>
      </c>
      <c r="D4" s="153">
        <v>6</v>
      </c>
      <c r="E4" s="153">
        <v>23</v>
      </c>
      <c r="F4" s="154">
        <f t="shared" si="0"/>
        <v>0.260869565217391</v>
      </c>
      <c r="G4" s="99">
        <f t="shared" ref="G4:G47" si="1">RANK(F4,$F$3:$F$47,1)</f>
        <v>41</v>
      </c>
      <c r="H4" s="153"/>
    </row>
    <row r="5" s="141" customFormat="1" ht="20.4" spans="1:8">
      <c r="A5" s="97"/>
      <c r="B5" s="97">
        <v>3</v>
      </c>
      <c r="C5" s="153">
        <v>20192133</v>
      </c>
      <c r="D5" s="153">
        <v>0</v>
      </c>
      <c r="E5" s="153">
        <v>38</v>
      </c>
      <c r="F5" s="154">
        <f t="shared" si="0"/>
        <v>0</v>
      </c>
      <c r="G5" s="99">
        <f t="shared" si="1"/>
        <v>1</v>
      </c>
      <c r="H5" s="153"/>
    </row>
    <row r="6" s="141" customFormat="1" ht="20.4" spans="1:8">
      <c r="A6" s="97"/>
      <c r="B6" s="97">
        <v>4</v>
      </c>
      <c r="C6" s="153">
        <v>20192134</v>
      </c>
      <c r="D6" s="153">
        <v>0</v>
      </c>
      <c r="E6" s="153">
        <v>35</v>
      </c>
      <c r="F6" s="154">
        <f t="shared" si="0"/>
        <v>0</v>
      </c>
      <c r="G6" s="99">
        <f t="shared" si="1"/>
        <v>1</v>
      </c>
      <c r="H6" s="153"/>
    </row>
    <row r="7" s="141" customFormat="1" ht="20.4" spans="1:8">
      <c r="A7" s="97"/>
      <c r="B7" s="97">
        <v>5</v>
      </c>
      <c r="C7" s="153">
        <v>20192135</v>
      </c>
      <c r="D7" s="153">
        <v>0</v>
      </c>
      <c r="E7" s="153">
        <v>47</v>
      </c>
      <c r="F7" s="154">
        <f t="shared" si="0"/>
        <v>0</v>
      </c>
      <c r="G7" s="99">
        <f t="shared" si="1"/>
        <v>1</v>
      </c>
      <c r="H7" s="153"/>
    </row>
    <row r="8" s="141" customFormat="1" ht="20.4" spans="1:10">
      <c r="A8" s="97"/>
      <c r="B8" s="97">
        <v>6</v>
      </c>
      <c r="C8" s="153">
        <v>20192136</v>
      </c>
      <c r="D8" s="153">
        <v>1</v>
      </c>
      <c r="E8" s="153">
        <v>40</v>
      </c>
      <c r="F8" s="154">
        <f t="shared" si="0"/>
        <v>0.025</v>
      </c>
      <c r="G8" s="99">
        <f t="shared" si="1"/>
        <v>34</v>
      </c>
      <c r="H8" s="153"/>
      <c r="J8" s="157"/>
    </row>
    <row r="9" s="141" customFormat="1" ht="20.4" spans="1:8">
      <c r="A9" s="97"/>
      <c r="B9" s="97">
        <v>7</v>
      </c>
      <c r="C9" s="153">
        <v>20192137</v>
      </c>
      <c r="D9" s="153">
        <v>0</v>
      </c>
      <c r="E9" s="153">
        <v>40</v>
      </c>
      <c r="F9" s="154">
        <f t="shared" si="0"/>
        <v>0</v>
      </c>
      <c r="G9" s="99">
        <f t="shared" si="1"/>
        <v>1</v>
      </c>
      <c r="H9" s="153"/>
    </row>
    <row r="10" s="141" customFormat="1" ht="20.4" spans="1:8">
      <c r="A10" s="97"/>
      <c r="B10" s="97">
        <v>8</v>
      </c>
      <c r="C10" s="153">
        <v>20193131</v>
      </c>
      <c r="D10" s="153">
        <v>0</v>
      </c>
      <c r="E10" s="153">
        <v>47</v>
      </c>
      <c r="F10" s="154">
        <f t="shared" si="0"/>
        <v>0</v>
      </c>
      <c r="G10" s="99">
        <f t="shared" si="1"/>
        <v>1</v>
      </c>
      <c r="H10" s="153"/>
    </row>
    <row r="11" s="141" customFormat="1" ht="20.4" spans="1:8">
      <c r="A11" s="97"/>
      <c r="B11" s="97">
        <v>9</v>
      </c>
      <c r="C11" s="153">
        <v>20193132</v>
      </c>
      <c r="D11" s="153">
        <v>0</v>
      </c>
      <c r="E11" s="153">
        <v>42</v>
      </c>
      <c r="F11" s="154">
        <f t="shared" si="0"/>
        <v>0</v>
      </c>
      <c r="G11" s="99">
        <f t="shared" si="1"/>
        <v>1</v>
      </c>
      <c r="H11" s="153"/>
    </row>
    <row r="12" s="141" customFormat="1" ht="20.4" spans="1:8">
      <c r="A12" s="97"/>
      <c r="B12" s="97">
        <v>10</v>
      </c>
      <c r="C12" s="153">
        <v>20202131</v>
      </c>
      <c r="D12" s="153">
        <v>0</v>
      </c>
      <c r="E12" s="153">
        <v>40</v>
      </c>
      <c r="F12" s="154">
        <f t="shared" si="0"/>
        <v>0</v>
      </c>
      <c r="G12" s="99">
        <f t="shared" si="1"/>
        <v>1</v>
      </c>
      <c r="H12" s="153"/>
    </row>
    <row r="13" s="141" customFormat="1" ht="20.4" spans="1:8">
      <c r="A13" s="97"/>
      <c r="B13" s="97">
        <v>11</v>
      </c>
      <c r="C13" s="153">
        <v>20202132</v>
      </c>
      <c r="D13" s="153">
        <v>8</v>
      </c>
      <c r="E13" s="153">
        <v>38</v>
      </c>
      <c r="F13" s="154">
        <f t="shared" si="0"/>
        <v>0.210526315789474</v>
      </c>
      <c r="G13" s="99">
        <f t="shared" si="1"/>
        <v>40</v>
      </c>
      <c r="H13" s="153"/>
    </row>
    <row r="14" s="141" customFormat="1" ht="20.4" spans="1:8">
      <c r="A14" s="97"/>
      <c r="B14" s="97">
        <v>12</v>
      </c>
      <c r="C14" s="153">
        <v>20202133</v>
      </c>
      <c r="D14" s="153">
        <v>0</v>
      </c>
      <c r="E14" s="153">
        <v>35</v>
      </c>
      <c r="F14" s="154">
        <f t="shared" si="0"/>
        <v>0</v>
      </c>
      <c r="G14" s="99">
        <f t="shared" si="1"/>
        <v>1</v>
      </c>
      <c r="H14" s="153"/>
    </row>
    <row r="15" s="141" customFormat="1" ht="20.4" spans="1:8">
      <c r="A15" s="97"/>
      <c r="B15" s="97">
        <v>13</v>
      </c>
      <c r="C15" s="153">
        <v>20202134</v>
      </c>
      <c r="D15" s="153">
        <v>0</v>
      </c>
      <c r="E15" s="153">
        <v>34</v>
      </c>
      <c r="F15" s="154">
        <f t="shared" si="0"/>
        <v>0</v>
      </c>
      <c r="G15" s="99">
        <f t="shared" si="1"/>
        <v>1</v>
      </c>
      <c r="H15" s="153"/>
    </row>
    <row r="16" s="141" customFormat="1" ht="20.4" spans="1:8">
      <c r="A16" s="97"/>
      <c r="B16" s="97">
        <v>14</v>
      </c>
      <c r="C16" s="153">
        <v>20202135</v>
      </c>
      <c r="D16" s="153">
        <v>0</v>
      </c>
      <c r="E16" s="153">
        <v>55</v>
      </c>
      <c r="F16" s="154">
        <f t="shared" si="0"/>
        <v>0</v>
      </c>
      <c r="G16" s="99">
        <f t="shared" si="1"/>
        <v>1</v>
      </c>
      <c r="H16" s="153"/>
    </row>
    <row r="17" s="141" customFormat="1" ht="20.4" spans="1:8">
      <c r="A17" s="97"/>
      <c r="B17" s="97">
        <v>15</v>
      </c>
      <c r="C17" s="153">
        <v>20202136</v>
      </c>
      <c r="D17" s="153">
        <v>4</v>
      </c>
      <c r="E17" s="153">
        <v>37</v>
      </c>
      <c r="F17" s="154">
        <f t="shared" si="0"/>
        <v>0.108108108108108</v>
      </c>
      <c r="G17" s="99">
        <f t="shared" si="1"/>
        <v>37</v>
      </c>
      <c r="H17" s="153"/>
    </row>
    <row r="18" s="141" customFormat="1" ht="20.4" spans="1:8">
      <c r="A18" s="97"/>
      <c r="B18" s="97">
        <v>16</v>
      </c>
      <c r="C18" s="153">
        <v>20202137</v>
      </c>
      <c r="D18" s="153">
        <v>0</v>
      </c>
      <c r="E18" s="153">
        <v>33</v>
      </c>
      <c r="F18" s="154">
        <f t="shared" si="0"/>
        <v>0</v>
      </c>
      <c r="G18" s="99">
        <f t="shared" si="1"/>
        <v>1</v>
      </c>
      <c r="H18" s="153"/>
    </row>
    <row r="19" s="141" customFormat="1" ht="20.4" spans="1:8">
      <c r="A19" s="97"/>
      <c r="B19" s="97">
        <v>17</v>
      </c>
      <c r="C19" s="153">
        <v>20203131</v>
      </c>
      <c r="D19" s="153">
        <v>0</v>
      </c>
      <c r="E19" s="153">
        <v>30</v>
      </c>
      <c r="F19" s="154">
        <f t="shared" si="0"/>
        <v>0</v>
      </c>
      <c r="G19" s="99">
        <f t="shared" si="1"/>
        <v>1</v>
      </c>
      <c r="H19" s="153"/>
    </row>
    <row r="20" s="141" customFormat="1" ht="20.4" spans="1:8">
      <c r="A20" s="97"/>
      <c r="B20" s="97">
        <v>18</v>
      </c>
      <c r="C20" s="153">
        <v>20203132</v>
      </c>
      <c r="D20" s="153">
        <v>0</v>
      </c>
      <c r="E20" s="153">
        <v>33</v>
      </c>
      <c r="F20" s="154">
        <f t="shared" si="0"/>
        <v>0</v>
      </c>
      <c r="G20" s="99">
        <f t="shared" si="1"/>
        <v>1</v>
      </c>
      <c r="H20" s="153"/>
    </row>
    <row r="21" s="141" customFormat="1" ht="20.4" spans="1:8">
      <c r="A21" s="97"/>
      <c r="B21" s="97">
        <v>19</v>
      </c>
      <c r="C21" s="153">
        <v>20212131</v>
      </c>
      <c r="D21" s="153">
        <v>0</v>
      </c>
      <c r="E21" s="153">
        <v>28</v>
      </c>
      <c r="F21" s="154">
        <f t="shared" si="0"/>
        <v>0</v>
      </c>
      <c r="G21" s="99">
        <f t="shared" si="1"/>
        <v>1</v>
      </c>
      <c r="H21" s="153"/>
    </row>
    <row r="22" s="141" customFormat="1" ht="20.4" spans="1:8">
      <c r="A22" s="97"/>
      <c r="B22" s="97">
        <v>20</v>
      </c>
      <c r="C22" s="153">
        <v>20212132</v>
      </c>
      <c r="D22" s="153">
        <v>0</v>
      </c>
      <c r="E22" s="155">
        <v>31</v>
      </c>
      <c r="F22" s="154">
        <f t="shared" si="0"/>
        <v>0</v>
      </c>
      <c r="G22" s="99">
        <f t="shared" si="1"/>
        <v>1</v>
      </c>
      <c r="H22" s="153"/>
    </row>
    <row r="23" s="141" customFormat="1" ht="20.4" spans="1:8">
      <c r="A23" s="97"/>
      <c r="B23" s="97">
        <v>21</v>
      </c>
      <c r="C23" s="153">
        <v>20212133</v>
      </c>
      <c r="D23" s="153">
        <v>0</v>
      </c>
      <c r="E23" s="155">
        <v>36</v>
      </c>
      <c r="F23" s="154">
        <f t="shared" si="0"/>
        <v>0</v>
      </c>
      <c r="G23" s="99">
        <f t="shared" si="1"/>
        <v>1</v>
      </c>
      <c r="H23" s="153"/>
    </row>
    <row r="24" s="141" customFormat="1" ht="20.4" spans="1:8">
      <c r="A24" s="97"/>
      <c r="B24" s="97">
        <v>22</v>
      </c>
      <c r="C24" s="153">
        <v>20212134</v>
      </c>
      <c r="D24" s="153">
        <v>0</v>
      </c>
      <c r="E24" s="155">
        <v>35</v>
      </c>
      <c r="F24" s="154">
        <f t="shared" si="0"/>
        <v>0</v>
      </c>
      <c r="G24" s="99">
        <f t="shared" si="1"/>
        <v>1</v>
      </c>
      <c r="H24" s="153"/>
    </row>
    <row r="25" s="141" customFormat="1" ht="20.4" spans="1:8">
      <c r="A25" s="97"/>
      <c r="B25" s="97">
        <v>23</v>
      </c>
      <c r="C25" s="153">
        <v>20212135</v>
      </c>
      <c r="D25" s="153">
        <v>0</v>
      </c>
      <c r="E25" s="155">
        <v>37</v>
      </c>
      <c r="F25" s="154">
        <f t="shared" si="0"/>
        <v>0</v>
      </c>
      <c r="G25" s="99">
        <f t="shared" si="1"/>
        <v>1</v>
      </c>
      <c r="H25" s="153"/>
    </row>
    <row r="26" s="141" customFormat="1" ht="20.4" spans="1:8">
      <c r="A26" s="97"/>
      <c r="B26" s="97">
        <v>24</v>
      </c>
      <c r="C26" s="153">
        <v>20212136</v>
      </c>
      <c r="D26" s="153">
        <v>0</v>
      </c>
      <c r="E26" s="153">
        <v>36</v>
      </c>
      <c r="F26" s="154">
        <f t="shared" si="0"/>
        <v>0</v>
      </c>
      <c r="G26" s="99">
        <f t="shared" si="1"/>
        <v>1</v>
      </c>
      <c r="H26" s="153"/>
    </row>
    <row r="27" s="141" customFormat="1" ht="20.4" spans="1:8">
      <c r="A27" s="97"/>
      <c r="B27" s="97">
        <v>25</v>
      </c>
      <c r="C27" s="153">
        <v>20212137</v>
      </c>
      <c r="D27" s="153">
        <v>0</v>
      </c>
      <c r="E27" s="153">
        <v>29</v>
      </c>
      <c r="F27" s="154">
        <f t="shared" si="0"/>
        <v>0</v>
      </c>
      <c r="G27" s="99">
        <f t="shared" si="1"/>
        <v>1</v>
      </c>
      <c r="H27" s="153"/>
    </row>
    <row r="28" s="141" customFormat="1" ht="20.4" spans="1:8">
      <c r="A28" s="97"/>
      <c r="B28" s="97">
        <v>26</v>
      </c>
      <c r="C28" s="153">
        <v>20212138</v>
      </c>
      <c r="D28" s="153">
        <v>11</v>
      </c>
      <c r="E28" s="153">
        <v>35</v>
      </c>
      <c r="F28" s="154">
        <f t="shared" si="0"/>
        <v>0.314285714285714</v>
      </c>
      <c r="G28" s="99">
        <f t="shared" si="1"/>
        <v>43</v>
      </c>
      <c r="H28" s="153"/>
    </row>
    <row r="29" s="141" customFormat="1" ht="20.4" spans="1:8">
      <c r="A29" s="97"/>
      <c r="B29" s="97">
        <v>27</v>
      </c>
      <c r="C29" s="153">
        <v>20212141</v>
      </c>
      <c r="D29" s="153">
        <v>17</v>
      </c>
      <c r="E29" s="155">
        <v>43</v>
      </c>
      <c r="F29" s="154">
        <f t="shared" si="0"/>
        <v>0.395348837209302</v>
      </c>
      <c r="G29" s="99">
        <f t="shared" si="1"/>
        <v>44</v>
      </c>
      <c r="H29" s="153"/>
    </row>
    <row r="30" s="141" customFormat="1" ht="20.4" spans="1:8">
      <c r="A30" s="97"/>
      <c r="B30" s="97">
        <v>28</v>
      </c>
      <c r="C30" s="153">
        <v>20212142</v>
      </c>
      <c r="D30" s="153">
        <v>0</v>
      </c>
      <c r="E30" s="155">
        <v>43</v>
      </c>
      <c r="F30" s="154">
        <f t="shared" si="0"/>
        <v>0</v>
      </c>
      <c r="G30" s="99">
        <f t="shared" si="1"/>
        <v>1</v>
      </c>
      <c r="H30" s="153"/>
    </row>
    <row r="31" s="141" customFormat="1" ht="20.4" spans="1:8">
      <c r="A31" s="97"/>
      <c r="B31" s="97">
        <v>29</v>
      </c>
      <c r="C31" s="153">
        <v>20212143</v>
      </c>
      <c r="D31" s="153">
        <v>0</v>
      </c>
      <c r="E31" s="155">
        <v>43</v>
      </c>
      <c r="F31" s="154">
        <f t="shared" si="0"/>
        <v>0</v>
      </c>
      <c r="G31" s="99">
        <f t="shared" si="1"/>
        <v>1</v>
      </c>
      <c r="H31" s="153"/>
    </row>
    <row r="32" s="141" customFormat="1" ht="20.4" spans="1:8">
      <c r="A32" s="97"/>
      <c r="B32" s="97">
        <v>30</v>
      </c>
      <c r="C32" s="153">
        <v>20212144</v>
      </c>
      <c r="D32" s="153">
        <v>0</v>
      </c>
      <c r="E32" s="155">
        <v>42</v>
      </c>
      <c r="F32" s="154">
        <f t="shared" si="0"/>
        <v>0</v>
      </c>
      <c r="G32" s="99">
        <f t="shared" si="1"/>
        <v>1</v>
      </c>
      <c r="H32" s="153"/>
    </row>
    <row r="33" s="141" customFormat="1" ht="20.4" spans="1:8">
      <c r="A33" s="97"/>
      <c r="B33" s="97">
        <v>31</v>
      </c>
      <c r="C33" s="153">
        <v>20212145</v>
      </c>
      <c r="D33" s="153">
        <v>8</v>
      </c>
      <c r="E33" s="153">
        <v>43</v>
      </c>
      <c r="F33" s="154">
        <f t="shared" si="0"/>
        <v>0.186046511627907</v>
      </c>
      <c r="G33" s="99">
        <f t="shared" si="1"/>
        <v>39</v>
      </c>
      <c r="H33" s="153"/>
    </row>
    <row r="34" s="141" customFormat="1" ht="20.4" spans="1:8">
      <c r="A34" s="97"/>
      <c r="B34" s="97">
        <v>32</v>
      </c>
      <c r="C34" s="153">
        <v>20212151</v>
      </c>
      <c r="D34" s="153">
        <v>0</v>
      </c>
      <c r="E34" s="153">
        <v>10</v>
      </c>
      <c r="F34" s="154">
        <f t="shared" si="0"/>
        <v>0</v>
      </c>
      <c r="G34" s="99">
        <f t="shared" si="1"/>
        <v>1</v>
      </c>
      <c r="H34" s="153"/>
    </row>
    <row r="35" s="141" customFormat="1" ht="20.4" spans="1:8">
      <c r="A35" s="97"/>
      <c r="B35" s="97">
        <v>33</v>
      </c>
      <c r="C35" s="153">
        <v>20212152</v>
      </c>
      <c r="D35" s="153">
        <v>0</v>
      </c>
      <c r="E35" s="153">
        <v>10</v>
      </c>
      <c r="F35" s="154">
        <f t="shared" si="0"/>
        <v>0</v>
      </c>
      <c r="G35" s="99">
        <f t="shared" si="1"/>
        <v>1</v>
      </c>
      <c r="H35" s="153"/>
    </row>
    <row r="36" s="141" customFormat="1" ht="20.4" spans="1:8">
      <c r="A36" s="97"/>
      <c r="B36" s="97">
        <v>34</v>
      </c>
      <c r="C36" s="153">
        <v>20212154</v>
      </c>
      <c r="D36" s="153">
        <v>0</v>
      </c>
      <c r="E36" s="153">
        <v>9</v>
      </c>
      <c r="F36" s="154">
        <f t="shared" si="0"/>
        <v>0</v>
      </c>
      <c r="G36" s="99">
        <f t="shared" si="1"/>
        <v>1</v>
      </c>
      <c r="H36" s="153"/>
    </row>
    <row r="37" s="141" customFormat="1" ht="20.4" spans="1:8">
      <c r="A37" s="97"/>
      <c r="B37" s="97">
        <v>35</v>
      </c>
      <c r="C37" s="153">
        <v>20213131</v>
      </c>
      <c r="D37" s="153">
        <v>0</v>
      </c>
      <c r="E37" s="153">
        <v>41</v>
      </c>
      <c r="F37" s="154">
        <f t="shared" si="0"/>
        <v>0</v>
      </c>
      <c r="G37" s="99">
        <f t="shared" si="1"/>
        <v>1</v>
      </c>
      <c r="H37" s="153"/>
    </row>
    <row r="38" s="141" customFormat="1" ht="20.4" spans="1:8">
      <c r="A38" s="97"/>
      <c r="B38" s="97">
        <v>36</v>
      </c>
      <c r="C38" s="153">
        <v>20222131</v>
      </c>
      <c r="D38" s="153">
        <v>0</v>
      </c>
      <c r="E38" s="153">
        <v>40</v>
      </c>
      <c r="F38" s="154">
        <f t="shared" si="0"/>
        <v>0</v>
      </c>
      <c r="G38" s="99">
        <f t="shared" si="1"/>
        <v>1</v>
      </c>
      <c r="H38" s="153"/>
    </row>
    <row r="39" s="141" customFormat="1" ht="20.4" spans="1:8">
      <c r="A39" s="97"/>
      <c r="B39" s="97">
        <v>37</v>
      </c>
      <c r="C39" s="153">
        <v>20222132</v>
      </c>
      <c r="D39" s="153">
        <v>0</v>
      </c>
      <c r="E39" s="153">
        <v>40</v>
      </c>
      <c r="F39" s="154">
        <f t="shared" si="0"/>
        <v>0</v>
      </c>
      <c r="G39" s="99">
        <f t="shared" si="1"/>
        <v>1</v>
      </c>
      <c r="H39" s="153"/>
    </row>
    <row r="40" s="141" customFormat="1" ht="20.4" spans="1:8">
      <c r="A40" s="97"/>
      <c r="B40" s="97">
        <v>38</v>
      </c>
      <c r="C40" s="153">
        <v>20222133</v>
      </c>
      <c r="D40" s="153">
        <v>0</v>
      </c>
      <c r="E40" s="153">
        <v>40</v>
      </c>
      <c r="F40" s="154">
        <f t="shared" si="0"/>
        <v>0</v>
      </c>
      <c r="G40" s="99">
        <f t="shared" si="1"/>
        <v>1</v>
      </c>
      <c r="H40" s="153"/>
    </row>
    <row r="41" s="141" customFormat="1" ht="20.4" spans="1:8">
      <c r="A41" s="97"/>
      <c r="B41" s="97">
        <v>39</v>
      </c>
      <c r="C41" s="153">
        <v>20222134</v>
      </c>
      <c r="D41" s="153">
        <v>1</v>
      </c>
      <c r="E41" s="153">
        <v>40</v>
      </c>
      <c r="F41" s="154">
        <f t="shared" si="0"/>
        <v>0.025</v>
      </c>
      <c r="G41" s="99">
        <f t="shared" si="1"/>
        <v>34</v>
      </c>
      <c r="H41" s="153"/>
    </row>
    <row r="42" s="141" customFormat="1" ht="20.4" spans="1:8">
      <c r="A42" s="97"/>
      <c r="B42" s="97">
        <v>40</v>
      </c>
      <c r="C42" s="153">
        <v>20222135</v>
      </c>
      <c r="D42" s="153">
        <v>12</v>
      </c>
      <c r="E42" s="153">
        <v>40</v>
      </c>
      <c r="F42" s="154">
        <f t="shared" si="0"/>
        <v>0.3</v>
      </c>
      <c r="G42" s="99">
        <f t="shared" si="1"/>
        <v>42</v>
      </c>
      <c r="H42" s="153"/>
    </row>
    <row r="43" s="141" customFormat="1" ht="20.4" spans="1:8">
      <c r="A43" s="97"/>
      <c r="B43" s="97">
        <v>41</v>
      </c>
      <c r="C43" s="153">
        <v>20222136</v>
      </c>
      <c r="D43" s="153">
        <v>22</v>
      </c>
      <c r="E43" s="153">
        <v>40</v>
      </c>
      <c r="F43" s="154">
        <f t="shared" si="0"/>
        <v>0.55</v>
      </c>
      <c r="G43" s="99">
        <f t="shared" si="1"/>
        <v>45</v>
      </c>
      <c r="H43" s="153"/>
    </row>
    <row r="44" s="141" customFormat="1" ht="20.4" spans="1:8">
      <c r="A44" s="97"/>
      <c r="B44" s="97">
        <v>42</v>
      </c>
      <c r="C44" s="153">
        <v>20222141</v>
      </c>
      <c r="D44" s="153">
        <v>0</v>
      </c>
      <c r="E44" s="153">
        <v>43</v>
      </c>
      <c r="F44" s="154">
        <f t="shared" si="0"/>
        <v>0</v>
      </c>
      <c r="G44" s="99">
        <f t="shared" si="1"/>
        <v>1</v>
      </c>
      <c r="H44" s="153"/>
    </row>
    <row r="45" s="141" customFormat="1" ht="20.4" spans="1:8">
      <c r="A45" s="97"/>
      <c r="B45" s="97">
        <v>43</v>
      </c>
      <c r="C45" s="153">
        <v>20222142</v>
      </c>
      <c r="D45" s="153">
        <v>6</v>
      </c>
      <c r="E45" s="153">
        <v>42</v>
      </c>
      <c r="F45" s="154">
        <f t="shared" si="0"/>
        <v>0.142857142857143</v>
      </c>
      <c r="G45" s="99">
        <f t="shared" si="1"/>
        <v>38</v>
      </c>
      <c r="H45" s="153"/>
    </row>
    <row r="46" s="141" customFormat="1" ht="20.4" spans="1:8">
      <c r="A46" s="97"/>
      <c r="B46" s="97">
        <v>44</v>
      </c>
      <c r="C46" s="153">
        <v>20222143</v>
      </c>
      <c r="D46" s="153">
        <v>0</v>
      </c>
      <c r="E46" s="153">
        <v>45</v>
      </c>
      <c r="F46" s="154">
        <f t="shared" si="0"/>
        <v>0</v>
      </c>
      <c r="G46" s="99">
        <f t="shared" si="1"/>
        <v>1</v>
      </c>
      <c r="H46" s="153"/>
    </row>
    <row r="47" s="141" customFormat="1" ht="20.4" spans="1:8">
      <c r="A47" s="97"/>
      <c r="B47" s="97">
        <v>45</v>
      </c>
      <c r="C47" s="153">
        <v>20222144</v>
      </c>
      <c r="D47" s="153">
        <v>2</v>
      </c>
      <c r="E47" s="153">
        <v>45</v>
      </c>
      <c r="F47" s="154">
        <f t="shared" si="0"/>
        <v>0.0444444444444444</v>
      </c>
      <c r="G47" s="99">
        <f t="shared" si="1"/>
        <v>36</v>
      </c>
      <c r="H47" s="153"/>
    </row>
    <row r="48" s="141" customFormat="1" ht="20.4" spans="1:8">
      <c r="A48" s="95" t="s">
        <v>3</v>
      </c>
      <c r="B48" s="97">
        <v>46</v>
      </c>
      <c r="C48" s="91">
        <v>20192431</v>
      </c>
      <c r="D48" s="93">
        <v>0</v>
      </c>
      <c r="E48" s="93">
        <v>36</v>
      </c>
      <c r="F48" s="156">
        <f t="shared" si="0"/>
        <v>0</v>
      </c>
      <c r="G48" s="99">
        <f>RANK(F48,$F$48:$F$93,1)</f>
        <v>1</v>
      </c>
      <c r="H48" s="93"/>
    </row>
    <row r="49" s="141" customFormat="1" ht="20.4" spans="1:8">
      <c r="A49" s="95"/>
      <c r="B49" s="97">
        <v>47</v>
      </c>
      <c r="C49" s="91">
        <v>20192432</v>
      </c>
      <c r="D49" s="93">
        <v>0</v>
      </c>
      <c r="E49" s="93">
        <v>36</v>
      </c>
      <c r="F49" s="156">
        <f t="shared" si="0"/>
        <v>0</v>
      </c>
      <c r="G49" s="99">
        <f t="shared" ref="G49:G93" si="2">RANK(F49,$F$48:$F$93,1)</f>
        <v>1</v>
      </c>
      <c r="H49" s="93"/>
    </row>
    <row r="50" s="141" customFormat="1" ht="20.4" spans="1:8">
      <c r="A50" s="95"/>
      <c r="B50" s="97">
        <v>48</v>
      </c>
      <c r="C50" s="91">
        <v>20192433</v>
      </c>
      <c r="D50" s="93">
        <v>0</v>
      </c>
      <c r="E50" s="93">
        <v>36</v>
      </c>
      <c r="F50" s="156">
        <f t="shared" si="0"/>
        <v>0</v>
      </c>
      <c r="G50" s="99">
        <f t="shared" si="2"/>
        <v>1</v>
      </c>
      <c r="H50" s="93"/>
    </row>
    <row r="51" s="141" customFormat="1" ht="20.4" spans="1:8">
      <c r="A51" s="95"/>
      <c r="B51" s="97">
        <v>49</v>
      </c>
      <c r="C51" s="91">
        <v>20192434</v>
      </c>
      <c r="D51" s="93">
        <v>0</v>
      </c>
      <c r="E51" s="93">
        <v>35</v>
      </c>
      <c r="F51" s="156">
        <f t="shared" si="0"/>
        <v>0</v>
      </c>
      <c r="G51" s="99">
        <f t="shared" si="2"/>
        <v>1</v>
      </c>
      <c r="H51" s="93"/>
    </row>
    <row r="52" s="141" customFormat="1" ht="20.4" spans="1:8">
      <c r="A52" s="95"/>
      <c r="B52" s="97">
        <v>50</v>
      </c>
      <c r="C52" s="91">
        <v>20192435</v>
      </c>
      <c r="D52" s="93">
        <v>0</v>
      </c>
      <c r="E52" s="93">
        <v>24</v>
      </c>
      <c r="F52" s="156">
        <f t="shared" si="0"/>
        <v>0</v>
      </c>
      <c r="G52" s="99">
        <f t="shared" si="2"/>
        <v>1</v>
      </c>
      <c r="H52" s="93"/>
    </row>
    <row r="53" s="141" customFormat="1" ht="20.4" spans="1:10">
      <c r="A53" s="95"/>
      <c r="B53" s="97">
        <v>51</v>
      </c>
      <c r="C53" s="91">
        <v>20192436</v>
      </c>
      <c r="D53" s="93">
        <v>0</v>
      </c>
      <c r="E53" s="93">
        <v>25</v>
      </c>
      <c r="F53" s="156">
        <f t="shared" si="0"/>
        <v>0</v>
      </c>
      <c r="G53" s="99">
        <f t="shared" si="2"/>
        <v>1</v>
      </c>
      <c r="H53" s="93"/>
      <c r="J53" s="157"/>
    </row>
    <row r="54" s="141" customFormat="1" ht="20.4" spans="1:8">
      <c r="A54" s="95"/>
      <c r="B54" s="97">
        <v>52</v>
      </c>
      <c r="C54" s="91">
        <v>20192437</v>
      </c>
      <c r="D54" s="93">
        <v>0</v>
      </c>
      <c r="E54" s="93">
        <v>28</v>
      </c>
      <c r="F54" s="156">
        <f t="shared" si="0"/>
        <v>0</v>
      </c>
      <c r="G54" s="99">
        <f t="shared" si="2"/>
        <v>1</v>
      </c>
      <c r="H54" s="93"/>
    </row>
    <row r="55" s="141" customFormat="1" ht="20.4" spans="1:8">
      <c r="A55" s="95"/>
      <c r="B55" s="97">
        <v>53</v>
      </c>
      <c r="C55" s="91">
        <v>20192531</v>
      </c>
      <c r="D55" s="93">
        <v>0</v>
      </c>
      <c r="E55" s="93">
        <v>35</v>
      </c>
      <c r="F55" s="156">
        <f t="shared" si="0"/>
        <v>0</v>
      </c>
      <c r="G55" s="99">
        <f t="shared" si="2"/>
        <v>1</v>
      </c>
      <c r="H55" s="93"/>
    </row>
    <row r="56" s="141" customFormat="1" ht="20.4" spans="1:8">
      <c r="A56" s="95"/>
      <c r="B56" s="97">
        <v>54</v>
      </c>
      <c r="C56" s="91">
        <v>20192532</v>
      </c>
      <c r="D56" s="93">
        <v>0</v>
      </c>
      <c r="E56" s="93">
        <v>38</v>
      </c>
      <c r="F56" s="156">
        <f t="shared" si="0"/>
        <v>0</v>
      </c>
      <c r="G56" s="99">
        <f t="shared" si="2"/>
        <v>1</v>
      </c>
      <c r="H56" s="93"/>
    </row>
    <row r="57" s="141" customFormat="1" ht="20.4" spans="1:8">
      <c r="A57" s="95"/>
      <c r="B57" s="97">
        <v>55</v>
      </c>
      <c r="C57" s="91">
        <v>20192533</v>
      </c>
      <c r="D57" s="93">
        <v>0</v>
      </c>
      <c r="E57" s="93">
        <v>37</v>
      </c>
      <c r="F57" s="156">
        <f t="shared" si="0"/>
        <v>0</v>
      </c>
      <c r="G57" s="99">
        <f t="shared" si="2"/>
        <v>1</v>
      </c>
      <c r="H57" s="93"/>
    </row>
    <row r="58" s="141" customFormat="1" ht="20.4" spans="1:8">
      <c r="A58" s="95"/>
      <c r="B58" s="97">
        <v>56</v>
      </c>
      <c r="C58" s="91">
        <v>20192534</v>
      </c>
      <c r="D58" s="93">
        <v>1</v>
      </c>
      <c r="E58" s="93">
        <v>33</v>
      </c>
      <c r="F58" s="156">
        <f t="shared" si="0"/>
        <v>0.0303030303030303</v>
      </c>
      <c r="G58" s="99">
        <f t="shared" si="2"/>
        <v>35</v>
      </c>
      <c r="H58" s="93"/>
    </row>
    <row r="59" s="141" customFormat="1" ht="20.4" spans="1:8">
      <c r="A59" s="95"/>
      <c r="B59" s="97">
        <v>57</v>
      </c>
      <c r="C59" s="91">
        <v>20192535</v>
      </c>
      <c r="D59" s="93">
        <v>7</v>
      </c>
      <c r="E59" s="93">
        <v>29</v>
      </c>
      <c r="F59" s="156">
        <f t="shared" si="0"/>
        <v>0.241379310344828</v>
      </c>
      <c r="G59" s="99">
        <f t="shared" si="2"/>
        <v>43</v>
      </c>
      <c r="H59" s="91"/>
    </row>
    <row r="60" s="141" customFormat="1" ht="20.4" spans="1:8">
      <c r="A60" s="95"/>
      <c r="B60" s="97">
        <v>58</v>
      </c>
      <c r="C60" s="91">
        <v>20192536</v>
      </c>
      <c r="D60" s="93">
        <v>0</v>
      </c>
      <c r="E60" s="93">
        <v>29</v>
      </c>
      <c r="F60" s="156">
        <f t="shared" si="0"/>
        <v>0</v>
      </c>
      <c r="G60" s="99">
        <f t="shared" si="2"/>
        <v>1</v>
      </c>
      <c r="H60" s="92"/>
    </row>
    <row r="61" s="141" customFormat="1" ht="20.4" spans="1:8">
      <c r="A61" s="95"/>
      <c r="B61" s="97">
        <v>59</v>
      </c>
      <c r="C61" s="91">
        <v>20202430</v>
      </c>
      <c r="D61" s="93">
        <v>1</v>
      </c>
      <c r="E61" s="93">
        <v>41</v>
      </c>
      <c r="F61" s="156">
        <f t="shared" si="0"/>
        <v>0.024390243902439</v>
      </c>
      <c r="G61" s="99">
        <f t="shared" si="2"/>
        <v>34</v>
      </c>
      <c r="H61" s="92"/>
    </row>
    <row r="62" s="141" customFormat="1" ht="20.4" spans="1:8">
      <c r="A62" s="95"/>
      <c r="B62" s="97">
        <v>60</v>
      </c>
      <c r="C62" s="91">
        <v>20202431</v>
      </c>
      <c r="D62" s="93">
        <v>0</v>
      </c>
      <c r="E62" s="93">
        <v>42</v>
      </c>
      <c r="F62" s="156">
        <f t="shared" si="0"/>
        <v>0</v>
      </c>
      <c r="G62" s="99">
        <f t="shared" si="2"/>
        <v>1</v>
      </c>
      <c r="H62" s="93"/>
    </row>
    <row r="63" s="141" customFormat="1" ht="20.4" spans="1:8">
      <c r="A63" s="95"/>
      <c r="B63" s="97">
        <v>61</v>
      </c>
      <c r="C63" s="91">
        <v>20202432</v>
      </c>
      <c r="D63" s="93">
        <v>0</v>
      </c>
      <c r="E63" s="93">
        <v>40</v>
      </c>
      <c r="F63" s="156">
        <f t="shared" si="0"/>
        <v>0</v>
      </c>
      <c r="G63" s="99">
        <f t="shared" si="2"/>
        <v>1</v>
      </c>
      <c r="H63" s="93"/>
    </row>
    <row r="64" s="141" customFormat="1" ht="20.4" spans="1:8">
      <c r="A64" s="95"/>
      <c r="B64" s="97">
        <v>62</v>
      </c>
      <c r="C64" s="91">
        <v>20202433</v>
      </c>
      <c r="D64" s="93">
        <v>0</v>
      </c>
      <c r="E64" s="93">
        <v>39</v>
      </c>
      <c r="F64" s="156">
        <f t="shared" si="0"/>
        <v>0</v>
      </c>
      <c r="G64" s="99">
        <f t="shared" si="2"/>
        <v>1</v>
      </c>
      <c r="H64" s="93"/>
    </row>
    <row r="65" s="141" customFormat="1" ht="20.4" spans="1:8">
      <c r="A65" s="95"/>
      <c r="B65" s="97">
        <v>63</v>
      </c>
      <c r="C65" s="91">
        <v>20202434</v>
      </c>
      <c r="D65" s="93">
        <v>0</v>
      </c>
      <c r="E65" s="93">
        <v>43</v>
      </c>
      <c r="F65" s="156">
        <f t="shared" si="0"/>
        <v>0</v>
      </c>
      <c r="G65" s="99">
        <f t="shared" si="2"/>
        <v>1</v>
      </c>
      <c r="H65" s="91"/>
    </row>
    <row r="66" s="141" customFormat="1" ht="20.4" spans="1:8">
      <c r="A66" s="95"/>
      <c r="B66" s="97">
        <v>64</v>
      </c>
      <c r="C66" s="91">
        <v>20202435</v>
      </c>
      <c r="D66" s="93">
        <v>0</v>
      </c>
      <c r="E66" s="93">
        <v>50</v>
      </c>
      <c r="F66" s="156">
        <f t="shared" si="0"/>
        <v>0</v>
      </c>
      <c r="G66" s="99">
        <f t="shared" si="2"/>
        <v>1</v>
      </c>
      <c r="H66" s="91"/>
    </row>
    <row r="67" s="141" customFormat="1" ht="20.4" spans="1:8">
      <c r="A67" s="95"/>
      <c r="B67" s="97">
        <v>65</v>
      </c>
      <c r="C67" s="91">
        <v>20202531</v>
      </c>
      <c r="D67" s="93">
        <v>0</v>
      </c>
      <c r="E67" s="93">
        <v>39</v>
      </c>
      <c r="F67" s="156">
        <f t="shared" ref="F67:F130" si="3">D67/E67</f>
        <v>0</v>
      </c>
      <c r="G67" s="99">
        <f t="shared" si="2"/>
        <v>1</v>
      </c>
      <c r="H67" s="93"/>
    </row>
    <row r="68" s="141" customFormat="1" ht="20.4" spans="1:8">
      <c r="A68" s="95"/>
      <c r="B68" s="97">
        <v>66</v>
      </c>
      <c r="C68" s="91">
        <v>20202532</v>
      </c>
      <c r="D68" s="93">
        <v>0</v>
      </c>
      <c r="E68" s="93">
        <v>34</v>
      </c>
      <c r="F68" s="156">
        <f t="shared" si="3"/>
        <v>0</v>
      </c>
      <c r="G68" s="99">
        <f t="shared" si="2"/>
        <v>1</v>
      </c>
      <c r="H68" s="93"/>
    </row>
    <row r="69" s="141" customFormat="1" ht="20.4" spans="1:8">
      <c r="A69" s="95"/>
      <c r="B69" s="97">
        <v>67</v>
      </c>
      <c r="C69" s="91">
        <v>20202533</v>
      </c>
      <c r="D69" s="93">
        <v>0</v>
      </c>
      <c r="E69" s="93">
        <v>40</v>
      </c>
      <c r="F69" s="156">
        <f t="shared" si="3"/>
        <v>0</v>
      </c>
      <c r="G69" s="99">
        <f t="shared" si="2"/>
        <v>1</v>
      </c>
      <c r="H69" s="93"/>
    </row>
    <row r="70" s="141" customFormat="1" ht="20.4" spans="1:8">
      <c r="A70" s="95"/>
      <c r="B70" s="97">
        <v>68</v>
      </c>
      <c r="C70" s="91">
        <v>20202534</v>
      </c>
      <c r="D70" s="93">
        <v>0</v>
      </c>
      <c r="E70" s="93">
        <v>36</v>
      </c>
      <c r="F70" s="156">
        <f t="shared" si="3"/>
        <v>0</v>
      </c>
      <c r="G70" s="99">
        <f t="shared" si="2"/>
        <v>1</v>
      </c>
      <c r="H70" s="93"/>
    </row>
    <row r="71" s="141" customFormat="1" ht="20.4" spans="1:8">
      <c r="A71" s="95"/>
      <c r="B71" s="97">
        <v>69</v>
      </c>
      <c r="C71" s="91">
        <v>20202535</v>
      </c>
      <c r="D71" s="93">
        <v>0</v>
      </c>
      <c r="E71" s="93">
        <v>27</v>
      </c>
      <c r="F71" s="156">
        <f t="shared" si="3"/>
        <v>0</v>
      </c>
      <c r="G71" s="99">
        <f t="shared" si="2"/>
        <v>1</v>
      </c>
      <c r="H71" s="93"/>
    </row>
    <row r="72" s="141" customFormat="1" ht="20.4" spans="1:8">
      <c r="A72" s="95"/>
      <c r="B72" s="97">
        <v>70</v>
      </c>
      <c r="C72" s="91">
        <v>20202536</v>
      </c>
      <c r="D72" s="93">
        <v>0</v>
      </c>
      <c r="E72" s="93">
        <v>26</v>
      </c>
      <c r="F72" s="156">
        <f t="shared" si="3"/>
        <v>0</v>
      </c>
      <c r="G72" s="99">
        <f t="shared" si="2"/>
        <v>1</v>
      </c>
      <c r="H72" s="93"/>
    </row>
    <row r="73" s="141" customFormat="1" ht="20.4" spans="1:8">
      <c r="A73" s="95"/>
      <c r="B73" s="97">
        <v>71</v>
      </c>
      <c r="C73" s="91">
        <v>20212431</v>
      </c>
      <c r="D73" s="93">
        <v>0</v>
      </c>
      <c r="E73" s="93">
        <v>50</v>
      </c>
      <c r="F73" s="156">
        <f t="shared" si="3"/>
        <v>0</v>
      </c>
      <c r="G73" s="99">
        <f t="shared" si="2"/>
        <v>1</v>
      </c>
      <c r="H73" s="93"/>
    </row>
    <row r="74" s="141" customFormat="1" ht="20.4" spans="1:8">
      <c r="A74" s="95"/>
      <c r="B74" s="97">
        <v>72</v>
      </c>
      <c r="C74" s="91">
        <v>20212432</v>
      </c>
      <c r="D74" s="93">
        <v>0</v>
      </c>
      <c r="E74" s="93">
        <v>50</v>
      </c>
      <c r="F74" s="156">
        <f t="shared" si="3"/>
        <v>0</v>
      </c>
      <c r="G74" s="99">
        <f t="shared" si="2"/>
        <v>1</v>
      </c>
      <c r="H74" s="93"/>
    </row>
    <row r="75" s="141" customFormat="1" ht="20.4" spans="1:8">
      <c r="A75" s="95"/>
      <c r="B75" s="97">
        <v>73</v>
      </c>
      <c r="C75" s="91">
        <v>20212433</v>
      </c>
      <c r="D75" s="93">
        <v>4</v>
      </c>
      <c r="E75" s="93">
        <v>49</v>
      </c>
      <c r="F75" s="156">
        <f t="shared" si="3"/>
        <v>0.0816326530612245</v>
      </c>
      <c r="G75" s="99">
        <f t="shared" si="2"/>
        <v>38</v>
      </c>
      <c r="H75" s="93"/>
    </row>
    <row r="76" s="141" customFormat="1" ht="20.4" spans="1:8">
      <c r="A76" s="95"/>
      <c r="B76" s="97">
        <v>74</v>
      </c>
      <c r="C76" s="91">
        <v>20212434</v>
      </c>
      <c r="D76" s="93">
        <v>0</v>
      </c>
      <c r="E76" s="93">
        <v>49</v>
      </c>
      <c r="F76" s="156">
        <f t="shared" si="3"/>
        <v>0</v>
      </c>
      <c r="G76" s="99">
        <f t="shared" si="2"/>
        <v>1</v>
      </c>
      <c r="H76" s="93"/>
    </row>
    <row r="77" s="141" customFormat="1" ht="20.4" spans="1:8">
      <c r="A77" s="95"/>
      <c r="B77" s="97">
        <v>75</v>
      </c>
      <c r="C77" s="91">
        <v>20212435</v>
      </c>
      <c r="D77" s="93">
        <v>0</v>
      </c>
      <c r="E77" s="93">
        <v>49</v>
      </c>
      <c r="F77" s="156">
        <f t="shared" si="3"/>
        <v>0</v>
      </c>
      <c r="G77" s="99">
        <f t="shared" si="2"/>
        <v>1</v>
      </c>
      <c r="H77" s="93"/>
    </row>
    <row r="78" s="141" customFormat="1" ht="20.4" spans="1:8">
      <c r="A78" s="95"/>
      <c r="B78" s="97">
        <v>76</v>
      </c>
      <c r="C78" s="91">
        <v>20212531</v>
      </c>
      <c r="D78" s="93">
        <v>0</v>
      </c>
      <c r="E78" s="93">
        <v>33</v>
      </c>
      <c r="F78" s="156">
        <f t="shared" si="3"/>
        <v>0</v>
      </c>
      <c r="G78" s="99">
        <f t="shared" si="2"/>
        <v>1</v>
      </c>
      <c r="H78" s="93"/>
    </row>
    <row r="79" s="141" customFormat="1" ht="20.4" spans="1:8">
      <c r="A79" s="95"/>
      <c r="B79" s="97">
        <v>77</v>
      </c>
      <c r="C79" s="91">
        <v>20212532</v>
      </c>
      <c r="D79" s="93">
        <v>0</v>
      </c>
      <c r="E79" s="93">
        <v>35</v>
      </c>
      <c r="F79" s="156">
        <f t="shared" si="3"/>
        <v>0</v>
      </c>
      <c r="G79" s="99">
        <f t="shared" si="2"/>
        <v>1</v>
      </c>
      <c r="H79" s="93"/>
    </row>
    <row r="80" s="141" customFormat="1" ht="20.4" spans="1:8">
      <c r="A80" s="95"/>
      <c r="B80" s="97">
        <v>78</v>
      </c>
      <c r="C80" s="91">
        <v>20212533</v>
      </c>
      <c r="D80" s="93">
        <v>8</v>
      </c>
      <c r="E80" s="93">
        <v>30</v>
      </c>
      <c r="F80" s="156">
        <f t="shared" si="3"/>
        <v>0.266666666666667</v>
      </c>
      <c r="G80" s="99">
        <f t="shared" si="2"/>
        <v>44</v>
      </c>
      <c r="H80" s="93"/>
    </row>
    <row r="81" s="141" customFormat="1" ht="20.4" spans="1:8">
      <c r="A81" s="95"/>
      <c r="B81" s="97">
        <v>79</v>
      </c>
      <c r="C81" s="91">
        <v>20212534</v>
      </c>
      <c r="D81" s="93">
        <v>8</v>
      </c>
      <c r="E81" s="93">
        <v>39</v>
      </c>
      <c r="F81" s="156">
        <f t="shared" si="3"/>
        <v>0.205128205128205</v>
      </c>
      <c r="G81" s="99">
        <f t="shared" si="2"/>
        <v>41</v>
      </c>
      <c r="H81" s="93"/>
    </row>
    <row r="82" s="141" customFormat="1" ht="20.4" spans="1:8">
      <c r="A82" s="95"/>
      <c r="B82" s="97">
        <v>80</v>
      </c>
      <c r="C82" s="91">
        <v>20212535</v>
      </c>
      <c r="D82" s="93">
        <v>4</v>
      </c>
      <c r="E82" s="93">
        <v>27</v>
      </c>
      <c r="F82" s="156">
        <f t="shared" si="3"/>
        <v>0.148148148148148</v>
      </c>
      <c r="G82" s="99">
        <f t="shared" si="2"/>
        <v>40</v>
      </c>
      <c r="H82" s="93"/>
    </row>
    <row r="83" s="141" customFormat="1" ht="20.4" spans="1:8">
      <c r="A83" s="95"/>
      <c r="B83" s="97">
        <v>81</v>
      </c>
      <c r="C83" s="91">
        <v>20222431</v>
      </c>
      <c r="D83" s="93">
        <v>0</v>
      </c>
      <c r="E83" s="93">
        <v>34</v>
      </c>
      <c r="F83" s="156">
        <f t="shared" si="3"/>
        <v>0</v>
      </c>
      <c r="G83" s="99">
        <f t="shared" si="2"/>
        <v>1</v>
      </c>
      <c r="H83" s="93"/>
    </row>
    <row r="84" s="141" customFormat="1" ht="20.4" spans="1:8">
      <c r="A84" s="95"/>
      <c r="B84" s="97">
        <v>82</v>
      </c>
      <c r="C84" s="91">
        <v>20222432</v>
      </c>
      <c r="D84" s="93">
        <v>7</v>
      </c>
      <c r="E84" s="93">
        <v>34</v>
      </c>
      <c r="F84" s="156">
        <f t="shared" si="3"/>
        <v>0.205882352941176</v>
      </c>
      <c r="G84" s="99">
        <f t="shared" si="2"/>
        <v>42</v>
      </c>
      <c r="H84" s="93"/>
    </row>
    <row r="85" s="141" customFormat="1" ht="20.4" spans="1:8">
      <c r="A85" s="95"/>
      <c r="B85" s="97">
        <v>83</v>
      </c>
      <c r="C85" s="91">
        <v>20222433</v>
      </c>
      <c r="D85" s="93">
        <v>2</v>
      </c>
      <c r="E85" s="93">
        <v>34</v>
      </c>
      <c r="F85" s="156">
        <f t="shared" si="3"/>
        <v>0.0588235294117647</v>
      </c>
      <c r="G85" s="99">
        <f t="shared" si="2"/>
        <v>37</v>
      </c>
      <c r="H85" s="93"/>
    </row>
    <row r="86" s="141" customFormat="1" ht="20.4" spans="1:8">
      <c r="A86" s="95"/>
      <c r="B86" s="97">
        <v>84</v>
      </c>
      <c r="C86" s="91">
        <v>20222434</v>
      </c>
      <c r="D86" s="93">
        <v>0</v>
      </c>
      <c r="E86" s="93">
        <v>33</v>
      </c>
      <c r="F86" s="156">
        <f t="shared" si="3"/>
        <v>0</v>
      </c>
      <c r="G86" s="99">
        <f t="shared" si="2"/>
        <v>1</v>
      </c>
      <c r="H86" s="93"/>
    </row>
    <row r="87" s="141" customFormat="1" ht="20.4" spans="1:8">
      <c r="A87" s="95"/>
      <c r="B87" s="97">
        <v>85</v>
      </c>
      <c r="C87" s="91">
        <v>20222435</v>
      </c>
      <c r="D87" s="93">
        <v>16</v>
      </c>
      <c r="E87" s="93">
        <v>45</v>
      </c>
      <c r="F87" s="156">
        <f t="shared" si="3"/>
        <v>0.355555555555556</v>
      </c>
      <c r="G87" s="99">
        <f t="shared" si="2"/>
        <v>46</v>
      </c>
      <c r="H87" s="93"/>
    </row>
    <row r="88" s="141" customFormat="1" ht="20.4" spans="1:8">
      <c r="A88" s="95"/>
      <c r="B88" s="97">
        <v>86</v>
      </c>
      <c r="C88" s="91">
        <v>20222436</v>
      </c>
      <c r="D88" s="93">
        <v>2</v>
      </c>
      <c r="E88" s="93">
        <v>45</v>
      </c>
      <c r="F88" s="156">
        <f t="shared" si="3"/>
        <v>0.0444444444444444</v>
      </c>
      <c r="G88" s="99">
        <f t="shared" si="2"/>
        <v>36</v>
      </c>
      <c r="H88" s="93"/>
    </row>
    <row r="89" s="141" customFormat="1" ht="20.4" spans="1:8">
      <c r="A89" s="95"/>
      <c r="B89" s="97">
        <v>87</v>
      </c>
      <c r="C89" s="91">
        <v>20222441</v>
      </c>
      <c r="D89" s="93">
        <v>0</v>
      </c>
      <c r="E89" s="93">
        <v>50</v>
      </c>
      <c r="F89" s="156">
        <f t="shared" si="3"/>
        <v>0</v>
      </c>
      <c r="G89" s="99">
        <f t="shared" si="2"/>
        <v>1</v>
      </c>
      <c r="H89" s="93"/>
    </row>
    <row r="90" s="141" customFormat="1" ht="20.4" spans="1:8">
      <c r="A90" s="95"/>
      <c r="B90" s="97">
        <v>88</v>
      </c>
      <c r="C90" s="91">
        <v>20222531</v>
      </c>
      <c r="D90" s="93">
        <v>0</v>
      </c>
      <c r="E90" s="93">
        <v>35</v>
      </c>
      <c r="F90" s="156">
        <f t="shared" si="3"/>
        <v>0</v>
      </c>
      <c r="G90" s="99">
        <f t="shared" si="2"/>
        <v>1</v>
      </c>
      <c r="H90" s="93"/>
    </row>
    <row r="91" s="141" customFormat="1" ht="20.4" spans="1:8">
      <c r="A91" s="95"/>
      <c r="B91" s="97">
        <v>89</v>
      </c>
      <c r="C91" s="91">
        <v>20222532</v>
      </c>
      <c r="D91" s="93">
        <v>3</v>
      </c>
      <c r="E91" s="93">
        <v>35</v>
      </c>
      <c r="F91" s="156">
        <f t="shared" si="3"/>
        <v>0.0857142857142857</v>
      </c>
      <c r="G91" s="99">
        <f t="shared" si="2"/>
        <v>39</v>
      </c>
      <c r="H91" s="93"/>
    </row>
    <row r="92" s="141" customFormat="1" ht="20.4" spans="1:8">
      <c r="A92" s="95"/>
      <c r="B92" s="97">
        <v>90</v>
      </c>
      <c r="C92" s="91">
        <v>20222533</v>
      </c>
      <c r="D92" s="93">
        <v>11</v>
      </c>
      <c r="E92" s="93">
        <v>35</v>
      </c>
      <c r="F92" s="156">
        <f t="shared" si="3"/>
        <v>0.314285714285714</v>
      </c>
      <c r="G92" s="99">
        <f t="shared" si="2"/>
        <v>45</v>
      </c>
      <c r="H92" s="93"/>
    </row>
    <row r="93" s="141" customFormat="1" ht="20.4" spans="1:8">
      <c r="A93" s="95"/>
      <c r="B93" s="97">
        <v>91</v>
      </c>
      <c r="C93" s="91">
        <v>20222541</v>
      </c>
      <c r="D93" s="93">
        <v>0</v>
      </c>
      <c r="E93" s="93">
        <v>38</v>
      </c>
      <c r="F93" s="156">
        <f t="shared" si="3"/>
        <v>0</v>
      </c>
      <c r="G93" s="99">
        <f t="shared" si="2"/>
        <v>1</v>
      </c>
      <c r="H93" s="93"/>
    </row>
    <row r="94" s="141" customFormat="1" ht="20.4" spans="1:8">
      <c r="A94" s="100" t="s">
        <v>4</v>
      </c>
      <c r="B94" s="97">
        <v>92</v>
      </c>
      <c r="C94" s="100">
        <v>20192731</v>
      </c>
      <c r="D94" s="100">
        <v>0</v>
      </c>
      <c r="E94" s="100">
        <v>30</v>
      </c>
      <c r="F94" s="156">
        <f t="shared" si="3"/>
        <v>0</v>
      </c>
      <c r="G94" s="99">
        <f>RANK(F94,$F$94:$F$120,1)</f>
        <v>1</v>
      </c>
      <c r="H94" s="100"/>
    </row>
    <row r="95" s="141" customFormat="1" ht="20.4" spans="1:8">
      <c r="A95" s="100"/>
      <c r="B95" s="97">
        <v>93</v>
      </c>
      <c r="C95" s="100">
        <v>20192831</v>
      </c>
      <c r="D95" s="100">
        <v>0</v>
      </c>
      <c r="E95" s="100">
        <v>47</v>
      </c>
      <c r="F95" s="156">
        <f t="shared" si="3"/>
        <v>0</v>
      </c>
      <c r="G95" s="99">
        <f t="shared" ref="G95:G120" si="4">RANK(F95,$F$94:$F$120,1)</f>
        <v>1</v>
      </c>
      <c r="H95" s="100"/>
    </row>
    <row r="96" s="141" customFormat="1" ht="20.4" spans="1:8">
      <c r="A96" s="100"/>
      <c r="B96" s="97">
        <v>94</v>
      </c>
      <c r="C96" s="100">
        <v>20192832</v>
      </c>
      <c r="D96" s="100">
        <v>0</v>
      </c>
      <c r="E96" s="100">
        <v>29</v>
      </c>
      <c r="F96" s="156">
        <f t="shared" si="3"/>
        <v>0</v>
      </c>
      <c r="G96" s="99">
        <f t="shared" si="4"/>
        <v>1</v>
      </c>
      <c r="H96" s="100"/>
    </row>
    <row r="97" s="141" customFormat="1" ht="20.4" spans="1:8">
      <c r="A97" s="100"/>
      <c r="B97" s="97">
        <v>95</v>
      </c>
      <c r="C97" s="100">
        <v>20192833</v>
      </c>
      <c r="D97" s="100">
        <v>3</v>
      </c>
      <c r="E97" s="100">
        <v>32</v>
      </c>
      <c r="F97" s="156">
        <f t="shared" si="3"/>
        <v>0.09375</v>
      </c>
      <c r="G97" s="99">
        <f t="shared" si="4"/>
        <v>22</v>
      </c>
      <c r="H97" s="100"/>
    </row>
    <row r="98" s="141" customFormat="1" ht="20.4" spans="1:8">
      <c r="A98" s="100"/>
      <c r="B98" s="97">
        <v>96</v>
      </c>
      <c r="C98" s="100">
        <v>20202731</v>
      </c>
      <c r="D98" s="100">
        <v>0</v>
      </c>
      <c r="E98" s="100">
        <v>27</v>
      </c>
      <c r="F98" s="156">
        <f t="shared" si="3"/>
        <v>0</v>
      </c>
      <c r="G98" s="99">
        <f t="shared" si="4"/>
        <v>1</v>
      </c>
      <c r="H98" s="100"/>
    </row>
    <row r="99" s="141" customFormat="1" ht="20.4" spans="1:8">
      <c r="A99" s="100"/>
      <c r="B99" s="97">
        <v>97</v>
      </c>
      <c r="C99" s="100">
        <v>20202831</v>
      </c>
      <c r="D99" s="100">
        <v>0</v>
      </c>
      <c r="E99" s="100">
        <v>47</v>
      </c>
      <c r="F99" s="156">
        <f t="shared" si="3"/>
        <v>0</v>
      </c>
      <c r="G99" s="99">
        <f t="shared" si="4"/>
        <v>1</v>
      </c>
      <c r="H99" s="100"/>
    </row>
    <row r="100" s="141" customFormat="1" ht="20.4" spans="1:8">
      <c r="A100" s="100"/>
      <c r="B100" s="97">
        <v>98</v>
      </c>
      <c r="C100" s="100">
        <v>20202832</v>
      </c>
      <c r="D100" s="100">
        <v>0</v>
      </c>
      <c r="E100" s="100">
        <v>27</v>
      </c>
      <c r="F100" s="156">
        <f t="shared" si="3"/>
        <v>0</v>
      </c>
      <c r="G100" s="99">
        <f t="shared" si="4"/>
        <v>1</v>
      </c>
      <c r="H100" s="100"/>
    </row>
    <row r="101" s="141" customFormat="1" ht="20.4" spans="1:8">
      <c r="A101" s="100"/>
      <c r="B101" s="97">
        <v>99</v>
      </c>
      <c r="C101" s="100">
        <v>20202833</v>
      </c>
      <c r="D101" s="100">
        <v>0</v>
      </c>
      <c r="E101" s="100">
        <v>23</v>
      </c>
      <c r="F101" s="156">
        <f t="shared" si="3"/>
        <v>0</v>
      </c>
      <c r="G101" s="99">
        <f t="shared" si="4"/>
        <v>1</v>
      </c>
      <c r="H101" s="100"/>
    </row>
    <row r="102" s="141" customFormat="1" ht="20.4" spans="1:8">
      <c r="A102" s="100"/>
      <c r="B102" s="97">
        <v>100</v>
      </c>
      <c r="C102" s="100">
        <v>20212731</v>
      </c>
      <c r="D102" s="100">
        <v>7</v>
      </c>
      <c r="E102" s="100">
        <v>40</v>
      </c>
      <c r="F102" s="156">
        <f t="shared" si="3"/>
        <v>0.175</v>
      </c>
      <c r="G102" s="99">
        <f t="shared" si="4"/>
        <v>23</v>
      </c>
      <c r="H102" s="100"/>
    </row>
    <row r="103" s="141" customFormat="1" ht="20.4" spans="1:8">
      <c r="A103" s="100"/>
      <c r="B103" s="97">
        <v>101</v>
      </c>
      <c r="C103" s="100">
        <v>20212831</v>
      </c>
      <c r="D103" s="100">
        <v>0</v>
      </c>
      <c r="E103" s="100">
        <v>41</v>
      </c>
      <c r="F103" s="156">
        <f t="shared" si="3"/>
        <v>0</v>
      </c>
      <c r="G103" s="99">
        <f t="shared" si="4"/>
        <v>1</v>
      </c>
      <c r="H103" s="100"/>
    </row>
    <row r="104" s="141" customFormat="1" ht="20.4" spans="1:8">
      <c r="A104" s="100"/>
      <c r="B104" s="97">
        <v>102</v>
      </c>
      <c r="C104" s="100">
        <v>20212832</v>
      </c>
      <c r="D104" s="100">
        <v>0</v>
      </c>
      <c r="E104" s="100">
        <v>41</v>
      </c>
      <c r="F104" s="156">
        <f t="shared" si="3"/>
        <v>0</v>
      </c>
      <c r="G104" s="99">
        <f t="shared" si="4"/>
        <v>1</v>
      </c>
      <c r="H104" s="100"/>
    </row>
    <row r="105" s="141" customFormat="1" ht="20.4" spans="1:8">
      <c r="A105" s="100"/>
      <c r="B105" s="97">
        <v>103</v>
      </c>
      <c r="C105" s="100">
        <v>20212841</v>
      </c>
      <c r="D105" s="100">
        <v>0</v>
      </c>
      <c r="E105" s="100">
        <v>45</v>
      </c>
      <c r="F105" s="156">
        <f t="shared" si="3"/>
        <v>0</v>
      </c>
      <c r="G105" s="99">
        <f t="shared" si="4"/>
        <v>1</v>
      </c>
      <c r="H105" s="158"/>
    </row>
    <row r="106" s="141" customFormat="1" ht="20.4" spans="1:8">
      <c r="A106" s="100"/>
      <c r="B106" s="97">
        <v>104</v>
      </c>
      <c r="C106" s="100">
        <v>20212842</v>
      </c>
      <c r="D106" s="100">
        <v>0</v>
      </c>
      <c r="E106" s="100">
        <v>46</v>
      </c>
      <c r="F106" s="156">
        <f t="shared" si="3"/>
        <v>0</v>
      </c>
      <c r="G106" s="99">
        <f t="shared" si="4"/>
        <v>1</v>
      </c>
      <c r="H106" s="100"/>
    </row>
    <row r="107" s="141" customFormat="1" ht="20.4" spans="1:8">
      <c r="A107" s="100"/>
      <c r="B107" s="97">
        <v>105</v>
      </c>
      <c r="C107" s="100">
        <v>20212843</v>
      </c>
      <c r="D107" s="100">
        <v>0</v>
      </c>
      <c r="E107" s="100">
        <v>44</v>
      </c>
      <c r="F107" s="156">
        <f t="shared" si="3"/>
        <v>0</v>
      </c>
      <c r="G107" s="99">
        <f t="shared" si="4"/>
        <v>1</v>
      </c>
      <c r="H107" s="100"/>
    </row>
    <row r="108" s="141" customFormat="1" ht="20.4" spans="1:8">
      <c r="A108" s="100"/>
      <c r="B108" s="97">
        <v>106</v>
      </c>
      <c r="C108" s="93">
        <v>20222731</v>
      </c>
      <c r="D108" s="93">
        <v>8</v>
      </c>
      <c r="E108" s="93">
        <v>39</v>
      </c>
      <c r="F108" s="156">
        <f t="shared" si="3"/>
        <v>0.205128205128205</v>
      </c>
      <c r="G108" s="99">
        <f t="shared" si="4"/>
        <v>25</v>
      </c>
      <c r="H108" s="93"/>
    </row>
    <row r="109" s="141" customFormat="1" ht="20.4" spans="1:8">
      <c r="A109" s="100"/>
      <c r="B109" s="97">
        <v>107</v>
      </c>
      <c r="C109" s="93">
        <v>20222732</v>
      </c>
      <c r="D109" s="93">
        <v>0</v>
      </c>
      <c r="E109" s="93">
        <v>42</v>
      </c>
      <c r="F109" s="156">
        <f t="shared" si="3"/>
        <v>0</v>
      </c>
      <c r="G109" s="99">
        <f t="shared" si="4"/>
        <v>1</v>
      </c>
      <c r="H109" s="93"/>
    </row>
    <row r="110" s="141" customFormat="1" ht="20.4" spans="1:8">
      <c r="A110" s="100"/>
      <c r="B110" s="97">
        <v>108</v>
      </c>
      <c r="C110" s="93">
        <v>20222831</v>
      </c>
      <c r="D110" s="93">
        <v>0</v>
      </c>
      <c r="E110" s="93">
        <v>42</v>
      </c>
      <c r="F110" s="156">
        <f t="shared" si="3"/>
        <v>0</v>
      </c>
      <c r="G110" s="99">
        <f t="shared" si="4"/>
        <v>1</v>
      </c>
      <c r="H110" s="93"/>
    </row>
    <row r="111" s="141" customFormat="1" ht="20.4" spans="1:8">
      <c r="A111" s="100"/>
      <c r="B111" s="97">
        <v>109</v>
      </c>
      <c r="C111" s="93">
        <v>20222832</v>
      </c>
      <c r="D111" s="93">
        <v>19</v>
      </c>
      <c r="E111" s="93">
        <v>41</v>
      </c>
      <c r="F111" s="156">
        <f t="shared" si="3"/>
        <v>0.463414634146341</v>
      </c>
      <c r="G111" s="99">
        <f t="shared" si="4"/>
        <v>26</v>
      </c>
      <c r="H111" s="93"/>
    </row>
    <row r="112" s="141" customFormat="1" ht="20.4" spans="1:8">
      <c r="A112" s="100"/>
      <c r="B112" s="97">
        <v>110</v>
      </c>
      <c r="C112" s="93">
        <v>20222833</v>
      </c>
      <c r="D112" s="93">
        <v>9</v>
      </c>
      <c r="E112" s="93">
        <v>45</v>
      </c>
      <c r="F112" s="156">
        <f t="shared" si="3"/>
        <v>0.2</v>
      </c>
      <c r="G112" s="99">
        <f t="shared" si="4"/>
        <v>24</v>
      </c>
      <c r="H112" s="93"/>
    </row>
    <row r="113" ht="20.4" spans="1:8">
      <c r="A113" s="100"/>
      <c r="B113" s="97">
        <v>111</v>
      </c>
      <c r="C113" s="93">
        <v>20222834</v>
      </c>
      <c r="D113" s="93">
        <v>0</v>
      </c>
      <c r="E113" s="93">
        <v>45</v>
      </c>
      <c r="F113" s="156">
        <f t="shared" si="3"/>
        <v>0</v>
      </c>
      <c r="G113" s="99">
        <f t="shared" si="4"/>
        <v>1</v>
      </c>
      <c r="H113" s="93"/>
    </row>
    <row r="114" ht="20.4" spans="1:8">
      <c r="A114" s="100"/>
      <c r="B114" s="97">
        <v>112</v>
      </c>
      <c r="C114" s="93">
        <v>20222835</v>
      </c>
      <c r="D114" s="93">
        <v>24</v>
      </c>
      <c r="E114" s="93">
        <v>45</v>
      </c>
      <c r="F114" s="156">
        <f t="shared" si="3"/>
        <v>0.533333333333333</v>
      </c>
      <c r="G114" s="99">
        <f t="shared" si="4"/>
        <v>27</v>
      </c>
      <c r="H114" s="93"/>
    </row>
    <row r="115" ht="20.4" spans="1:8">
      <c r="A115" s="100"/>
      <c r="B115" s="97">
        <v>113</v>
      </c>
      <c r="C115" s="93">
        <v>20222836</v>
      </c>
      <c r="D115" s="93">
        <v>1</v>
      </c>
      <c r="E115" s="93">
        <v>40</v>
      </c>
      <c r="F115" s="156">
        <f t="shared" si="3"/>
        <v>0.025</v>
      </c>
      <c r="G115" s="99">
        <f t="shared" si="4"/>
        <v>19</v>
      </c>
      <c r="H115" s="93"/>
    </row>
    <row r="116" ht="20.4" spans="1:8">
      <c r="A116" s="100"/>
      <c r="B116" s="97">
        <v>114</v>
      </c>
      <c r="C116" s="93">
        <v>20222837</v>
      </c>
      <c r="D116" s="93">
        <v>0</v>
      </c>
      <c r="E116" s="93">
        <v>40</v>
      </c>
      <c r="F116" s="156">
        <f t="shared" si="3"/>
        <v>0</v>
      </c>
      <c r="G116" s="99">
        <f t="shared" si="4"/>
        <v>1</v>
      </c>
      <c r="H116" s="93"/>
    </row>
    <row r="117" ht="20.4" spans="1:8">
      <c r="A117" s="100"/>
      <c r="B117" s="97">
        <v>115</v>
      </c>
      <c r="C117" s="93">
        <v>20222841</v>
      </c>
      <c r="D117" s="93">
        <v>1</v>
      </c>
      <c r="E117" s="93">
        <v>36</v>
      </c>
      <c r="F117" s="156">
        <f t="shared" si="3"/>
        <v>0.0277777777777778</v>
      </c>
      <c r="G117" s="99">
        <f t="shared" si="4"/>
        <v>20</v>
      </c>
      <c r="H117" s="93"/>
    </row>
    <row r="118" ht="20.4" spans="1:8">
      <c r="A118" s="100"/>
      <c r="B118" s="97">
        <v>116</v>
      </c>
      <c r="C118" s="93">
        <v>20222842</v>
      </c>
      <c r="D118" s="93">
        <v>2</v>
      </c>
      <c r="E118" s="93">
        <v>38</v>
      </c>
      <c r="F118" s="156">
        <f t="shared" si="3"/>
        <v>0.0526315789473684</v>
      </c>
      <c r="G118" s="99">
        <f t="shared" si="4"/>
        <v>21</v>
      </c>
      <c r="H118" s="93"/>
    </row>
    <row r="119" ht="20.4" spans="1:8">
      <c r="A119" s="100"/>
      <c r="B119" s="97">
        <v>117</v>
      </c>
      <c r="C119" s="93">
        <v>20222843</v>
      </c>
      <c r="D119" s="93">
        <v>0</v>
      </c>
      <c r="E119" s="93">
        <v>38</v>
      </c>
      <c r="F119" s="156">
        <f t="shared" si="3"/>
        <v>0</v>
      </c>
      <c r="G119" s="99">
        <f t="shared" si="4"/>
        <v>1</v>
      </c>
      <c r="H119" s="93"/>
    </row>
    <row r="120" ht="20.4" spans="1:8">
      <c r="A120" s="100"/>
      <c r="B120" s="97">
        <v>118</v>
      </c>
      <c r="C120" s="93">
        <v>20222844</v>
      </c>
      <c r="D120" s="93">
        <v>0</v>
      </c>
      <c r="E120" s="93">
        <v>36</v>
      </c>
      <c r="F120" s="156">
        <f t="shared" si="3"/>
        <v>0</v>
      </c>
      <c r="G120" s="99">
        <f t="shared" si="4"/>
        <v>1</v>
      </c>
      <c r="H120" s="93"/>
    </row>
    <row r="121" ht="20.4" spans="1:10">
      <c r="A121" s="100" t="s">
        <v>5</v>
      </c>
      <c r="B121" s="97">
        <v>119</v>
      </c>
      <c r="C121" s="93">
        <v>20193631</v>
      </c>
      <c r="D121" s="100">
        <v>0</v>
      </c>
      <c r="E121" s="100">
        <v>30</v>
      </c>
      <c r="F121" s="156">
        <f t="shared" si="3"/>
        <v>0</v>
      </c>
      <c r="G121" s="99">
        <f>RANK(F121,$F$121:$F$147,1)</f>
        <v>1</v>
      </c>
      <c r="H121" s="100"/>
      <c r="J121" s="159"/>
    </row>
    <row r="122" ht="20.4" spans="1:8">
      <c r="A122" s="100"/>
      <c r="B122" s="97">
        <v>120</v>
      </c>
      <c r="C122" s="93">
        <v>20193632</v>
      </c>
      <c r="D122" s="100">
        <v>1</v>
      </c>
      <c r="E122" s="100">
        <v>31</v>
      </c>
      <c r="F122" s="156">
        <f t="shared" si="3"/>
        <v>0.032258064516129</v>
      </c>
      <c r="G122" s="99">
        <f t="shared" ref="G122:G147" si="5">RANK(F122,$F$121:$F$147,1)</f>
        <v>22</v>
      </c>
      <c r="H122" s="100"/>
    </row>
    <row r="123" ht="20.4" spans="1:8">
      <c r="A123" s="100"/>
      <c r="B123" s="97">
        <v>121</v>
      </c>
      <c r="C123" s="93">
        <v>20193633</v>
      </c>
      <c r="D123" s="100">
        <v>0</v>
      </c>
      <c r="E123" s="100">
        <v>35</v>
      </c>
      <c r="F123" s="156">
        <f t="shared" si="3"/>
        <v>0</v>
      </c>
      <c r="G123" s="99">
        <f t="shared" si="5"/>
        <v>1</v>
      </c>
      <c r="H123" s="100"/>
    </row>
    <row r="124" ht="20.4" spans="1:8">
      <c r="A124" s="100"/>
      <c r="B124" s="97">
        <v>122</v>
      </c>
      <c r="C124" s="93">
        <v>20193634</v>
      </c>
      <c r="D124" s="100">
        <v>0</v>
      </c>
      <c r="E124" s="100">
        <v>36</v>
      </c>
      <c r="F124" s="156">
        <f t="shared" si="3"/>
        <v>0</v>
      </c>
      <c r="G124" s="99">
        <f t="shared" si="5"/>
        <v>1</v>
      </c>
      <c r="H124" s="100"/>
    </row>
    <row r="125" ht="20.4" spans="1:8">
      <c r="A125" s="100"/>
      <c r="B125" s="97">
        <v>123</v>
      </c>
      <c r="C125" s="93">
        <v>20193635</v>
      </c>
      <c r="D125" s="100">
        <v>0</v>
      </c>
      <c r="E125" s="100">
        <v>31</v>
      </c>
      <c r="F125" s="156">
        <f t="shared" si="3"/>
        <v>0</v>
      </c>
      <c r="G125" s="99">
        <f t="shared" si="5"/>
        <v>1</v>
      </c>
      <c r="H125" s="100"/>
    </row>
    <row r="126" ht="20.4" spans="1:8">
      <c r="A126" s="100"/>
      <c r="B126" s="97">
        <v>124</v>
      </c>
      <c r="C126" s="93">
        <v>20203631</v>
      </c>
      <c r="D126" s="100">
        <v>1</v>
      </c>
      <c r="E126" s="100">
        <v>32</v>
      </c>
      <c r="F126" s="156">
        <f t="shared" si="3"/>
        <v>0.03125</v>
      </c>
      <c r="G126" s="99">
        <f t="shared" si="5"/>
        <v>21</v>
      </c>
      <c r="H126" s="100"/>
    </row>
    <row r="127" ht="20.4" spans="1:8">
      <c r="A127" s="100"/>
      <c r="B127" s="97">
        <v>125</v>
      </c>
      <c r="C127" s="93">
        <v>20203632</v>
      </c>
      <c r="D127" s="100">
        <v>0</v>
      </c>
      <c r="E127" s="100">
        <v>32</v>
      </c>
      <c r="F127" s="156">
        <f t="shared" si="3"/>
        <v>0</v>
      </c>
      <c r="G127" s="99">
        <f t="shared" si="5"/>
        <v>1</v>
      </c>
      <c r="H127" s="100"/>
    </row>
    <row r="128" ht="20.4" spans="1:8">
      <c r="A128" s="100"/>
      <c r="B128" s="97">
        <v>126</v>
      </c>
      <c r="C128" s="93">
        <v>20203633</v>
      </c>
      <c r="D128" s="100">
        <v>0</v>
      </c>
      <c r="E128" s="100">
        <v>34</v>
      </c>
      <c r="F128" s="156">
        <f t="shared" si="3"/>
        <v>0</v>
      </c>
      <c r="G128" s="99">
        <f t="shared" si="5"/>
        <v>1</v>
      </c>
      <c r="H128" s="100"/>
    </row>
    <row r="129" ht="20.4" spans="1:8">
      <c r="A129" s="100"/>
      <c r="B129" s="97">
        <v>127</v>
      </c>
      <c r="C129" s="93">
        <v>20203634</v>
      </c>
      <c r="D129" s="100">
        <v>0</v>
      </c>
      <c r="E129" s="100">
        <v>30</v>
      </c>
      <c r="F129" s="156">
        <f t="shared" si="3"/>
        <v>0</v>
      </c>
      <c r="G129" s="99">
        <f t="shared" si="5"/>
        <v>1</v>
      </c>
      <c r="H129" s="100"/>
    </row>
    <row r="130" ht="20.4" spans="1:8">
      <c r="A130" s="100"/>
      <c r="B130" s="97">
        <v>128</v>
      </c>
      <c r="C130" s="93">
        <v>20203635</v>
      </c>
      <c r="D130" s="100">
        <v>1</v>
      </c>
      <c r="E130" s="100">
        <v>35</v>
      </c>
      <c r="F130" s="156">
        <f t="shared" si="3"/>
        <v>0.0285714285714286</v>
      </c>
      <c r="G130" s="99">
        <f t="shared" si="5"/>
        <v>20</v>
      </c>
      <c r="H130" s="100"/>
    </row>
    <row r="131" ht="20.4" spans="1:8">
      <c r="A131" s="100"/>
      <c r="B131" s="97">
        <v>129</v>
      </c>
      <c r="C131" s="93">
        <v>20213631</v>
      </c>
      <c r="D131" s="100">
        <v>0</v>
      </c>
      <c r="E131" s="100">
        <v>43</v>
      </c>
      <c r="F131" s="156">
        <f t="shared" ref="F131:F191" si="6">D131/E131</f>
        <v>0</v>
      </c>
      <c r="G131" s="99">
        <f t="shared" si="5"/>
        <v>1</v>
      </c>
      <c r="H131" s="100"/>
    </row>
    <row r="132" ht="20.4" spans="1:8">
      <c r="A132" s="100"/>
      <c r="B132" s="97">
        <v>130</v>
      </c>
      <c r="C132" s="93">
        <v>20213632</v>
      </c>
      <c r="D132" s="100">
        <v>0</v>
      </c>
      <c r="E132" s="100">
        <v>42</v>
      </c>
      <c r="F132" s="156">
        <f t="shared" si="6"/>
        <v>0</v>
      </c>
      <c r="G132" s="99">
        <f t="shared" si="5"/>
        <v>1</v>
      </c>
      <c r="H132" s="100"/>
    </row>
    <row r="133" ht="20.4" spans="1:8">
      <c r="A133" s="100"/>
      <c r="B133" s="97">
        <v>131</v>
      </c>
      <c r="C133" s="93">
        <v>20213633</v>
      </c>
      <c r="D133" s="100">
        <v>0</v>
      </c>
      <c r="E133" s="100">
        <v>44</v>
      </c>
      <c r="F133" s="156">
        <f t="shared" si="6"/>
        <v>0</v>
      </c>
      <c r="G133" s="99">
        <f t="shared" si="5"/>
        <v>1</v>
      </c>
      <c r="H133" s="100"/>
    </row>
    <row r="134" ht="20.4" spans="1:8">
      <c r="A134" s="100"/>
      <c r="B134" s="97">
        <v>132</v>
      </c>
      <c r="C134" s="93">
        <v>20213634</v>
      </c>
      <c r="D134" s="100">
        <v>0</v>
      </c>
      <c r="E134" s="100">
        <v>45</v>
      </c>
      <c r="F134" s="156">
        <f t="shared" si="6"/>
        <v>0</v>
      </c>
      <c r="G134" s="99">
        <f t="shared" si="5"/>
        <v>1</v>
      </c>
      <c r="H134" s="100"/>
    </row>
    <row r="135" ht="20.4" spans="1:8">
      <c r="A135" s="100"/>
      <c r="B135" s="97">
        <v>133</v>
      </c>
      <c r="C135" s="93">
        <v>20213635</v>
      </c>
      <c r="D135" s="100">
        <v>1</v>
      </c>
      <c r="E135" s="100">
        <v>39</v>
      </c>
      <c r="F135" s="156">
        <f t="shared" si="6"/>
        <v>0.0256410256410256</v>
      </c>
      <c r="G135" s="99">
        <f t="shared" si="5"/>
        <v>19</v>
      </c>
      <c r="H135" s="100"/>
    </row>
    <row r="136" ht="20.4" spans="1:8">
      <c r="A136" s="100"/>
      <c r="B136" s="97">
        <v>134</v>
      </c>
      <c r="C136" s="93">
        <v>20213641</v>
      </c>
      <c r="D136" s="100">
        <v>1</v>
      </c>
      <c r="E136" s="100">
        <v>41</v>
      </c>
      <c r="F136" s="156">
        <f t="shared" si="6"/>
        <v>0.024390243902439</v>
      </c>
      <c r="G136" s="99">
        <f t="shared" si="5"/>
        <v>17</v>
      </c>
      <c r="H136" s="100"/>
    </row>
    <row r="137" ht="20.4" spans="1:8">
      <c r="A137" s="100"/>
      <c r="B137" s="97">
        <v>135</v>
      </c>
      <c r="C137" s="93">
        <v>20213642</v>
      </c>
      <c r="D137" s="100">
        <v>0</v>
      </c>
      <c r="E137" s="100">
        <v>45</v>
      </c>
      <c r="F137" s="156">
        <f t="shared" si="6"/>
        <v>0</v>
      </c>
      <c r="G137" s="99">
        <f t="shared" si="5"/>
        <v>1</v>
      </c>
      <c r="H137" s="100"/>
    </row>
    <row r="138" ht="20.4" spans="1:8">
      <c r="A138" s="100"/>
      <c r="B138" s="97">
        <v>136</v>
      </c>
      <c r="C138" s="93">
        <v>20223631</v>
      </c>
      <c r="D138" s="100">
        <v>2</v>
      </c>
      <c r="E138" s="100">
        <v>40</v>
      </c>
      <c r="F138" s="156">
        <f t="shared" si="6"/>
        <v>0.05</v>
      </c>
      <c r="G138" s="99">
        <f t="shared" si="5"/>
        <v>25</v>
      </c>
      <c r="H138" s="100"/>
    </row>
    <row r="139" ht="20.4" spans="1:8">
      <c r="A139" s="100"/>
      <c r="B139" s="97">
        <v>137</v>
      </c>
      <c r="C139" s="93">
        <v>20223632</v>
      </c>
      <c r="D139" s="100">
        <v>0</v>
      </c>
      <c r="E139" s="100">
        <v>40</v>
      </c>
      <c r="F139" s="156">
        <f t="shared" si="6"/>
        <v>0</v>
      </c>
      <c r="G139" s="99">
        <f t="shared" si="5"/>
        <v>1</v>
      </c>
      <c r="H139" s="100"/>
    </row>
    <row r="140" ht="20.4" spans="1:8">
      <c r="A140" s="100"/>
      <c r="B140" s="97">
        <v>138</v>
      </c>
      <c r="C140" s="93">
        <v>20223633</v>
      </c>
      <c r="D140" s="100">
        <v>1</v>
      </c>
      <c r="E140" s="100">
        <v>42</v>
      </c>
      <c r="F140" s="156">
        <f t="shared" si="6"/>
        <v>0.0238095238095238</v>
      </c>
      <c r="G140" s="99">
        <f t="shared" si="5"/>
        <v>16</v>
      </c>
      <c r="H140" s="100"/>
    </row>
    <row r="141" ht="20.4" spans="1:8">
      <c r="A141" s="100"/>
      <c r="B141" s="97">
        <v>139</v>
      </c>
      <c r="C141" s="93">
        <v>20223634</v>
      </c>
      <c r="D141" s="100">
        <v>1</v>
      </c>
      <c r="E141" s="100">
        <v>41</v>
      </c>
      <c r="F141" s="156">
        <f t="shared" si="6"/>
        <v>0.024390243902439</v>
      </c>
      <c r="G141" s="99">
        <f t="shared" si="5"/>
        <v>17</v>
      </c>
      <c r="H141" s="100"/>
    </row>
    <row r="142" ht="20.4" spans="1:8">
      <c r="A142" s="100"/>
      <c r="B142" s="97">
        <v>140</v>
      </c>
      <c r="C142" s="93">
        <v>20223635</v>
      </c>
      <c r="D142" s="100">
        <v>2</v>
      </c>
      <c r="E142" s="100">
        <v>43</v>
      </c>
      <c r="F142" s="156">
        <f t="shared" si="6"/>
        <v>0.0465116279069767</v>
      </c>
      <c r="G142" s="99">
        <f t="shared" si="5"/>
        <v>23</v>
      </c>
      <c r="H142" s="100"/>
    </row>
    <row r="143" ht="20.4" spans="1:8">
      <c r="A143" s="100"/>
      <c r="B143" s="97">
        <v>141</v>
      </c>
      <c r="C143" s="93">
        <v>20223636</v>
      </c>
      <c r="D143" s="100">
        <v>3</v>
      </c>
      <c r="E143" s="100">
        <v>43</v>
      </c>
      <c r="F143" s="156">
        <f t="shared" si="6"/>
        <v>0.0697674418604651</v>
      </c>
      <c r="G143" s="99">
        <f t="shared" si="5"/>
        <v>26</v>
      </c>
      <c r="H143" s="100"/>
    </row>
    <row r="144" ht="20.4" spans="1:8">
      <c r="A144" s="100"/>
      <c r="B144" s="97">
        <v>142</v>
      </c>
      <c r="C144" s="93">
        <v>20223637</v>
      </c>
      <c r="D144" s="100">
        <v>0</v>
      </c>
      <c r="E144" s="100">
        <v>41</v>
      </c>
      <c r="F144" s="156">
        <f t="shared" si="6"/>
        <v>0</v>
      </c>
      <c r="G144" s="99">
        <f t="shared" si="5"/>
        <v>1</v>
      </c>
      <c r="H144" s="100"/>
    </row>
    <row r="145" ht="20.4" spans="1:8">
      <c r="A145" s="100"/>
      <c r="B145" s="97">
        <v>143</v>
      </c>
      <c r="C145" s="93">
        <v>20223641</v>
      </c>
      <c r="D145" s="100">
        <v>1</v>
      </c>
      <c r="E145" s="100">
        <v>43</v>
      </c>
      <c r="F145" s="156">
        <f t="shared" si="6"/>
        <v>0.0232558139534884</v>
      </c>
      <c r="G145" s="99">
        <f t="shared" si="5"/>
        <v>15</v>
      </c>
      <c r="H145" s="100"/>
    </row>
    <row r="146" ht="20.4" spans="1:8">
      <c r="A146" s="100"/>
      <c r="B146" s="97">
        <v>144</v>
      </c>
      <c r="C146" s="93">
        <v>20223642</v>
      </c>
      <c r="D146" s="100">
        <v>2</v>
      </c>
      <c r="E146" s="100">
        <v>43</v>
      </c>
      <c r="F146" s="156">
        <f t="shared" si="6"/>
        <v>0.0465116279069767</v>
      </c>
      <c r="G146" s="99">
        <f t="shared" si="5"/>
        <v>23</v>
      </c>
      <c r="H146" s="100"/>
    </row>
    <row r="147" ht="20.4" spans="1:8">
      <c r="A147" s="100"/>
      <c r="B147" s="97">
        <v>145</v>
      </c>
      <c r="C147" s="93">
        <v>20223643</v>
      </c>
      <c r="D147" s="100">
        <v>3</v>
      </c>
      <c r="E147" s="100">
        <v>43</v>
      </c>
      <c r="F147" s="156">
        <f t="shared" si="6"/>
        <v>0.0697674418604651</v>
      </c>
      <c r="G147" s="99">
        <f t="shared" si="5"/>
        <v>26</v>
      </c>
      <c r="H147" s="100"/>
    </row>
    <row r="148" ht="20.4" spans="1:8">
      <c r="A148" s="100" t="s">
        <v>6</v>
      </c>
      <c r="B148" s="97">
        <v>146</v>
      </c>
      <c r="C148" s="100">
        <v>20192331</v>
      </c>
      <c r="D148" s="100">
        <v>6</v>
      </c>
      <c r="E148" s="93">
        <v>36</v>
      </c>
      <c r="F148" s="156">
        <f t="shared" si="6"/>
        <v>0.166666666666667</v>
      </c>
      <c r="G148" s="99">
        <f>RANK(F148,$F$148:$F$191,1)</f>
        <v>42</v>
      </c>
      <c r="H148" s="93"/>
    </row>
    <row r="149" ht="20.4" spans="1:8">
      <c r="A149" s="100"/>
      <c r="B149" s="97">
        <v>147</v>
      </c>
      <c r="C149" s="100">
        <v>20192332</v>
      </c>
      <c r="D149" s="100">
        <v>0</v>
      </c>
      <c r="E149" s="93">
        <v>34</v>
      </c>
      <c r="F149" s="156">
        <f t="shared" si="6"/>
        <v>0</v>
      </c>
      <c r="G149" s="99">
        <f t="shared" ref="G149:G191" si="7">RANK(F149,$F$148:$F$191,1)</f>
        <v>1</v>
      </c>
      <c r="H149" s="93"/>
    </row>
    <row r="150" ht="20.4" spans="1:8">
      <c r="A150" s="100"/>
      <c r="B150" s="97">
        <v>148</v>
      </c>
      <c r="C150" s="100">
        <v>20192931</v>
      </c>
      <c r="D150" s="100">
        <v>0</v>
      </c>
      <c r="E150" s="93">
        <v>30</v>
      </c>
      <c r="F150" s="156">
        <f t="shared" si="6"/>
        <v>0</v>
      </c>
      <c r="G150" s="99">
        <f t="shared" si="7"/>
        <v>1</v>
      </c>
      <c r="H150" s="93"/>
    </row>
    <row r="151" ht="20.4" spans="1:8">
      <c r="A151" s="100"/>
      <c r="B151" s="97">
        <v>149</v>
      </c>
      <c r="C151" s="100">
        <v>20192932</v>
      </c>
      <c r="D151" s="100">
        <v>0</v>
      </c>
      <c r="E151" s="93">
        <v>28</v>
      </c>
      <c r="F151" s="156">
        <f t="shared" si="6"/>
        <v>0</v>
      </c>
      <c r="G151" s="99">
        <f t="shared" si="7"/>
        <v>1</v>
      </c>
      <c r="H151" s="93"/>
    </row>
    <row r="152" ht="20.4" spans="1:8">
      <c r="A152" s="100"/>
      <c r="B152" s="97">
        <v>150</v>
      </c>
      <c r="C152" s="100">
        <v>20193031</v>
      </c>
      <c r="D152" s="100"/>
      <c r="E152" s="93">
        <v>45</v>
      </c>
      <c r="F152" s="156">
        <f t="shared" si="6"/>
        <v>0</v>
      </c>
      <c r="G152" s="99"/>
      <c r="H152" s="93" t="s">
        <v>30</v>
      </c>
    </row>
    <row r="153" ht="20.4" spans="1:8">
      <c r="A153" s="100"/>
      <c r="B153" s="97">
        <v>151</v>
      </c>
      <c r="C153" s="100">
        <v>20193032</v>
      </c>
      <c r="D153" s="100"/>
      <c r="E153" s="93">
        <v>47</v>
      </c>
      <c r="F153" s="156">
        <f t="shared" si="6"/>
        <v>0</v>
      </c>
      <c r="G153" s="99"/>
      <c r="H153" s="93" t="s">
        <v>30</v>
      </c>
    </row>
    <row r="154" ht="20.4" spans="1:8">
      <c r="A154" s="100"/>
      <c r="B154" s="97">
        <v>152</v>
      </c>
      <c r="C154" s="100">
        <v>20193033</v>
      </c>
      <c r="D154" s="100"/>
      <c r="E154" s="93">
        <v>45</v>
      </c>
      <c r="F154" s="156">
        <f t="shared" si="6"/>
        <v>0</v>
      </c>
      <c r="G154" s="99"/>
      <c r="H154" s="93" t="s">
        <v>30</v>
      </c>
    </row>
    <row r="155" ht="20.4" spans="1:8">
      <c r="A155" s="100"/>
      <c r="B155" s="97">
        <v>153</v>
      </c>
      <c r="C155" s="100">
        <v>20193034</v>
      </c>
      <c r="D155" s="100"/>
      <c r="E155" s="93">
        <v>42</v>
      </c>
      <c r="F155" s="156">
        <f t="shared" si="6"/>
        <v>0</v>
      </c>
      <c r="G155" s="99"/>
      <c r="H155" s="93" t="s">
        <v>30</v>
      </c>
    </row>
    <row r="156" ht="20.4" spans="1:8">
      <c r="A156" s="100"/>
      <c r="B156" s="97">
        <v>154</v>
      </c>
      <c r="C156" s="100">
        <v>20193035</v>
      </c>
      <c r="D156" s="100"/>
      <c r="E156" s="93">
        <v>39</v>
      </c>
      <c r="F156" s="156">
        <f t="shared" si="6"/>
        <v>0</v>
      </c>
      <c r="G156" s="99"/>
      <c r="H156" s="93" t="s">
        <v>30</v>
      </c>
    </row>
    <row r="157" ht="20.4" spans="1:8">
      <c r="A157" s="100"/>
      <c r="B157" s="97">
        <v>155</v>
      </c>
      <c r="C157" s="100">
        <v>20193036</v>
      </c>
      <c r="D157" s="100"/>
      <c r="E157" s="93">
        <v>44</v>
      </c>
      <c r="F157" s="156">
        <f t="shared" si="6"/>
        <v>0</v>
      </c>
      <c r="G157" s="99"/>
      <c r="H157" s="93" t="s">
        <v>30</v>
      </c>
    </row>
    <row r="158" ht="20.4" spans="1:8">
      <c r="A158" s="100"/>
      <c r="B158" s="97">
        <v>156</v>
      </c>
      <c r="C158" s="100">
        <v>20193037</v>
      </c>
      <c r="D158" s="100"/>
      <c r="E158" s="93">
        <v>41</v>
      </c>
      <c r="F158" s="156">
        <f t="shared" si="6"/>
        <v>0</v>
      </c>
      <c r="G158" s="99"/>
      <c r="H158" s="93" t="s">
        <v>30</v>
      </c>
    </row>
    <row r="159" ht="20.4" spans="1:8">
      <c r="A159" s="100"/>
      <c r="B159" s="97">
        <v>157</v>
      </c>
      <c r="C159" s="100">
        <v>20193038</v>
      </c>
      <c r="D159" s="100"/>
      <c r="E159" s="93">
        <v>43</v>
      </c>
      <c r="F159" s="156">
        <f t="shared" si="6"/>
        <v>0</v>
      </c>
      <c r="G159" s="99"/>
      <c r="H159" s="93" t="s">
        <v>30</v>
      </c>
    </row>
    <row r="160" ht="20.4" spans="1:8">
      <c r="A160" s="100"/>
      <c r="B160" s="97">
        <v>158</v>
      </c>
      <c r="C160" s="93">
        <v>20202331</v>
      </c>
      <c r="D160" s="100">
        <v>6</v>
      </c>
      <c r="E160" s="93">
        <v>39</v>
      </c>
      <c r="F160" s="156">
        <f t="shared" si="6"/>
        <v>0.153846153846154</v>
      </c>
      <c r="G160" s="99">
        <f t="shared" si="7"/>
        <v>41</v>
      </c>
      <c r="H160" s="93"/>
    </row>
    <row r="161" ht="20.4" spans="1:8">
      <c r="A161" s="100"/>
      <c r="B161" s="97">
        <v>159</v>
      </c>
      <c r="C161" s="93">
        <v>20202332</v>
      </c>
      <c r="D161" s="100">
        <v>15</v>
      </c>
      <c r="E161" s="93">
        <v>37</v>
      </c>
      <c r="F161" s="156">
        <f t="shared" si="6"/>
        <v>0.405405405405405</v>
      </c>
      <c r="G161" s="99">
        <f t="shared" si="7"/>
        <v>44</v>
      </c>
      <c r="H161" s="93"/>
    </row>
    <row r="162" ht="20.4" spans="1:8">
      <c r="A162" s="100"/>
      <c r="B162" s="97">
        <v>160</v>
      </c>
      <c r="C162" s="100">
        <v>20202931</v>
      </c>
      <c r="D162" s="100">
        <v>0</v>
      </c>
      <c r="E162" s="93">
        <v>31</v>
      </c>
      <c r="F162" s="156">
        <f t="shared" si="6"/>
        <v>0</v>
      </c>
      <c r="G162" s="99">
        <f t="shared" si="7"/>
        <v>1</v>
      </c>
      <c r="H162" s="93"/>
    </row>
    <row r="163" ht="20.4" spans="1:8">
      <c r="A163" s="100"/>
      <c r="B163" s="97">
        <v>161</v>
      </c>
      <c r="C163" s="100">
        <v>20202932</v>
      </c>
      <c r="D163" s="100">
        <v>0</v>
      </c>
      <c r="E163" s="93">
        <v>23</v>
      </c>
      <c r="F163" s="156">
        <f t="shared" si="6"/>
        <v>0</v>
      </c>
      <c r="G163" s="99">
        <f t="shared" si="7"/>
        <v>1</v>
      </c>
      <c r="H163" s="93"/>
    </row>
    <row r="164" ht="20.4" spans="1:8">
      <c r="A164" s="100"/>
      <c r="B164" s="97">
        <v>162</v>
      </c>
      <c r="C164" s="100">
        <v>20202933</v>
      </c>
      <c r="D164" s="100">
        <v>0</v>
      </c>
      <c r="E164" s="93">
        <v>29</v>
      </c>
      <c r="F164" s="156">
        <f t="shared" si="6"/>
        <v>0</v>
      </c>
      <c r="G164" s="99">
        <f t="shared" si="7"/>
        <v>1</v>
      </c>
      <c r="H164" s="93"/>
    </row>
    <row r="165" ht="20.4" spans="1:8">
      <c r="A165" s="100"/>
      <c r="B165" s="97">
        <v>163</v>
      </c>
      <c r="C165" s="100">
        <v>20203031</v>
      </c>
      <c r="D165" s="100">
        <v>4</v>
      </c>
      <c r="E165" s="93">
        <v>51</v>
      </c>
      <c r="F165" s="156">
        <f t="shared" si="6"/>
        <v>0.0784313725490196</v>
      </c>
      <c r="G165" s="99">
        <f t="shared" si="7"/>
        <v>36</v>
      </c>
      <c r="H165" s="93"/>
    </row>
    <row r="166" ht="20.4" spans="1:8">
      <c r="A166" s="100"/>
      <c r="B166" s="97">
        <v>164</v>
      </c>
      <c r="C166" s="100">
        <v>20203032</v>
      </c>
      <c r="D166" s="100">
        <v>0</v>
      </c>
      <c r="E166" s="93">
        <v>52</v>
      </c>
      <c r="F166" s="156">
        <f t="shared" si="6"/>
        <v>0</v>
      </c>
      <c r="G166" s="99">
        <f t="shared" si="7"/>
        <v>1</v>
      </c>
      <c r="H166" s="93"/>
    </row>
    <row r="167" ht="20.4" spans="1:8">
      <c r="A167" s="100"/>
      <c r="B167" s="97">
        <v>165</v>
      </c>
      <c r="C167" s="100">
        <v>20203033</v>
      </c>
      <c r="D167" s="100">
        <v>0</v>
      </c>
      <c r="E167" s="93">
        <v>47</v>
      </c>
      <c r="F167" s="156">
        <f t="shared" si="6"/>
        <v>0</v>
      </c>
      <c r="G167" s="99">
        <f t="shared" si="7"/>
        <v>1</v>
      </c>
      <c r="H167" s="93"/>
    </row>
    <row r="168" ht="20.4" spans="1:8">
      <c r="A168" s="100"/>
      <c r="B168" s="97">
        <v>166</v>
      </c>
      <c r="C168" s="100">
        <v>20203034</v>
      </c>
      <c r="D168" s="100">
        <v>1</v>
      </c>
      <c r="E168" s="93">
        <v>48</v>
      </c>
      <c r="F168" s="156">
        <f t="shared" si="6"/>
        <v>0.0208333333333333</v>
      </c>
      <c r="G168" s="99">
        <f t="shared" si="7"/>
        <v>26</v>
      </c>
      <c r="H168" s="93"/>
    </row>
    <row r="169" ht="20.4" spans="1:8">
      <c r="A169" s="100"/>
      <c r="B169" s="97">
        <v>167</v>
      </c>
      <c r="C169" s="100">
        <v>20203035</v>
      </c>
      <c r="D169" s="100">
        <v>2</v>
      </c>
      <c r="E169" s="93">
        <v>51</v>
      </c>
      <c r="F169" s="156">
        <f t="shared" si="6"/>
        <v>0.0392156862745098</v>
      </c>
      <c r="G169" s="99">
        <f t="shared" si="7"/>
        <v>32</v>
      </c>
      <c r="H169" s="93"/>
    </row>
    <row r="170" ht="20.4" spans="1:8">
      <c r="A170" s="100"/>
      <c r="B170" s="97">
        <v>168</v>
      </c>
      <c r="C170" s="100">
        <v>20203036</v>
      </c>
      <c r="D170" s="100">
        <v>0</v>
      </c>
      <c r="E170" s="93">
        <v>50</v>
      </c>
      <c r="F170" s="156">
        <f t="shared" si="6"/>
        <v>0</v>
      </c>
      <c r="G170" s="99">
        <f t="shared" si="7"/>
        <v>1</v>
      </c>
      <c r="H170" s="93"/>
    </row>
    <row r="171" ht="20.4" spans="1:8">
      <c r="A171" s="100"/>
      <c r="B171" s="97">
        <v>169</v>
      </c>
      <c r="C171" s="100">
        <v>20212331</v>
      </c>
      <c r="D171" s="100">
        <v>2</v>
      </c>
      <c r="E171" s="93">
        <v>32</v>
      </c>
      <c r="F171" s="156">
        <f t="shared" si="6"/>
        <v>0.0625</v>
      </c>
      <c r="G171" s="99">
        <f t="shared" si="7"/>
        <v>35</v>
      </c>
      <c r="H171" s="93"/>
    </row>
    <row r="172" ht="20.4" spans="1:8">
      <c r="A172" s="100"/>
      <c r="B172" s="97">
        <v>170</v>
      </c>
      <c r="C172" s="100">
        <v>20212332</v>
      </c>
      <c r="D172" s="100">
        <v>12</v>
      </c>
      <c r="E172" s="93">
        <v>32</v>
      </c>
      <c r="F172" s="156">
        <f t="shared" si="6"/>
        <v>0.375</v>
      </c>
      <c r="G172" s="99">
        <f t="shared" si="7"/>
        <v>43</v>
      </c>
      <c r="H172" s="93"/>
    </row>
    <row r="173" ht="20.4" spans="1:8">
      <c r="A173" s="100"/>
      <c r="B173" s="97">
        <v>171</v>
      </c>
      <c r="C173" s="100">
        <v>20212333</v>
      </c>
      <c r="D173" s="100">
        <v>3</v>
      </c>
      <c r="E173" s="93">
        <v>30</v>
      </c>
      <c r="F173" s="156">
        <f t="shared" si="6"/>
        <v>0.1</v>
      </c>
      <c r="G173" s="99">
        <f t="shared" si="7"/>
        <v>37</v>
      </c>
      <c r="H173" s="93"/>
    </row>
    <row r="174" ht="20.4" spans="1:8">
      <c r="A174" s="100"/>
      <c r="B174" s="97">
        <v>172</v>
      </c>
      <c r="C174" s="100">
        <v>20212931</v>
      </c>
      <c r="D174" s="100">
        <v>0</v>
      </c>
      <c r="E174" s="93">
        <v>41</v>
      </c>
      <c r="F174" s="156">
        <f t="shared" si="6"/>
        <v>0</v>
      </c>
      <c r="G174" s="99">
        <f t="shared" si="7"/>
        <v>1</v>
      </c>
      <c r="H174" s="93"/>
    </row>
    <row r="175" ht="20.4" spans="1:8">
      <c r="A175" s="100"/>
      <c r="B175" s="97">
        <v>173</v>
      </c>
      <c r="C175" s="100">
        <v>20212932</v>
      </c>
      <c r="D175" s="100">
        <v>1</v>
      </c>
      <c r="E175" s="93">
        <v>38</v>
      </c>
      <c r="F175" s="156">
        <f t="shared" si="6"/>
        <v>0.0263157894736842</v>
      </c>
      <c r="G175" s="99">
        <f t="shared" si="7"/>
        <v>30</v>
      </c>
      <c r="H175" s="93"/>
    </row>
    <row r="176" ht="20.4" spans="1:8">
      <c r="A176" s="100"/>
      <c r="B176" s="97">
        <v>174</v>
      </c>
      <c r="C176" s="100">
        <v>20212933</v>
      </c>
      <c r="D176" s="100">
        <v>1</v>
      </c>
      <c r="E176" s="93">
        <v>40</v>
      </c>
      <c r="F176" s="156">
        <f t="shared" si="6"/>
        <v>0.025</v>
      </c>
      <c r="G176" s="99">
        <f t="shared" si="7"/>
        <v>28</v>
      </c>
      <c r="H176" s="93"/>
    </row>
    <row r="177" ht="20.4" spans="1:8">
      <c r="A177" s="100"/>
      <c r="B177" s="97">
        <v>175</v>
      </c>
      <c r="C177" s="100">
        <v>20212941</v>
      </c>
      <c r="D177" s="100">
        <v>4</v>
      </c>
      <c r="E177" s="93">
        <v>40</v>
      </c>
      <c r="F177" s="156">
        <f t="shared" si="6"/>
        <v>0.1</v>
      </c>
      <c r="G177" s="99">
        <f t="shared" si="7"/>
        <v>37</v>
      </c>
      <c r="H177" s="93"/>
    </row>
    <row r="178" ht="20.4" spans="1:8">
      <c r="A178" s="100"/>
      <c r="B178" s="97">
        <v>176</v>
      </c>
      <c r="C178" s="100">
        <v>20213031</v>
      </c>
      <c r="D178" s="100">
        <v>0</v>
      </c>
      <c r="E178" s="93">
        <v>44</v>
      </c>
      <c r="F178" s="156">
        <f t="shared" si="6"/>
        <v>0</v>
      </c>
      <c r="G178" s="99">
        <f t="shared" si="7"/>
        <v>1</v>
      </c>
      <c r="H178" s="93"/>
    </row>
    <row r="179" ht="20.4" spans="1:8">
      <c r="A179" s="100"/>
      <c r="B179" s="97">
        <v>177</v>
      </c>
      <c r="C179" s="100">
        <v>20213032</v>
      </c>
      <c r="D179" s="100">
        <v>0</v>
      </c>
      <c r="E179" s="93">
        <v>35</v>
      </c>
      <c r="F179" s="156">
        <f t="shared" si="6"/>
        <v>0</v>
      </c>
      <c r="G179" s="99">
        <f t="shared" si="7"/>
        <v>1</v>
      </c>
      <c r="H179" s="93"/>
    </row>
    <row r="180" ht="20.4" spans="1:8">
      <c r="A180" s="100"/>
      <c r="B180" s="97">
        <v>178</v>
      </c>
      <c r="C180" s="100">
        <v>20213033</v>
      </c>
      <c r="D180" s="100">
        <v>2</v>
      </c>
      <c r="E180" s="93">
        <v>35</v>
      </c>
      <c r="F180" s="156">
        <f t="shared" si="6"/>
        <v>0.0571428571428571</v>
      </c>
      <c r="G180" s="99">
        <f t="shared" si="7"/>
        <v>34</v>
      </c>
      <c r="H180" s="93"/>
    </row>
    <row r="181" ht="20.4" spans="1:8">
      <c r="A181" s="100"/>
      <c r="B181" s="97">
        <v>179</v>
      </c>
      <c r="C181" s="93">
        <v>20222331</v>
      </c>
      <c r="D181" s="100">
        <v>3</v>
      </c>
      <c r="E181" s="93">
        <v>30</v>
      </c>
      <c r="F181" s="156">
        <f t="shared" si="6"/>
        <v>0.1</v>
      </c>
      <c r="G181" s="99">
        <f t="shared" si="7"/>
        <v>37</v>
      </c>
      <c r="H181" s="93"/>
    </row>
    <row r="182" ht="20.4" spans="1:8">
      <c r="A182" s="100"/>
      <c r="B182" s="97">
        <v>180</v>
      </c>
      <c r="C182" s="93">
        <v>20222332</v>
      </c>
      <c r="D182" s="100">
        <v>3</v>
      </c>
      <c r="E182" s="93">
        <v>30</v>
      </c>
      <c r="F182" s="156">
        <f t="shared" si="6"/>
        <v>0.1</v>
      </c>
      <c r="G182" s="99">
        <f t="shared" si="7"/>
        <v>37</v>
      </c>
      <c r="H182" s="93"/>
    </row>
    <row r="183" ht="20.4" spans="1:8">
      <c r="A183" s="100"/>
      <c r="B183" s="97">
        <v>181</v>
      </c>
      <c r="C183" s="93">
        <v>20222333</v>
      </c>
      <c r="D183" s="100">
        <v>0</v>
      </c>
      <c r="E183" s="93">
        <v>29</v>
      </c>
      <c r="F183" s="156">
        <f t="shared" si="6"/>
        <v>0</v>
      </c>
      <c r="G183" s="99">
        <f t="shared" si="7"/>
        <v>1</v>
      </c>
      <c r="H183" s="93"/>
    </row>
    <row r="184" ht="20.4" spans="1:8">
      <c r="A184" s="100"/>
      <c r="B184" s="97">
        <v>182</v>
      </c>
      <c r="C184" s="93">
        <v>20222931</v>
      </c>
      <c r="D184" s="100">
        <v>0</v>
      </c>
      <c r="E184" s="93">
        <v>43</v>
      </c>
      <c r="F184" s="156">
        <f t="shared" si="6"/>
        <v>0</v>
      </c>
      <c r="G184" s="99">
        <f t="shared" si="7"/>
        <v>1</v>
      </c>
      <c r="H184" s="93"/>
    </row>
    <row r="185" ht="20.4" spans="1:8">
      <c r="A185" s="100"/>
      <c r="B185" s="97">
        <v>183</v>
      </c>
      <c r="C185" s="93">
        <v>20222932</v>
      </c>
      <c r="D185" s="100">
        <v>1</v>
      </c>
      <c r="E185" s="93">
        <v>42</v>
      </c>
      <c r="F185" s="156">
        <f t="shared" si="6"/>
        <v>0.0238095238095238</v>
      </c>
      <c r="G185" s="99">
        <f t="shared" si="7"/>
        <v>27</v>
      </c>
      <c r="H185" s="93"/>
    </row>
    <row r="186" ht="20.4" spans="1:8">
      <c r="A186" s="100"/>
      <c r="B186" s="97">
        <v>184</v>
      </c>
      <c r="C186" s="93">
        <v>20222933</v>
      </c>
      <c r="D186" s="100">
        <v>2</v>
      </c>
      <c r="E186" s="93">
        <v>45</v>
      </c>
      <c r="F186" s="156">
        <f t="shared" si="6"/>
        <v>0.0444444444444444</v>
      </c>
      <c r="G186" s="99">
        <f t="shared" si="7"/>
        <v>33</v>
      </c>
      <c r="H186" s="97"/>
    </row>
    <row r="187" ht="20.4" spans="1:8">
      <c r="A187" s="100"/>
      <c r="B187" s="97">
        <v>185</v>
      </c>
      <c r="C187" s="93">
        <v>20222934</v>
      </c>
      <c r="D187" s="100">
        <v>1</v>
      </c>
      <c r="E187" s="93">
        <v>40</v>
      </c>
      <c r="F187" s="156">
        <f t="shared" si="6"/>
        <v>0.025</v>
      </c>
      <c r="G187" s="99">
        <f t="shared" si="7"/>
        <v>28</v>
      </c>
      <c r="H187" s="97"/>
    </row>
    <row r="188" ht="20.4" spans="1:8">
      <c r="A188" s="100"/>
      <c r="B188" s="97">
        <v>186</v>
      </c>
      <c r="C188" s="93">
        <v>20222941</v>
      </c>
      <c r="D188" s="100">
        <v>0</v>
      </c>
      <c r="E188" s="93">
        <v>45</v>
      </c>
      <c r="F188" s="156">
        <f t="shared" si="6"/>
        <v>0</v>
      </c>
      <c r="G188" s="99">
        <f t="shared" si="7"/>
        <v>1</v>
      </c>
      <c r="H188" s="97"/>
    </row>
    <row r="189" ht="20.4" spans="1:8">
      <c r="A189" s="100"/>
      <c r="B189" s="97">
        <v>187</v>
      </c>
      <c r="C189" s="93">
        <v>20223031</v>
      </c>
      <c r="D189" s="100">
        <v>0</v>
      </c>
      <c r="E189" s="93">
        <v>45</v>
      </c>
      <c r="F189" s="156">
        <f t="shared" si="6"/>
        <v>0</v>
      </c>
      <c r="G189" s="99">
        <f t="shared" si="7"/>
        <v>1</v>
      </c>
      <c r="H189" s="97"/>
    </row>
    <row r="190" ht="20.4" spans="1:8">
      <c r="A190" s="100"/>
      <c r="B190" s="97">
        <v>188</v>
      </c>
      <c r="C190" s="93">
        <v>20223032</v>
      </c>
      <c r="D190" s="100">
        <v>0</v>
      </c>
      <c r="E190" s="93">
        <v>35</v>
      </c>
      <c r="F190" s="156">
        <f t="shared" si="6"/>
        <v>0</v>
      </c>
      <c r="G190" s="99">
        <f t="shared" si="7"/>
        <v>1</v>
      </c>
      <c r="H190" s="97"/>
    </row>
    <row r="191" ht="20.4" spans="1:8">
      <c r="A191" s="100"/>
      <c r="B191" s="97">
        <v>189</v>
      </c>
      <c r="C191" s="93">
        <v>20223033</v>
      </c>
      <c r="D191" s="100">
        <v>1</v>
      </c>
      <c r="E191" s="93">
        <v>35</v>
      </c>
      <c r="F191" s="156">
        <f t="shared" si="6"/>
        <v>0.0285714285714286</v>
      </c>
      <c r="G191" s="99">
        <f t="shared" si="7"/>
        <v>31</v>
      </c>
      <c r="H191" s="97"/>
    </row>
    <row r="192" ht="20.4" spans="1:8">
      <c r="A192" s="95" t="s">
        <v>7</v>
      </c>
      <c r="B192" s="97">
        <v>190</v>
      </c>
      <c r="C192" s="91">
        <v>20192631</v>
      </c>
      <c r="D192" s="93">
        <v>0</v>
      </c>
      <c r="E192" s="93">
        <v>39</v>
      </c>
      <c r="F192" s="156">
        <f>D193/E192</f>
        <v>0</v>
      </c>
      <c r="G192" s="99">
        <f>RANK(F192,$F$192:$F$210,1)</f>
        <v>1</v>
      </c>
      <c r="H192" s="91"/>
    </row>
    <row r="193" ht="20.4" spans="1:8">
      <c r="A193" s="95"/>
      <c r="B193" s="97">
        <v>191</v>
      </c>
      <c r="C193" s="91">
        <v>20192632</v>
      </c>
      <c r="D193" s="93">
        <v>0</v>
      </c>
      <c r="E193" s="93">
        <v>39</v>
      </c>
      <c r="F193" s="156">
        <f t="shared" ref="F193:F210" si="8">D193/E193</f>
        <v>0</v>
      </c>
      <c r="G193" s="99">
        <f t="shared" ref="G193:G210" si="9">RANK(F193,$F$192:$F$210,1)</f>
        <v>1</v>
      </c>
      <c r="H193" s="93"/>
    </row>
    <row r="194" ht="20.4" spans="1:8">
      <c r="A194" s="95"/>
      <c r="B194" s="97">
        <v>192</v>
      </c>
      <c r="C194" s="91">
        <v>20192633</v>
      </c>
      <c r="D194" s="93">
        <v>0</v>
      </c>
      <c r="E194" s="93">
        <v>36</v>
      </c>
      <c r="F194" s="156">
        <f t="shared" si="8"/>
        <v>0</v>
      </c>
      <c r="G194" s="99">
        <f t="shared" si="9"/>
        <v>1</v>
      </c>
      <c r="H194" s="93"/>
    </row>
    <row r="195" ht="20.4" spans="1:8">
      <c r="A195" s="95"/>
      <c r="B195" s="97">
        <v>193</v>
      </c>
      <c r="C195" s="91">
        <v>20192634</v>
      </c>
      <c r="D195" s="93">
        <v>0</v>
      </c>
      <c r="E195" s="93">
        <v>35</v>
      </c>
      <c r="F195" s="156">
        <f t="shared" si="8"/>
        <v>0</v>
      </c>
      <c r="G195" s="99">
        <f t="shared" si="9"/>
        <v>1</v>
      </c>
      <c r="H195" s="93"/>
    </row>
    <row r="196" ht="20.4" spans="1:8">
      <c r="A196" s="95"/>
      <c r="B196" s="97">
        <v>194</v>
      </c>
      <c r="C196" s="91">
        <v>20202631</v>
      </c>
      <c r="D196" s="93">
        <v>1</v>
      </c>
      <c r="E196" s="93">
        <v>39</v>
      </c>
      <c r="F196" s="156">
        <f t="shared" si="8"/>
        <v>0.0256410256410256</v>
      </c>
      <c r="G196" s="99">
        <f t="shared" si="9"/>
        <v>13</v>
      </c>
      <c r="H196" s="93"/>
    </row>
    <row r="197" ht="20.4" spans="1:8">
      <c r="A197" s="95"/>
      <c r="B197" s="97">
        <v>195</v>
      </c>
      <c r="C197" s="91">
        <v>20202632</v>
      </c>
      <c r="D197" s="93">
        <v>0</v>
      </c>
      <c r="E197" s="93">
        <v>41</v>
      </c>
      <c r="F197" s="156">
        <f t="shared" si="8"/>
        <v>0</v>
      </c>
      <c r="G197" s="99">
        <f t="shared" si="9"/>
        <v>1</v>
      </c>
      <c r="H197" s="93"/>
    </row>
    <row r="198" ht="20.4" spans="1:8">
      <c r="A198" s="95"/>
      <c r="B198" s="97">
        <v>196</v>
      </c>
      <c r="C198" s="91">
        <v>20202633</v>
      </c>
      <c r="D198" s="93">
        <v>0</v>
      </c>
      <c r="E198" s="93">
        <v>41</v>
      </c>
      <c r="F198" s="156">
        <f t="shared" si="8"/>
        <v>0</v>
      </c>
      <c r="G198" s="99">
        <f t="shared" si="9"/>
        <v>1</v>
      </c>
      <c r="H198" s="91"/>
    </row>
    <row r="199" ht="20.4" spans="1:8">
      <c r="A199" s="95"/>
      <c r="B199" s="97">
        <v>197</v>
      </c>
      <c r="C199" s="91">
        <v>20202634</v>
      </c>
      <c r="D199" s="93">
        <v>0</v>
      </c>
      <c r="E199" s="93">
        <v>39</v>
      </c>
      <c r="F199" s="156">
        <f t="shared" si="8"/>
        <v>0</v>
      </c>
      <c r="G199" s="99">
        <f t="shared" si="9"/>
        <v>1</v>
      </c>
      <c r="H199" s="93"/>
    </row>
    <row r="200" ht="20.4" spans="1:8">
      <c r="A200" s="95"/>
      <c r="B200" s="97">
        <v>198</v>
      </c>
      <c r="C200" s="91">
        <v>20212631</v>
      </c>
      <c r="D200" s="93">
        <v>0</v>
      </c>
      <c r="E200" s="93">
        <v>39</v>
      </c>
      <c r="F200" s="156">
        <f t="shared" si="8"/>
        <v>0</v>
      </c>
      <c r="G200" s="99">
        <f t="shared" si="9"/>
        <v>1</v>
      </c>
      <c r="H200" s="93"/>
    </row>
    <row r="201" ht="20.4" spans="1:8">
      <c r="A201" s="95"/>
      <c r="B201" s="97">
        <v>199</v>
      </c>
      <c r="C201" s="91">
        <v>20212632</v>
      </c>
      <c r="D201" s="93">
        <v>0</v>
      </c>
      <c r="E201" s="93">
        <v>41</v>
      </c>
      <c r="F201" s="156">
        <f t="shared" si="8"/>
        <v>0</v>
      </c>
      <c r="G201" s="99">
        <f t="shared" si="9"/>
        <v>1</v>
      </c>
      <c r="H201" s="93"/>
    </row>
    <row r="202" ht="20.4" spans="1:8">
      <c r="A202" s="95"/>
      <c r="B202" s="97">
        <v>200</v>
      </c>
      <c r="C202" s="91">
        <v>20212633</v>
      </c>
      <c r="D202" s="93">
        <v>4</v>
      </c>
      <c r="E202" s="93">
        <v>41</v>
      </c>
      <c r="F202" s="156">
        <f t="shared" si="8"/>
        <v>0.0975609756097561</v>
      </c>
      <c r="G202" s="99">
        <f t="shared" si="9"/>
        <v>19</v>
      </c>
      <c r="H202" s="91"/>
    </row>
    <row r="203" ht="20.4" spans="1:8">
      <c r="A203" s="95"/>
      <c r="B203" s="97">
        <v>201</v>
      </c>
      <c r="C203" s="91">
        <v>20212634</v>
      </c>
      <c r="D203" s="93">
        <v>1</v>
      </c>
      <c r="E203" s="93">
        <v>39</v>
      </c>
      <c r="F203" s="156">
        <f t="shared" si="8"/>
        <v>0.0256410256410256</v>
      </c>
      <c r="G203" s="99">
        <f t="shared" si="9"/>
        <v>13</v>
      </c>
      <c r="H203" s="93"/>
    </row>
    <row r="204" ht="20.4" spans="1:8">
      <c r="A204" s="95"/>
      <c r="B204" s="97">
        <v>202</v>
      </c>
      <c r="C204" s="91">
        <v>20222631</v>
      </c>
      <c r="D204" s="93">
        <v>0</v>
      </c>
      <c r="E204" s="93">
        <v>35</v>
      </c>
      <c r="F204" s="156">
        <f t="shared" si="8"/>
        <v>0</v>
      </c>
      <c r="G204" s="99">
        <f t="shared" si="9"/>
        <v>1</v>
      </c>
      <c r="H204" s="93"/>
    </row>
    <row r="205" ht="20.4" spans="1:8">
      <c r="A205" s="95"/>
      <c r="B205" s="97">
        <v>203</v>
      </c>
      <c r="C205" s="91">
        <v>20222632</v>
      </c>
      <c r="D205" s="93">
        <v>0</v>
      </c>
      <c r="E205" s="93">
        <v>36</v>
      </c>
      <c r="F205" s="156">
        <f t="shared" si="8"/>
        <v>0</v>
      </c>
      <c r="G205" s="99">
        <f t="shared" si="9"/>
        <v>1</v>
      </c>
      <c r="H205" s="93"/>
    </row>
    <row r="206" ht="20.4" spans="1:8">
      <c r="A206" s="95"/>
      <c r="B206" s="97">
        <v>204</v>
      </c>
      <c r="C206" s="91">
        <v>20222633</v>
      </c>
      <c r="D206" s="93">
        <v>2</v>
      </c>
      <c r="E206" s="93">
        <v>36</v>
      </c>
      <c r="F206" s="156">
        <f t="shared" si="8"/>
        <v>0.0555555555555556</v>
      </c>
      <c r="G206" s="99">
        <f t="shared" si="9"/>
        <v>16</v>
      </c>
      <c r="H206" s="93"/>
    </row>
    <row r="207" ht="20.4" spans="1:8">
      <c r="A207" s="95"/>
      <c r="B207" s="97">
        <v>205</v>
      </c>
      <c r="C207" s="91">
        <v>20222634</v>
      </c>
      <c r="D207" s="93">
        <v>2</v>
      </c>
      <c r="E207" s="93">
        <v>35</v>
      </c>
      <c r="F207" s="156">
        <f t="shared" si="8"/>
        <v>0.0571428571428571</v>
      </c>
      <c r="G207" s="99">
        <f t="shared" si="9"/>
        <v>17</v>
      </c>
      <c r="H207" s="93"/>
    </row>
    <row r="208" ht="20.4" spans="1:8">
      <c r="A208" s="95"/>
      <c r="B208" s="97">
        <v>206</v>
      </c>
      <c r="C208" s="91">
        <v>20222635</v>
      </c>
      <c r="D208" s="93">
        <v>3</v>
      </c>
      <c r="E208" s="93">
        <v>36</v>
      </c>
      <c r="F208" s="156">
        <f t="shared" si="8"/>
        <v>0.0833333333333333</v>
      </c>
      <c r="G208" s="99">
        <f t="shared" si="9"/>
        <v>18</v>
      </c>
      <c r="H208" s="93"/>
    </row>
    <row r="209" ht="20.4" spans="1:8">
      <c r="A209" s="95"/>
      <c r="B209" s="97">
        <v>207</v>
      </c>
      <c r="C209" s="91">
        <v>20222641</v>
      </c>
      <c r="D209" s="93">
        <v>0</v>
      </c>
      <c r="E209" s="93">
        <v>44</v>
      </c>
      <c r="F209" s="156">
        <f t="shared" si="8"/>
        <v>0</v>
      </c>
      <c r="G209" s="99">
        <f t="shared" si="9"/>
        <v>1</v>
      </c>
      <c r="H209" s="93"/>
    </row>
    <row r="210" ht="20.4" spans="1:8">
      <c r="A210" s="95"/>
      <c r="B210" s="97">
        <v>208</v>
      </c>
      <c r="C210" s="91">
        <v>20222642</v>
      </c>
      <c r="D210" s="93">
        <v>1</v>
      </c>
      <c r="E210" s="93">
        <v>37</v>
      </c>
      <c r="F210" s="156">
        <f t="shared" si="8"/>
        <v>0.027027027027027</v>
      </c>
      <c r="G210" s="99">
        <f t="shared" si="9"/>
        <v>15</v>
      </c>
      <c r="H210" s="93"/>
    </row>
    <row r="211" ht="20.4" spans="1:8">
      <c r="A211" s="95" t="s">
        <v>8</v>
      </c>
      <c r="B211" s="97">
        <v>209</v>
      </c>
      <c r="C211" s="99">
        <v>20223531</v>
      </c>
      <c r="D211" s="99">
        <v>0</v>
      </c>
      <c r="E211" s="99">
        <v>46</v>
      </c>
      <c r="F211" s="160">
        <f t="shared" ref="F195:F211" si="10">D211/E211</f>
        <v>0</v>
      </c>
      <c r="G211" s="99">
        <f>RANK(F211,$F$211:$F$211,1)</f>
        <v>1</v>
      </c>
      <c r="H211" s="99"/>
    </row>
  </sheetData>
  <mergeCells count="7">
    <mergeCell ref="A1:H1"/>
    <mergeCell ref="A3:A47"/>
    <mergeCell ref="A48:A93"/>
    <mergeCell ref="A94:A120"/>
    <mergeCell ref="A121:A147"/>
    <mergeCell ref="A148:A191"/>
    <mergeCell ref="A192:A21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417"/>
  <sheetViews>
    <sheetView zoomScale="80" zoomScaleNormal="80" workbookViewId="0">
      <selection activeCell="A393" sqref="$A1:$XFD1048576"/>
    </sheetView>
  </sheetViews>
  <sheetFormatPr defaultColWidth="9" defaultRowHeight="22.25" customHeight="1" outlineLevelCol="6"/>
  <cols>
    <col min="1" max="1" width="21.1111111111111" customWidth="1"/>
    <col min="2" max="2" width="19.8888888888889" customWidth="1"/>
    <col min="3" max="3" width="20.1111111111111" customWidth="1"/>
    <col min="4" max="4" width="14" customWidth="1"/>
    <col min="5" max="5" width="59" customWidth="1"/>
    <col min="6" max="6" width="34.8888888888889" customWidth="1"/>
    <col min="7" max="7" width="18.3333333333333" customWidth="1"/>
  </cols>
  <sheetData>
    <row r="1" s="141" customFormat="1" customHeight="1" spans="1:7">
      <c r="A1" s="115" t="s">
        <v>61</v>
      </c>
      <c r="B1" s="143"/>
      <c r="C1" s="143"/>
      <c r="D1" s="143"/>
      <c r="E1" s="143"/>
      <c r="F1" s="143"/>
      <c r="G1" s="143"/>
    </row>
    <row r="2" s="142" customFormat="1" customHeight="1" spans="1:7">
      <c r="A2" s="18" t="s">
        <v>22</v>
      </c>
      <c r="B2" s="18" t="s">
        <v>24</v>
      </c>
      <c r="C2" s="18" t="s">
        <v>32</v>
      </c>
      <c r="D2" s="18" t="s">
        <v>34</v>
      </c>
      <c r="E2" s="18" t="s">
        <v>33</v>
      </c>
      <c r="F2" s="118" t="s">
        <v>62</v>
      </c>
      <c r="G2" s="18" t="s">
        <v>36</v>
      </c>
    </row>
    <row r="3" s="142" customFormat="1" customHeight="1" spans="1:7">
      <c r="A3" s="100" t="s">
        <v>2</v>
      </c>
      <c r="B3" s="144">
        <v>20192132</v>
      </c>
      <c r="C3" s="144">
        <v>2019213228</v>
      </c>
      <c r="D3" s="144" t="s">
        <v>63</v>
      </c>
      <c r="E3" s="144" t="s">
        <v>64</v>
      </c>
      <c r="F3" s="144" t="s">
        <v>52</v>
      </c>
      <c r="G3" s="144">
        <v>12</v>
      </c>
    </row>
    <row r="4" s="142" customFormat="1" customHeight="1" spans="1:7">
      <c r="A4" s="100"/>
      <c r="B4" s="144"/>
      <c r="C4" s="144"/>
      <c r="D4" s="144"/>
      <c r="E4" s="144" t="s">
        <v>65</v>
      </c>
      <c r="F4" s="144" t="s">
        <v>52</v>
      </c>
      <c r="G4" s="144"/>
    </row>
    <row r="5" s="142" customFormat="1" customHeight="1" spans="1:7">
      <c r="A5" s="100"/>
      <c r="B5" s="144"/>
      <c r="C5" s="144"/>
      <c r="D5" s="144"/>
      <c r="E5" s="144" t="s">
        <v>66</v>
      </c>
      <c r="F5" s="144" t="s">
        <v>67</v>
      </c>
      <c r="G5" s="144"/>
    </row>
    <row r="6" s="142" customFormat="1" customHeight="1" spans="1:7">
      <c r="A6" s="100"/>
      <c r="B6" s="144"/>
      <c r="C6" s="144"/>
      <c r="D6" s="144"/>
      <c r="E6" s="144" t="s">
        <v>65</v>
      </c>
      <c r="F6" s="144" t="s">
        <v>67</v>
      </c>
      <c r="G6" s="144"/>
    </row>
    <row r="7" s="142" customFormat="1" customHeight="1" spans="1:7">
      <c r="A7" s="100"/>
      <c r="B7" s="144"/>
      <c r="C7" s="144"/>
      <c r="D7" s="144"/>
      <c r="E7" s="144" t="s">
        <v>64</v>
      </c>
      <c r="F7" s="144" t="s">
        <v>55</v>
      </c>
      <c r="G7" s="144"/>
    </row>
    <row r="8" s="142" customFormat="1" customHeight="1" spans="1:7">
      <c r="A8" s="100"/>
      <c r="B8" s="144"/>
      <c r="C8" s="144"/>
      <c r="D8" s="144"/>
      <c r="E8" s="144" t="s">
        <v>66</v>
      </c>
      <c r="F8" s="144" t="s">
        <v>55</v>
      </c>
      <c r="G8" s="144"/>
    </row>
    <row r="9" s="142" customFormat="1" customHeight="1" spans="1:7">
      <c r="A9" s="100"/>
      <c r="B9" s="144">
        <v>20192136</v>
      </c>
      <c r="C9" s="145">
        <v>2019213534</v>
      </c>
      <c r="D9" s="144" t="s">
        <v>68</v>
      </c>
      <c r="E9" s="144" t="s">
        <v>69</v>
      </c>
      <c r="F9" s="146" t="s">
        <v>70</v>
      </c>
      <c r="G9" s="144">
        <v>2</v>
      </c>
    </row>
    <row r="10" s="142" customFormat="1" customHeight="1" spans="1:7">
      <c r="A10" s="100"/>
      <c r="B10" s="144">
        <v>20202132</v>
      </c>
      <c r="C10" s="145">
        <v>2020213212</v>
      </c>
      <c r="D10" s="144" t="s">
        <v>71</v>
      </c>
      <c r="E10" s="144" t="s">
        <v>72</v>
      </c>
      <c r="F10" s="144" t="s">
        <v>73</v>
      </c>
      <c r="G10" s="144">
        <v>18</v>
      </c>
    </row>
    <row r="11" s="142" customFormat="1" customHeight="1" spans="1:7">
      <c r="A11" s="100"/>
      <c r="B11" s="144"/>
      <c r="C11" s="145"/>
      <c r="D11" s="144"/>
      <c r="E11" s="144" t="s">
        <v>74</v>
      </c>
      <c r="F11" s="144" t="s">
        <v>52</v>
      </c>
      <c r="G11" s="144"/>
    </row>
    <row r="12" s="142" customFormat="1" customHeight="1" spans="1:7">
      <c r="A12" s="100"/>
      <c r="B12" s="144"/>
      <c r="C12" s="145"/>
      <c r="D12" s="144"/>
      <c r="E12" s="144" t="s">
        <v>75</v>
      </c>
      <c r="F12" s="144" t="s">
        <v>67</v>
      </c>
      <c r="G12" s="144"/>
    </row>
    <row r="13" s="142" customFormat="1" customHeight="1" spans="1:7">
      <c r="A13" s="100"/>
      <c r="B13" s="144"/>
      <c r="C13" s="145"/>
      <c r="D13" s="144"/>
      <c r="E13" s="144" t="s">
        <v>76</v>
      </c>
      <c r="F13" s="144" t="s">
        <v>77</v>
      </c>
      <c r="G13" s="144"/>
    </row>
    <row r="14" s="142" customFormat="1" customHeight="1" spans="1:7">
      <c r="A14" s="100"/>
      <c r="B14" s="144"/>
      <c r="C14" s="145"/>
      <c r="D14" s="144"/>
      <c r="E14" s="144" t="s">
        <v>78</v>
      </c>
      <c r="F14" s="144" t="s">
        <v>55</v>
      </c>
      <c r="G14" s="144"/>
    </row>
    <row r="15" s="142" customFormat="1" customHeight="1" spans="1:7">
      <c r="A15" s="100"/>
      <c r="B15" s="144"/>
      <c r="C15" s="145"/>
      <c r="D15" s="144"/>
      <c r="E15" s="144" t="s">
        <v>79</v>
      </c>
      <c r="F15" s="144" t="s">
        <v>70</v>
      </c>
      <c r="G15" s="144"/>
    </row>
    <row r="16" s="142" customFormat="1" customHeight="1" spans="1:7">
      <c r="A16" s="100"/>
      <c r="B16" s="144"/>
      <c r="C16" s="145"/>
      <c r="D16" s="144"/>
      <c r="E16" s="144" t="s">
        <v>80</v>
      </c>
      <c r="F16" s="144" t="s">
        <v>70</v>
      </c>
      <c r="G16" s="144"/>
    </row>
    <row r="17" s="142" customFormat="1" customHeight="1" spans="1:7">
      <c r="A17" s="100"/>
      <c r="B17" s="144"/>
      <c r="C17" s="145"/>
      <c r="D17" s="144"/>
      <c r="E17" s="144" t="s">
        <v>81</v>
      </c>
      <c r="F17" s="144" t="s">
        <v>82</v>
      </c>
      <c r="G17" s="144"/>
    </row>
    <row r="18" s="142" customFormat="1" customHeight="1" spans="1:7">
      <c r="A18" s="100"/>
      <c r="B18" s="144">
        <v>20202136</v>
      </c>
      <c r="C18" s="144">
        <v>2020213407</v>
      </c>
      <c r="D18" s="144" t="s">
        <v>83</v>
      </c>
      <c r="E18" s="144" t="s">
        <v>84</v>
      </c>
      <c r="F18" s="144" t="s">
        <v>52</v>
      </c>
      <c r="G18" s="144">
        <v>7</v>
      </c>
    </row>
    <row r="19" s="142" customFormat="1" customHeight="1" spans="1:7">
      <c r="A19" s="100"/>
      <c r="B19" s="144"/>
      <c r="C19" s="144"/>
      <c r="D19" s="144"/>
      <c r="E19" s="144" t="s">
        <v>85</v>
      </c>
      <c r="F19" s="144" t="s">
        <v>52</v>
      </c>
      <c r="G19" s="144"/>
    </row>
    <row r="20" s="142" customFormat="1" customHeight="1" spans="1:7">
      <c r="A20" s="100"/>
      <c r="B20" s="144"/>
      <c r="C20" s="144"/>
      <c r="D20" s="144"/>
      <c r="E20" s="144" t="s">
        <v>86</v>
      </c>
      <c r="F20" s="144" t="s">
        <v>77</v>
      </c>
      <c r="G20" s="144"/>
    </row>
    <row r="21" s="142" customFormat="1" customHeight="1" spans="1:7">
      <c r="A21" s="100"/>
      <c r="B21" s="144"/>
      <c r="C21" s="144">
        <v>2020213727</v>
      </c>
      <c r="D21" s="144" t="s">
        <v>87</v>
      </c>
      <c r="E21" s="144" t="s">
        <v>84</v>
      </c>
      <c r="F21" s="144" t="s">
        <v>52</v>
      </c>
      <c r="G21" s="144">
        <v>2</v>
      </c>
    </row>
    <row r="22" s="142" customFormat="1" customHeight="1" spans="1:7">
      <c r="A22" s="100"/>
      <c r="B22" s="93">
        <v>20212138</v>
      </c>
      <c r="C22" s="145">
        <v>2021213814</v>
      </c>
      <c r="D22" s="93" t="s">
        <v>88</v>
      </c>
      <c r="E22" s="93" t="s">
        <v>89</v>
      </c>
      <c r="F22" s="93" t="s">
        <v>52</v>
      </c>
      <c r="G22" s="93">
        <v>21</v>
      </c>
    </row>
    <row r="23" s="142" customFormat="1" customHeight="1" spans="1:7">
      <c r="A23" s="100"/>
      <c r="B23" s="93"/>
      <c r="C23" s="145"/>
      <c r="D23" s="93"/>
      <c r="E23" s="93" t="s">
        <v>90</v>
      </c>
      <c r="F23" s="93" t="s">
        <v>67</v>
      </c>
      <c r="G23" s="93"/>
    </row>
    <row r="24" s="142" customFormat="1" customHeight="1" spans="1:7">
      <c r="A24" s="100"/>
      <c r="B24" s="93"/>
      <c r="C24" s="145"/>
      <c r="D24" s="93"/>
      <c r="E24" s="93" t="s">
        <v>53</v>
      </c>
      <c r="F24" s="93" t="s">
        <v>77</v>
      </c>
      <c r="G24" s="93"/>
    </row>
    <row r="25" s="142" customFormat="1" customHeight="1" spans="1:7">
      <c r="A25" s="100"/>
      <c r="B25" s="93"/>
      <c r="C25" s="145"/>
      <c r="D25" s="93"/>
      <c r="E25" s="93" t="s">
        <v>89</v>
      </c>
      <c r="F25" s="93" t="s">
        <v>67</v>
      </c>
      <c r="G25" s="93"/>
    </row>
    <row r="26" s="142" customFormat="1" customHeight="1" spans="1:7">
      <c r="A26" s="100"/>
      <c r="B26" s="93"/>
      <c r="C26" s="145"/>
      <c r="D26" s="93"/>
      <c r="E26" s="93" t="s">
        <v>91</v>
      </c>
      <c r="F26" s="93" t="s">
        <v>55</v>
      </c>
      <c r="G26" s="93"/>
    </row>
    <row r="27" s="142" customFormat="1" customHeight="1" spans="1:7">
      <c r="A27" s="100"/>
      <c r="B27" s="93"/>
      <c r="C27" s="145"/>
      <c r="D27" s="93"/>
      <c r="E27" s="93" t="s">
        <v>92</v>
      </c>
      <c r="F27" s="93" t="s">
        <v>41</v>
      </c>
      <c r="G27" s="93"/>
    </row>
    <row r="28" s="142" customFormat="1" customHeight="1" spans="1:7">
      <c r="A28" s="100"/>
      <c r="B28" s="93"/>
      <c r="C28" s="145"/>
      <c r="D28" s="93"/>
      <c r="E28" s="93" t="s">
        <v>93</v>
      </c>
      <c r="F28" s="93" t="s">
        <v>94</v>
      </c>
      <c r="G28" s="93"/>
    </row>
    <row r="29" s="142" customFormat="1" customHeight="1" spans="1:7">
      <c r="A29" s="100"/>
      <c r="B29" s="93"/>
      <c r="C29" s="145"/>
      <c r="D29" s="93"/>
      <c r="E29" s="93" t="s">
        <v>95</v>
      </c>
      <c r="F29" s="93" t="s">
        <v>70</v>
      </c>
      <c r="G29" s="93"/>
    </row>
    <row r="30" s="142" customFormat="1" customHeight="1" spans="1:7">
      <c r="A30" s="100"/>
      <c r="B30" s="93"/>
      <c r="C30" s="145"/>
      <c r="D30" s="93"/>
      <c r="E30" s="93" t="s">
        <v>96</v>
      </c>
      <c r="F30" s="93" t="s">
        <v>82</v>
      </c>
      <c r="G30" s="93"/>
    </row>
    <row r="31" s="142" customFormat="1" customHeight="1" spans="1:7">
      <c r="A31" s="100"/>
      <c r="B31" s="93"/>
      <c r="C31" s="145">
        <v>2021213838</v>
      </c>
      <c r="D31" s="93" t="s">
        <v>97</v>
      </c>
      <c r="E31" s="93" t="s">
        <v>89</v>
      </c>
      <c r="F31" s="93" t="s">
        <v>52</v>
      </c>
      <c r="G31" s="93">
        <v>2</v>
      </c>
    </row>
    <row r="32" s="142" customFormat="1" customHeight="1" spans="1:7">
      <c r="A32" s="100"/>
      <c r="B32" s="93"/>
      <c r="C32" s="145">
        <v>2021213828</v>
      </c>
      <c r="D32" s="93" t="s">
        <v>98</v>
      </c>
      <c r="E32" s="93" t="s">
        <v>90</v>
      </c>
      <c r="F32" s="93" t="s">
        <v>67</v>
      </c>
      <c r="G32" s="93">
        <v>2</v>
      </c>
    </row>
    <row r="33" s="142" customFormat="1" customHeight="1" spans="1:7">
      <c r="A33" s="100"/>
      <c r="B33" s="144">
        <v>20212141</v>
      </c>
      <c r="C33" s="144">
        <v>2020214126</v>
      </c>
      <c r="D33" s="144" t="s">
        <v>99</v>
      </c>
      <c r="E33" s="144" t="s">
        <v>84</v>
      </c>
      <c r="F33" s="144" t="s">
        <v>82</v>
      </c>
      <c r="G33" s="144">
        <v>17</v>
      </c>
    </row>
    <row r="34" s="142" customFormat="1" customHeight="1" spans="1:7">
      <c r="A34" s="100"/>
      <c r="B34" s="144"/>
      <c r="C34" s="144"/>
      <c r="D34" s="144"/>
      <c r="E34" s="144" t="s">
        <v>100</v>
      </c>
      <c r="F34" s="144" t="s">
        <v>82</v>
      </c>
      <c r="G34" s="144"/>
    </row>
    <row r="35" s="142" customFormat="1" customHeight="1" spans="1:7">
      <c r="A35" s="100"/>
      <c r="B35" s="144"/>
      <c r="C35" s="144"/>
      <c r="D35" s="144"/>
      <c r="E35" s="144" t="s">
        <v>101</v>
      </c>
      <c r="F35" s="144" t="s">
        <v>70</v>
      </c>
      <c r="G35" s="144"/>
    </row>
    <row r="36" s="142" customFormat="1" customHeight="1" spans="1:7">
      <c r="A36" s="100"/>
      <c r="B36" s="144"/>
      <c r="C36" s="144"/>
      <c r="D36" s="144"/>
      <c r="E36" s="144" t="s">
        <v>102</v>
      </c>
      <c r="F36" s="144" t="s">
        <v>55</v>
      </c>
      <c r="G36" s="144"/>
    </row>
    <row r="37" s="142" customFormat="1" customHeight="1" spans="1:7">
      <c r="A37" s="100"/>
      <c r="B37" s="144"/>
      <c r="C37" s="144"/>
      <c r="D37" s="144"/>
      <c r="E37" s="144" t="s">
        <v>103</v>
      </c>
      <c r="F37" s="144" t="s">
        <v>41</v>
      </c>
      <c r="G37" s="144"/>
    </row>
    <row r="38" s="142" customFormat="1" customHeight="1" spans="1:7">
      <c r="A38" s="100"/>
      <c r="B38" s="144"/>
      <c r="C38" s="144"/>
      <c r="D38" s="144"/>
      <c r="E38" s="144" t="s">
        <v>104</v>
      </c>
      <c r="F38" s="144" t="s">
        <v>67</v>
      </c>
      <c r="G38" s="144"/>
    </row>
    <row r="39" s="142" customFormat="1" customHeight="1" spans="1:7">
      <c r="A39" s="100"/>
      <c r="B39" s="144"/>
      <c r="C39" s="144"/>
      <c r="D39" s="144"/>
      <c r="E39" s="144" t="s">
        <v>105</v>
      </c>
      <c r="F39" s="144" t="s">
        <v>52</v>
      </c>
      <c r="G39" s="144"/>
    </row>
    <row r="40" s="142" customFormat="1" customHeight="1" spans="1:7">
      <c r="A40" s="100"/>
      <c r="B40" s="144"/>
      <c r="C40" s="144"/>
      <c r="D40" s="144"/>
      <c r="E40" s="144" t="s">
        <v>106</v>
      </c>
      <c r="F40" s="144" t="s">
        <v>52</v>
      </c>
      <c r="G40" s="144"/>
    </row>
    <row r="41" s="142" customFormat="1" customHeight="1" spans="1:7">
      <c r="A41" s="100"/>
      <c r="B41" s="144"/>
      <c r="C41" s="144">
        <v>2021214140</v>
      </c>
      <c r="D41" s="144" t="s">
        <v>107</v>
      </c>
      <c r="E41" s="144" t="s">
        <v>101</v>
      </c>
      <c r="F41" s="144" t="s">
        <v>70</v>
      </c>
      <c r="G41" s="144">
        <v>13</v>
      </c>
    </row>
    <row r="42" s="142" customFormat="1" customHeight="1" spans="1:7">
      <c r="A42" s="100"/>
      <c r="B42" s="144"/>
      <c r="C42" s="144"/>
      <c r="D42" s="144"/>
      <c r="E42" s="144" t="s">
        <v>102</v>
      </c>
      <c r="F42" s="144" t="s">
        <v>55</v>
      </c>
      <c r="G42" s="144"/>
    </row>
    <row r="43" s="142" customFormat="1" customHeight="1" spans="1:7">
      <c r="A43" s="100"/>
      <c r="B43" s="144"/>
      <c r="C43" s="144"/>
      <c r="D43" s="144"/>
      <c r="E43" s="144" t="s">
        <v>103</v>
      </c>
      <c r="F43" s="144" t="s">
        <v>41</v>
      </c>
      <c r="G43" s="144"/>
    </row>
    <row r="44" s="142" customFormat="1" customHeight="1" spans="1:7">
      <c r="A44" s="100"/>
      <c r="B44" s="144"/>
      <c r="C44" s="144"/>
      <c r="D44" s="144"/>
      <c r="E44" s="144" t="s">
        <v>104</v>
      </c>
      <c r="F44" s="144" t="s">
        <v>67</v>
      </c>
      <c r="G44" s="144"/>
    </row>
    <row r="45" s="142" customFormat="1" customHeight="1" spans="1:7">
      <c r="A45" s="100"/>
      <c r="B45" s="144"/>
      <c r="C45" s="144"/>
      <c r="D45" s="144"/>
      <c r="E45" s="144" t="s">
        <v>105</v>
      </c>
      <c r="F45" s="144" t="s">
        <v>52</v>
      </c>
      <c r="G45" s="144"/>
    </row>
    <row r="46" s="142" customFormat="1" customHeight="1" spans="1:7">
      <c r="A46" s="100"/>
      <c r="B46" s="144"/>
      <c r="C46" s="144"/>
      <c r="D46" s="144"/>
      <c r="E46" s="144" t="s">
        <v>106</v>
      </c>
      <c r="F46" s="144" t="s">
        <v>52</v>
      </c>
      <c r="G46" s="144"/>
    </row>
    <row r="47" s="142" customFormat="1" customHeight="1" spans="1:7">
      <c r="A47" s="100"/>
      <c r="B47" s="144"/>
      <c r="C47" s="144">
        <v>2021214109</v>
      </c>
      <c r="D47" s="144" t="s">
        <v>108</v>
      </c>
      <c r="E47" s="144" t="s">
        <v>105</v>
      </c>
      <c r="F47" s="144" t="s">
        <v>52</v>
      </c>
      <c r="G47" s="144">
        <v>2</v>
      </c>
    </row>
    <row r="48" s="142" customFormat="1" customHeight="1" spans="1:7">
      <c r="A48" s="100"/>
      <c r="B48" s="144"/>
      <c r="C48" s="144">
        <v>2021214114</v>
      </c>
      <c r="D48" s="144" t="s">
        <v>109</v>
      </c>
      <c r="E48" s="144" t="s">
        <v>100</v>
      </c>
      <c r="F48" s="144" t="s">
        <v>82</v>
      </c>
      <c r="G48" s="144">
        <v>2</v>
      </c>
    </row>
    <row r="49" s="142" customFormat="1" customHeight="1" spans="1:7">
      <c r="A49" s="100"/>
      <c r="B49" s="144"/>
      <c r="C49" s="144">
        <v>2021214110</v>
      </c>
      <c r="D49" s="144" t="s">
        <v>110</v>
      </c>
      <c r="E49" s="144" t="s">
        <v>100</v>
      </c>
      <c r="F49" s="144" t="s">
        <v>82</v>
      </c>
      <c r="G49" s="144">
        <v>2</v>
      </c>
    </row>
    <row r="50" s="142" customFormat="1" customHeight="1" spans="1:7">
      <c r="A50" s="100"/>
      <c r="B50" s="97">
        <v>20212145</v>
      </c>
      <c r="C50" s="93">
        <v>2021214532</v>
      </c>
      <c r="D50" s="97" t="s">
        <v>111</v>
      </c>
      <c r="E50" s="97" t="s">
        <v>112</v>
      </c>
      <c r="F50" s="97" t="s">
        <v>52</v>
      </c>
      <c r="G50" s="97">
        <v>16</v>
      </c>
    </row>
    <row r="51" s="142" customFormat="1" customHeight="1" spans="1:7">
      <c r="A51" s="100"/>
      <c r="B51" s="97"/>
      <c r="C51" s="93"/>
      <c r="D51" s="97"/>
      <c r="E51" s="97" t="s">
        <v>102</v>
      </c>
      <c r="F51" s="97" t="s">
        <v>52</v>
      </c>
      <c r="G51" s="97"/>
    </row>
    <row r="52" s="142" customFormat="1" customHeight="1" spans="1:7">
      <c r="A52" s="100"/>
      <c r="B52" s="97"/>
      <c r="C52" s="93"/>
      <c r="D52" s="97"/>
      <c r="E52" s="97" t="s">
        <v>113</v>
      </c>
      <c r="F52" s="97" t="s">
        <v>67</v>
      </c>
      <c r="G52" s="97"/>
    </row>
    <row r="53" s="142" customFormat="1" customHeight="1" spans="1:7">
      <c r="A53" s="100"/>
      <c r="B53" s="97"/>
      <c r="C53" s="93"/>
      <c r="D53" s="97"/>
      <c r="E53" s="97" t="s">
        <v>103</v>
      </c>
      <c r="F53" s="97" t="s">
        <v>55</v>
      </c>
      <c r="G53" s="97"/>
    </row>
    <row r="54" s="142" customFormat="1" customHeight="1" spans="1:7">
      <c r="A54" s="100"/>
      <c r="B54" s="97"/>
      <c r="C54" s="93"/>
      <c r="D54" s="97"/>
      <c r="E54" s="97" t="s">
        <v>106</v>
      </c>
      <c r="F54" s="97" t="s">
        <v>70</v>
      </c>
      <c r="G54" s="97"/>
    </row>
    <row r="55" s="142" customFormat="1" customHeight="1" spans="1:7">
      <c r="A55" s="100"/>
      <c r="B55" s="97"/>
      <c r="C55" s="93"/>
      <c r="D55" s="97"/>
      <c r="E55" s="97" t="s">
        <v>100</v>
      </c>
      <c r="F55" s="97" t="s">
        <v>70</v>
      </c>
      <c r="G55" s="97"/>
    </row>
    <row r="56" s="142" customFormat="1" customHeight="1" spans="1:7">
      <c r="A56" s="100"/>
      <c r="B56" s="97"/>
      <c r="C56" s="93"/>
      <c r="D56" s="97"/>
      <c r="E56" s="97" t="s">
        <v>104</v>
      </c>
      <c r="F56" s="97" t="s">
        <v>82</v>
      </c>
      <c r="G56" s="97"/>
    </row>
    <row r="57" s="142" customFormat="1" customHeight="1" spans="1:7">
      <c r="A57" s="100"/>
      <c r="B57" s="97"/>
      <c r="C57" s="93"/>
      <c r="D57" s="97"/>
      <c r="E57" s="97" t="s">
        <v>105</v>
      </c>
      <c r="F57" s="97" t="s">
        <v>82</v>
      </c>
      <c r="G57" s="97"/>
    </row>
    <row r="58" s="142" customFormat="1" customHeight="1" spans="1:7">
      <c r="A58" s="100"/>
      <c r="B58" s="144">
        <v>20222134</v>
      </c>
      <c r="C58" s="145">
        <v>2022213439</v>
      </c>
      <c r="D58" s="144" t="s">
        <v>114</v>
      </c>
      <c r="E58" s="144" t="s">
        <v>115</v>
      </c>
      <c r="F58" s="144" t="s">
        <v>82</v>
      </c>
      <c r="G58" s="144">
        <v>2</v>
      </c>
    </row>
    <row r="59" s="142" customFormat="1" customHeight="1" spans="1:7">
      <c r="A59" s="100"/>
      <c r="B59" s="144">
        <v>20222135</v>
      </c>
      <c r="C59" s="144">
        <v>2022213526</v>
      </c>
      <c r="D59" s="144" t="s">
        <v>116</v>
      </c>
      <c r="E59" s="144" t="s">
        <v>117</v>
      </c>
      <c r="F59" s="144" t="s">
        <v>52</v>
      </c>
      <c r="G59" s="144">
        <v>25</v>
      </c>
    </row>
    <row r="60" s="142" customFormat="1" customHeight="1" spans="1:7">
      <c r="A60" s="100"/>
      <c r="B60" s="144"/>
      <c r="C60" s="144"/>
      <c r="D60" s="144"/>
      <c r="E60" s="144" t="s">
        <v>118</v>
      </c>
      <c r="F60" s="144" t="s">
        <v>73</v>
      </c>
      <c r="G60" s="144"/>
    </row>
    <row r="61" s="142" customFormat="1" customHeight="1" spans="1:7">
      <c r="A61" s="100"/>
      <c r="B61" s="144"/>
      <c r="C61" s="144"/>
      <c r="D61" s="144"/>
      <c r="E61" s="144" t="s">
        <v>119</v>
      </c>
      <c r="F61" s="144" t="s">
        <v>52</v>
      </c>
      <c r="G61" s="144"/>
    </row>
    <row r="62" s="142" customFormat="1" customHeight="1" spans="1:7">
      <c r="A62" s="100"/>
      <c r="B62" s="144"/>
      <c r="C62" s="144"/>
      <c r="D62" s="144"/>
      <c r="E62" s="144" t="s">
        <v>120</v>
      </c>
      <c r="F62" s="144" t="s">
        <v>67</v>
      </c>
      <c r="G62" s="144"/>
    </row>
    <row r="63" s="142" customFormat="1" customHeight="1" spans="1:7">
      <c r="A63" s="100"/>
      <c r="B63" s="144"/>
      <c r="C63" s="144"/>
      <c r="D63" s="144"/>
      <c r="E63" s="144" t="s">
        <v>121</v>
      </c>
      <c r="F63" s="144" t="s">
        <v>67</v>
      </c>
      <c r="G63" s="144"/>
    </row>
    <row r="64" s="142" customFormat="1" customHeight="1" spans="1:7">
      <c r="A64" s="100"/>
      <c r="B64" s="144"/>
      <c r="C64" s="144"/>
      <c r="D64" s="144"/>
      <c r="E64" s="144" t="s">
        <v>122</v>
      </c>
      <c r="F64" s="144" t="s">
        <v>67</v>
      </c>
      <c r="G64" s="144"/>
    </row>
    <row r="65" s="142" customFormat="1" customHeight="1" spans="1:7">
      <c r="A65" s="100"/>
      <c r="B65" s="144"/>
      <c r="C65" s="144"/>
      <c r="D65" s="144"/>
      <c r="E65" s="144" t="s">
        <v>117</v>
      </c>
      <c r="F65" s="144" t="s">
        <v>55</v>
      </c>
      <c r="G65" s="144"/>
    </row>
    <row r="66" s="142" customFormat="1" customHeight="1" spans="1:7">
      <c r="A66" s="100"/>
      <c r="B66" s="144"/>
      <c r="C66" s="144"/>
      <c r="D66" s="144"/>
      <c r="E66" s="144" t="s">
        <v>123</v>
      </c>
      <c r="F66" s="144" t="s">
        <v>55</v>
      </c>
      <c r="G66" s="144"/>
    </row>
    <row r="67" s="142" customFormat="1" customHeight="1" spans="1:7">
      <c r="A67" s="100"/>
      <c r="B67" s="144"/>
      <c r="C67" s="144"/>
      <c r="D67" s="144"/>
      <c r="E67" s="144" t="s">
        <v>53</v>
      </c>
      <c r="F67" s="144" t="s">
        <v>70</v>
      </c>
      <c r="G67" s="144"/>
    </row>
    <row r="68" s="142" customFormat="1" customHeight="1" spans="1:7">
      <c r="A68" s="100"/>
      <c r="B68" s="144"/>
      <c r="C68" s="144"/>
      <c r="D68" s="144"/>
      <c r="E68" s="144" t="s">
        <v>124</v>
      </c>
      <c r="F68" s="144" t="s">
        <v>70</v>
      </c>
      <c r="G68" s="144"/>
    </row>
    <row r="69" s="142" customFormat="1" customHeight="1" spans="1:7">
      <c r="A69" s="100"/>
      <c r="B69" s="144"/>
      <c r="C69" s="144"/>
      <c r="D69" s="144"/>
      <c r="E69" s="144" t="s">
        <v>123</v>
      </c>
      <c r="F69" s="144" t="s">
        <v>82</v>
      </c>
      <c r="G69" s="144"/>
    </row>
    <row r="70" s="142" customFormat="1" customHeight="1" spans="1:7">
      <c r="A70" s="100"/>
      <c r="B70" s="144"/>
      <c r="C70" s="144"/>
      <c r="D70" s="144"/>
      <c r="E70" s="144" t="s">
        <v>115</v>
      </c>
      <c r="F70" s="144" t="s">
        <v>82</v>
      </c>
      <c r="G70" s="144"/>
    </row>
    <row r="71" s="142" customFormat="1" customHeight="1" spans="1:7">
      <c r="A71" s="100"/>
      <c r="B71" s="144">
        <v>20222136</v>
      </c>
      <c r="C71" s="144">
        <v>2022213640</v>
      </c>
      <c r="D71" s="144" t="s">
        <v>125</v>
      </c>
      <c r="E71" s="144" t="s">
        <v>118</v>
      </c>
      <c r="F71" s="144" t="s">
        <v>73</v>
      </c>
      <c r="G71" s="144">
        <v>25</v>
      </c>
    </row>
    <row r="72" s="142" customFormat="1" customHeight="1" spans="1:7">
      <c r="A72" s="100"/>
      <c r="B72" s="144"/>
      <c r="C72" s="144"/>
      <c r="D72" s="144"/>
      <c r="E72" s="144" t="s">
        <v>119</v>
      </c>
      <c r="F72" s="144" t="s">
        <v>52</v>
      </c>
      <c r="G72" s="144"/>
    </row>
    <row r="73" s="142" customFormat="1" customHeight="1" spans="1:7">
      <c r="A73" s="100"/>
      <c r="B73" s="144"/>
      <c r="C73" s="144"/>
      <c r="D73" s="144"/>
      <c r="E73" s="144" t="s">
        <v>117</v>
      </c>
      <c r="F73" s="144" t="s">
        <v>67</v>
      </c>
      <c r="G73" s="144"/>
    </row>
    <row r="74" s="142" customFormat="1" customHeight="1" spans="1:7">
      <c r="A74" s="100"/>
      <c r="B74" s="144"/>
      <c r="C74" s="144"/>
      <c r="D74" s="144"/>
      <c r="E74" s="144" t="s">
        <v>53</v>
      </c>
      <c r="F74" s="144" t="s">
        <v>77</v>
      </c>
      <c r="G74" s="144"/>
    </row>
    <row r="75" s="142" customFormat="1" customHeight="1" spans="1:7">
      <c r="A75" s="100"/>
      <c r="B75" s="144"/>
      <c r="C75" s="144"/>
      <c r="D75" s="144"/>
      <c r="E75" s="144" t="s">
        <v>122</v>
      </c>
      <c r="F75" s="144" t="s">
        <v>67</v>
      </c>
      <c r="G75" s="144"/>
    </row>
    <row r="76" s="142" customFormat="1" customHeight="1" spans="1:7">
      <c r="A76" s="100"/>
      <c r="B76" s="144"/>
      <c r="C76" s="144"/>
      <c r="D76" s="144"/>
      <c r="E76" s="144" t="s">
        <v>121</v>
      </c>
      <c r="F76" s="144" t="s">
        <v>55</v>
      </c>
      <c r="G76" s="144"/>
    </row>
    <row r="77" s="142" customFormat="1" customHeight="1" spans="1:7">
      <c r="A77" s="100"/>
      <c r="B77" s="144"/>
      <c r="C77" s="144"/>
      <c r="D77" s="144"/>
      <c r="E77" s="144" t="s">
        <v>123</v>
      </c>
      <c r="F77" s="144" t="s">
        <v>55</v>
      </c>
      <c r="G77" s="144"/>
    </row>
    <row r="78" s="142" customFormat="1" customHeight="1" spans="1:7">
      <c r="A78" s="100"/>
      <c r="B78" s="144"/>
      <c r="C78" s="144"/>
      <c r="D78" s="144"/>
      <c r="E78" s="144" t="s">
        <v>117</v>
      </c>
      <c r="F78" s="144" t="s">
        <v>70</v>
      </c>
      <c r="G78" s="144"/>
    </row>
    <row r="79" s="142" customFormat="1" customHeight="1" spans="1:7">
      <c r="A79" s="100"/>
      <c r="B79" s="144"/>
      <c r="C79" s="144"/>
      <c r="D79" s="144"/>
      <c r="E79" s="144" t="s">
        <v>115</v>
      </c>
      <c r="F79" s="144" t="s">
        <v>70</v>
      </c>
      <c r="G79" s="144"/>
    </row>
    <row r="80" s="142" customFormat="1" customHeight="1" spans="1:7">
      <c r="A80" s="100"/>
      <c r="B80" s="144"/>
      <c r="C80" s="144"/>
      <c r="D80" s="144"/>
      <c r="E80" s="144" t="s">
        <v>123</v>
      </c>
      <c r="F80" s="144" t="s">
        <v>82</v>
      </c>
      <c r="G80" s="144"/>
    </row>
    <row r="81" s="142" customFormat="1" customHeight="1" spans="1:7">
      <c r="A81" s="100"/>
      <c r="B81" s="144"/>
      <c r="C81" s="144"/>
      <c r="D81" s="144"/>
      <c r="E81" s="144" t="s">
        <v>120</v>
      </c>
      <c r="F81" s="144" t="s">
        <v>126</v>
      </c>
      <c r="G81" s="144"/>
    </row>
    <row r="82" s="142" customFormat="1" customHeight="1" spans="1:7">
      <c r="A82" s="100"/>
      <c r="B82" s="144"/>
      <c r="C82" s="144">
        <v>2022213637</v>
      </c>
      <c r="D82" s="144" t="s">
        <v>127</v>
      </c>
      <c r="E82" s="144" t="s">
        <v>118</v>
      </c>
      <c r="F82" s="144" t="s">
        <v>73</v>
      </c>
      <c r="G82" s="144">
        <v>25</v>
      </c>
    </row>
    <row r="83" s="142" customFormat="1" customHeight="1" spans="1:7">
      <c r="A83" s="100"/>
      <c r="B83" s="144"/>
      <c r="C83" s="144"/>
      <c r="D83" s="144"/>
      <c r="E83" s="144" t="s">
        <v>119</v>
      </c>
      <c r="F83" s="144" t="s">
        <v>52</v>
      </c>
      <c r="G83" s="144"/>
    </row>
    <row r="84" s="142" customFormat="1" customHeight="1" spans="1:7">
      <c r="A84" s="100"/>
      <c r="B84" s="144"/>
      <c r="C84" s="144"/>
      <c r="D84" s="144"/>
      <c r="E84" s="144" t="s">
        <v>117</v>
      </c>
      <c r="F84" s="144" t="s">
        <v>67</v>
      </c>
      <c r="G84" s="144"/>
    </row>
    <row r="85" s="142" customFormat="1" customHeight="1" spans="1:7">
      <c r="A85" s="100"/>
      <c r="B85" s="144"/>
      <c r="C85" s="144"/>
      <c r="D85" s="144"/>
      <c r="E85" s="144" t="s">
        <v>53</v>
      </c>
      <c r="F85" s="144" t="s">
        <v>77</v>
      </c>
      <c r="G85" s="144"/>
    </row>
    <row r="86" s="142" customFormat="1" customHeight="1" spans="1:7">
      <c r="A86" s="100"/>
      <c r="B86" s="144"/>
      <c r="C86" s="144"/>
      <c r="D86" s="144"/>
      <c r="E86" s="144" t="s">
        <v>122</v>
      </c>
      <c r="F86" s="144" t="s">
        <v>67</v>
      </c>
      <c r="G86" s="144"/>
    </row>
    <row r="87" s="142" customFormat="1" customHeight="1" spans="1:7">
      <c r="A87" s="100"/>
      <c r="B87" s="144"/>
      <c r="C87" s="144"/>
      <c r="D87" s="144"/>
      <c r="E87" s="144" t="s">
        <v>121</v>
      </c>
      <c r="F87" s="144" t="s">
        <v>55</v>
      </c>
      <c r="G87" s="144"/>
    </row>
    <row r="88" s="142" customFormat="1" customHeight="1" spans="1:7">
      <c r="A88" s="100"/>
      <c r="B88" s="144"/>
      <c r="C88" s="144"/>
      <c r="D88" s="144"/>
      <c r="E88" s="144" t="s">
        <v>123</v>
      </c>
      <c r="F88" s="144" t="s">
        <v>55</v>
      </c>
      <c r="G88" s="144"/>
    </row>
    <row r="89" s="142" customFormat="1" customHeight="1" spans="1:7">
      <c r="A89" s="100"/>
      <c r="B89" s="144"/>
      <c r="C89" s="144"/>
      <c r="D89" s="144"/>
      <c r="E89" s="144" t="s">
        <v>117</v>
      </c>
      <c r="F89" s="144" t="s">
        <v>70</v>
      </c>
      <c r="G89" s="144"/>
    </row>
    <row r="90" s="142" customFormat="1" customHeight="1" spans="1:7">
      <c r="A90" s="100"/>
      <c r="B90" s="144"/>
      <c r="C90" s="144"/>
      <c r="D90" s="144"/>
      <c r="E90" s="144" t="s">
        <v>115</v>
      </c>
      <c r="F90" s="144" t="s">
        <v>70</v>
      </c>
      <c r="G90" s="144"/>
    </row>
    <row r="91" s="142" customFormat="1" customHeight="1" spans="1:7">
      <c r="A91" s="100"/>
      <c r="B91" s="144"/>
      <c r="C91" s="144"/>
      <c r="D91" s="144"/>
      <c r="E91" s="144" t="s">
        <v>123</v>
      </c>
      <c r="F91" s="144" t="s">
        <v>82</v>
      </c>
      <c r="G91" s="144"/>
    </row>
    <row r="92" s="142" customFormat="1" customHeight="1" spans="1:7">
      <c r="A92" s="100"/>
      <c r="B92" s="144"/>
      <c r="C92" s="144"/>
      <c r="D92" s="144"/>
      <c r="E92" s="144" t="s">
        <v>120</v>
      </c>
      <c r="F92" s="144" t="s">
        <v>126</v>
      </c>
      <c r="G92" s="144"/>
    </row>
    <row r="93" s="142" customFormat="1" customHeight="1" spans="1:7">
      <c r="A93" s="100"/>
      <c r="B93" s="144">
        <v>20222142</v>
      </c>
      <c r="C93" s="144">
        <v>2022214218</v>
      </c>
      <c r="D93" s="144" t="s">
        <v>128</v>
      </c>
      <c r="E93" s="144" t="s">
        <v>75</v>
      </c>
      <c r="F93" s="144" t="s">
        <v>52</v>
      </c>
      <c r="G93" s="144">
        <v>5</v>
      </c>
    </row>
    <row r="94" s="142" customFormat="1" customHeight="1" spans="1:7">
      <c r="A94" s="100"/>
      <c r="B94" s="144"/>
      <c r="C94" s="144"/>
      <c r="D94" s="144"/>
      <c r="E94" s="144" t="s">
        <v>39</v>
      </c>
      <c r="F94" s="144" t="s">
        <v>73</v>
      </c>
      <c r="G94" s="144"/>
    </row>
    <row r="95" s="142" customFormat="1" customHeight="1" spans="1:7">
      <c r="A95" s="100"/>
      <c r="B95" s="144"/>
      <c r="C95" s="144">
        <v>2022214223</v>
      </c>
      <c r="D95" s="144" t="s">
        <v>129</v>
      </c>
      <c r="E95" s="144" t="s">
        <v>75</v>
      </c>
      <c r="F95" s="144" t="s">
        <v>70</v>
      </c>
      <c r="G95" s="144">
        <v>9</v>
      </c>
    </row>
    <row r="96" s="142" customFormat="1" customHeight="1" spans="1:7">
      <c r="A96" s="100"/>
      <c r="B96" s="144"/>
      <c r="C96" s="144"/>
      <c r="D96" s="144"/>
      <c r="E96" s="144" t="s">
        <v>130</v>
      </c>
      <c r="F96" s="144" t="s">
        <v>82</v>
      </c>
      <c r="G96" s="144"/>
    </row>
    <row r="97" s="142" customFormat="1" customHeight="1" spans="1:7">
      <c r="A97" s="100"/>
      <c r="B97" s="144"/>
      <c r="C97" s="144"/>
      <c r="D97" s="144"/>
      <c r="E97" s="144" t="s">
        <v>53</v>
      </c>
      <c r="F97" s="144" t="s">
        <v>126</v>
      </c>
      <c r="G97" s="144"/>
    </row>
    <row r="98" s="142" customFormat="1" customHeight="1" spans="1:7">
      <c r="A98" s="100"/>
      <c r="B98" s="144"/>
      <c r="C98" s="144"/>
      <c r="D98" s="144"/>
      <c r="E98" s="144" t="s">
        <v>131</v>
      </c>
      <c r="F98" s="144" t="s">
        <v>82</v>
      </c>
      <c r="G98" s="144"/>
    </row>
    <row r="99" s="142" customFormat="1" customHeight="1" spans="1:7">
      <c r="A99" s="100"/>
      <c r="B99" s="144">
        <v>20222144</v>
      </c>
      <c r="C99" s="144">
        <v>2022214403</v>
      </c>
      <c r="D99" s="144" t="s">
        <v>132</v>
      </c>
      <c r="E99" s="144" t="s">
        <v>78</v>
      </c>
      <c r="F99" s="144" t="s">
        <v>67</v>
      </c>
      <c r="G99" s="147">
        <v>5</v>
      </c>
    </row>
    <row r="100" s="142" customFormat="1" customHeight="1" spans="1:7">
      <c r="A100" s="100"/>
      <c r="B100" s="144"/>
      <c r="C100" s="144"/>
      <c r="D100" s="144"/>
      <c r="E100" s="144" t="s">
        <v>133</v>
      </c>
      <c r="F100" s="144" t="s">
        <v>77</v>
      </c>
      <c r="G100" s="147"/>
    </row>
    <row r="101" s="142" customFormat="1" customHeight="1" spans="1:7">
      <c r="A101" s="100" t="s">
        <v>3</v>
      </c>
      <c r="B101" s="93">
        <v>20192534</v>
      </c>
      <c r="C101" s="93">
        <v>2019253428</v>
      </c>
      <c r="D101" s="93" t="s">
        <v>134</v>
      </c>
      <c r="E101" s="93" t="s">
        <v>135</v>
      </c>
      <c r="F101" s="93" t="s">
        <v>126</v>
      </c>
      <c r="G101" s="93">
        <v>3</v>
      </c>
    </row>
    <row r="102" s="142" customFormat="1" customHeight="1" spans="1:7">
      <c r="A102" s="100"/>
      <c r="B102" s="93">
        <v>20192535</v>
      </c>
      <c r="C102" s="93">
        <v>2019253502</v>
      </c>
      <c r="D102" s="93" t="s">
        <v>136</v>
      </c>
      <c r="E102" s="93" t="s">
        <v>137</v>
      </c>
      <c r="F102" s="93" t="s">
        <v>52</v>
      </c>
      <c r="G102" s="93">
        <v>4</v>
      </c>
    </row>
    <row r="103" s="142" customFormat="1" customHeight="1" spans="1:7">
      <c r="A103" s="100"/>
      <c r="B103" s="93"/>
      <c r="C103" s="93"/>
      <c r="D103" s="93"/>
      <c r="E103" s="93" t="s">
        <v>138</v>
      </c>
      <c r="F103" s="93" t="s">
        <v>67</v>
      </c>
      <c r="G103" s="93"/>
    </row>
    <row r="104" s="142" customFormat="1" customHeight="1" spans="1:7">
      <c r="A104" s="100"/>
      <c r="B104" s="93"/>
      <c r="C104" s="93">
        <v>2019253521</v>
      </c>
      <c r="D104" s="93" t="s">
        <v>139</v>
      </c>
      <c r="E104" s="93" t="s">
        <v>138</v>
      </c>
      <c r="F104" s="93" t="s">
        <v>67</v>
      </c>
      <c r="G104" s="93">
        <v>4</v>
      </c>
    </row>
    <row r="105" s="142" customFormat="1" customHeight="1" spans="1:7">
      <c r="A105" s="100"/>
      <c r="B105" s="93"/>
      <c r="C105" s="93"/>
      <c r="D105" s="93"/>
      <c r="E105" s="93" t="s">
        <v>140</v>
      </c>
      <c r="F105" s="93" t="s">
        <v>67</v>
      </c>
      <c r="G105" s="93"/>
    </row>
    <row r="106" s="142" customFormat="1" customHeight="1" spans="1:7">
      <c r="A106" s="100"/>
      <c r="B106" s="93"/>
      <c r="C106" s="93">
        <v>2018213335</v>
      </c>
      <c r="D106" s="93" t="s">
        <v>141</v>
      </c>
      <c r="E106" s="93" t="s">
        <v>137</v>
      </c>
      <c r="F106" s="93" t="s">
        <v>52</v>
      </c>
      <c r="G106" s="93">
        <v>6</v>
      </c>
    </row>
    <row r="107" s="142" customFormat="1" customHeight="1" spans="1:7">
      <c r="A107" s="100"/>
      <c r="B107" s="93"/>
      <c r="C107" s="93"/>
      <c r="D107" s="93"/>
      <c r="E107" s="93" t="s">
        <v>138</v>
      </c>
      <c r="F107" s="93" t="s">
        <v>67</v>
      </c>
      <c r="G107" s="93"/>
    </row>
    <row r="108" s="142" customFormat="1" customHeight="1" spans="1:7">
      <c r="A108" s="100"/>
      <c r="B108" s="93"/>
      <c r="C108" s="93"/>
      <c r="D108" s="93"/>
      <c r="E108" s="93" t="s">
        <v>137</v>
      </c>
      <c r="F108" s="93" t="s">
        <v>55</v>
      </c>
      <c r="G108" s="93"/>
    </row>
    <row r="109" s="142" customFormat="1" customHeight="1" spans="1:7">
      <c r="A109" s="100"/>
      <c r="B109" s="93">
        <v>20202430</v>
      </c>
      <c r="C109" s="93">
        <v>2020253637</v>
      </c>
      <c r="D109" s="93" t="s">
        <v>142</v>
      </c>
      <c r="E109" s="93" t="s">
        <v>143</v>
      </c>
      <c r="F109" s="93" t="s">
        <v>55</v>
      </c>
      <c r="G109" s="93">
        <v>2</v>
      </c>
    </row>
    <row r="110" s="142" customFormat="1" customHeight="1" spans="1:7">
      <c r="A110" s="100"/>
      <c r="B110" s="93">
        <v>20212433</v>
      </c>
      <c r="C110" s="93">
        <v>2021243305</v>
      </c>
      <c r="D110" s="93" t="s">
        <v>144</v>
      </c>
      <c r="E110" s="93" t="s">
        <v>145</v>
      </c>
      <c r="F110" s="93" t="s">
        <v>52</v>
      </c>
      <c r="G110" s="93">
        <v>4</v>
      </c>
    </row>
    <row r="111" s="142" customFormat="1" customHeight="1" spans="1:7">
      <c r="A111" s="100"/>
      <c r="B111" s="93"/>
      <c r="C111" s="93"/>
      <c r="D111" s="93"/>
      <c r="E111" s="93" t="s">
        <v>146</v>
      </c>
      <c r="F111" s="93" t="s">
        <v>52</v>
      </c>
      <c r="G111" s="93"/>
    </row>
    <row r="112" s="142" customFormat="1" customHeight="1" spans="1:7">
      <c r="A112" s="100"/>
      <c r="B112" s="93"/>
      <c r="C112" s="93">
        <v>2021243306</v>
      </c>
      <c r="D112" s="93" t="s">
        <v>147</v>
      </c>
      <c r="E112" s="93" t="s">
        <v>53</v>
      </c>
      <c r="F112" s="93" t="s">
        <v>82</v>
      </c>
      <c r="G112" s="93">
        <v>2</v>
      </c>
    </row>
    <row r="113" s="142" customFormat="1" customHeight="1" spans="1:7">
      <c r="A113" s="100"/>
      <c r="B113" s="93"/>
      <c r="C113" s="93">
        <v>2021243307</v>
      </c>
      <c r="D113" s="93" t="s">
        <v>148</v>
      </c>
      <c r="E113" s="93" t="s">
        <v>53</v>
      </c>
      <c r="F113" s="93" t="s">
        <v>126</v>
      </c>
      <c r="G113" s="93">
        <v>2</v>
      </c>
    </row>
    <row r="114" s="142" customFormat="1" customHeight="1" spans="1:7">
      <c r="A114" s="100"/>
      <c r="B114" s="93">
        <v>20212533</v>
      </c>
      <c r="C114" s="93">
        <v>2021253312</v>
      </c>
      <c r="D114" s="93" t="s">
        <v>149</v>
      </c>
      <c r="E114" s="93" t="s">
        <v>150</v>
      </c>
      <c r="F114" s="93" t="s">
        <v>67</v>
      </c>
      <c r="G114" s="93">
        <v>18</v>
      </c>
    </row>
    <row r="115" s="142" customFormat="1" customHeight="1" spans="1:7">
      <c r="A115" s="100"/>
      <c r="B115" s="93"/>
      <c r="C115" s="93"/>
      <c r="D115" s="93"/>
      <c r="E115" s="93" t="s">
        <v>151</v>
      </c>
      <c r="F115" s="93" t="s">
        <v>67</v>
      </c>
      <c r="G115" s="93"/>
    </row>
    <row r="116" s="142" customFormat="1" customHeight="1" spans="1:7">
      <c r="A116" s="100"/>
      <c r="B116" s="93"/>
      <c r="C116" s="93"/>
      <c r="D116" s="93"/>
      <c r="E116" s="93" t="s">
        <v>152</v>
      </c>
      <c r="F116" s="93" t="s">
        <v>67</v>
      </c>
      <c r="G116" s="93"/>
    </row>
    <row r="117" s="142" customFormat="1" customHeight="1" spans="1:7">
      <c r="A117" s="100"/>
      <c r="B117" s="93"/>
      <c r="C117" s="93"/>
      <c r="D117" s="93"/>
      <c r="E117" s="93" t="s">
        <v>153</v>
      </c>
      <c r="F117" s="93" t="s">
        <v>41</v>
      </c>
      <c r="G117" s="93"/>
    </row>
    <row r="118" s="142" customFormat="1" customHeight="1" spans="1:7">
      <c r="A118" s="100"/>
      <c r="B118" s="93"/>
      <c r="C118" s="93"/>
      <c r="D118" s="93"/>
      <c r="E118" s="93" t="s">
        <v>153</v>
      </c>
      <c r="F118" s="93" t="s">
        <v>94</v>
      </c>
      <c r="G118" s="93"/>
    </row>
    <row r="119" s="142" customFormat="1" customHeight="1" spans="1:7">
      <c r="A119" s="100"/>
      <c r="B119" s="93"/>
      <c r="C119" s="93"/>
      <c r="D119" s="93"/>
      <c r="E119" s="93" t="s">
        <v>145</v>
      </c>
      <c r="F119" s="93" t="s">
        <v>70</v>
      </c>
      <c r="G119" s="93"/>
    </row>
    <row r="120" s="142" customFormat="1" customHeight="1" spans="1:7">
      <c r="A120" s="100"/>
      <c r="B120" s="93"/>
      <c r="C120" s="93"/>
      <c r="D120" s="93"/>
      <c r="E120" s="93" t="s">
        <v>154</v>
      </c>
      <c r="F120" s="93" t="s">
        <v>70</v>
      </c>
      <c r="G120" s="93"/>
    </row>
    <row r="121" s="142" customFormat="1" customHeight="1" spans="1:7">
      <c r="A121" s="100"/>
      <c r="B121" s="93"/>
      <c r="C121" s="93"/>
      <c r="D121" s="93"/>
      <c r="E121" s="93" t="s">
        <v>155</v>
      </c>
      <c r="F121" s="93" t="s">
        <v>82</v>
      </c>
      <c r="G121" s="93"/>
    </row>
    <row r="122" s="142" customFormat="1" customHeight="1" spans="1:7">
      <c r="A122" s="100"/>
      <c r="B122" s="93">
        <v>20212534</v>
      </c>
      <c r="C122" s="93">
        <v>2021253426</v>
      </c>
      <c r="D122" s="93" t="s">
        <v>156</v>
      </c>
      <c r="E122" s="93" t="s">
        <v>95</v>
      </c>
      <c r="F122" s="93" t="s">
        <v>82</v>
      </c>
      <c r="G122" s="93">
        <v>5</v>
      </c>
    </row>
    <row r="123" s="142" customFormat="1" customHeight="1" spans="1:7">
      <c r="A123" s="100"/>
      <c r="B123" s="93"/>
      <c r="C123" s="93"/>
      <c r="D123" s="93"/>
      <c r="E123" s="93" t="s">
        <v>157</v>
      </c>
      <c r="F123" s="93" t="s">
        <v>126</v>
      </c>
      <c r="G123" s="93"/>
    </row>
    <row r="124" s="142" customFormat="1" customHeight="1" spans="1:7">
      <c r="A124" s="100"/>
      <c r="B124" s="93"/>
      <c r="C124" s="93">
        <v>2021253427</v>
      </c>
      <c r="D124" s="93" t="s">
        <v>158</v>
      </c>
      <c r="E124" s="93" t="s">
        <v>95</v>
      </c>
      <c r="F124" s="93" t="s">
        <v>82</v>
      </c>
      <c r="G124" s="93">
        <v>5</v>
      </c>
    </row>
    <row r="125" s="142" customFormat="1" customHeight="1" spans="1:7">
      <c r="A125" s="100"/>
      <c r="B125" s="93"/>
      <c r="C125" s="93"/>
      <c r="D125" s="93"/>
      <c r="E125" s="93" t="s">
        <v>157</v>
      </c>
      <c r="F125" s="93" t="s">
        <v>126</v>
      </c>
      <c r="G125" s="93"/>
    </row>
    <row r="126" s="142" customFormat="1" customHeight="1" spans="1:7">
      <c r="A126" s="100"/>
      <c r="B126" s="93"/>
      <c r="C126" s="93">
        <v>2021253430</v>
      </c>
      <c r="D126" s="93" t="s">
        <v>159</v>
      </c>
      <c r="E126" s="93" t="s">
        <v>95</v>
      </c>
      <c r="F126" s="93" t="s">
        <v>82</v>
      </c>
      <c r="G126" s="93">
        <v>5</v>
      </c>
    </row>
    <row r="127" s="142" customFormat="1" customHeight="1" spans="1:7">
      <c r="A127" s="100"/>
      <c r="B127" s="93"/>
      <c r="C127" s="93"/>
      <c r="D127" s="93"/>
      <c r="E127" s="93" t="s">
        <v>157</v>
      </c>
      <c r="F127" s="93" t="s">
        <v>126</v>
      </c>
      <c r="G127" s="93"/>
    </row>
    <row r="128" s="142" customFormat="1" customHeight="1" spans="1:7">
      <c r="A128" s="100"/>
      <c r="B128" s="93"/>
      <c r="C128" s="93">
        <v>2021253428</v>
      </c>
      <c r="D128" s="93" t="s">
        <v>160</v>
      </c>
      <c r="E128" s="93" t="s">
        <v>95</v>
      </c>
      <c r="F128" s="93" t="s">
        <v>82</v>
      </c>
      <c r="G128" s="93">
        <v>5</v>
      </c>
    </row>
    <row r="129" s="142" customFormat="1" customHeight="1" spans="1:7">
      <c r="A129" s="100"/>
      <c r="B129" s="93"/>
      <c r="C129" s="93"/>
      <c r="D129" s="93"/>
      <c r="E129" s="93" t="s">
        <v>157</v>
      </c>
      <c r="F129" s="93" t="s">
        <v>126</v>
      </c>
      <c r="G129" s="93"/>
    </row>
    <row r="130" s="142" customFormat="1" customHeight="1" spans="1:7">
      <c r="A130" s="100"/>
      <c r="B130" s="93">
        <v>20212535</v>
      </c>
      <c r="C130" s="93">
        <v>2021253528</v>
      </c>
      <c r="D130" s="93" t="s">
        <v>161</v>
      </c>
      <c r="E130" s="93" t="s">
        <v>162</v>
      </c>
      <c r="F130" s="93" t="s">
        <v>67</v>
      </c>
      <c r="G130" s="93">
        <v>4</v>
      </c>
    </row>
    <row r="131" s="142" customFormat="1" customHeight="1" spans="1:7">
      <c r="A131" s="100"/>
      <c r="B131" s="93"/>
      <c r="C131" s="93"/>
      <c r="D131" s="93"/>
      <c r="E131" s="93" t="s">
        <v>163</v>
      </c>
      <c r="F131" s="93" t="s">
        <v>67</v>
      </c>
      <c r="G131" s="93"/>
    </row>
    <row r="132" s="142" customFormat="1" customHeight="1" spans="1:7">
      <c r="A132" s="100"/>
      <c r="B132" s="93"/>
      <c r="C132" s="93">
        <v>2021253501</v>
      </c>
      <c r="D132" s="93" t="s">
        <v>164</v>
      </c>
      <c r="E132" s="93" t="s">
        <v>163</v>
      </c>
      <c r="F132" s="93" t="s">
        <v>67</v>
      </c>
      <c r="G132" s="93">
        <v>2</v>
      </c>
    </row>
    <row r="133" s="142" customFormat="1" customHeight="1" spans="1:7">
      <c r="A133" s="100"/>
      <c r="B133" s="93"/>
      <c r="C133" s="93">
        <v>2021253502</v>
      </c>
      <c r="D133" s="93" t="s">
        <v>165</v>
      </c>
      <c r="E133" s="93" t="s">
        <v>163</v>
      </c>
      <c r="F133" s="93" t="s">
        <v>67</v>
      </c>
      <c r="G133" s="93">
        <v>2</v>
      </c>
    </row>
    <row r="134" s="142" customFormat="1" customHeight="1" spans="1:7">
      <c r="A134" s="100"/>
      <c r="B134" s="93">
        <v>20222432</v>
      </c>
      <c r="C134" s="93">
        <v>2022243234</v>
      </c>
      <c r="D134" s="93" t="s">
        <v>166</v>
      </c>
      <c r="E134" s="93" t="s">
        <v>118</v>
      </c>
      <c r="F134" s="93" t="s">
        <v>94</v>
      </c>
      <c r="G134" s="93">
        <v>15</v>
      </c>
    </row>
    <row r="135" s="142" customFormat="1" customHeight="1" spans="1:7">
      <c r="A135" s="100"/>
      <c r="B135" s="93"/>
      <c r="C135" s="93"/>
      <c r="D135" s="93"/>
      <c r="E135" s="93" t="s">
        <v>167</v>
      </c>
      <c r="F135" s="93" t="s">
        <v>70</v>
      </c>
      <c r="G135" s="93"/>
    </row>
    <row r="136" s="142" customFormat="1" customHeight="1" spans="1:7">
      <c r="A136" s="100"/>
      <c r="B136" s="93"/>
      <c r="C136" s="93"/>
      <c r="D136" s="93"/>
      <c r="E136" s="93" t="s">
        <v>168</v>
      </c>
      <c r="F136" s="93" t="s">
        <v>82</v>
      </c>
      <c r="G136" s="93"/>
    </row>
    <row r="137" s="142" customFormat="1" customHeight="1" spans="1:7">
      <c r="A137" s="100"/>
      <c r="B137" s="93"/>
      <c r="C137" s="93"/>
      <c r="D137" s="93"/>
      <c r="E137" s="93" t="s">
        <v>169</v>
      </c>
      <c r="F137" s="93" t="s">
        <v>52</v>
      </c>
      <c r="G137" s="93"/>
    </row>
    <row r="138" s="142" customFormat="1" customHeight="1" spans="1:7">
      <c r="A138" s="100"/>
      <c r="B138" s="93"/>
      <c r="C138" s="93"/>
      <c r="D138" s="93"/>
      <c r="E138" s="93" t="s">
        <v>53</v>
      </c>
      <c r="F138" s="93" t="s">
        <v>67</v>
      </c>
      <c r="G138" s="93"/>
    </row>
    <row r="139" s="142" customFormat="1" customHeight="1" spans="1:7">
      <c r="A139" s="100"/>
      <c r="B139" s="93"/>
      <c r="C139" s="93"/>
      <c r="D139" s="93"/>
      <c r="E139" s="93" t="s">
        <v>170</v>
      </c>
      <c r="F139" s="93" t="s">
        <v>67</v>
      </c>
      <c r="G139" s="93"/>
    </row>
    <row r="140" s="142" customFormat="1" customHeight="1" spans="1:7">
      <c r="A140" s="100"/>
      <c r="B140" s="93"/>
      <c r="C140" s="93"/>
      <c r="D140" s="93"/>
      <c r="E140" s="93" t="s">
        <v>171</v>
      </c>
      <c r="F140" s="93" t="s">
        <v>55</v>
      </c>
      <c r="G140" s="93"/>
    </row>
    <row r="141" s="142" customFormat="1" customHeight="1" spans="1:7">
      <c r="A141" s="100"/>
      <c r="B141" s="93">
        <v>20222433</v>
      </c>
      <c r="C141" s="93">
        <v>2022243334</v>
      </c>
      <c r="D141" s="93" t="s">
        <v>172</v>
      </c>
      <c r="E141" s="93" t="s">
        <v>173</v>
      </c>
      <c r="F141" s="93" t="s">
        <v>70</v>
      </c>
      <c r="G141" s="93">
        <v>4</v>
      </c>
    </row>
    <row r="142" s="142" customFormat="1" customHeight="1" spans="1:7">
      <c r="A142" s="100"/>
      <c r="B142" s="93"/>
      <c r="C142" s="93"/>
      <c r="D142" s="93"/>
      <c r="E142" s="93" t="s">
        <v>174</v>
      </c>
      <c r="F142" s="93" t="s">
        <v>70</v>
      </c>
      <c r="G142" s="93"/>
    </row>
    <row r="143" s="142" customFormat="1" customHeight="1" spans="1:7">
      <c r="A143" s="100"/>
      <c r="B143" s="93">
        <v>20222435</v>
      </c>
      <c r="C143" s="93">
        <v>2022243516</v>
      </c>
      <c r="D143" s="93" t="s">
        <v>175</v>
      </c>
      <c r="E143" s="93" t="s">
        <v>115</v>
      </c>
      <c r="F143" s="93" t="s">
        <v>67</v>
      </c>
      <c r="G143" s="93">
        <v>2</v>
      </c>
    </row>
    <row r="144" s="142" customFormat="1" customHeight="1" spans="1:7">
      <c r="A144" s="100"/>
      <c r="B144" s="93"/>
      <c r="C144" s="93">
        <v>2022243528</v>
      </c>
      <c r="D144" s="93" t="s">
        <v>176</v>
      </c>
      <c r="E144" s="93" t="s">
        <v>115</v>
      </c>
      <c r="F144" s="93" t="s">
        <v>67</v>
      </c>
      <c r="G144" s="93">
        <v>2</v>
      </c>
    </row>
    <row r="145" s="142" customFormat="1" customHeight="1" spans="1:7">
      <c r="A145" s="100"/>
      <c r="B145" s="93"/>
      <c r="C145" s="93">
        <v>2022243531</v>
      </c>
      <c r="D145" s="93" t="s">
        <v>177</v>
      </c>
      <c r="E145" s="93" t="s">
        <v>115</v>
      </c>
      <c r="F145" s="93" t="s">
        <v>67</v>
      </c>
      <c r="G145" s="93">
        <v>2</v>
      </c>
    </row>
    <row r="146" s="142" customFormat="1" customHeight="1" spans="1:7">
      <c r="A146" s="100"/>
      <c r="B146" s="93"/>
      <c r="C146" s="93">
        <v>2022243530</v>
      </c>
      <c r="D146" s="93" t="s">
        <v>178</v>
      </c>
      <c r="E146" s="93" t="s">
        <v>115</v>
      </c>
      <c r="F146" s="93" t="s">
        <v>67</v>
      </c>
      <c r="G146" s="93">
        <v>2</v>
      </c>
    </row>
    <row r="147" s="142" customFormat="1" customHeight="1" spans="1:7">
      <c r="A147" s="100"/>
      <c r="B147" s="93"/>
      <c r="C147" s="93">
        <v>2022243529</v>
      </c>
      <c r="D147" s="93" t="s">
        <v>179</v>
      </c>
      <c r="E147" s="93" t="s">
        <v>115</v>
      </c>
      <c r="F147" s="93" t="s">
        <v>67</v>
      </c>
      <c r="G147" s="93">
        <v>2</v>
      </c>
    </row>
    <row r="148" s="142" customFormat="1" customHeight="1" spans="1:7">
      <c r="A148" s="100"/>
      <c r="B148" s="93"/>
      <c r="C148" s="93">
        <v>2022243527</v>
      </c>
      <c r="D148" s="93" t="s">
        <v>180</v>
      </c>
      <c r="E148" s="93" t="s">
        <v>115</v>
      </c>
      <c r="F148" s="93" t="s">
        <v>67</v>
      </c>
      <c r="G148" s="93">
        <v>2</v>
      </c>
    </row>
    <row r="149" s="142" customFormat="1" customHeight="1" spans="1:7">
      <c r="A149" s="100"/>
      <c r="B149" s="93"/>
      <c r="C149" s="93">
        <v>2022243526</v>
      </c>
      <c r="D149" s="93" t="s">
        <v>181</v>
      </c>
      <c r="E149" s="93" t="s">
        <v>115</v>
      </c>
      <c r="F149" s="93" t="s">
        <v>67</v>
      </c>
      <c r="G149" s="93">
        <v>2</v>
      </c>
    </row>
    <row r="150" s="142" customFormat="1" customHeight="1" spans="1:7">
      <c r="A150" s="100"/>
      <c r="B150" s="93"/>
      <c r="C150" s="93">
        <v>2022243505</v>
      </c>
      <c r="D150" s="93" t="s">
        <v>182</v>
      </c>
      <c r="E150" s="93" t="s">
        <v>119</v>
      </c>
      <c r="F150" s="93" t="s">
        <v>70</v>
      </c>
      <c r="G150" s="93">
        <v>2</v>
      </c>
    </row>
    <row r="151" s="142" customFormat="1" customHeight="1" spans="1:7">
      <c r="A151" s="100"/>
      <c r="B151" s="93"/>
      <c r="C151" s="93">
        <v>2022243538</v>
      </c>
      <c r="D151" s="93" t="s">
        <v>183</v>
      </c>
      <c r="E151" s="93" t="s">
        <v>119</v>
      </c>
      <c r="F151" s="93" t="s">
        <v>70</v>
      </c>
      <c r="G151" s="93">
        <v>2</v>
      </c>
    </row>
    <row r="152" s="142" customFormat="1" customHeight="1" spans="1:7">
      <c r="A152" s="100"/>
      <c r="B152" s="93"/>
      <c r="C152" s="93">
        <v>2020243538</v>
      </c>
      <c r="D152" s="93" t="s">
        <v>184</v>
      </c>
      <c r="E152" s="93" t="s">
        <v>119</v>
      </c>
      <c r="F152" s="93" t="s">
        <v>70</v>
      </c>
      <c r="G152" s="93">
        <v>2</v>
      </c>
    </row>
    <row r="153" s="142" customFormat="1" customHeight="1" spans="1:7">
      <c r="A153" s="100"/>
      <c r="B153" s="93"/>
      <c r="C153" s="93">
        <v>2022243543</v>
      </c>
      <c r="D153" s="93" t="s">
        <v>185</v>
      </c>
      <c r="E153" s="93" t="s">
        <v>119</v>
      </c>
      <c r="F153" s="93" t="s">
        <v>70</v>
      </c>
      <c r="G153" s="93">
        <v>2</v>
      </c>
    </row>
    <row r="154" s="142" customFormat="1" customHeight="1" spans="1:7">
      <c r="A154" s="100"/>
      <c r="B154" s="93"/>
      <c r="C154" s="93">
        <v>2021253113</v>
      </c>
      <c r="D154" s="93" t="s">
        <v>186</v>
      </c>
      <c r="E154" s="93" t="s">
        <v>119</v>
      </c>
      <c r="F154" s="93" t="s">
        <v>70</v>
      </c>
      <c r="G154" s="93">
        <v>2</v>
      </c>
    </row>
    <row r="155" s="142" customFormat="1" customHeight="1" spans="1:7">
      <c r="A155" s="100"/>
      <c r="B155" s="93"/>
      <c r="C155" s="93">
        <v>2021213727</v>
      </c>
      <c r="D155" s="93" t="s">
        <v>187</v>
      </c>
      <c r="E155" s="93" t="s">
        <v>119</v>
      </c>
      <c r="F155" s="93" t="s">
        <v>70</v>
      </c>
      <c r="G155" s="93">
        <v>2</v>
      </c>
    </row>
    <row r="156" s="142" customFormat="1" customHeight="1" spans="1:7">
      <c r="A156" s="100"/>
      <c r="B156" s="93"/>
      <c r="C156" s="93">
        <v>2022243539</v>
      </c>
      <c r="D156" s="93" t="s">
        <v>188</v>
      </c>
      <c r="E156" s="93" t="s">
        <v>119</v>
      </c>
      <c r="F156" s="93" t="s">
        <v>70</v>
      </c>
      <c r="G156" s="93">
        <v>2</v>
      </c>
    </row>
    <row r="157" customHeight="1" spans="1:7">
      <c r="A157" s="100"/>
      <c r="B157" s="93"/>
      <c r="C157" s="93">
        <v>2022243506</v>
      </c>
      <c r="D157" s="93" t="s">
        <v>189</v>
      </c>
      <c r="E157" s="93" t="s">
        <v>119</v>
      </c>
      <c r="F157" s="93" t="s">
        <v>70</v>
      </c>
      <c r="G157" s="93">
        <v>2</v>
      </c>
    </row>
    <row r="158" customHeight="1" spans="1:7">
      <c r="A158" s="100"/>
      <c r="B158" s="93"/>
      <c r="C158" s="93">
        <v>2022243524</v>
      </c>
      <c r="D158" s="93" t="s">
        <v>190</v>
      </c>
      <c r="E158" s="93" t="s">
        <v>119</v>
      </c>
      <c r="F158" s="93" t="s">
        <v>70</v>
      </c>
      <c r="G158" s="93">
        <v>2</v>
      </c>
    </row>
    <row r="159" customHeight="1" spans="1:7">
      <c r="A159" s="100"/>
      <c r="B159" s="93">
        <v>20222436</v>
      </c>
      <c r="C159" s="93">
        <v>2022243617</v>
      </c>
      <c r="D159" s="93" t="s">
        <v>191</v>
      </c>
      <c r="E159" s="93" t="s">
        <v>53</v>
      </c>
      <c r="F159" s="93" t="s">
        <v>70</v>
      </c>
      <c r="G159" s="93">
        <v>2</v>
      </c>
    </row>
    <row r="160" customHeight="1" spans="1:7">
      <c r="A160" s="100"/>
      <c r="B160" s="93"/>
      <c r="C160" s="93">
        <v>2022243631</v>
      </c>
      <c r="D160" s="93" t="s">
        <v>192</v>
      </c>
      <c r="E160" s="93" t="s">
        <v>53</v>
      </c>
      <c r="F160" s="93" t="s">
        <v>70</v>
      </c>
      <c r="G160" s="93">
        <v>2</v>
      </c>
    </row>
    <row r="161" customHeight="1" spans="1:7">
      <c r="A161" s="100"/>
      <c r="B161" s="93">
        <v>20222532</v>
      </c>
      <c r="C161" s="93">
        <v>2022253232</v>
      </c>
      <c r="D161" s="93" t="s">
        <v>193</v>
      </c>
      <c r="E161" s="93" t="s">
        <v>118</v>
      </c>
      <c r="F161" s="93" t="s">
        <v>73</v>
      </c>
      <c r="G161" s="93">
        <v>5</v>
      </c>
    </row>
    <row r="162" customHeight="1" spans="1:7">
      <c r="A162" s="100"/>
      <c r="B162" s="93"/>
      <c r="C162" s="93"/>
      <c r="D162" s="93"/>
      <c r="E162" s="93" t="s">
        <v>194</v>
      </c>
      <c r="F162" s="93" t="s">
        <v>52</v>
      </c>
      <c r="G162" s="93"/>
    </row>
    <row r="163" customHeight="1" spans="1:7">
      <c r="A163" s="100"/>
      <c r="B163" s="93"/>
      <c r="C163" s="93">
        <v>2022253224</v>
      </c>
      <c r="D163" s="93" t="s">
        <v>195</v>
      </c>
      <c r="E163" s="93" t="s">
        <v>196</v>
      </c>
      <c r="F163" s="93" t="s">
        <v>70</v>
      </c>
      <c r="G163" s="93">
        <v>2</v>
      </c>
    </row>
    <row r="164" customHeight="1" spans="1:7">
      <c r="A164" s="100"/>
      <c r="B164" s="93">
        <v>20222533</v>
      </c>
      <c r="C164" s="93">
        <v>2022253326</v>
      </c>
      <c r="D164" s="93" t="s">
        <v>197</v>
      </c>
      <c r="E164" s="93" t="s">
        <v>118</v>
      </c>
      <c r="F164" s="93" t="s">
        <v>73</v>
      </c>
      <c r="G164" s="93">
        <v>21</v>
      </c>
    </row>
    <row r="165" customHeight="1" spans="1:7">
      <c r="A165" s="100"/>
      <c r="B165" s="93"/>
      <c r="C165" s="93"/>
      <c r="D165" s="93"/>
      <c r="E165" s="93" t="s">
        <v>196</v>
      </c>
      <c r="F165" s="93" t="s">
        <v>67</v>
      </c>
      <c r="G165" s="93"/>
    </row>
    <row r="166" customHeight="1" spans="1:7">
      <c r="A166" s="100"/>
      <c r="B166" s="93"/>
      <c r="C166" s="93"/>
      <c r="D166" s="93"/>
      <c r="E166" s="93" t="s">
        <v>153</v>
      </c>
      <c r="F166" s="93" t="s">
        <v>67</v>
      </c>
      <c r="G166" s="93"/>
    </row>
    <row r="167" customHeight="1" spans="1:7">
      <c r="A167" s="100"/>
      <c r="B167" s="93"/>
      <c r="C167" s="93"/>
      <c r="D167" s="93"/>
      <c r="E167" s="93" t="s">
        <v>198</v>
      </c>
      <c r="F167" s="93" t="s">
        <v>67</v>
      </c>
      <c r="G167" s="93"/>
    </row>
    <row r="168" customHeight="1" spans="1:7">
      <c r="A168" s="100"/>
      <c r="B168" s="93"/>
      <c r="C168" s="93"/>
      <c r="D168" s="93"/>
      <c r="E168" s="93" t="s">
        <v>199</v>
      </c>
      <c r="F168" s="93" t="s">
        <v>55</v>
      </c>
      <c r="G168" s="93"/>
    </row>
    <row r="169" customHeight="1" spans="1:7">
      <c r="A169" s="100"/>
      <c r="B169" s="93"/>
      <c r="C169" s="93"/>
      <c r="D169" s="93"/>
      <c r="E169" s="93" t="s">
        <v>200</v>
      </c>
      <c r="F169" s="93" t="s">
        <v>70</v>
      </c>
      <c r="G169" s="93"/>
    </row>
    <row r="170" customHeight="1" spans="1:7">
      <c r="A170" s="100"/>
      <c r="B170" s="93"/>
      <c r="C170" s="93"/>
      <c r="D170" s="93"/>
      <c r="E170" s="93" t="s">
        <v>153</v>
      </c>
      <c r="F170" s="93" t="s">
        <v>70</v>
      </c>
      <c r="G170" s="93"/>
    </row>
    <row r="171" customHeight="1" spans="1:7">
      <c r="A171" s="100"/>
      <c r="B171" s="93"/>
      <c r="C171" s="93"/>
      <c r="D171" s="93"/>
      <c r="E171" s="93" t="s">
        <v>115</v>
      </c>
      <c r="F171" s="93" t="s">
        <v>70</v>
      </c>
      <c r="G171" s="93"/>
    </row>
    <row r="172" customHeight="1" spans="1:7">
      <c r="A172" s="100"/>
      <c r="B172" s="93"/>
      <c r="C172" s="93"/>
      <c r="D172" s="93"/>
      <c r="E172" s="93" t="s">
        <v>194</v>
      </c>
      <c r="F172" s="93" t="s">
        <v>82</v>
      </c>
      <c r="G172" s="93"/>
    </row>
    <row r="173" customHeight="1" spans="1:7">
      <c r="A173" s="100"/>
      <c r="B173" s="93"/>
      <c r="C173" s="93"/>
      <c r="D173" s="93"/>
      <c r="E173" s="93" t="s">
        <v>153</v>
      </c>
      <c r="F173" s="93" t="s">
        <v>82</v>
      </c>
      <c r="G173" s="93"/>
    </row>
    <row r="174" customHeight="1" spans="1:7">
      <c r="A174" s="100"/>
      <c r="B174" s="93"/>
      <c r="C174" s="93">
        <v>2022253302</v>
      </c>
      <c r="D174" s="93" t="s">
        <v>201</v>
      </c>
      <c r="E174" s="93" t="s">
        <v>115</v>
      </c>
      <c r="F174" s="93" t="s">
        <v>70</v>
      </c>
      <c r="G174" s="93">
        <v>2</v>
      </c>
    </row>
    <row r="175" customHeight="1" spans="1:7">
      <c r="A175" s="91" t="s">
        <v>4</v>
      </c>
      <c r="B175" s="93">
        <v>20222731</v>
      </c>
      <c r="C175" s="93">
        <v>2022273140</v>
      </c>
      <c r="D175" s="93" t="s">
        <v>202</v>
      </c>
      <c r="E175" s="93" t="s">
        <v>53</v>
      </c>
      <c r="F175" s="93" t="s">
        <v>55</v>
      </c>
      <c r="G175" s="93">
        <v>4</v>
      </c>
    </row>
    <row r="176" customHeight="1" spans="1:7">
      <c r="A176" s="91"/>
      <c r="B176" s="93"/>
      <c r="C176" s="93"/>
      <c r="D176" s="93"/>
      <c r="E176" s="93" t="s">
        <v>119</v>
      </c>
      <c r="F176" s="93" t="s">
        <v>70</v>
      </c>
      <c r="G176" s="93"/>
    </row>
    <row r="177" customHeight="1" spans="1:7">
      <c r="A177" s="91"/>
      <c r="B177" s="93"/>
      <c r="C177" s="93">
        <v>2022273128</v>
      </c>
      <c r="D177" s="93" t="s">
        <v>203</v>
      </c>
      <c r="E177" s="93" t="s">
        <v>119</v>
      </c>
      <c r="F177" s="93" t="s">
        <v>70</v>
      </c>
      <c r="G177" s="93">
        <v>2</v>
      </c>
    </row>
    <row r="178" customHeight="1" spans="1:7">
      <c r="A178" s="91"/>
      <c r="B178" s="93"/>
      <c r="C178" s="93">
        <v>2022273129</v>
      </c>
      <c r="D178" s="93" t="s">
        <v>204</v>
      </c>
      <c r="E178" s="93" t="s">
        <v>119</v>
      </c>
      <c r="F178" s="93" t="s">
        <v>70</v>
      </c>
      <c r="G178" s="93">
        <v>2</v>
      </c>
    </row>
    <row r="179" customHeight="1" spans="1:7">
      <c r="A179" s="91"/>
      <c r="B179" s="93"/>
      <c r="C179" s="93">
        <v>2022273122</v>
      </c>
      <c r="D179" s="93" t="s">
        <v>205</v>
      </c>
      <c r="E179" s="93" t="s">
        <v>119</v>
      </c>
      <c r="F179" s="93" t="s">
        <v>70</v>
      </c>
      <c r="G179" s="93">
        <v>2</v>
      </c>
    </row>
    <row r="180" customHeight="1" spans="1:7">
      <c r="A180" s="91"/>
      <c r="B180" s="93"/>
      <c r="C180" s="93">
        <v>2022273112</v>
      </c>
      <c r="D180" s="93" t="s">
        <v>206</v>
      </c>
      <c r="E180" s="93" t="s">
        <v>119</v>
      </c>
      <c r="F180" s="93" t="s">
        <v>70</v>
      </c>
      <c r="G180" s="93">
        <v>2</v>
      </c>
    </row>
    <row r="181" customHeight="1" spans="1:7">
      <c r="A181" s="91"/>
      <c r="B181" s="93"/>
      <c r="C181" s="93">
        <v>2022273138</v>
      </c>
      <c r="D181" s="93" t="s">
        <v>207</v>
      </c>
      <c r="E181" s="93" t="s">
        <v>119</v>
      </c>
      <c r="F181" s="93" t="s">
        <v>70</v>
      </c>
      <c r="G181" s="93">
        <v>2</v>
      </c>
    </row>
    <row r="182" customHeight="1" spans="1:7">
      <c r="A182" s="91"/>
      <c r="B182" s="93"/>
      <c r="C182" s="93">
        <v>2022273127</v>
      </c>
      <c r="D182" s="93" t="s">
        <v>208</v>
      </c>
      <c r="E182" s="93" t="s">
        <v>119</v>
      </c>
      <c r="F182" s="93" t="s">
        <v>70</v>
      </c>
      <c r="G182" s="93">
        <v>2</v>
      </c>
    </row>
    <row r="183" customHeight="1" spans="1:7">
      <c r="A183" s="91"/>
      <c r="B183" s="93">
        <v>20222832</v>
      </c>
      <c r="C183" s="93">
        <v>2022283223</v>
      </c>
      <c r="D183" s="93" t="s">
        <v>209</v>
      </c>
      <c r="E183" s="93" t="s">
        <v>115</v>
      </c>
      <c r="F183" s="93" t="s">
        <v>70</v>
      </c>
      <c r="G183" s="93">
        <v>9</v>
      </c>
    </row>
    <row r="184" customHeight="1" spans="1:7">
      <c r="A184" s="91"/>
      <c r="B184" s="93"/>
      <c r="C184" s="93"/>
      <c r="D184" s="93"/>
      <c r="E184" s="93" t="s">
        <v>210</v>
      </c>
      <c r="F184" s="93" t="s">
        <v>82</v>
      </c>
      <c r="G184" s="93"/>
    </row>
    <row r="185" customHeight="1" spans="1:7">
      <c r="A185" s="91"/>
      <c r="B185" s="93"/>
      <c r="C185" s="93"/>
      <c r="D185" s="93"/>
      <c r="E185" s="93" t="s">
        <v>211</v>
      </c>
      <c r="F185" s="93" t="s">
        <v>82</v>
      </c>
      <c r="G185" s="93"/>
    </row>
    <row r="186" customHeight="1" spans="1:7">
      <c r="A186" s="91"/>
      <c r="B186" s="93"/>
      <c r="C186" s="93"/>
      <c r="D186" s="93"/>
      <c r="E186" s="93" t="s">
        <v>212</v>
      </c>
      <c r="F186" s="93" t="s">
        <v>126</v>
      </c>
      <c r="G186" s="93"/>
    </row>
    <row r="187" customHeight="1" spans="1:7">
      <c r="A187" s="91"/>
      <c r="B187" s="93"/>
      <c r="C187" s="93">
        <v>2022283241</v>
      </c>
      <c r="D187" s="93" t="s">
        <v>213</v>
      </c>
      <c r="E187" s="93" t="s">
        <v>115</v>
      </c>
      <c r="F187" s="93" t="s">
        <v>70</v>
      </c>
      <c r="G187" s="93">
        <v>2</v>
      </c>
    </row>
    <row r="188" customHeight="1" spans="1:7">
      <c r="A188" s="91"/>
      <c r="B188" s="93"/>
      <c r="C188" s="93">
        <v>2021293111</v>
      </c>
      <c r="D188" s="93" t="s">
        <v>214</v>
      </c>
      <c r="E188" s="93" t="s">
        <v>115</v>
      </c>
      <c r="F188" s="93" t="s">
        <v>70</v>
      </c>
      <c r="G188" s="93">
        <v>12</v>
      </c>
    </row>
    <row r="189" customHeight="1" spans="1:7">
      <c r="A189" s="91"/>
      <c r="B189" s="93"/>
      <c r="C189" s="93"/>
      <c r="D189" s="93"/>
      <c r="E189" s="93" t="s">
        <v>53</v>
      </c>
      <c r="F189" s="93" t="s">
        <v>41</v>
      </c>
      <c r="G189" s="93"/>
    </row>
    <row r="190" customHeight="1" spans="1:7">
      <c r="A190" s="91"/>
      <c r="B190" s="93"/>
      <c r="C190" s="93"/>
      <c r="D190" s="93"/>
      <c r="E190" s="93" t="s">
        <v>119</v>
      </c>
      <c r="F190" s="93" t="s">
        <v>55</v>
      </c>
      <c r="G190" s="93"/>
    </row>
    <row r="191" customHeight="1" spans="1:7">
      <c r="A191" s="91"/>
      <c r="B191" s="93"/>
      <c r="C191" s="93"/>
      <c r="D191" s="93"/>
      <c r="E191" s="93" t="s">
        <v>211</v>
      </c>
      <c r="F191" s="93" t="s">
        <v>82</v>
      </c>
      <c r="G191" s="93"/>
    </row>
    <row r="192" customHeight="1" spans="1:7">
      <c r="A192" s="91"/>
      <c r="B192" s="93"/>
      <c r="C192" s="93"/>
      <c r="D192" s="93"/>
      <c r="E192" s="93" t="s">
        <v>212</v>
      </c>
      <c r="F192" s="93" t="s">
        <v>126</v>
      </c>
      <c r="G192" s="93"/>
    </row>
    <row r="193" customHeight="1" spans="1:7">
      <c r="A193" s="91"/>
      <c r="B193" s="93"/>
      <c r="C193" s="93">
        <v>2020213612</v>
      </c>
      <c r="D193" s="93" t="s">
        <v>215</v>
      </c>
      <c r="E193" s="93" t="s">
        <v>210</v>
      </c>
      <c r="F193" s="93" t="s">
        <v>52</v>
      </c>
      <c r="G193" s="93">
        <v>15</v>
      </c>
    </row>
    <row r="194" customHeight="1" spans="1:7">
      <c r="A194" s="91"/>
      <c r="B194" s="93"/>
      <c r="C194" s="93"/>
      <c r="D194" s="93"/>
      <c r="E194" s="93" t="s">
        <v>216</v>
      </c>
      <c r="F194" s="93" t="s">
        <v>52</v>
      </c>
      <c r="G194" s="93"/>
    </row>
    <row r="195" customHeight="1" spans="1:7">
      <c r="A195" s="91"/>
      <c r="B195" s="93"/>
      <c r="C195" s="93"/>
      <c r="D195" s="93"/>
      <c r="E195" s="93" t="s">
        <v>217</v>
      </c>
      <c r="F195" s="93" t="s">
        <v>67</v>
      </c>
      <c r="G195" s="93"/>
    </row>
    <row r="196" customHeight="1" spans="1:7">
      <c r="A196" s="91"/>
      <c r="B196" s="93"/>
      <c r="C196" s="93"/>
      <c r="D196" s="93"/>
      <c r="E196" s="93" t="s">
        <v>119</v>
      </c>
      <c r="F196" s="93" t="s">
        <v>55</v>
      </c>
      <c r="G196" s="93"/>
    </row>
    <row r="197" customHeight="1" spans="1:7">
      <c r="A197" s="91"/>
      <c r="B197" s="93"/>
      <c r="C197" s="93"/>
      <c r="D197" s="93"/>
      <c r="E197" s="93" t="s">
        <v>115</v>
      </c>
      <c r="F197" s="93" t="s">
        <v>70</v>
      </c>
      <c r="G197" s="93"/>
    </row>
    <row r="198" customHeight="1" spans="1:7">
      <c r="A198" s="91"/>
      <c r="B198" s="93"/>
      <c r="C198" s="93"/>
      <c r="D198" s="93"/>
      <c r="E198" s="93" t="s">
        <v>211</v>
      </c>
      <c r="F198" s="93" t="s">
        <v>82</v>
      </c>
      <c r="G198" s="93"/>
    </row>
    <row r="199" customHeight="1" spans="1:7">
      <c r="A199" s="91"/>
      <c r="B199" s="93"/>
      <c r="C199" s="93"/>
      <c r="D199" s="93"/>
      <c r="E199" s="93" t="s">
        <v>212</v>
      </c>
      <c r="F199" s="93" t="s">
        <v>126</v>
      </c>
      <c r="G199" s="93"/>
    </row>
    <row r="200" customHeight="1" spans="1:7">
      <c r="A200" s="91"/>
      <c r="B200" s="93"/>
      <c r="C200" s="93">
        <v>2022283233</v>
      </c>
      <c r="D200" s="93" t="s">
        <v>218</v>
      </c>
      <c r="E200" s="93" t="s">
        <v>53</v>
      </c>
      <c r="F200" s="93" t="s">
        <v>41</v>
      </c>
      <c r="G200" s="93">
        <v>3</v>
      </c>
    </row>
    <row r="201" customHeight="1" spans="1:7">
      <c r="A201" s="91"/>
      <c r="B201" s="93"/>
      <c r="C201" s="93">
        <v>2022283225</v>
      </c>
      <c r="D201" s="93" t="s">
        <v>219</v>
      </c>
      <c r="E201" s="93" t="s">
        <v>53</v>
      </c>
      <c r="F201" s="93" t="s">
        <v>41</v>
      </c>
      <c r="G201" s="93">
        <v>3</v>
      </c>
    </row>
    <row r="202" customHeight="1" spans="1:7">
      <c r="A202" s="91"/>
      <c r="B202" s="93">
        <v>20222833</v>
      </c>
      <c r="C202" s="93">
        <v>2022283327</v>
      </c>
      <c r="D202" s="93" t="s">
        <v>220</v>
      </c>
      <c r="E202" s="93" t="s">
        <v>221</v>
      </c>
      <c r="F202" s="93" t="s">
        <v>52</v>
      </c>
      <c r="G202" s="93">
        <v>21</v>
      </c>
    </row>
    <row r="203" customHeight="1" spans="1:7">
      <c r="A203" s="91"/>
      <c r="B203" s="93"/>
      <c r="C203" s="93"/>
      <c r="D203" s="93"/>
      <c r="E203" s="93" t="s">
        <v>93</v>
      </c>
      <c r="F203" s="93" t="s">
        <v>67</v>
      </c>
      <c r="G203" s="93"/>
    </row>
    <row r="204" customHeight="1" spans="1:7">
      <c r="A204" s="91"/>
      <c r="B204" s="93"/>
      <c r="C204" s="93"/>
      <c r="D204" s="93"/>
      <c r="E204" s="93" t="s">
        <v>222</v>
      </c>
      <c r="F204" s="93" t="s">
        <v>67</v>
      </c>
      <c r="G204" s="93"/>
    </row>
    <row r="205" customHeight="1" spans="1:7">
      <c r="A205" s="91"/>
      <c r="B205" s="93"/>
      <c r="C205" s="93"/>
      <c r="D205" s="93"/>
      <c r="E205" s="93" t="s">
        <v>119</v>
      </c>
      <c r="F205" s="93" t="s">
        <v>67</v>
      </c>
      <c r="G205" s="93"/>
    </row>
    <row r="206" customHeight="1" spans="1:7">
      <c r="A206" s="91"/>
      <c r="B206" s="93"/>
      <c r="C206" s="93"/>
      <c r="D206" s="93"/>
      <c r="E206" s="93" t="s">
        <v>216</v>
      </c>
      <c r="F206" s="93" t="s">
        <v>55</v>
      </c>
      <c r="G206" s="93"/>
    </row>
    <row r="207" customHeight="1" spans="1:7">
      <c r="A207" s="91"/>
      <c r="B207" s="93"/>
      <c r="C207" s="93"/>
      <c r="D207" s="93"/>
      <c r="E207" s="93" t="s">
        <v>212</v>
      </c>
      <c r="F207" s="93" t="s">
        <v>41</v>
      </c>
      <c r="G207" s="93"/>
    </row>
    <row r="208" customHeight="1" spans="1:7">
      <c r="A208" s="91"/>
      <c r="B208" s="93"/>
      <c r="C208" s="93"/>
      <c r="D208" s="93"/>
      <c r="E208" s="93" t="s">
        <v>123</v>
      </c>
      <c r="F208" s="93" t="s">
        <v>55</v>
      </c>
      <c r="G208" s="93"/>
    </row>
    <row r="209" customHeight="1" spans="1:7">
      <c r="A209" s="91"/>
      <c r="B209" s="93"/>
      <c r="C209" s="93"/>
      <c r="D209" s="93"/>
      <c r="E209" s="93" t="s">
        <v>53</v>
      </c>
      <c r="F209" s="93" t="s">
        <v>94</v>
      </c>
      <c r="G209" s="93"/>
    </row>
    <row r="210" customHeight="1" spans="1:7">
      <c r="A210" s="91"/>
      <c r="B210" s="93"/>
      <c r="C210" s="93"/>
      <c r="D210" s="93"/>
      <c r="E210" s="93" t="s">
        <v>93</v>
      </c>
      <c r="F210" s="93" t="s">
        <v>94</v>
      </c>
      <c r="G210" s="93"/>
    </row>
    <row r="211" customHeight="1" spans="1:7">
      <c r="A211" s="91"/>
      <c r="B211" s="93">
        <v>20222836</v>
      </c>
      <c r="C211" s="93">
        <v>2022283628</v>
      </c>
      <c r="D211" s="93" t="s">
        <v>223</v>
      </c>
      <c r="E211" s="93" t="s">
        <v>115</v>
      </c>
      <c r="F211" s="93" t="s">
        <v>52</v>
      </c>
      <c r="G211" s="93">
        <v>2</v>
      </c>
    </row>
    <row r="212" customHeight="1" spans="1:7">
      <c r="A212" s="91"/>
      <c r="B212" s="93">
        <v>20222841</v>
      </c>
      <c r="C212" s="93">
        <v>2022284136</v>
      </c>
      <c r="D212" s="93" t="s">
        <v>224</v>
      </c>
      <c r="E212" s="93" t="s">
        <v>222</v>
      </c>
      <c r="F212" s="93" t="s">
        <v>67</v>
      </c>
      <c r="G212" s="93">
        <v>2</v>
      </c>
    </row>
    <row r="213" customHeight="1" spans="1:7">
      <c r="A213" s="91"/>
      <c r="B213" s="93">
        <v>20222835</v>
      </c>
      <c r="C213" s="93">
        <v>2022283545</v>
      </c>
      <c r="D213" s="93" t="s">
        <v>225</v>
      </c>
      <c r="E213" s="93" t="s">
        <v>123</v>
      </c>
      <c r="F213" s="93" t="s">
        <v>52</v>
      </c>
      <c r="G213" s="93">
        <v>28</v>
      </c>
    </row>
    <row r="214" customHeight="1" spans="1:7">
      <c r="A214" s="91"/>
      <c r="B214" s="93"/>
      <c r="C214" s="93"/>
      <c r="D214" s="93"/>
      <c r="E214" s="93" t="s">
        <v>123</v>
      </c>
      <c r="F214" s="93" t="s">
        <v>67</v>
      </c>
      <c r="G214" s="93"/>
    </row>
    <row r="215" customHeight="1" spans="1:7">
      <c r="A215" s="91"/>
      <c r="B215" s="93"/>
      <c r="C215" s="93"/>
      <c r="D215" s="93"/>
      <c r="E215" s="93" t="s">
        <v>123</v>
      </c>
      <c r="F215" s="93" t="s">
        <v>70</v>
      </c>
      <c r="G215" s="93"/>
    </row>
    <row r="216" customHeight="1" spans="1:7">
      <c r="A216" s="91"/>
      <c r="B216" s="93"/>
      <c r="C216" s="93"/>
      <c r="D216" s="93"/>
      <c r="E216" s="93" t="s">
        <v>221</v>
      </c>
      <c r="F216" s="93" t="s">
        <v>52</v>
      </c>
      <c r="G216" s="93"/>
    </row>
    <row r="217" customHeight="1" spans="1:7">
      <c r="A217" s="91"/>
      <c r="B217" s="93"/>
      <c r="C217" s="93"/>
      <c r="D217" s="93"/>
      <c r="E217" s="93" t="s">
        <v>53</v>
      </c>
      <c r="F217" s="93" t="s">
        <v>67</v>
      </c>
      <c r="G217" s="93"/>
    </row>
    <row r="218" customHeight="1" spans="1:7">
      <c r="A218" s="91"/>
      <c r="B218" s="93"/>
      <c r="C218" s="93"/>
      <c r="D218" s="93"/>
      <c r="E218" s="93" t="s">
        <v>53</v>
      </c>
      <c r="F218" s="93" t="s">
        <v>82</v>
      </c>
      <c r="G218" s="93"/>
    </row>
    <row r="219" customHeight="1" spans="1:7">
      <c r="A219" s="91"/>
      <c r="B219" s="93"/>
      <c r="C219" s="93"/>
      <c r="D219" s="93"/>
      <c r="E219" s="93" t="s">
        <v>93</v>
      </c>
      <c r="F219" s="93" t="s">
        <v>41</v>
      </c>
      <c r="G219" s="93"/>
    </row>
    <row r="220" customHeight="1" spans="1:7">
      <c r="A220" s="91"/>
      <c r="B220" s="93"/>
      <c r="C220" s="93"/>
      <c r="D220" s="93"/>
      <c r="E220" s="93" t="s">
        <v>93</v>
      </c>
      <c r="F220" s="93" t="s">
        <v>70</v>
      </c>
      <c r="G220" s="93"/>
    </row>
    <row r="221" customHeight="1" spans="1:7">
      <c r="A221" s="91"/>
      <c r="B221" s="93"/>
      <c r="C221" s="93"/>
      <c r="D221" s="93"/>
      <c r="E221" s="93" t="s">
        <v>119</v>
      </c>
      <c r="F221" s="93" t="s">
        <v>41</v>
      </c>
      <c r="G221" s="93"/>
    </row>
    <row r="222" customHeight="1" spans="1:7">
      <c r="A222" s="91"/>
      <c r="B222" s="93"/>
      <c r="C222" s="93"/>
      <c r="D222" s="93"/>
      <c r="E222" s="93" t="s">
        <v>212</v>
      </c>
      <c r="F222" s="93" t="s">
        <v>94</v>
      </c>
      <c r="G222" s="93"/>
    </row>
    <row r="223" customHeight="1" spans="1:7">
      <c r="A223" s="91"/>
      <c r="B223" s="93"/>
      <c r="C223" s="93"/>
      <c r="D223" s="93"/>
      <c r="E223" s="93" t="s">
        <v>222</v>
      </c>
      <c r="F223" s="93" t="s">
        <v>94</v>
      </c>
      <c r="G223" s="93"/>
    </row>
    <row r="224" customHeight="1" spans="1:7">
      <c r="A224" s="91"/>
      <c r="B224" s="93"/>
      <c r="C224" s="93"/>
      <c r="D224" s="93"/>
      <c r="E224" s="93" t="s">
        <v>216</v>
      </c>
      <c r="F224" s="93" t="s">
        <v>82</v>
      </c>
      <c r="G224" s="93"/>
    </row>
    <row r="225" customHeight="1" spans="1:7">
      <c r="A225" s="91"/>
      <c r="B225" s="93"/>
      <c r="C225" s="93">
        <v>2022283544</v>
      </c>
      <c r="D225" s="93" t="s">
        <v>226</v>
      </c>
      <c r="E225" s="93" t="s">
        <v>123</v>
      </c>
      <c r="F225" s="93" t="s">
        <v>52</v>
      </c>
      <c r="G225" s="93">
        <v>28</v>
      </c>
    </row>
    <row r="226" customHeight="1" spans="1:7">
      <c r="A226" s="91"/>
      <c r="B226" s="93"/>
      <c r="C226" s="93"/>
      <c r="D226" s="93"/>
      <c r="E226" s="93" t="s">
        <v>123</v>
      </c>
      <c r="F226" s="93" t="s">
        <v>67</v>
      </c>
      <c r="G226" s="93"/>
    </row>
    <row r="227" customHeight="1" spans="1:7">
      <c r="A227" s="91"/>
      <c r="B227" s="93"/>
      <c r="C227" s="93"/>
      <c r="D227" s="93"/>
      <c r="E227" s="93" t="s">
        <v>123</v>
      </c>
      <c r="F227" s="93" t="s">
        <v>70</v>
      </c>
      <c r="G227" s="93"/>
    </row>
    <row r="228" customHeight="1" spans="1:7">
      <c r="A228" s="91"/>
      <c r="B228" s="93"/>
      <c r="C228" s="93"/>
      <c r="D228" s="93"/>
      <c r="E228" s="93" t="s">
        <v>221</v>
      </c>
      <c r="F228" s="93" t="s">
        <v>52</v>
      </c>
      <c r="G228" s="93"/>
    </row>
    <row r="229" customHeight="1" spans="1:7">
      <c r="A229" s="91"/>
      <c r="B229" s="93"/>
      <c r="C229" s="93"/>
      <c r="D229" s="93"/>
      <c r="E229" s="93" t="s">
        <v>53</v>
      </c>
      <c r="F229" s="93" t="s">
        <v>67</v>
      </c>
      <c r="G229" s="93"/>
    </row>
    <row r="230" customHeight="1" spans="1:7">
      <c r="A230" s="91"/>
      <c r="B230" s="93"/>
      <c r="C230" s="93"/>
      <c r="D230" s="93"/>
      <c r="E230" s="93" t="s">
        <v>53</v>
      </c>
      <c r="F230" s="93" t="s">
        <v>82</v>
      </c>
      <c r="G230" s="93"/>
    </row>
    <row r="231" customHeight="1" spans="1:7">
      <c r="A231" s="91"/>
      <c r="B231" s="93"/>
      <c r="C231" s="93"/>
      <c r="D231" s="93"/>
      <c r="E231" s="93" t="s">
        <v>93</v>
      </c>
      <c r="F231" s="93" t="s">
        <v>41</v>
      </c>
      <c r="G231" s="93"/>
    </row>
    <row r="232" customHeight="1" spans="1:7">
      <c r="A232" s="91"/>
      <c r="B232" s="93"/>
      <c r="C232" s="93"/>
      <c r="D232" s="93"/>
      <c r="E232" s="93" t="s">
        <v>93</v>
      </c>
      <c r="F232" s="93" t="s">
        <v>70</v>
      </c>
      <c r="G232" s="93"/>
    </row>
    <row r="233" customHeight="1" spans="1:7">
      <c r="A233" s="91"/>
      <c r="B233" s="93"/>
      <c r="C233" s="93"/>
      <c r="D233" s="93"/>
      <c r="E233" s="93" t="s">
        <v>119</v>
      </c>
      <c r="F233" s="93" t="s">
        <v>41</v>
      </c>
      <c r="G233" s="93"/>
    </row>
    <row r="234" customHeight="1" spans="1:7">
      <c r="A234" s="91"/>
      <c r="B234" s="93"/>
      <c r="C234" s="93"/>
      <c r="D234" s="93"/>
      <c r="E234" s="93" t="s">
        <v>212</v>
      </c>
      <c r="F234" s="93" t="s">
        <v>94</v>
      </c>
      <c r="G234" s="93"/>
    </row>
    <row r="235" customHeight="1" spans="1:7">
      <c r="A235" s="91"/>
      <c r="B235" s="93"/>
      <c r="C235" s="93"/>
      <c r="D235" s="93"/>
      <c r="E235" s="93" t="s">
        <v>222</v>
      </c>
      <c r="F235" s="93" t="s">
        <v>94</v>
      </c>
      <c r="G235" s="93"/>
    </row>
    <row r="236" customHeight="1" spans="1:7">
      <c r="A236" s="91"/>
      <c r="B236" s="93"/>
      <c r="C236" s="93"/>
      <c r="D236" s="93"/>
      <c r="E236" s="93" t="s">
        <v>216</v>
      </c>
      <c r="F236" s="93" t="s">
        <v>82</v>
      </c>
      <c r="G236" s="93"/>
    </row>
    <row r="237" customHeight="1" spans="1:7">
      <c r="A237" s="91"/>
      <c r="B237" s="93">
        <v>20222842</v>
      </c>
      <c r="C237" s="93">
        <v>2022284212</v>
      </c>
      <c r="D237" s="93" t="s">
        <v>227</v>
      </c>
      <c r="E237" s="93" t="s">
        <v>228</v>
      </c>
      <c r="F237" s="93" t="s">
        <v>82</v>
      </c>
      <c r="G237" s="93">
        <v>5</v>
      </c>
    </row>
    <row r="238" customHeight="1" spans="1:7">
      <c r="A238" s="91"/>
      <c r="B238" s="93"/>
      <c r="C238" s="93"/>
      <c r="D238" s="93"/>
      <c r="E238" s="93" t="s">
        <v>229</v>
      </c>
      <c r="F238" s="93" t="s">
        <v>126</v>
      </c>
      <c r="G238" s="93"/>
    </row>
    <row r="239" customHeight="1" spans="1:7">
      <c r="A239" s="91"/>
      <c r="B239" s="93">
        <v>20192833</v>
      </c>
      <c r="C239" s="93">
        <v>2019283316</v>
      </c>
      <c r="D239" s="93" t="s">
        <v>230</v>
      </c>
      <c r="E239" s="93" t="s">
        <v>231</v>
      </c>
      <c r="F239" s="93" t="s">
        <v>73</v>
      </c>
      <c r="G239" s="93">
        <v>8</v>
      </c>
    </row>
    <row r="240" customHeight="1" spans="1:7">
      <c r="A240" s="91"/>
      <c r="B240" s="93"/>
      <c r="C240" s="93"/>
      <c r="D240" s="93"/>
      <c r="E240" s="93" t="s">
        <v>231</v>
      </c>
      <c r="F240" s="93" t="s">
        <v>67</v>
      </c>
      <c r="G240" s="93"/>
    </row>
    <row r="241" customHeight="1" spans="1:7">
      <c r="A241" s="91"/>
      <c r="B241" s="93"/>
      <c r="C241" s="93"/>
      <c r="D241" s="93"/>
      <c r="E241" s="93" t="s">
        <v>231</v>
      </c>
      <c r="F241" s="93" t="s">
        <v>41</v>
      </c>
      <c r="G241" s="93"/>
    </row>
    <row r="242" customHeight="1" spans="1:7">
      <c r="A242" s="91"/>
      <c r="B242" s="93">
        <v>20212731</v>
      </c>
      <c r="C242" s="93">
        <v>2021273137</v>
      </c>
      <c r="D242" s="93" t="s">
        <v>232</v>
      </c>
      <c r="E242" s="93" t="s">
        <v>145</v>
      </c>
      <c r="F242" s="93" t="s">
        <v>52</v>
      </c>
      <c r="G242" s="93">
        <v>4</v>
      </c>
    </row>
    <row r="243" customHeight="1" spans="1:7">
      <c r="A243" s="91"/>
      <c r="B243" s="93"/>
      <c r="C243" s="93"/>
      <c r="D243" s="93"/>
      <c r="E243" s="93" t="s">
        <v>50</v>
      </c>
      <c r="F243" s="93" t="s">
        <v>52</v>
      </c>
      <c r="G243" s="93"/>
    </row>
    <row r="244" customHeight="1" spans="1:7">
      <c r="A244" s="91"/>
      <c r="B244" s="93"/>
      <c r="C244" s="93">
        <v>2021273104</v>
      </c>
      <c r="D244" s="93" t="s">
        <v>233</v>
      </c>
      <c r="E244" s="93" t="s">
        <v>234</v>
      </c>
      <c r="F244" s="93" t="s">
        <v>94</v>
      </c>
      <c r="G244" s="93">
        <v>9</v>
      </c>
    </row>
    <row r="245" customHeight="1" spans="1:7">
      <c r="A245" s="91"/>
      <c r="B245" s="93"/>
      <c r="C245" s="93"/>
      <c r="D245" s="93"/>
      <c r="E245" s="93" t="s">
        <v>235</v>
      </c>
      <c r="F245" s="93" t="s">
        <v>70</v>
      </c>
      <c r="G245" s="93"/>
    </row>
    <row r="246" customHeight="1" spans="1:7">
      <c r="A246" s="91"/>
      <c r="B246" s="93"/>
      <c r="C246" s="93"/>
      <c r="D246" s="93"/>
      <c r="E246" s="148" t="s">
        <v>236</v>
      </c>
      <c r="F246" s="93" t="s">
        <v>70</v>
      </c>
      <c r="G246" s="93"/>
    </row>
    <row r="247" customHeight="1" spans="1:7">
      <c r="A247" s="91"/>
      <c r="B247" s="93"/>
      <c r="C247" s="93"/>
      <c r="D247" s="93"/>
      <c r="E247" s="93" t="s">
        <v>53</v>
      </c>
      <c r="F247" s="93" t="s">
        <v>82</v>
      </c>
      <c r="G247" s="93"/>
    </row>
    <row r="248" customHeight="1" spans="1:7">
      <c r="A248" s="91"/>
      <c r="B248" s="93"/>
      <c r="C248" s="93">
        <v>2021273125</v>
      </c>
      <c r="D248" s="93" t="s">
        <v>237</v>
      </c>
      <c r="E248" s="93" t="s">
        <v>235</v>
      </c>
      <c r="F248" s="93" t="s">
        <v>70</v>
      </c>
      <c r="G248" s="93">
        <v>2</v>
      </c>
    </row>
    <row r="249" customHeight="1" spans="1:7">
      <c r="A249" s="91" t="s">
        <v>5</v>
      </c>
      <c r="B249" s="93">
        <v>20223631</v>
      </c>
      <c r="C249" s="93">
        <v>2022363139</v>
      </c>
      <c r="D249" s="93" t="s">
        <v>238</v>
      </c>
      <c r="E249" s="93" t="s">
        <v>239</v>
      </c>
      <c r="F249" s="93" t="s">
        <v>55</v>
      </c>
      <c r="G249" s="93">
        <v>23</v>
      </c>
    </row>
    <row r="250" customHeight="1" spans="1:7">
      <c r="A250" s="91"/>
      <c r="B250" s="93"/>
      <c r="C250" s="93"/>
      <c r="D250" s="93"/>
      <c r="E250" s="93" t="s">
        <v>239</v>
      </c>
      <c r="F250" s="93" t="s">
        <v>52</v>
      </c>
      <c r="G250" s="93"/>
    </row>
    <row r="251" customHeight="1" spans="1:7">
      <c r="A251" s="91"/>
      <c r="B251" s="93"/>
      <c r="C251" s="93"/>
      <c r="D251" s="93"/>
      <c r="E251" s="93" t="s">
        <v>210</v>
      </c>
      <c r="F251" s="93" t="s">
        <v>52</v>
      </c>
      <c r="G251" s="93"/>
    </row>
    <row r="252" customHeight="1" spans="1:7">
      <c r="A252" s="91"/>
      <c r="B252" s="93"/>
      <c r="C252" s="93"/>
      <c r="D252" s="93"/>
      <c r="E252" s="93" t="s">
        <v>210</v>
      </c>
      <c r="F252" s="93" t="s">
        <v>67</v>
      </c>
      <c r="G252" s="93"/>
    </row>
    <row r="253" customHeight="1" spans="1:7">
      <c r="A253" s="91"/>
      <c r="B253" s="93"/>
      <c r="C253" s="93"/>
      <c r="D253" s="93"/>
      <c r="E253" s="93" t="s">
        <v>210</v>
      </c>
      <c r="F253" s="93" t="s">
        <v>70</v>
      </c>
      <c r="G253" s="93"/>
    </row>
    <row r="254" customHeight="1" spans="1:7">
      <c r="A254" s="91"/>
      <c r="B254" s="93"/>
      <c r="C254" s="93"/>
      <c r="D254" s="93"/>
      <c r="E254" s="93" t="s">
        <v>221</v>
      </c>
      <c r="F254" s="93" t="s">
        <v>67</v>
      </c>
      <c r="G254" s="93"/>
    </row>
    <row r="255" customHeight="1" spans="1:7">
      <c r="A255" s="91"/>
      <c r="B255" s="93"/>
      <c r="C255" s="93"/>
      <c r="D255" s="93"/>
      <c r="E255" s="93" t="s">
        <v>53</v>
      </c>
      <c r="F255" s="93" t="s">
        <v>67</v>
      </c>
      <c r="G255" s="93"/>
    </row>
    <row r="256" customHeight="1" spans="1:7">
      <c r="A256" s="91"/>
      <c r="B256" s="93"/>
      <c r="C256" s="93"/>
      <c r="D256" s="93"/>
      <c r="E256" s="93" t="s">
        <v>212</v>
      </c>
      <c r="F256" s="93" t="s">
        <v>94</v>
      </c>
      <c r="G256" s="93"/>
    </row>
    <row r="257" customHeight="1" spans="1:7">
      <c r="A257" s="91"/>
      <c r="B257" s="93"/>
      <c r="C257" s="93"/>
      <c r="D257" s="93"/>
      <c r="E257" s="93" t="s">
        <v>171</v>
      </c>
      <c r="F257" s="93" t="s">
        <v>70</v>
      </c>
      <c r="G257" s="93"/>
    </row>
    <row r="258" customHeight="1" spans="1:7">
      <c r="A258" s="91"/>
      <c r="B258" s="93"/>
      <c r="C258" s="93"/>
      <c r="D258" s="93"/>
      <c r="E258" s="93" t="s">
        <v>240</v>
      </c>
      <c r="F258" s="93" t="s">
        <v>70</v>
      </c>
      <c r="G258" s="93"/>
    </row>
    <row r="259" customHeight="1" spans="1:7">
      <c r="A259" s="91"/>
      <c r="B259" s="93"/>
      <c r="C259" s="93"/>
      <c r="D259" s="93"/>
      <c r="E259" s="93" t="s">
        <v>115</v>
      </c>
      <c r="F259" s="93" t="s">
        <v>70</v>
      </c>
      <c r="G259" s="93"/>
    </row>
    <row r="260" customHeight="1" spans="1:7">
      <c r="A260" s="91"/>
      <c r="B260" s="93"/>
      <c r="C260" s="93">
        <v>2022363107</v>
      </c>
      <c r="D260" s="93" t="s">
        <v>241</v>
      </c>
      <c r="E260" s="93" t="s">
        <v>210</v>
      </c>
      <c r="F260" s="93" t="s">
        <v>67</v>
      </c>
      <c r="G260" s="93">
        <v>4</v>
      </c>
    </row>
    <row r="261" customHeight="1" spans="1:7">
      <c r="A261" s="91"/>
      <c r="B261" s="93"/>
      <c r="C261" s="93"/>
      <c r="D261" s="93"/>
      <c r="E261" s="93" t="s">
        <v>115</v>
      </c>
      <c r="F261" s="93" t="s">
        <v>70</v>
      </c>
      <c r="G261" s="93"/>
    </row>
    <row r="262" customHeight="1" spans="1:7">
      <c r="A262" s="91"/>
      <c r="B262" s="93">
        <v>20223633</v>
      </c>
      <c r="C262" s="93">
        <v>2022363342</v>
      </c>
      <c r="D262" s="93" t="s">
        <v>242</v>
      </c>
      <c r="E262" s="93" t="s">
        <v>210</v>
      </c>
      <c r="F262" s="93" t="s">
        <v>67</v>
      </c>
      <c r="G262" s="93">
        <v>22</v>
      </c>
    </row>
    <row r="263" customHeight="1" spans="1:7">
      <c r="A263" s="91"/>
      <c r="B263" s="93"/>
      <c r="C263" s="93"/>
      <c r="D263" s="93"/>
      <c r="E263" s="93" t="s">
        <v>210</v>
      </c>
      <c r="F263" s="93" t="s">
        <v>52</v>
      </c>
      <c r="G263" s="93"/>
    </row>
    <row r="264" customHeight="1" spans="1:7">
      <c r="A264" s="91"/>
      <c r="B264" s="93"/>
      <c r="C264" s="93"/>
      <c r="D264" s="93"/>
      <c r="E264" s="93" t="s">
        <v>210</v>
      </c>
      <c r="F264" s="93" t="s">
        <v>82</v>
      </c>
      <c r="G264" s="93"/>
    </row>
    <row r="265" customHeight="1" spans="1:7">
      <c r="A265" s="91"/>
      <c r="B265" s="93"/>
      <c r="C265" s="93"/>
      <c r="D265" s="93"/>
      <c r="E265" s="93" t="s">
        <v>239</v>
      </c>
      <c r="F265" s="93" t="s">
        <v>77</v>
      </c>
      <c r="G265" s="93"/>
    </row>
    <row r="266" customHeight="1" spans="1:7">
      <c r="A266" s="91"/>
      <c r="B266" s="93"/>
      <c r="C266" s="93"/>
      <c r="D266" s="93"/>
      <c r="E266" s="93" t="s">
        <v>171</v>
      </c>
      <c r="F266" s="93" t="s">
        <v>67</v>
      </c>
      <c r="G266" s="93"/>
    </row>
    <row r="267" customHeight="1" spans="1:7">
      <c r="A267" s="91"/>
      <c r="B267" s="93"/>
      <c r="C267" s="93"/>
      <c r="D267" s="93"/>
      <c r="E267" s="93" t="s">
        <v>53</v>
      </c>
      <c r="F267" s="93" t="s">
        <v>55</v>
      </c>
      <c r="G267" s="93"/>
    </row>
    <row r="268" customHeight="1" spans="1:7">
      <c r="A268" s="91"/>
      <c r="B268" s="93"/>
      <c r="C268" s="93"/>
      <c r="D268" s="93"/>
      <c r="E268" s="93" t="s">
        <v>115</v>
      </c>
      <c r="F268" s="93" t="s">
        <v>70</v>
      </c>
      <c r="G268" s="93"/>
    </row>
    <row r="269" customHeight="1" spans="1:7">
      <c r="A269" s="91"/>
      <c r="B269" s="93"/>
      <c r="C269" s="93"/>
      <c r="D269" s="93"/>
      <c r="E269" s="93" t="s">
        <v>221</v>
      </c>
      <c r="F269" s="93" t="s">
        <v>70</v>
      </c>
      <c r="G269" s="93"/>
    </row>
    <row r="270" customHeight="1" spans="1:7">
      <c r="A270" s="91"/>
      <c r="B270" s="93"/>
      <c r="C270" s="93"/>
      <c r="D270" s="93"/>
      <c r="E270" s="93" t="s">
        <v>119</v>
      </c>
      <c r="F270" s="93" t="s">
        <v>70</v>
      </c>
      <c r="G270" s="93"/>
    </row>
    <row r="271" customHeight="1" spans="1:7">
      <c r="A271" s="91"/>
      <c r="B271" s="93"/>
      <c r="C271" s="93"/>
      <c r="D271" s="93"/>
      <c r="E271" s="93" t="s">
        <v>212</v>
      </c>
      <c r="F271" s="93" t="s">
        <v>126</v>
      </c>
      <c r="G271" s="93"/>
    </row>
    <row r="272" customHeight="1" spans="1:7">
      <c r="A272" s="91"/>
      <c r="B272" s="93">
        <v>20223634</v>
      </c>
      <c r="C272" s="93">
        <v>2022363417</v>
      </c>
      <c r="D272" s="93" t="s">
        <v>243</v>
      </c>
      <c r="E272" s="93" t="s">
        <v>115</v>
      </c>
      <c r="F272" s="93" t="s">
        <v>67</v>
      </c>
      <c r="G272" s="93">
        <v>2</v>
      </c>
    </row>
    <row r="273" customHeight="1" spans="1:7">
      <c r="A273" s="91"/>
      <c r="B273" s="93">
        <v>20223635</v>
      </c>
      <c r="C273" s="93">
        <v>2022363506</v>
      </c>
      <c r="D273" s="93" t="s">
        <v>244</v>
      </c>
      <c r="E273" s="93" t="s">
        <v>245</v>
      </c>
      <c r="F273" s="93" t="s">
        <v>67</v>
      </c>
      <c r="G273" s="93">
        <v>2</v>
      </c>
    </row>
    <row r="274" customHeight="1" spans="1:7">
      <c r="A274" s="91"/>
      <c r="B274" s="93"/>
      <c r="C274" s="93">
        <v>2022363516</v>
      </c>
      <c r="D274" s="93" t="s">
        <v>246</v>
      </c>
      <c r="E274" s="93" t="s">
        <v>245</v>
      </c>
      <c r="F274" s="93" t="s">
        <v>67</v>
      </c>
      <c r="G274" s="93">
        <v>26</v>
      </c>
    </row>
    <row r="275" customHeight="1" spans="1:7">
      <c r="A275" s="91"/>
      <c r="B275" s="93"/>
      <c r="C275" s="93"/>
      <c r="D275" s="93"/>
      <c r="E275" s="93" t="s">
        <v>210</v>
      </c>
      <c r="F275" s="93" t="s">
        <v>67</v>
      </c>
      <c r="G275" s="93"/>
    </row>
    <row r="276" customHeight="1" spans="1:7">
      <c r="A276" s="91"/>
      <c r="B276" s="93"/>
      <c r="C276" s="93"/>
      <c r="D276" s="93"/>
      <c r="E276" s="93" t="s">
        <v>210</v>
      </c>
      <c r="F276" s="93" t="s">
        <v>70</v>
      </c>
      <c r="G276" s="93"/>
    </row>
    <row r="277" customHeight="1" spans="1:7">
      <c r="A277" s="91"/>
      <c r="B277" s="93"/>
      <c r="C277" s="93"/>
      <c r="D277" s="93"/>
      <c r="E277" s="93" t="s">
        <v>53</v>
      </c>
      <c r="F277" s="93" t="s">
        <v>77</v>
      </c>
      <c r="G277" s="93"/>
    </row>
    <row r="278" customHeight="1" spans="1:7">
      <c r="A278" s="91"/>
      <c r="B278" s="93"/>
      <c r="C278" s="93"/>
      <c r="D278" s="93"/>
      <c r="E278" s="93" t="s">
        <v>115</v>
      </c>
      <c r="F278" s="93" t="s">
        <v>67</v>
      </c>
      <c r="G278" s="93"/>
    </row>
    <row r="279" customHeight="1" spans="1:7">
      <c r="A279" s="91"/>
      <c r="B279" s="93"/>
      <c r="C279" s="93"/>
      <c r="D279" s="93"/>
      <c r="E279" s="93" t="s">
        <v>247</v>
      </c>
      <c r="F279" s="93" t="s">
        <v>52</v>
      </c>
      <c r="G279" s="93"/>
    </row>
    <row r="280" customHeight="1" spans="1:7">
      <c r="A280" s="91"/>
      <c r="B280" s="93"/>
      <c r="C280" s="93"/>
      <c r="D280" s="93"/>
      <c r="E280" s="93" t="s">
        <v>248</v>
      </c>
      <c r="F280" s="93" t="s">
        <v>73</v>
      </c>
      <c r="G280" s="93"/>
    </row>
    <row r="281" customHeight="1" spans="1:7">
      <c r="A281" s="91"/>
      <c r="B281" s="93"/>
      <c r="C281" s="93"/>
      <c r="D281" s="93"/>
      <c r="E281" s="93" t="s">
        <v>221</v>
      </c>
      <c r="F281" s="93" t="s">
        <v>52</v>
      </c>
      <c r="G281" s="93"/>
    </row>
    <row r="282" customHeight="1" spans="1:7">
      <c r="A282" s="91"/>
      <c r="B282" s="93"/>
      <c r="C282" s="93"/>
      <c r="D282" s="93"/>
      <c r="E282" s="93" t="s">
        <v>249</v>
      </c>
      <c r="F282" s="93" t="s">
        <v>73</v>
      </c>
      <c r="G282" s="93"/>
    </row>
    <row r="283" customHeight="1" spans="1:7">
      <c r="A283" s="91"/>
      <c r="B283" s="93"/>
      <c r="C283" s="93"/>
      <c r="D283" s="93"/>
      <c r="E283" s="93" t="s">
        <v>119</v>
      </c>
      <c r="F283" s="93" t="s">
        <v>70</v>
      </c>
      <c r="G283" s="93"/>
    </row>
    <row r="284" customHeight="1" spans="1:7">
      <c r="A284" s="91"/>
      <c r="B284" s="93"/>
      <c r="C284" s="93"/>
      <c r="D284" s="93"/>
      <c r="E284" s="93" t="s">
        <v>212</v>
      </c>
      <c r="F284" s="93" t="s">
        <v>94</v>
      </c>
      <c r="G284" s="93"/>
    </row>
    <row r="285" customHeight="1" spans="1:7">
      <c r="A285" s="91"/>
      <c r="B285" s="93">
        <v>20223636</v>
      </c>
      <c r="C285" s="93">
        <v>2022363643</v>
      </c>
      <c r="D285" s="93" t="s">
        <v>250</v>
      </c>
      <c r="E285" s="93" t="s">
        <v>251</v>
      </c>
      <c r="F285" s="93" t="s">
        <v>52</v>
      </c>
      <c r="G285" s="93">
        <v>28</v>
      </c>
    </row>
    <row r="286" customHeight="1" spans="1:7">
      <c r="A286" s="91"/>
      <c r="B286" s="93"/>
      <c r="C286" s="93"/>
      <c r="D286" s="93"/>
      <c r="E286" s="93" t="s">
        <v>252</v>
      </c>
      <c r="F286" s="93" t="s">
        <v>73</v>
      </c>
      <c r="G286" s="93"/>
    </row>
    <row r="287" customHeight="1" spans="1:7">
      <c r="A287" s="91"/>
      <c r="B287" s="93"/>
      <c r="C287" s="93"/>
      <c r="D287" s="93"/>
      <c r="E287" s="93" t="s">
        <v>210</v>
      </c>
      <c r="F287" s="93" t="s">
        <v>67</v>
      </c>
      <c r="G287" s="93"/>
    </row>
    <row r="288" customHeight="1" spans="1:7">
      <c r="A288" s="91"/>
      <c r="B288" s="93"/>
      <c r="C288" s="93"/>
      <c r="D288" s="93"/>
      <c r="E288" s="93" t="s">
        <v>210</v>
      </c>
      <c r="F288" s="93" t="s">
        <v>82</v>
      </c>
      <c r="G288" s="93"/>
    </row>
    <row r="289" customHeight="1" spans="1:7">
      <c r="A289" s="91"/>
      <c r="B289" s="93"/>
      <c r="C289" s="93"/>
      <c r="D289" s="93"/>
      <c r="E289" s="93" t="s">
        <v>210</v>
      </c>
      <c r="F289" s="93" t="s">
        <v>70</v>
      </c>
      <c r="G289" s="93"/>
    </row>
    <row r="290" customHeight="1" spans="1:7">
      <c r="A290" s="91"/>
      <c r="B290" s="93"/>
      <c r="C290" s="93"/>
      <c r="D290" s="93"/>
      <c r="E290" s="93" t="s">
        <v>115</v>
      </c>
      <c r="F290" s="93" t="s">
        <v>67</v>
      </c>
      <c r="G290" s="93"/>
    </row>
    <row r="291" customHeight="1" spans="1:7">
      <c r="A291" s="91"/>
      <c r="B291" s="93"/>
      <c r="C291" s="93"/>
      <c r="D291" s="93"/>
      <c r="E291" s="93" t="s">
        <v>221</v>
      </c>
      <c r="F291" s="93" t="s">
        <v>67</v>
      </c>
      <c r="G291" s="93"/>
    </row>
    <row r="292" customHeight="1" spans="1:7">
      <c r="A292" s="91"/>
      <c r="B292" s="93"/>
      <c r="C292" s="93"/>
      <c r="D292" s="93"/>
      <c r="E292" s="93" t="s">
        <v>53</v>
      </c>
      <c r="F292" s="93" t="s">
        <v>55</v>
      </c>
      <c r="G292" s="93"/>
    </row>
    <row r="293" customHeight="1" spans="1:7">
      <c r="A293" s="91"/>
      <c r="B293" s="93"/>
      <c r="C293" s="93"/>
      <c r="D293" s="93"/>
      <c r="E293" s="93" t="s">
        <v>212</v>
      </c>
      <c r="F293" s="93" t="s">
        <v>41</v>
      </c>
      <c r="G293" s="93"/>
    </row>
    <row r="294" customHeight="1" spans="1:7">
      <c r="A294" s="91"/>
      <c r="B294" s="93"/>
      <c r="C294" s="93"/>
      <c r="D294" s="93"/>
      <c r="E294" s="93" t="s">
        <v>253</v>
      </c>
      <c r="F294" s="93" t="s">
        <v>94</v>
      </c>
      <c r="G294" s="93"/>
    </row>
    <row r="295" customHeight="1" spans="1:7">
      <c r="A295" s="91"/>
      <c r="B295" s="93"/>
      <c r="C295" s="93"/>
      <c r="D295" s="93"/>
      <c r="E295" s="93" t="s">
        <v>119</v>
      </c>
      <c r="F295" s="93" t="s">
        <v>70</v>
      </c>
      <c r="G295" s="93"/>
    </row>
    <row r="296" customHeight="1" spans="1:7">
      <c r="A296" s="91"/>
      <c r="B296" s="93"/>
      <c r="C296" s="93"/>
      <c r="D296" s="93"/>
      <c r="E296" s="93" t="s">
        <v>254</v>
      </c>
      <c r="F296" s="93" t="s">
        <v>126</v>
      </c>
      <c r="G296" s="93"/>
    </row>
    <row r="297" customHeight="1" spans="1:7">
      <c r="A297" s="91"/>
      <c r="B297" s="93"/>
      <c r="C297" s="93">
        <v>2022363626</v>
      </c>
      <c r="D297" s="93" t="s">
        <v>255</v>
      </c>
      <c r="E297" s="93" t="s">
        <v>53</v>
      </c>
      <c r="F297" s="93" t="s">
        <v>55</v>
      </c>
      <c r="G297" s="93">
        <v>2</v>
      </c>
    </row>
    <row r="298" customHeight="1" spans="1:7">
      <c r="A298" s="91"/>
      <c r="B298" s="93"/>
      <c r="C298" s="93">
        <v>2022363638</v>
      </c>
      <c r="D298" s="93" t="s">
        <v>256</v>
      </c>
      <c r="E298" s="93" t="s">
        <v>53</v>
      </c>
      <c r="F298" s="93" t="s">
        <v>55</v>
      </c>
      <c r="G298" s="93">
        <v>2</v>
      </c>
    </row>
    <row r="299" customHeight="1" spans="1:7">
      <c r="A299" s="91"/>
      <c r="B299" s="93">
        <v>20223642</v>
      </c>
      <c r="C299" s="93">
        <v>2022364226</v>
      </c>
      <c r="D299" s="93" t="s">
        <v>257</v>
      </c>
      <c r="E299" s="93" t="s">
        <v>258</v>
      </c>
      <c r="F299" s="93" t="s">
        <v>52</v>
      </c>
      <c r="G299" s="93">
        <v>17</v>
      </c>
    </row>
    <row r="300" customHeight="1" spans="1:7">
      <c r="A300" s="91"/>
      <c r="B300" s="93"/>
      <c r="C300" s="93"/>
      <c r="D300" s="93"/>
      <c r="E300" s="93" t="s">
        <v>259</v>
      </c>
      <c r="F300" s="93" t="s">
        <v>70</v>
      </c>
      <c r="G300" s="93"/>
    </row>
    <row r="301" customHeight="1" spans="1:7">
      <c r="A301" s="91"/>
      <c r="B301" s="93"/>
      <c r="C301" s="93"/>
      <c r="D301" s="93"/>
      <c r="E301" s="93" t="s">
        <v>259</v>
      </c>
      <c r="F301" s="93" t="s">
        <v>67</v>
      </c>
      <c r="G301" s="93"/>
    </row>
    <row r="302" customHeight="1" spans="1:7">
      <c r="A302" s="91"/>
      <c r="B302" s="93"/>
      <c r="C302" s="93"/>
      <c r="D302" s="93"/>
      <c r="E302" s="93" t="s">
        <v>239</v>
      </c>
      <c r="F302" s="93" t="s">
        <v>67</v>
      </c>
      <c r="G302" s="93"/>
    </row>
    <row r="303" customHeight="1" spans="1:7">
      <c r="A303" s="91"/>
      <c r="B303" s="93"/>
      <c r="C303" s="93"/>
      <c r="D303" s="93"/>
      <c r="E303" s="93" t="s">
        <v>247</v>
      </c>
      <c r="F303" s="93" t="s">
        <v>70</v>
      </c>
      <c r="G303" s="93"/>
    </row>
    <row r="304" customHeight="1" spans="1:7">
      <c r="A304" s="91"/>
      <c r="B304" s="93"/>
      <c r="C304" s="93"/>
      <c r="D304" s="93"/>
      <c r="E304" s="93" t="s">
        <v>260</v>
      </c>
      <c r="F304" s="93" t="s">
        <v>94</v>
      </c>
      <c r="G304" s="93"/>
    </row>
    <row r="305" customHeight="1" spans="1:7">
      <c r="A305" s="91"/>
      <c r="B305" s="93"/>
      <c r="C305" s="93"/>
      <c r="D305" s="93"/>
      <c r="E305" s="93" t="s">
        <v>53</v>
      </c>
      <c r="F305" s="93" t="s">
        <v>82</v>
      </c>
      <c r="G305" s="93"/>
    </row>
    <row r="306" customHeight="1" spans="1:7">
      <c r="A306" s="91"/>
      <c r="B306" s="93"/>
      <c r="C306" s="93"/>
      <c r="D306" s="93"/>
      <c r="E306" s="93" t="s">
        <v>261</v>
      </c>
      <c r="F306" s="93" t="s">
        <v>82</v>
      </c>
      <c r="G306" s="93"/>
    </row>
    <row r="307" customHeight="1" spans="1:7">
      <c r="A307" s="91"/>
      <c r="B307" s="93"/>
      <c r="C307" s="93">
        <v>2022364208</v>
      </c>
      <c r="D307" s="93" t="s">
        <v>262</v>
      </c>
      <c r="E307" s="93" t="s">
        <v>261</v>
      </c>
      <c r="F307" s="93" t="s">
        <v>82</v>
      </c>
      <c r="G307" s="93">
        <v>2</v>
      </c>
    </row>
    <row r="308" customHeight="1" spans="1:7">
      <c r="A308" s="91"/>
      <c r="B308" s="93">
        <v>20223643</v>
      </c>
      <c r="C308" s="93">
        <v>2022364301</v>
      </c>
      <c r="D308" s="93" t="s">
        <v>263</v>
      </c>
      <c r="E308" s="93" t="s">
        <v>264</v>
      </c>
      <c r="F308" s="93" t="s">
        <v>52</v>
      </c>
      <c r="G308" s="93">
        <v>2</v>
      </c>
    </row>
    <row r="309" customHeight="1" spans="1:7">
      <c r="A309" s="91"/>
      <c r="B309" s="93"/>
      <c r="C309" s="93">
        <v>2022364307</v>
      </c>
      <c r="D309" s="93" t="s">
        <v>265</v>
      </c>
      <c r="E309" s="93" t="s">
        <v>53</v>
      </c>
      <c r="F309" s="93" t="s">
        <v>52</v>
      </c>
      <c r="G309" s="93">
        <v>2</v>
      </c>
    </row>
    <row r="310" customHeight="1" spans="1:7">
      <c r="A310" s="91"/>
      <c r="B310" s="93"/>
      <c r="C310" s="93">
        <v>2022364315</v>
      </c>
      <c r="D310" s="93" t="s">
        <v>266</v>
      </c>
      <c r="E310" s="93" t="s">
        <v>267</v>
      </c>
      <c r="F310" s="93" t="s">
        <v>77</v>
      </c>
      <c r="G310" s="93">
        <v>3</v>
      </c>
    </row>
    <row r="311" customHeight="1" spans="1:7">
      <c r="A311" s="91"/>
      <c r="B311" s="93">
        <v>20213635</v>
      </c>
      <c r="C311" s="93">
        <v>2022363502</v>
      </c>
      <c r="D311" s="93" t="s">
        <v>268</v>
      </c>
      <c r="E311" s="93" t="s">
        <v>269</v>
      </c>
      <c r="F311" s="93" t="s">
        <v>70</v>
      </c>
      <c r="G311" s="93">
        <v>6</v>
      </c>
    </row>
    <row r="312" customHeight="1" spans="1:7">
      <c r="A312" s="91"/>
      <c r="B312" s="93"/>
      <c r="C312" s="93"/>
      <c r="D312" s="93"/>
      <c r="E312" s="93" t="s">
        <v>270</v>
      </c>
      <c r="F312" s="93" t="s">
        <v>70</v>
      </c>
      <c r="G312" s="93"/>
    </row>
    <row r="313" customHeight="1" spans="1:7">
      <c r="A313" s="91"/>
      <c r="B313" s="93"/>
      <c r="C313" s="93"/>
      <c r="D313" s="93"/>
      <c r="E313" s="93" t="s">
        <v>271</v>
      </c>
      <c r="F313" s="93" t="s">
        <v>70</v>
      </c>
      <c r="G313" s="93"/>
    </row>
    <row r="314" customHeight="1" spans="1:7">
      <c r="A314" s="91"/>
      <c r="B314" s="93">
        <v>20213641</v>
      </c>
      <c r="C314" s="93">
        <v>2021364121</v>
      </c>
      <c r="D314" s="93" t="s">
        <v>272</v>
      </c>
      <c r="E314" s="93" t="s">
        <v>273</v>
      </c>
      <c r="F314" s="93" t="s">
        <v>52</v>
      </c>
      <c r="G314" s="93">
        <v>2</v>
      </c>
    </row>
    <row r="315" customHeight="1" spans="1:7">
      <c r="A315" s="91"/>
      <c r="B315" s="93">
        <v>20203635</v>
      </c>
      <c r="C315" s="93">
        <v>2020363513</v>
      </c>
      <c r="D315" s="93" t="s">
        <v>274</v>
      </c>
      <c r="E315" s="93" t="s">
        <v>264</v>
      </c>
      <c r="F315" s="93" t="s">
        <v>94</v>
      </c>
      <c r="G315" s="93">
        <v>15</v>
      </c>
    </row>
    <row r="316" customHeight="1" spans="1:7">
      <c r="A316" s="91"/>
      <c r="B316" s="93"/>
      <c r="C316" s="93"/>
      <c r="D316" s="93"/>
      <c r="E316" s="93" t="s">
        <v>275</v>
      </c>
      <c r="F316" s="93" t="s">
        <v>94</v>
      </c>
      <c r="G316" s="93"/>
    </row>
    <row r="317" customHeight="1" spans="1:7">
      <c r="A317" s="91"/>
      <c r="B317" s="93"/>
      <c r="C317" s="93"/>
      <c r="D317" s="93"/>
      <c r="E317" s="93" t="s">
        <v>276</v>
      </c>
      <c r="F317" s="93" t="s">
        <v>277</v>
      </c>
      <c r="G317" s="93"/>
    </row>
    <row r="318" customHeight="1" spans="1:7">
      <c r="A318" s="91"/>
      <c r="B318" s="93"/>
      <c r="C318" s="93"/>
      <c r="D318" s="93"/>
      <c r="E318" s="93" t="s">
        <v>278</v>
      </c>
      <c r="F318" s="93" t="s">
        <v>279</v>
      </c>
      <c r="G318" s="93"/>
    </row>
    <row r="319" customHeight="1" spans="1:7">
      <c r="A319" s="91"/>
      <c r="B319" s="93">
        <v>20193632</v>
      </c>
      <c r="C319" s="93">
        <v>2019363231</v>
      </c>
      <c r="D319" s="93" t="s">
        <v>280</v>
      </c>
      <c r="E319" s="93" t="s">
        <v>281</v>
      </c>
      <c r="F319" s="93" t="s">
        <v>52</v>
      </c>
      <c r="G319" s="93">
        <v>2</v>
      </c>
    </row>
    <row r="320" customHeight="1" spans="1:7">
      <c r="A320" s="91"/>
      <c r="B320" s="93">
        <v>20203631</v>
      </c>
      <c r="C320" s="93">
        <v>2020363120</v>
      </c>
      <c r="D320" s="93" t="s">
        <v>282</v>
      </c>
      <c r="E320" s="93" t="s">
        <v>273</v>
      </c>
      <c r="F320" s="93" t="s">
        <v>70</v>
      </c>
      <c r="G320" s="93">
        <v>4</v>
      </c>
    </row>
    <row r="321" customHeight="1" spans="1:7">
      <c r="A321" s="91"/>
      <c r="B321" s="93"/>
      <c r="C321" s="93"/>
      <c r="D321" s="93"/>
      <c r="E321" s="93" t="s">
        <v>283</v>
      </c>
      <c r="F321" s="93" t="s">
        <v>70</v>
      </c>
      <c r="G321" s="93"/>
    </row>
    <row r="322" customHeight="1" spans="1:7">
      <c r="A322" s="91"/>
      <c r="B322" s="93">
        <v>20223641</v>
      </c>
      <c r="C322" s="93">
        <v>2022364105</v>
      </c>
      <c r="D322" s="93" t="s">
        <v>284</v>
      </c>
      <c r="E322" s="93" t="s">
        <v>259</v>
      </c>
      <c r="F322" s="93" t="s">
        <v>55</v>
      </c>
      <c r="G322" s="93">
        <v>2</v>
      </c>
    </row>
    <row r="323" customHeight="1" spans="1:7">
      <c r="A323" s="91" t="s">
        <v>6</v>
      </c>
      <c r="B323" s="93">
        <v>20212331</v>
      </c>
      <c r="C323" s="91">
        <v>2021233117</v>
      </c>
      <c r="D323" s="91" t="s">
        <v>285</v>
      </c>
      <c r="E323" s="91" t="s">
        <v>53</v>
      </c>
      <c r="F323" s="91" t="s">
        <v>55</v>
      </c>
      <c r="G323" s="91">
        <v>5</v>
      </c>
    </row>
    <row r="324" customHeight="1" spans="1:7">
      <c r="A324" s="91"/>
      <c r="B324" s="93"/>
      <c r="C324" s="91"/>
      <c r="D324" s="91"/>
      <c r="E324" s="91" t="s">
        <v>286</v>
      </c>
      <c r="F324" s="91" t="s">
        <v>41</v>
      </c>
      <c r="G324" s="91"/>
    </row>
    <row r="325" customHeight="1" spans="1:7">
      <c r="A325" s="91"/>
      <c r="B325" s="93">
        <v>20213033</v>
      </c>
      <c r="C325" s="91">
        <v>2021303316</v>
      </c>
      <c r="D325" s="91" t="s">
        <v>287</v>
      </c>
      <c r="E325" s="91" t="s">
        <v>288</v>
      </c>
      <c r="F325" s="91" t="s">
        <v>52</v>
      </c>
      <c r="G325" s="91">
        <v>4</v>
      </c>
    </row>
    <row r="326" customHeight="1" spans="1:7">
      <c r="A326" s="91"/>
      <c r="B326" s="93"/>
      <c r="C326" s="91"/>
      <c r="D326" s="91"/>
      <c r="E326" s="93" t="s">
        <v>53</v>
      </c>
      <c r="F326" s="93" t="s">
        <v>52</v>
      </c>
      <c r="G326" s="91"/>
    </row>
    <row r="327" customHeight="1" spans="1:7">
      <c r="A327" s="91"/>
      <c r="B327" s="93">
        <v>20212333</v>
      </c>
      <c r="C327" s="93">
        <v>2021233323</v>
      </c>
      <c r="D327" s="93" t="s">
        <v>289</v>
      </c>
      <c r="E327" s="93" t="s">
        <v>290</v>
      </c>
      <c r="F327" s="93" t="s">
        <v>67</v>
      </c>
      <c r="G327" s="93">
        <v>4</v>
      </c>
    </row>
    <row r="328" customHeight="1" spans="1:7">
      <c r="A328" s="91"/>
      <c r="B328" s="93"/>
      <c r="C328" s="93"/>
      <c r="D328" s="93"/>
      <c r="E328" s="93" t="s">
        <v>291</v>
      </c>
      <c r="F328" s="93" t="s">
        <v>67</v>
      </c>
      <c r="G328" s="93"/>
    </row>
    <row r="329" customHeight="1" spans="1:7">
      <c r="A329" s="91"/>
      <c r="B329" s="93"/>
      <c r="C329" s="93">
        <v>2021233303</v>
      </c>
      <c r="D329" s="93" t="s">
        <v>292</v>
      </c>
      <c r="E329" s="93" t="s">
        <v>293</v>
      </c>
      <c r="F329" s="93" t="s">
        <v>41</v>
      </c>
      <c r="G329" s="93">
        <v>3</v>
      </c>
    </row>
    <row r="330" customHeight="1" spans="1:7">
      <c r="A330" s="91"/>
      <c r="B330" s="93">
        <v>20212932</v>
      </c>
      <c r="C330" s="93">
        <v>2021293209</v>
      </c>
      <c r="D330" s="93" t="s">
        <v>294</v>
      </c>
      <c r="E330" s="93" t="s">
        <v>288</v>
      </c>
      <c r="F330" s="93" t="s">
        <v>52</v>
      </c>
      <c r="G330" s="93">
        <v>2</v>
      </c>
    </row>
    <row r="331" customHeight="1" spans="1:7">
      <c r="A331" s="91"/>
      <c r="B331" s="93">
        <v>20212941</v>
      </c>
      <c r="C331" s="93">
        <v>2021294118</v>
      </c>
      <c r="D331" s="93" t="s">
        <v>295</v>
      </c>
      <c r="E331" s="93" t="s">
        <v>296</v>
      </c>
      <c r="F331" s="93" t="s">
        <v>52</v>
      </c>
      <c r="G331" s="93">
        <v>5</v>
      </c>
    </row>
    <row r="332" customHeight="1" spans="1:7">
      <c r="A332" s="91"/>
      <c r="B332" s="93"/>
      <c r="C332" s="93"/>
      <c r="D332" s="93"/>
      <c r="E332" s="93" t="s">
        <v>297</v>
      </c>
      <c r="F332" s="93" t="s">
        <v>73</v>
      </c>
      <c r="G332" s="93"/>
    </row>
    <row r="333" customHeight="1" spans="1:7">
      <c r="A333" s="91"/>
      <c r="B333" s="93"/>
      <c r="C333" s="93">
        <v>2021294119</v>
      </c>
      <c r="D333" s="93" t="s">
        <v>298</v>
      </c>
      <c r="E333" s="93" t="s">
        <v>296</v>
      </c>
      <c r="F333" s="93" t="s">
        <v>52</v>
      </c>
      <c r="G333" s="93">
        <v>5</v>
      </c>
    </row>
    <row r="334" customHeight="1" spans="1:7">
      <c r="A334" s="91"/>
      <c r="B334" s="93"/>
      <c r="C334" s="93"/>
      <c r="D334" s="93"/>
      <c r="E334" s="93" t="s">
        <v>297</v>
      </c>
      <c r="F334" s="93" t="s">
        <v>73</v>
      </c>
      <c r="G334" s="93"/>
    </row>
    <row r="335" customHeight="1" spans="1:7">
      <c r="A335" s="91"/>
      <c r="B335" s="93">
        <v>20212332</v>
      </c>
      <c r="C335" s="93">
        <v>2021233222</v>
      </c>
      <c r="D335" s="93" t="s">
        <v>299</v>
      </c>
      <c r="E335" s="93" t="s">
        <v>290</v>
      </c>
      <c r="F335" s="93" t="s">
        <v>52</v>
      </c>
      <c r="G335" s="93">
        <v>25</v>
      </c>
    </row>
    <row r="336" customHeight="1" spans="1:7">
      <c r="A336" s="91"/>
      <c r="B336" s="93"/>
      <c r="C336" s="93"/>
      <c r="D336" s="93"/>
      <c r="E336" s="93" t="s">
        <v>95</v>
      </c>
      <c r="F336" s="93" t="s">
        <v>67</v>
      </c>
      <c r="G336" s="93"/>
    </row>
    <row r="337" customHeight="1" spans="1:7">
      <c r="A337" s="91"/>
      <c r="B337" s="93"/>
      <c r="C337" s="93"/>
      <c r="D337" s="93"/>
      <c r="E337" s="93" t="s">
        <v>300</v>
      </c>
      <c r="F337" s="93" t="s">
        <v>67</v>
      </c>
      <c r="G337" s="93"/>
    </row>
    <row r="338" customHeight="1" spans="1:7">
      <c r="A338" s="91"/>
      <c r="B338" s="93"/>
      <c r="C338" s="93"/>
      <c r="D338" s="93"/>
      <c r="E338" s="93" t="s">
        <v>301</v>
      </c>
      <c r="F338" s="93" t="s">
        <v>67</v>
      </c>
      <c r="G338" s="93"/>
    </row>
    <row r="339" customHeight="1" spans="1:7">
      <c r="A339" s="91"/>
      <c r="B339" s="93"/>
      <c r="C339" s="93"/>
      <c r="D339" s="93"/>
      <c r="E339" s="93" t="s">
        <v>53</v>
      </c>
      <c r="F339" s="93" t="s">
        <v>55</v>
      </c>
      <c r="G339" s="93"/>
    </row>
    <row r="340" customHeight="1" spans="1:7">
      <c r="A340" s="91"/>
      <c r="B340" s="93"/>
      <c r="C340" s="93"/>
      <c r="D340" s="93"/>
      <c r="E340" s="93" t="s">
        <v>286</v>
      </c>
      <c r="F340" s="93" t="s">
        <v>41</v>
      </c>
      <c r="G340" s="93"/>
    </row>
    <row r="341" customHeight="1" spans="1:7">
      <c r="A341" s="91"/>
      <c r="B341" s="93"/>
      <c r="C341" s="93"/>
      <c r="D341" s="93"/>
      <c r="E341" s="93" t="s">
        <v>301</v>
      </c>
      <c r="F341" s="93" t="s">
        <v>70</v>
      </c>
      <c r="G341" s="93"/>
    </row>
    <row r="342" customHeight="1" spans="1:7">
      <c r="A342" s="91"/>
      <c r="B342" s="93"/>
      <c r="C342" s="93"/>
      <c r="D342" s="93"/>
      <c r="E342" s="93" t="s">
        <v>302</v>
      </c>
      <c r="F342" s="93" t="s">
        <v>70</v>
      </c>
      <c r="G342" s="93"/>
    </row>
    <row r="343" customHeight="1" spans="1:7">
      <c r="A343" s="91"/>
      <c r="B343" s="93"/>
      <c r="C343" s="93"/>
      <c r="D343" s="93"/>
      <c r="E343" s="93" t="s">
        <v>303</v>
      </c>
      <c r="F343" s="93" t="s">
        <v>70</v>
      </c>
      <c r="G343" s="93"/>
    </row>
    <row r="344" customHeight="1" spans="1:7">
      <c r="A344" s="91"/>
      <c r="B344" s="93"/>
      <c r="C344" s="93"/>
      <c r="D344" s="93"/>
      <c r="E344" s="93" t="s">
        <v>300</v>
      </c>
      <c r="F344" s="93" t="s">
        <v>70</v>
      </c>
      <c r="G344" s="93"/>
    </row>
    <row r="345" customHeight="1" spans="1:7">
      <c r="A345" s="91"/>
      <c r="B345" s="93"/>
      <c r="C345" s="93"/>
      <c r="D345" s="93"/>
      <c r="E345" s="93" t="s">
        <v>91</v>
      </c>
      <c r="F345" s="93" t="s">
        <v>82</v>
      </c>
      <c r="G345" s="93"/>
    </row>
    <row r="346" customHeight="1" spans="1:7">
      <c r="A346" s="91"/>
      <c r="B346" s="93"/>
      <c r="C346" s="93"/>
      <c r="D346" s="93"/>
      <c r="E346" s="93" t="s">
        <v>304</v>
      </c>
      <c r="F346" s="93" t="s">
        <v>126</v>
      </c>
      <c r="G346" s="93"/>
    </row>
    <row r="347" customHeight="1" spans="1:7">
      <c r="A347" s="91"/>
      <c r="B347" s="93">
        <v>20212933</v>
      </c>
      <c r="C347" s="93">
        <v>2021293334</v>
      </c>
      <c r="D347" s="93" t="s">
        <v>305</v>
      </c>
      <c r="E347" s="93" t="s">
        <v>306</v>
      </c>
      <c r="F347" s="93" t="s">
        <v>82</v>
      </c>
      <c r="G347" s="93">
        <v>2</v>
      </c>
    </row>
    <row r="348" customHeight="1" spans="1:7">
      <c r="A348" s="91"/>
      <c r="B348" s="93">
        <v>20202331</v>
      </c>
      <c r="C348" s="93">
        <v>2020233107</v>
      </c>
      <c r="D348" s="93" t="s">
        <v>307</v>
      </c>
      <c r="E348" s="93" t="s">
        <v>308</v>
      </c>
      <c r="F348" s="93" t="s">
        <v>73</v>
      </c>
      <c r="G348" s="93">
        <v>7</v>
      </c>
    </row>
    <row r="349" customHeight="1" spans="1:7">
      <c r="A349" s="91"/>
      <c r="B349" s="93"/>
      <c r="C349" s="93"/>
      <c r="D349" s="93"/>
      <c r="E349" s="93" t="s">
        <v>301</v>
      </c>
      <c r="F349" s="93" t="s">
        <v>67</v>
      </c>
      <c r="G349" s="93"/>
    </row>
    <row r="350" customHeight="1" spans="1:7">
      <c r="A350" s="91"/>
      <c r="B350" s="93"/>
      <c r="C350" s="93"/>
      <c r="D350" s="93"/>
      <c r="E350" s="93" t="s">
        <v>309</v>
      </c>
      <c r="F350" s="93" t="s">
        <v>67</v>
      </c>
      <c r="G350" s="93"/>
    </row>
    <row r="351" customHeight="1" spans="1:7">
      <c r="A351" s="91"/>
      <c r="B351" s="93"/>
      <c r="C351" s="93">
        <v>2020233104</v>
      </c>
      <c r="D351" s="93" t="s">
        <v>310</v>
      </c>
      <c r="E351" s="93" t="s">
        <v>301</v>
      </c>
      <c r="F351" s="93" t="s">
        <v>67</v>
      </c>
      <c r="G351" s="93">
        <v>4</v>
      </c>
    </row>
    <row r="352" customHeight="1" spans="1:7">
      <c r="A352" s="91"/>
      <c r="B352" s="93"/>
      <c r="C352" s="93"/>
      <c r="D352" s="93"/>
      <c r="E352" s="93" t="s">
        <v>309</v>
      </c>
      <c r="F352" s="93" t="s">
        <v>67</v>
      </c>
      <c r="G352" s="93"/>
    </row>
    <row r="353" customHeight="1" spans="1:7">
      <c r="A353" s="91"/>
      <c r="B353" s="93"/>
      <c r="C353" s="93">
        <v>2020233132</v>
      </c>
      <c r="D353" s="93" t="s">
        <v>311</v>
      </c>
      <c r="E353" s="93" t="s">
        <v>309</v>
      </c>
      <c r="F353" s="93" t="s">
        <v>82</v>
      </c>
      <c r="G353" s="93">
        <v>2</v>
      </c>
    </row>
    <row r="354" customHeight="1" spans="1:7">
      <c r="A354" s="91"/>
      <c r="B354" s="93">
        <v>20203035</v>
      </c>
      <c r="C354" s="93">
        <v>2020303539</v>
      </c>
      <c r="D354" s="93" t="s">
        <v>312</v>
      </c>
      <c r="E354" s="93" t="s">
        <v>313</v>
      </c>
      <c r="F354" s="93" t="s">
        <v>52</v>
      </c>
      <c r="G354" s="93">
        <v>4</v>
      </c>
    </row>
    <row r="355" customHeight="1" spans="1:7">
      <c r="A355" s="91"/>
      <c r="B355" s="93"/>
      <c r="C355" s="93"/>
      <c r="D355" s="93"/>
      <c r="E355" s="93" t="s">
        <v>314</v>
      </c>
      <c r="F355" s="93" t="s">
        <v>52</v>
      </c>
      <c r="G355" s="93"/>
    </row>
    <row r="356" customHeight="1" spans="1:7">
      <c r="A356" s="91"/>
      <c r="B356" s="93">
        <v>20203034</v>
      </c>
      <c r="C356" s="93">
        <v>2020303403</v>
      </c>
      <c r="D356" s="93" t="s">
        <v>315</v>
      </c>
      <c r="E356" s="93" t="s">
        <v>316</v>
      </c>
      <c r="F356" s="93" t="s">
        <v>67</v>
      </c>
      <c r="G356" s="93">
        <v>2</v>
      </c>
    </row>
    <row r="357" customHeight="1" spans="1:7">
      <c r="A357" s="91"/>
      <c r="B357" s="93">
        <v>20202332</v>
      </c>
      <c r="C357" s="93">
        <v>2020233225</v>
      </c>
      <c r="D357" s="93" t="s">
        <v>317</v>
      </c>
      <c r="E357" s="93" t="s">
        <v>308</v>
      </c>
      <c r="F357" s="93" t="s">
        <v>73</v>
      </c>
      <c r="G357" s="93">
        <v>9</v>
      </c>
    </row>
    <row r="358" customHeight="1" spans="1:7">
      <c r="A358" s="91"/>
      <c r="B358" s="93"/>
      <c r="C358" s="93"/>
      <c r="D358" s="93"/>
      <c r="E358" s="93" t="s">
        <v>301</v>
      </c>
      <c r="F358" s="93" t="s">
        <v>67</v>
      </c>
      <c r="G358" s="93"/>
    </row>
    <row r="359" customHeight="1" spans="1:7">
      <c r="A359" s="91"/>
      <c r="B359" s="93"/>
      <c r="C359" s="93"/>
      <c r="D359" s="93"/>
      <c r="E359" s="93" t="s">
        <v>309</v>
      </c>
      <c r="F359" s="93" t="s">
        <v>67</v>
      </c>
      <c r="G359" s="93"/>
    </row>
    <row r="360" customHeight="1" spans="1:7">
      <c r="A360" s="91"/>
      <c r="B360" s="93"/>
      <c r="C360" s="93"/>
      <c r="D360" s="93"/>
      <c r="E360" s="93" t="s">
        <v>318</v>
      </c>
      <c r="F360" s="93" t="s">
        <v>67</v>
      </c>
      <c r="G360" s="93"/>
    </row>
    <row r="361" customHeight="1" spans="1:7">
      <c r="A361" s="91"/>
      <c r="B361" s="93"/>
      <c r="C361" s="93">
        <v>2020233215</v>
      </c>
      <c r="D361" s="93" t="s">
        <v>319</v>
      </c>
      <c r="E361" s="93" t="s">
        <v>308</v>
      </c>
      <c r="F361" s="93" t="s">
        <v>73</v>
      </c>
      <c r="G361" s="93">
        <v>15</v>
      </c>
    </row>
    <row r="362" customHeight="1" spans="1:7">
      <c r="A362" s="91"/>
      <c r="B362" s="93"/>
      <c r="C362" s="93"/>
      <c r="D362" s="93"/>
      <c r="E362" s="93" t="s">
        <v>301</v>
      </c>
      <c r="F362" s="93" t="s">
        <v>67</v>
      </c>
      <c r="G362" s="93"/>
    </row>
    <row r="363" customHeight="1" spans="1:7">
      <c r="A363" s="91"/>
      <c r="B363" s="93"/>
      <c r="C363" s="93"/>
      <c r="D363" s="93"/>
      <c r="E363" s="93" t="s">
        <v>309</v>
      </c>
      <c r="F363" s="93" t="s">
        <v>67</v>
      </c>
      <c r="G363" s="93"/>
    </row>
    <row r="364" customHeight="1" spans="1:7">
      <c r="A364" s="91"/>
      <c r="B364" s="93"/>
      <c r="C364" s="93"/>
      <c r="D364" s="93"/>
      <c r="E364" s="93" t="s">
        <v>318</v>
      </c>
      <c r="F364" s="93" t="s">
        <v>67</v>
      </c>
      <c r="G364" s="93"/>
    </row>
    <row r="365" customHeight="1" spans="1:7">
      <c r="A365" s="91"/>
      <c r="B365" s="93"/>
      <c r="C365" s="93"/>
      <c r="D365" s="93"/>
      <c r="E365" s="93" t="s">
        <v>301</v>
      </c>
      <c r="F365" s="93" t="s">
        <v>70</v>
      </c>
      <c r="G365" s="93"/>
    </row>
    <row r="366" customHeight="1" spans="1:7">
      <c r="A366" s="91"/>
      <c r="B366" s="93"/>
      <c r="C366" s="93"/>
      <c r="D366" s="93"/>
      <c r="E366" s="93" t="s">
        <v>320</v>
      </c>
      <c r="F366" s="93" t="s">
        <v>70</v>
      </c>
      <c r="G366" s="93"/>
    </row>
    <row r="367" customHeight="1" spans="1:7">
      <c r="A367" s="91"/>
      <c r="B367" s="93"/>
      <c r="C367" s="93"/>
      <c r="D367" s="93"/>
      <c r="E367" s="93" t="s">
        <v>309</v>
      </c>
      <c r="F367" s="93" t="s">
        <v>82</v>
      </c>
      <c r="G367" s="93"/>
    </row>
    <row r="368" customHeight="1" spans="1:7">
      <c r="A368" s="91"/>
      <c r="B368" s="93"/>
      <c r="C368" s="93">
        <v>2020233209</v>
      </c>
      <c r="D368" s="93" t="s">
        <v>321</v>
      </c>
      <c r="E368" s="93" t="s">
        <v>301</v>
      </c>
      <c r="F368" s="93" t="s">
        <v>67</v>
      </c>
      <c r="G368" s="93">
        <v>6</v>
      </c>
    </row>
    <row r="369" customHeight="1" spans="1:7">
      <c r="A369" s="91"/>
      <c r="B369" s="93"/>
      <c r="C369" s="93"/>
      <c r="D369" s="93"/>
      <c r="E369" s="93" t="s">
        <v>309</v>
      </c>
      <c r="F369" s="93" t="s">
        <v>67</v>
      </c>
      <c r="G369" s="93"/>
    </row>
    <row r="370" customHeight="1" spans="1:7">
      <c r="A370" s="91"/>
      <c r="B370" s="93"/>
      <c r="C370" s="93"/>
      <c r="D370" s="93"/>
      <c r="E370" s="93" t="s">
        <v>318</v>
      </c>
      <c r="F370" s="93" t="s">
        <v>67</v>
      </c>
      <c r="G370" s="93"/>
    </row>
    <row r="371" customHeight="1" spans="1:7">
      <c r="A371" s="91"/>
      <c r="B371" s="93"/>
      <c r="C371" s="93">
        <v>2020233201</v>
      </c>
      <c r="D371" s="93" t="s">
        <v>322</v>
      </c>
      <c r="E371" s="93" t="s">
        <v>320</v>
      </c>
      <c r="F371" s="93" t="s">
        <v>70</v>
      </c>
      <c r="G371" s="93">
        <v>2</v>
      </c>
    </row>
    <row r="372" customHeight="1" spans="1:7">
      <c r="A372" s="91"/>
      <c r="B372" s="93">
        <v>20203031</v>
      </c>
      <c r="C372" s="93">
        <v>2020303146</v>
      </c>
      <c r="D372" s="93" t="s">
        <v>323</v>
      </c>
      <c r="E372" s="93" t="s">
        <v>324</v>
      </c>
      <c r="F372" s="93" t="s">
        <v>67</v>
      </c>
      <c r="G372" s="93">
        <v>8</v>
      </c>
    </row>
    <row r="373" customHeight="1" spans="1:7">
      <c r="A373" s="91"/>
      <c r="B373" s="93"/>
      <c r="C373" s="93"/>
      <c r="D373" s="93"/>
      <c r="E373" s="93" t="s">
        <v>325</v>
      </c>
      <c r="F373" s="93" t="s">
        <v>70</v>
      </c>
      <c r="G373" s="93"/>
    </row>
    <row r="374" customHeight="1" spans="1:7">
      <c r="A374" s="91"/>
      <c r="B374" s="93"/>
      <c r="C374" s="93"/>
      <c r="D374" s="93"/>
      <c r="E374" s="93" t="s">
        <v>326</v>
      </c>
      <c r="F374" s="93" t="s">
        <v>82</v>
      </c>
      <c r="G374" s="93"/>
    </row>
    <row r="375" customHeight="1" spans="1:7">
      <c r="A375" s="91"/>
      <c r="B375" s="93"/>
      <c r="C375" s="93"/>
      <c r="D375" s="93"/>
      <c r="E375" s="93" t="s">
        <v>316</v>
      </c>
      <c r="F375" s="93" t="s">
        <v>82</v>
      </c>
      <c r="G375" s="93"/>
    </row>
    <row r="376" customHeight="1" spans="1:7">
      <c r="A376" s="91"/>
      <c r="B376" s="93">
        <v>20222934</v>
      </c>
      <c r="C376" s="93">
        <v>2022293430</v>
      </c>
      <c r="D376" s="93" t="s">
        <v>327</v>
      </c>
      <c r="E376" s="93" t="s">
        <v>328</v>
      </c>
      <c r="F376" s="93" t="s">
        <v>52</v>
      </c>
      <c r="G376" s="91">
        <v>2</v>
      </c>
    </row>
    <row r="377" customHeight="1" spans="1:7">
      <c r="A377" s="91"/>
      <c r="B377" s="93">
        <v>20222332</v>
      </c>
      <c r="C377" s="93">
        <v>2022233212</v>
      </c>
      <c r="D377" s="93" t="s">
        <v>329</v>
      </c>
      <c r="E377" s="93" t="s">
        <v>330</v>
      </c>
      <c r="F377" s="93" t="s">
        <v>70</v>
      </c>
      <c r="G377" s="91">
        <v>4</v>
      </c>
    </row>
    <row r="378" customHeight="1" spans="1:7">
      <c r="A378" s="91"/>
      <c r="B378" s="93"/>
      <c r="C378" s="93"/>
      <c r="D378" s="93"/>
      <c r="E378" s="93" t="s">
        <v>331</v>
      </c>
      <c r="F378" s="93" t="s">
        <v>70</v>
      </c>
      <c r="G378" s="91"/>
    </row>
    <row r="379" customHeight="1" spans="1:7">
      <c r="A379" s="91"/>
      <c r="B379" s="93"/>
      <c r="C379" s="93">
        <v>2022233214</v>
      </c>
      <c r="D379" s="93" t="s">
        <v>332</v>
      </c>
      <c r="E379" s="93" t="s">
        <v>333</v>
      </c>
      <c r="F379" s="93" t="s">
        <v>82</v>
      </c>
      <c r="G379" s="91">
        <v>2</v>
      </c>
    </row>
    <row r="380" customHeight="1" spans="1:7">
      <c r="A380" s="91"/>
      <c r="B380" s="93">
        <v>20222933</v>
      </c>
      <c r="C380" s="93">
        <v>2022293341</v>
      </c>
      <c r="D380" s="93" t="s">
        <v>334</v>
      </c>
      <c r="E380" s="93" t="s">
        <v>115</v>
      </c>
      <c r="F380" s="93" t="s">
        <v>70</v>
      </c>
      <c r="G380" s="91">
        <v>2</v>
      </c>
    </row>
    <row r="381" customHeight="1" spans="1:7">
      <c r="A381" s="91"/>
      <c r="B381" s="93"/>
      <c r="C381" s="93">
        <v>2022293319</v>
      </c>
      <c r="D381" s="93" t="s">
        <v>335</v>
      </c>
      <c r="E381" s="93" t="s">
        <v>115</v>
      </c>
      <c r="F381" s="93" t="s">
        <v>70</v>
      </c>
      <c r="G381" s="93">
        <v>2</v>
      </c>
    </row>
    <row r="382" customHeight="1" spans="1:7">
      <c r="A382" s="91"/>
      <c r="B382" s="93">
        <v>20223033</v>
      </c>
      <c r="C382" s="93">
        <v>2022303329</v>
      </c>
      <c r="D382" s="93" t="s">
        <v>336</v>
      </c>
      <c r="E382" s="93" t="s">
        <v>53</v>
      </c>
      <c r="F382" s="93" t="s">
        <v>70</v>
      </c>
      <c r="G382" s="93">
        <v>2</v>
      </c>
    </row>
    <row r="383" customHeight="1" spans="1:7">
      <c r="A383" s="91"/>
      <c r="B383" s="93">
        <v>20222331</v>
      </c>
      <c r="C383" s="93">
        <v>2022233109</v>
      </c>
      <c r="D383" s="93" t="s">
        <v>337</v>
      </c>
      <c r="E383" s="93" t="s">
        <v>338</v>
      </c>
      <c r="F383" s="93" t="s">
        <v>82</v>
      </c>
      <c r="G383" s="93">
        <v>6</v>
      </c>
    </row>
    <row r="384" customHeight="1" spans="1:7">
      <c r="A384" s="91"/>
      <c r="B384" s="93"/>
      <c r="C384" s="93"/>
      <c r="D384" s="93"/>
      <c r="E384" s="93" t="s">
        <v>339</v>
      </c>
      <c r="F384" s="93" t="s">
        <v>82</v>
      </c>
      <c r="G384" s="93"/>
    </row>
    <row r="385" customHeight="1" spans="1:7">
      <c r="A385" s="91"/>
      <c r="B385" s="93"/>
      <c r="C385" s="93"/>
      <c r="D385" s="93"/>
      <c r="E385" s="93" t="s">
        <v>340</v>
      </c>
      <c r="F385" s="93" t="s">
        <v>82</v>
      </c>
      <c r="G385" s="93"/>
    </row>
    <row r="386" customHeight="1" spans="1:7">
      <c r="A386" s="91"/>
      <c r="B386" s="93">
        <v>20222932</v>
      </c>
      <c r="C386" s="93">
        <v>2022293216</v>
      </c>
      <c r="D386" s="93" t="s">
        <v>341</v>
      </c>
      <c r="E386" s="93" t="s">
        <v>115</v>
      </c>
      <c r="F386" s="93" t="s">
        <v>82</v>
      </c>
      <c r="G386" s="93">
        <v>2</v>
      </c>
    </row>
    <row r="387" customHeight="1" spans="1:7">
      <c r="A387" s="91"/>
      <c r="B387" s="93">
        <v>20192331</v>
      </c>
      <c r="C387" s="93">
        <v>2019233112</v>
      </c>
      <c r="D387" s="93" t="s">
        <v>342</v>
      </c>
      <c r="E387" s="93" t="s">
        <v>343</v>
      </c>
      <c r="F387" s="93" t="s">
        <v>77</v>
      </c>
      <c r="G387" s="93">
        <v>9</v>
      </c>
    </row>
    <row r="388" customHeight="1" spans="1:7">
      <c r="A388" s="91"/>
      <c r="B388" s="93"/>
      <c r="C388" s="93">
        <v>2019233117</v>
      </c>
      <c r="D388" s="93" t="s">
        <v>344</v>
      </c>
      <c r="E388" s="93" t="s">
        <v>343</v>
      </c>
      <c r="F388" s="93" t="s">
        <v>77</v>
      </c>
      <c r="G388" s="93"/>
    </row>
    <row r="389" customHeight="1" spans="1:7">
      <c r="A389" s="91"/>
      <c r="B389" s="93"/>
      <c r="C389" s="93">
        <v>2019233121</v>
      </c>
      <c r="D389" s="93" t="s">
        <v>345</v>
      </c>
      <c r="E389" s="93" t="s">
        <v>343</v>
      </c>
      <c r="F389" s="93" t="s">
        <v>77</v>
      </c>
      <c r="G389" s="93"/>
    </row>
    <row r="390" customHeight="1" spans="1:7">
      <c r="A390" s="91"/>
      <c r="B390" s="93"/>
      <c r="C390" s="93">
        <v>2019233135</v>
      </c>
      <c r="D390" s="93" t="s">
        <v>346</v>
      </c>
      <c r="E390" s="93" t="s">
        <v>347</v>
      </c>
      <c r="F390" s="93" t="s">
        <v>77</v>
      </c>
      <c r="G390" s="93">
        <v>8</v>
      </c>
    </row>
    <row r="391" customHeight="1" spans="1:7">
      <c r="A391" s="91"/>
      <c r="B391" s="93"/>
      <c r="C391" s="93"/>
      <c r="D391" s="93"/>
      <c r="E391" s="93" t="s">
        <v>343</v>
      </c>
      <c r="F391" s="93" t="s">
        <v>77</v>
      </c>
      <c r="G391" s="93"/>
    </row>
    <row r="392" customHeight="1" spans="1:7">
      <c r="A392" s="91"/>
      <c r="B392" s="93"/>
      <c r="C392" s="93"/>
      <c r="D392" s="93"/>
      <c r="E392" s="93" t="s">
        <v>348</v>
      </c>
      <c r="F392" s="93" t="s">
        <v>67</v>
      </c>
      <c r="G392" s="93"/>
    </row>
    <row r="393" customHeight="1" spans="1:7">
      <c r="A393" s="91" t="s">
        <v>7</v>
      </c>
      <c r="B393" s="93">
        <v>20202631</v>
      </c>
      <c r="C393" s="93">
        <v>2020263324</v>
      </c>
      <c r="D393" s="93" t="s">
        <v>349</v>
      </c>
      <c r="E393" s="93" t="s">
        <v>350</v>
      </c>
      <c r="F393" s="93" t="s">
        <v>351</v>
      </c>
      <c r="G393" s="93">
        <v>8</v>
      </c>
    </row>
    <row r="394" customHeight="1" spans="1:7">
      <c r="A394" s="91"/>
      <c r="B394" s="149">
        <v>20212633</v>
      </c>
      <c r="C394" s="149">
        <v>2021263220</v>
      </c>
      <c r="D394" s="149" t="s">
        <v>352</v>
      </c>
      <c r="E394" s="149" t="s">
        <v>53</v>
      </c>
      <c r="F394" s="150" t="s">
        <v>67</v>
      </c>
      <c r="G394" s="149">
        <v>24</v>
      </c>
    </row>
    <row r="395" customHeight="1" spans="1:7">
      <c r="A395" s="91"/>
      <c r="B395" s="149"/>
      <c r="C395" s="149">
        <v>2021263225</v>
      </c>
      <c r="D395" s="149" t="s">
        <v>353</v>
      </c>
      <c r="E395" s="149" t="s">
        <v>53</v>
      </c>
      <c r="F395" s="150" t="s">
        <v>67</v>
      </c>
      <c r="G395" s="149"/>
    </row>
    <row r="396" customHeight="1" spans="1:7">
      <c r="A396" s="91"/>
      <c r="B396" s="149"/>
      <c r="C396" s="149">
        <v>2021263118</v>
      </c>
      <c r="D396" s="149" t="s">
        <v>354</v>
      </c>
      <c r="E396" s="149" t="s">
        <v>53</v>
      </c>
      <c r="F396" s="150" t="s">
        <v>67</v>
      </c>
      <c r="G396" s="149"/>
    </row>
    <row r="397" customHeight="1" spans="1:7">
      <c r="A397" s="91"/>
      <c r="B397" s="149"/>
      <c r="C397" s="149">
        <v>2021263134</v>
      </c>
      <c r="D397" s="149" t="s">
        <v>355</v>
      </c>
      <c r="E397" s="149" t="s">
        <v>356</v>
      </c>
      <c r="F397" s="150" t="s">
        <v>357</v>
      </c>
      <c r="G397" s="149"/>
    </row>
    <row r="398" customHeight="1" spans="1:7">
      <c r="A398" s="91"/>
      <c r="B398" s="149"/>
      <c r="C398" s="149"/>
      <c r="D398" s="149"/>
      <c r="E398" s="149" t="s">
        <v>53</v>
      </c>
      <c r="F398" s="150" t="s">
        <v>67</v>
      </c>
      <c r="G398" s="149"/>
    </row>
    <row r="399" customHeight="1" spans="1:7">
      <c r="A399" s="91"/>
      <c r="B399" s="149"/>
      <c r="C399" s="149"/>
      <c r="D399" s="149"/>
      <c r="E399" s="149" t="s">
        <v>358</v>
      </c>
      <c r="F399" s="150" t="s">
        <v>359</v>
      </c>
      <c r="G399" s="149"/>
    </row>
    <row r="400" customHeight="1" spans="1:7">
      <c r="A400" s="91"/>
      <c r="B400" s="149"/>
      <c r="C400" s="149"/>
      <c r="D400" s="149"/>
      <c r="E400" s="149" t="s">
        <v>360</v>
      </c>
      <c r="F400" s="150" t="s">
        <v>55</v>
      </c>
      <c r="G400" s="149"/>
    </row>
    <row r="401" customHeight="1" spans="1:7">
      <c r="A401" s="91"/>
      <c r="B401" s="149"/>
      <c r="C401" s="149"/>
      <c r="D401" s="149"/>
      <c r="E401" s="149" t="s">
        <v>145</v>
      </c>
      <c r="F401" s="150" t="s">
        <v>55</v>
      </c>
      <c r="G401" s="149"/>
    </row>
    <row r="402" customHeight="1" spans="1:7">
      <c r="A402" s="91"/>
      <c r="B402" s="149">
        <v>20212634</v>
      </c>
      <c r="C402" s="149">
        <v>2021263127</v>
      </c>
      <c r="D402" s="149" t="s">
        <v>361</v>
      </c>
      <c r="E402" s="149" t="s">
        <v>53</v>
      </c>
      <c r="F402" s="150" t="s">
        <v>52</v>
      </c>
      <c r="G402" s="149">
        <v>24</v>
      </c>
    </row>
    <row r="403" customHeight="1" spans="1:7">
      <c r="A403" s="91"/>
      <c r="B403" s="149"/>
      <c r="C403" s="149"/>
      <c r="D403" s="149"/>
      <c r="E403" s="149" t="s">
        <v>356</v>
      </c>
      <c r="F403" s="150" t="s">
        <v>362</v>
      </c>
      <c r="G403" s="149"/>
    </row>
    <row r="404" customHeight="1" spans="1:7">
      <c r="A404" s="91"/>
      <c r="B404" s="149"/>
      <c r="C404" s="149"/>
      <c r="D404" s="149"/>
      <c r="E404" s="149" t="s">
        <v>360</v>
      </c>
      <c r="F404" s="150" t="s">
        <v>55</v>
      </c>
      <c r="G404" s="149"/>
    </row>
    <row r="405" customHeight="1" spans="1:7">
      <c r="A405" s="91"/>
      <c r="B405" s="149"/>
      <c r="C405" s="149"/>
      <c r="D405" s="149"/>
      <c r="E405" s="149" t="s">
        <v>145</v>
      </c>
      <c r="F405" s="150" t="s">
        <v>55</v>
      </c>
      <c r="G405" s="149"/>
    </row>
    <row r="406" customHeight="1" spans="1:7">
      <c r="A406" s="91"/>
      <c r="B406" s="149"/>
      <c r="C406" s="149"/>
      <c r="D406" s="149"/>
      <c r="E406" s="149" t="s">
        <v>53</v>
      </c>
      <c r="F406" s="150" t="s">
        <v>70</v>
      </c>
      <c r="G406" s="149"/>
    </row>
    <row r="407" customHeight="1" spans="1:7">
      <c r="A407" s="91"/>
      <c r="B407" s="149"/>
      <c r="C407" s="149"/>
      <c r="D407" s="149"/>
      <c r="E407" s="149" t="s">
        <v>356</v>
      </c>
      <c r="F407" s="150" t="s">
        <v>363</v>
      </c>
      <c r="G407" s="149"/>
    </row>
    <row r="408" customHeight="1" spans="1:7">
      <c r="A408" s="91"/>
      <c r="B408" s="93">
        <v>20222642</v>
      </c>
      <c r="C408" s="93">
        <v>2022264219</v>
      </c>
      <c r="D408" s="93" t="s">
        <v>364</v>
      </c>
      <c r="E408" s="93" t="s">
        <v>115</v>
      </c>
      <c r="F408" s="151" t="s">
        <v>67</v>
      </c>
      <c r="G408" s="93">
        <v>2</v>
      </c>
    </row>
    <row r="409" customHeight="1" spans="1:7">
      <c r="A409" s="91"/>
      <c r="B409" s="93">
        <v>20222635</v>
      </c>
      <c r="C409" s="93">
        <v>2022263522</v>
      </c>
      <c r="D409" s="93" t="s">
        <v>365</v>
      </c>
      <c r="E409" s="93" t="s">
        <v>119</v>
      </c>
      <c r="F409" s="93" t="s">
        <v>55</v>
      </c>
      <c r="G409" s="93">
        <v>7</v>
      </c>
    </row>
    <row r="410" customHeight="1" spans="1:7">
      <c r="A410" s="91"/>
      <c r="B410" s="93"/>
      <c r="C410" s="93">
        <v>2022263512</v>
      </c>
      <c r="D410" s="93" t="s">
        <v>366</v>
      </c>
      <c r="E410" s="93" t="s">
        <v>53</v>
      </c>
      <c r="F410" s="93" t="s">
        <v>126</v>
      </c>
      <c r="G410" s="93"/>
    </row>
    <row r="411" customHeight="1" spans="1:7">
      <c r="A411" s="91"/>
      <c r="B411" s="93"/>
      <c r="C411" s="93">
        <v>2022263516</v>
      </c>
      <c r="D411" s="93" t="s">
        <v>367</v>
      </c>
      <c r="E411" s="93" t="s">
        <v>119</v>
      </c>
      <c r="F411" s="93" t="s">
        <v>55</v>
      </c>
      <c r="G411" s="93"/>
    </row>
    <row r="412" customHeight="1" spans="1:7">
      <c r="A412" s="91"/>
      <c r="B412" s="93">
        <v>20222634</v>
      </c>
      <c r="C412" s="93">
        <v>2022263412</v>
      </c>
      <c r="D412" s="93" t="s">
        <v>368</v>
      </c>
      <c r="E412" s="93" t="s">
        <v>369</v>
      </c>
      <c r="F412" s="93" t="s">
        <v>370</v>
      </c>
      <c r="G412" s="93">
        <v>9</v>
      </c>
    </row>
    <row r="413" customHeight="1" spans="1:7">
      <c r="A413" s="91"/>
      <c r="B413" s="93"/>
      <c r="C413" s="93">
        <v>2022263402</v>
      </c>
      <c r="D413" s="93" t="s">
        <v>371</v>
      </c>
      <c r="E413" s="93" t="s">
        <v>119</v>
      </c>
      <c r="F413" s="151" t="s">
        <v>55</v>
      </c>
      <c r="G413" s="93"/>
    </row>
    <row r="414" customHeight="1" spans="1:7">
      <c r="A414" s="91"/>
      <c r="B414" s="93">
        <v>20222633</v>
      </c>
      <c r="C414" s="93">
        <v>2022263326</v>
      </c>
      <c r="D414" s="93" t="s">
        <v>372</v>
      </c>
      <c r="E414" s="93" t="s">
        <v>373</v>
      </c>
      <c r="F414" s="151" t="s">
        <v>374</v>
      </c>
      <c r="G414" s="93">
        <v>13</v>
      </c>
    </row>
    <row r="415" customHeight="1" spans="1:7">
      <c r="A415" s="91"/>
      <c r="B415" s="93"/>
      <c r="C415" s="93"/>
      <c r="D415" s="93"/>
      <c r="E415" s="93" t="s">
        <v>119</v>
      </c>
      <c r="F415" s="151" t="s">
        <v>52</v>
      </c>
      <c r="G415" s="93"/>
    </row>
    <row r="416" customHeight="1" spans="1:7">
      <c r="A416" s="91"/>
      <c r="B416" s="93"/>
      <c r="C416" s="93">
        <v>2022263307</v>
      </c>
      <c r="D416" s="93" t="s">
        <v>375</v>
      </c>
      <c r="E416" s="93" t="s">
        <v>376</v>
      </c>
      <c r="F416" s="151" t="s">
        <v>82</v>
      </c>
      <c r="G416" s="93"/>
    </row>
    <row r="417" customHeight="1" spans="1:7">
      <c r="A417" s="91"/>
      <c r="B417" s="93"/>
      <c r="C417" s="93"/>
      <c r="D417" s="93"/>
      <c r="E417" s="93" t="s">
        <v>121</v>
      </c>
      <c r="F417" s="151" t="s">
        <v>82</v>
      </c>
      <c r="G417" s="93"/>
    </row>
  </sheetData>
  <autoFilter ref="A2:I417">
    <filterColumn colId="0">
      <customFilters>
        <customFilter operator="equal" val="经济管理学院"/>
      </customFilters>
    </filterColumn>
    <extLst/>
  </autoFilter>
  <sortState ref="A252:G262">
    <sortCondition ref="A252"/>
  </sortState>
  <mergeCells count="265">
    <mergeCell ref="A1:G1"/>
    <mergeCell ref="A3:A100"/>
    <mergeCell ref="A101:A174"/>
    <mergeCell ref="A175:A248"/>
    <mergeCell ref="A249:A322"/>
    <mergeCell ref="A323:A392"/>
    <mergeCell ref="A393:A417"/>
    <mergeCell ref="B3:B8"/>
    <mergeCell ref="B10:B17"/>
    <mergeCell ref="B18:B21"/>
    <mergeCell ref="B22:B32"/>
    <mergeCell ref="B33:B49"/>
    <mergeCell ref="B50:B57"/>
    <mergeCell ref="B59:B70"/>
    <mergeCell ref="B71:B92"/>
    <mergeCell ref="B93:B98"/>
    <mergeCell ref="B99:B100"/>
    <mergeCell ref="B102:B108"/>
    <mergeCell ref="B110:B113"/>
    <mergeCell ref="B114:B121"/>
    <mergeCell ref="B122:B129"/>
    <mergeCell ref="B130:B133"/>
    <mergeCell ref="B134:B140"/>
    <mergeCell ref="B141:B142"/>
    <mergeCell ref="B143:B158"/>
    <mergeCell ref="B159:B160"/>
    <mergeCell ref="B161:B163"/>
    <mergeCell ref="B164:B174"/>
    <mergeCell ref="B175:B182"/>
    <mergeCell ref="B183:B201"/>
    <mergeCell ref="B202:B210"/>
    <mergeCell ref="B213:B236"/>
    <mergeCell ref="B237:B238"/>
    <mergeCell ref="B239:B241"/>
    <mergeCell ref="B242:B248"/>
    <mergeCell ref="B249:B261"/>
    <mergeCell ref="B262:B271"/>
    <mergeCell ref="B273:B284"/>
    <mergeCell ref="B285:B298"/>
    <mergeCell ref="B299:B307"/>
    <mergeCell ref="B308:B310"/>
    <mergeCell ref="B311:B313"/>
    <mergeCell ref="B315:B318"/>
    <mergeCell ref="B320:B321"/>
    <mergeCell ref="B323:B324"/>
    <mergeCell ref="B325:B326"/>
    <mergeCell ref="B327:B329"/>
    <mergeCell ref="B331:B334"/>
    <mergeCell ref="B335:B346"/>
    <mergeCell ref="B348:B353"/>
    <mergeCell ref="B354:B355"/>
    <mergeCell ref="B357:B371"/>
    <mergeCell ref="B372:B375"/>
    <mergeCell ref="B377:B379"/>
    <mergeCell ref="B380:B381"/>
    <mergeCell ref="B383:B385"/>
    <mergeCell ref="B387:B392"/>
    <mergeCell ref="B394:B401"/>
    <mergeCell ref="B402:B407"/>
    <mergeCell ref="B409:B411"/>
    <mergeCell ref="B412:B413"/>
    <mergeCell ref="B414:B417"/>
    <mergeCell ref="C3:C8"/>
    <mergeCell ref="C10:C17"/>
    <mergeCell ref="C18:C20"/>
    <mergeCell ref="C22:C30"/>
    <mergeCell ref="C33:C40"/>
    <mergeCell ref="C41:C46"/>
    <mergeCell ref="C50:C57"/>
    <mergeCell ref="C59:C70"/>
    <mergeCell ref="C71:C81"/>
    <mergeCell ref="C82:C92"/>
    <mergeCell ref="C93:C94"/>
    <mergeCell ref="C95:C98"/>
    <mergeCell ref="C99:C100"/>
    <mergeCell ref="C102:C103"/>
    <mergeCell ref="C104:C105"/>
    <mergeCell ref="C106:C108"/>
    <mergeCell ref="C110:C111"/>
    <mergeCell ref="C114:C121"/>
    <mergeCell ref="C122:C123"/>
    <mergeCell ref="C124:C125"/>
    <mergeCell ref="C126:C127"/>
    <mergeCell ref="C128:C129"/>
    <mergeCell ref="C130:C131"/>
    <mergeCell ref="C134:C140"/>
    <mergeCell ref="C141:C142"/>
    <mergeCell ref="C161:C162"/>
    <mergeCell ref="C164:C173"/>
    <mergeCell ref="C175:C176"/>
    <mergeCell ref="C183:C186"/>
    <mergeCell ref="C188:C192"/>
    <mergeCell ref="C193:C199"/>
    <mergeCell ref="C202:C210"/>
    <mergeCell ref="C213:C224"/>
    <mergeCell ref="C225:C236"/>
    <mergeCell ref="C237:C238"/>
    <mergeCell ref="C239:C241"/>
    <mergeCell ref="C242:C243"/>
    <mergeCell ref="C244:C247"/>
    <mergeCell ref="C249:C259"/>
    <mergeCell ref="C260:C261"/>
    <mergeCell ref="C262:C271"/>
    <mergeCell ref="C274:C284"/>
    <mergeCell ref="C285:C296"/>
    <mergeCell ref="C299:C306"/>
    <mergeCell ref="C311:C313"/>
    <mergeCell ref="C315:C318"/>
    <mergeCell ref="C320:C321"/>
    <mergeCell ref="C323:C324"/>
    <mergeCell ref="C325:C326"/>
    <mergeCell ref="C327:C328"/>
    <mergeCell ref="C331:C332"/>
    <mergeCell ref="C333:C334"/>
    <mergeCell ref="C335:C346"/>
    <mergeCell ref="C348:C350"/>
    <mergeCell ref="C351:C352"/>
    <mergeCell ref="C354:C355"/>
    <mergeCell ref="C357:C360"/>
    <mergeCell ref="C361:C367"/>
    <mergeCell ref="C368:C370"/>
    <mergeCell ref="C372:C375"/>
    <mergeCell ref="C377:C378"/>
    <mergeCell ref="C383:C385"/>
    <mergeCell ref="C390:C392"/>
    <mergeCell ref="C397:C401"/>
    <mergeCell ref="C402:C407"/>
    <mergeCell ref="C414:C415"/>
    <mergeCell ref="C416:C417"/>
    <mergeCell ref="D3:D8"/>
    <mergeCell ref="D10:D17"/>
    <mergeCell ref="D18:D20"/>
    <mergeCell ref="D22:D30"/>
    <mergeCell ref="D33:D40"/>
    <mergeCell ref="D41:D46"/>
    <mergeCell ref="D50:D57"/>
    <mergeCell ref="D59:D70"/>
    <mergeCell ref="D71:D81"/>
    <mergeCell ref="D82:D92"/>
    <mergeCell ref="D93:D94"/>
    <mergeCell ref="D95:D98"/>
    <mergeCell ref="D99:D100"/>
    <mergeCell ref="D102:D103"/>
    <mergeCell ref="D104:D105"/>
    <mergeCell ref="D106:D108"/>
    <mergeCell ref="D110:D111"/>
    <mergeCell ref="D114:D121"/>
    <mergeCell ref="D122:D123"/>
    <mergeCell ref="D124:D125"/>
    <mergeCell ref="D126:D127"/>
    <mergeCell ref="D128:D129"/>
    <mergeCell ref="D130:D131"/>
    <mergeCell ref="D134:D140"/>
    <mergeCell ref="D141:D142"/>
    <mergeCell ref="D161:D162"/>
    <mergeCell ref="D164:D173"/>
    <mergeCell ref="D175:D176"/>
    <mergeCell ref="D183:D186"/>
    <mergeCell ref="D188:D192"/>
    <mergeCell ref="D193:D199"/>
    <mergeCell ref="D202:D210"/>
    <mergeCell ref="D213:D224"/>
    <mergeCell ref="D225:D236"/>
    <mergeCell ref="D237:D238"/>
    <mergeCell ref="D239:D241"/>
    <mergeCell ref="D242:D243"/>
    <mergeCell ref="D244:D247"/>
    <mergeCell ref="D249:D259"/>
    <mergeCell ref="D260:D261"/>
    <mergeCell ref="D262:D271"/>
    <mergeCell ref="D274:D284"/>
    <mergeCell ref="D285:D296"/>
    <mergeCell ref="D299:D306"/>
    <mergeCell ref="D311:D313"/>
    <mergeCell ref="D315:D318"/>
    <mergeCell ref="D320:D321"/>
    <mergeCell ref="D323:D324"/>
    <mergeCell ref="D325:D326"/>
    <mergeCell ref="D327:D328"/>
    <mergeCell ref="D331:D332"/>
    <mergeCell ref="D333:D334"/>
    <mergeCell ref="D335:D346"/>
    <mergeCell ref="D348:D350"/>
    <mergeCell ref="D351:D352"/>
    <mergeCell ref="D354:D355"/>
    <mergeCell ref="D357:D360"/>
    <mergeCell ref="D361:D367"/>
    <mergeCell ref="D368:D370"/>
    <mergeCell ref="D372:D375"/>
    <mergeCell ref="D377:D378"/>
    <mergeCell ref="D383:D385"/>
    <mergeCell ref="D390:D392"/>
    <mergeCell ref="D397:D401"/>
    <mergeCell ref="D402:D407"/>
    <mergeCell ref="D414:D415"/>
    <mergeCell ref="D416:D417"/>
    <mergeCell ref="G3:G8"/>
    <mergeCell ref="G10:G17"/>
    <mergeCell ref="G18:G20"/>
    <mergeCell ref="G22:G30"/>
    <mergeCell ref="G33:G40"/>
    <mergeCell ref="G41:G46"/>
    <mergeCell ref="G50:G57"/>
    <mergeCell ref="G59:G70"/>
    <mergeCell ref="G71:G81"/>
    <mergeCell ref="G82:G92"/>
    <mergeCell ref="G93:G94"/>
    <mergeCell ref="G95:G98"/>
    <mergeCell ref="G99:G100"/>
    <mergeCell ref="G102:G103"/>
    <mergeCell ref="G104:G105"/>
    <mergeCell ref="G106:G108"/>
    <mergeCell ref="G110:G111"/>
    <mergeCell ref="G114:G121"/>
    <mergeCell ref="G122:G123"/>
    <mergeCell ref="G124:G125"/>
    <mergeCell ref="G126:G127"/>
    <mergeCell ref="G128:G129"/>
    <mergeCell ref="G130:G131"/>
    <mergeCell ref="G134:G140"/>
    <mergeCell ref="G141:G142"/>
    <mergeCell ref="G161:G162"/>
    <mergeCell ref="G164:G173"/>
    <mergeCell ref="G175:G176"/>
    <mergeCell ref="G183:G186"/>
    <mergeCell ref="G188:G192"/>
    <mergeCell ref="G193:G199"/>
    <mergeCell ref="G202:G210"/>
    <mergeCell ref="G213:G224"/>
    <mergeCell ref="G225:G236"/>
    <mergeCell ref="G237:G238"/>
    <mergeCell ref="G239:G241"/>
    <mergeCell ref="G242:G243"/>
    <mergeCell ref="G244:G247"/>
    <mergeCell ref="G249:G259"/>
    <mergeCell ref="G260:G261"/>
    <mergeCell ref="G262:G271"/>
    <mergeCell ref="G274:G284"/>
    <mergeCell ref="G285:G296"/>
    <mergeCell ref="G299:G306"/>
    <mergeCell ref="G311:G313"/>
    <mergeCell ref="G315:G318"/>
    <mergeCell ref="G320:G321"/>
    <mergeCell ref="G323:G324"/>
    <mergeCell ref="G325:G326"/>
    <mergeCell ref="G327:G328"/>
    <mergeCell ref="G331:G332"/>
    <mergeCell ref="G333:G334"/>
    <mergeCell ref="G335:G346"/>
    <mergeCell ref="G348:G350"/>
    <mergeCell ref="G351:G352"/>
    <mergeCell ref="G354:G355"/>
    <mergeCell ref="G357:G360"/>
    <mergeCell ref="G361:G367"/>
    <mergeCell ref="G368:G370"/>
    <mergeCell ref="G372:G375"/>
    <mergeCell ref="G377:G378"/>
    <mergeCell ref="G383:G385"/>
    <mergeCell ref="G387:G389"/>
    <mergeCell ref="G390:G392"/>
    <mergeCell ref="G394:G401"/>
    <mergeCell ref="G402:G407"/>
    <mergeCell ref="G409:G411"/>
    <mergeCell ref="G412:G413"/>
    <mergeCell ref="G414:G417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2" sqref="A12:A17"/>
    </sheetView>
  </sheetViews>
  <sheetFormatPr defaultColWidth="9" defaultRowHeight="14.4" outlineLevelCol="7"/>
  <cols>
    <col min="1" max="1" width="24" style="48" customWidth="1"/>
    <col min="2" max="2" width="15.2222222222222" style="48" customWidth="1"/>
    <col min="3" max="3" width="18.6666666666667" style="48" customWidth="1"/>
    <col min="4" max="4" width="14.4444444444444" style="48" customWidth="1"/>
    <col min="5" max="5" width="35.2222222222222" style="48" customWidth="1"/>
    <col min="6" max="6" width="21" style="48" customWidth="1"/>
    <col min="7" max="7" width="14.5555555555556" style="48" customWidth="1"/>
    <col min="8" max="8" width="14.6666666666667" style="48" customWidth="1"/>
    <col min="9" max="16384" width="9" style="48"/>
  </cols>
  <sheetData>
    <row r="1" s="113" customFormat="1" ht="22.2" spans="1:8">
      <c r="A1" s="115" t="s">
        <v>377</v>
      </c>
      <c r="B1" s="116"/>
      <c r="C1" s="116"/>
      <c r="D1" s="116"/>
      <c r="E1" s="116"/>
      <c r="F1" s="116"/>
      <c r="G1" s="116"/>
      <c r="H1" s="116"/>
    </row>
    <row r="2" s="114" customFormat="1" ht="20.4" spans="1:8">
      <c r="A2" s="117" t="s">
        <v>22</v>
      </c>
      <c r="B2" s="18" t="s">
        <v>24</v>
      </c>
      <c r="C2" s="18" t="s">
        <v>32</v>
      </c>
      <c r="D2" s="18" t="s">
        <v>34</v>
      </c>
      <c r="E2" s="18" t="s">
        <v>33</v>
      </c>
      <c r="F2" s="18" t="s">
        <v>378</v>
      </c>
      <c r="G2" s="118" t="s">
        <v>379</v>
      </c>
      <c r="H2" s="18" t="s">
        <v>29</v>
      </c>
    </row>
    <row r="3" s="114" customFormat="1" ht="20.4" spans="1:8">
      <c r="A3" s="119" t="s">
        <v>2</v>
      </c>
      <c r="B3" s="120" t="s">
        <v>380</v>
      </c>
      <c r="C3" s="121"/>
      <c r="D3" s="121"/>
      <c r="E3" s="121"/>
      <c r="F3" s="121"/>
      <c r="G3" s="121"/>
      <c r="H3" s="122"/>
    </row>
    <row r="4" s="114" customFormat="1" ht="20.4" spans="1:8">
      <c r="A4" s="123" t="s">
        <v>3</v>
      </c>
      <c r="B4" s="62">
        <v>20192533</v>
      </c>
      <c r="C4" s="62">
        <v>2019253314</v>
      </c>
      <c r="D4" s="62" t="s">
        <v>49</v>
      </c>
      <c r="E4" s="62" t="s">
        <v>47</v>
      </c>
      <c r="F4" s="62" t="s">
        <v>381</v>
      </c>
      <c r="G4" s="62">
        <v>10.18</v>
      </c>
      <c r="H4" s="62"/>
    </row>
    <row r="5" s="114" customFormat="1" ht="20.4" spans="1:8">
      <c r="A5" s="124"/>
      <c r="B5" s="125">
        <v>20202532</v>
      </c>
      <c r="C5" s="125">
        <v>2020253203</v>
      </c>
      <c r="D5" s="62" t="s">
        <v>382</v>
      </c>
      <c r="E5" s="62" t="s">
        <v>383</v>
      </c>
      <c r="F5" s="62" t="s">
        <v>381</v>
      </c>
      <c r="G5" s="62">
        <v>10.18</v>
      </c>
      <c r="H5" s="62"/>
    </row>
    <row r="6" s="114" customFormat="1" ht="20.4" spans="1:8">
      <c r="A6" s="124"/>
      <c r="B6" s="126"/>
      <c r="C6" s="127"/>
      <c r="D6" s="62" t="s">
        <v>382</v>
      </c>
      <c r="E6" s="62" t="s">
        <v>384</v>
      </c>
      <c r="F6" s="62" t="s">
        <v>381</v>
      </c>
      <c r="G6" s="62">
        <v>10.19</v>
      </c>
      <c r="H6" s="62"/>
    </row>
    <row r="7" s="113" customFormat="1" ht="17.4" spans="1:8">
      <c r="A7" s="128"/>
      <c r="B7" s="127"/>
      <c r="C7" s="62">
        <v>2020213223</v>
      </c>
      <c r="D7" s="62" t="s">
        <v>385</v>
      </c>
      <c r="E7" s="62" t="s">
        <v>383</v>
      </c>
      <c r="F7" s="62" t="s">
        <v>381</v>
      </c>
      <c r="G7" s="62">
        <v>10.18</v>
      </c>
      <c r="H7" s="62"/>
    </row>
    <row r="8" s="113" customFormat="1" ht="17.4" spans="1:8">
      <c r="A8" s="119" t="s">
        <v>4</v>
      </c>
      <c r="B8" s="120" t="s">
        <v>380</v>
      </c>
      <c r="C8" s="121"/>
      <c r="D8" s="121"/>
      <c r="E8" s="121"/>
      <c r="F8" s="121"/>
      <c r="G8" s="121"/>
      <c r="H8" s="122"/>
    </row>
    <row r="9" s="113" customFormat="1" ht="17.4" spans="1:8">
      <c r="A9" s="123" t="s">
        <v>5</v>
      </c>
      <c r="B9" s="129">
        <v>20223636</v>
      </c>
      <c r="C9" s="20">
        <v>2022363631</v>
      </c>
      <c r="D9" s="20" t="s">
        <v>386</v>
      </c>
      <c r="E9" s="129" t="s">
        <v>387</v>
      </c>
      <c r="F9" s="130" t="s">
        <v>381</v>
      </c>
      <c r="G9" s="20">
        <v>10.17</v>
      </c>
      <c r="H9" s="20" t="s">
        <v>388</v>
      </c>
    </row>
    <row r="10" s="113" customFormat="1" ht="17.4" spans="1:8">
      <c r="A10" s="124"/>
      <c r="B10" s="131"/>
      <c r="C10" s="20">
        <v>2022363639</v>
      </c>
      <c r="D10" s="20" t="s">
        <v>389</v>
      </c>
      <c r="E10" s="129" t="s">
        <v>387</v>
      </c>
      <c r="F10" s="130" t="s">
        <v>381</v>
      </c>
      <c r="G10" s="62">
        <v>10.17</v>
      </c>
      <c r="H10" s="20" t="s">
        <v>388</v>
      </c>
    </row>
    <row r="11" ht="17.4" spans="1:8">
      <c r="A11" s="128"/>
      <c r="B11" s="132"/>
      <c r="C11" s="20">
        <v>2022363636</v>
      </c>
      <c r="D11" s="20" t="s">
        <v>390</v>
      </c>
      <c r="E11" s="20" t="s">
        <v>387</v>
      </c>
      <c r="F11" s="130" t="s">
        <v>381</v>
      </c>
      <c r="G11" s="20">
        <v>10.17</v>
      </c>
      <c r="H11" s="20" t="s">
        <v>388</v>
      </c>
    </row>
    <row r="12" ht="17.4" spans="1:8">
      <c r="A12" s="124" t="s">
        <v>6</v>
      </c>
      <c r="B12" s="20">
        <v>20212332</v>
      </c>
      <c r="C12" s="20">
        <v>2021233221</v>
      </c>
      <c r="D12" s="20" t="s">
        <v>391</v>
      </c>
      <c r="E12" s="20" t="s">
        <v>303</v>
      </c>
      <c r="F12" s="130" t="s">
        <v>381</v>
      </c>
      <c r="G12" s="133">
        <v>10.2</v>
      </c>
      <c r="H12" s="20"/>
    </row>
    <row r="13" ht="17.4" spans="1:8">
      <c r="A13" s="124"/>
      <c r="B13" s="20">
        <v>20202332</v>
      </c>
      <c r="C13" s="20">
        <v>2020233223</v>
      </c>
      <c r="D13" s="20" t="s">
        <v>392</v>
      </c>
      <c r="E13" s="20" t="s">
        <v>308</v>
      </c>
      <c r="F13" s="130" t="s">
        <v>381</v>
      </c>
      <c r="G13" s="20">
        <v>10.17</v>
      </c>
      <c r="H13" s="20" t="s">
        <v>393</v>
      </c>
    </row>
    <row r="14" ht="17.4" spans="1:8">
      <c r="A14" s="124"/>
      <c r="B14" s="20"/>
      <c r="C14" s="20">
        <v>2020233209</v>
      </c>
      <c r="D14" s="20" t="s">
        <v>321</v>
      </c>
      <c r="E14" s="20" t="s">
        <v>308</v>
      </c>
      <c r="F14" s="130" t="s">
        <v>381</v>
      </c>
      <c r="G14" s="20">
        <v>10.17</v>
      </c>
      <c r="H14" s="62"/>
    </row>
    <row r="15" ht="17.4" spans="1:8">
      <c r="A15" s="124"/>
      <c r="B15" s="20">
        <v>20222332</v>
      </c>
      <c r="C15" s="62">
        <v>2022233207</v>
      </c>
      <c r="D15" s="62" t="s">
        <v>394</v>
      </c>
      <c r="E15" s="62" t="s">
        <v>395</v>
      </c>
      <c r="F15" s="62" t="s">
        <v>381</v>
      </c>
      <c r="G15" s="62">
        <v>10.17</v>
      </c>
      <c r="H15" s="62"/>
    </row>
    <row r="16" ht="17.4" spans="1:8">
      <c r="A16" s="124"/>
      <c r="B16" s="125">
        <v>20222932</v>
      </c>
      <c r="C16" s="62">
        <v>2022293236</v>
      </c>
      <c r="D16" s="62" t="s">
        <v>396</v>
      </c>
      <c r="E16" s="62" t="s">
        <v>119</v>
      </c>
      <c r="F16" s="62" t="s">
        <v>381</v>
      </c>
      <c r="G16" s="62">
        <v>10.17</v>
      </c>
      <c r="H16" s="62"/>
    </row>
    <row r="17" ht="17.4" spans="1:8">
      <c r="A17" s="128"/>
      <c r="B17" s="127"/>
      <c r="C17" s="62">
        <v>2022293217</v>
      </c>
      <c r="D17" s="62" t="s">
        <v>397</v>
      </c>
      <c r="E17" s="62" t="s">
        <v>211</v>
      </c>
      <c r="F17" s="62" t="s">
        <v>381</v>
      </c>
      <c r="G17" s="134">
        <v>10.2</v>
      </c>
      <c r="H17" s="62"/>
    </row>
    <row r="18" s="113" customFormat="1" ht="17.4" spans="1:8">
      <c r="A18" s="30" t="s">
        <v>7</v>
      </c>
      <c r="B18" s="135" t="s">
        <v>380</v>
      </c>
      <c r="C18" s="136"/>
      <c r="D18" s="136"/>
      <c r="E18" s="136"/>
      <c r="F18" s="136"/>
      <c r="G18" s="136"/>
      <c r="H18" s="137"/>
    </row>
    <row r="19" ht="17.4" spans="1:8">
      <c r="A19" s="30" t="s">
        <v>8</v>
      </c>
      <c r="B19" s="138"/>
      <c r="C19" s="139"/>
      <c r="D19" s="139"/>
      <c r="E19" s="139"/>
      <c r="F19" s="139"/>
      <c r="G19" s="139"/>
      <c r="H19" s="140"/>
    </row>
  </sheetData>
  <mergeCells count="12">
    <mergeCell ref="A1:H1"/>
    <mergeCell ref="B3:H3"/>
    <mergeCell ref="B8:H8"/>
    <mergeCell ref="A4:A7"/>
    <mergeCell ref="A9:A11"/>
    <mergeCell ref="A12:A17"/>
    <mergeCell ref="B5:B7"/>
    <mergeCell ref="B9:B11"/>
    <mergeCell ref="B13:B14"/>
    <mergeCell ref="B16:B17"/>
    <mergeCell ref="C5:C6"/>
    <mergeCell ref="B18:H1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zoomScale="61" zoomScaleNormal="61" workbookViewId="0">
      <selection activeCell="Q61" sqref="Q61"/>
    </sheetView>
  </sheetViews>
  <sheetFormatPr defaultColWidth="9" defaultRowHeight="14.4"/>
  <cols>
    <col min="1" max="1" width="25.4444444444444" style="48" customWidth="1"/>
    <col min="2" max="2" width="8.33333333333333" style="81" customWidth="1"/>
    <col min="3" max="3" width="14.7777777777778" style="48" customWidth="1"/>
    <col min="4" max="13" width="7.44444444444444" style="48" customWidth="1"/>
    <col min="14" max="14" width="8.11111111111111" style="48" customWidth="1"/>
    <col min="15" max="15" width="9.66666666666667" style="48" customWidth="1"/>
    <col min="16" max="16" width="17.1111111111111" style="48" customWidth="1"/>
    <col min="17" max="17" width="121.666666666667" style="48" customWidth="1"/>
    <col min="18" max="18" width="195.111111111111" style="48" customWidth="1"/>
    <col min="19" max="16384" width="9" style="48"/>
  </cols>
  <sheetData>
    <row r="1" s="79" customFormat="1" ht="22.2" spans="1:20">
      <c r="A1" s="82" t="s">
        <v>398</v>
      </c>
      <c r="B1" s="83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108"/>
      <c r="T1" s="108"/>
    </row>
    <row r="2" s="80" customFormat="1" ht="61.2" spans="1:19">
      <c r="A2" s="18" t="s">
        <v>22</v>
      </c>
      <c r="B2" s="18" t="s">
        <v>23</v>
      </c>
      <c r="C2" s="18" t="s">
        <v>24</v>
      </c>
      <c r="D2" s="85" t="s">
        <v>399</v>
      </c>
      <c r="E2" s="85" t="s">
        <v>400</v>
      </c>
      <c r="F2" s="85" t="s">
        <v>401</v>
      </c>
      <c r="G2" s="85" t="s">
        <v>402</v>
      </c>
      <c r="H2" s="85" t="s">
        <v>403</v>
      </c>
      <c r="I2" s="85" t="s">
        <v>404</v>
      </c>
      <c r="J2" s="85" t="s">
        <v>405</v>
      </c>
      <c r="K2" s="85" t="s">
        <v>406</v>
      </c>
      <c r="L2" s="85" t="s">
        <v>407</v>
      </c>
      <c r="M2" s="85" t="s">
        <v>408</v>
      </c>
      <c r="N2" s="85" t="s">
        <v>409</v>
      </c>
      <c r="O2" s="103" t="s">
        <v>410</v>
      </c>
      <c r="P2" s="85" t="s">
        <v>411</v>
      </c>
      <c r="Q2" s="18" t="s">
        <v>29</v>
      </c>
      <c r="R2" s="18" t="s">
        <v>412</v>
      </c>
      <c r="S2" s="109"/>
    </row>
    <row r="3" s="79" customFormat="1" ht="20.4" spans="1:19">
      <c r="A3" s="86" t="s">
        <v>2</v>
      </c>
      <c r="B3" s="86">
        <v>1</v>
      </c>
      <c r="C3" s="87">
        <v>20222131</v>
      </c>
      <c r="D3" s="88" t="s">
        <v>413</v>
      </c>
      <c r="E3" s="88" t="s">
        <v>413</v>
      </c>
      <c r="F3" s="88" t="s">
        <v>413</v>
      </c>
      <c r="G3" s="88" t="s">
        <v>413</v>
      </c>
      <c r="H3" s="89">
        <v>5</v>
      </c>
      <c r="I3" s="89">
        <v>4.9</v>
      </c>
      <c r="J3" s="89">
        <v>5</v>
      </c>
      <c r="K3" s="89">
        <v>5</v>
      </c>
      <c r="L3" s="89">
        <v>5</v>
      </c>
      <c r="M3" s="89">
        <v>5</v>
      </c>
      <c r="N3" s="87">
        <f>SUM(D3:M3,)</f>
        <v>29.9</v>
      </c>
      <c r="O3" s="104">
        <f>AVERAGE(D3:M3)</f>
        <v>4.98333333333333</v>
      </c>
      <c r="P3" s="99">
        <f>RANK(O3,$O$3:$O$8,0)</f>
        <v>2</v>
      </c>
      <c r="Q3" s="88" t="s">
        <v>414</v>
      </c>
      <c r="R3" s="88"/>
      <c r="S3" s="63"/>
    </row>
    <row r="4" s="79" customFormat="1" ht="20.4" spans="1:19">
      <c r="A4" s="86"/>
      <c r="B4" s="86">
        <v>2</v>
      </c>
      <c r="C4" s="87">
        <v>20222132</v>
      </c>
      <c r="D4" s="87">
        <v>4.8</v>
      </c>
      <c r="E4" s="87">
        <v>5</v>
      </c>
      <c r="F4" s="88" t="s">
        <v>413</v>
      </c>
      <c r="G4" s="88" t="s">
        <v>413</v>
      </c>
      <c r="H4" s="89">
        <v>5</v>
      </c>
      <c r="I4" s="89">
        <v>5</v>
      </c>
      <c r="J4" s="89">
        <v>5</v>
      </c>
      <c r="K4" s="89">
        <v>5</v>
      </c>
      <c r="L4" s="89">
        <v>5</v>
      </c>
      <c r="M4" s="89">
        <v>2</v>
      </c>
      <c r="N4" s="87">
        <f t="shared" ref="N4:N48" si="0">SUM(D4:M4,)</f>
        <v>36.8</v>
      </c>
      <c r="O4" s="104">
        <f t="shared" ref="O4:O49" si="1">AVERAGE(D4:M4)</f>
        <v>4.6</v>
      </c>
      <c r="P4" s="99">
        <f>RANK(O4,$O$3:$O$8,0)</f>
        <v>6</v>
      </c>
      <c r="Q4" s="88"/>
      <c r="R4" s="88"/>
      <c r="S4" s="63"/>
    </row>
    <row r="5" s="79" customFormat="1" ht="20.4" spans="1:19">
      <c r="A5" s="86"/>
      <c r="B5" s="86">
        <v>3</v>
      </c>
      <c r="C5" s="87">
        <v>20222133</v>
      </c>
      <c r="D5" s="87">
        <v>5</v>
      </c>
      <c r="E5" s="87">
        <v>5</v>
      </c>
      <c r="F5" s="88" t="s">
        <v>413</v>
      </c>
      <c r="G5" s="88" t="s">
        <v>413</v>
      </c>
      <c r="H5" s="88" t="s">
        <v>413</v>
      </c>
      <c r="I5" s="88" t="s">
        <v>413</v>
      </c>
      <c r="J5" s="89">
        <v>5</v>
      </c>
      <c r="K5" s="89">
        <v>5</v>
      </c>
      <c r="L5" s="88" t="s">
        <v>413</v>
      </c>
      <c r="M5" s="88" t="s">
        <v>413</v>
      </c>
      <c r="N5" s="87">
        <f t="shared" si="0"/>
        <v>20</v>
      </c>
      <c r="O5" s="104">
        <f t="shared" si="1"/>
        <v>5</v>
      </c>
      <c r="P5" s="99">
        <f>RANK(O5,$O$3:$O$8,0)</f>
        <v>1</v>
      </c>
      <c r="Q5" s="88" t="s">
        <v>415</v>
      </c>
      <c r="R5" s="88"/>
      <c r="S5" s="63"/>
    </row>
    <row r="6" s="79" customFormat="1" ht="20.4" spans="1:19">
      <c r="A6" s="86"/>
      <c r="B6" s="86">
        <v>4</v>
      </c>
      <c r="C6" s="87">
        <v>20222134</v>
      </c>
      <c r="D6" s="88" t="s">
        <v>413</v>
      </c>
      <c r="E6" s="88" t="s">
        <v>413</v>
      </c>
      <c r="F6" s="88" t="s">
        <v>413</v>
      </c>
      <c r="G6" s="88" t="s">
        <v>413</v>
      </c>
      <c r="H6" s="89">
        <v>5</v>
      </c>
      <c r="I6" s="89">
        <v>5</v>
      </c>
      <c r="J6" s="89">
        <v>5</v>
      </c>
      <c r="K6" s="89">
        <v>5</v>
      </c>
      <c r="L6" s="89">
        <v>5</v>
      </c>
      <c r="M6" s="89">
        <v>4.8</v>
      </c>
      <c r="N6" s="87">
        <f t="shared" si="0"/>
        <v>29.8</v>
      </c>
      <c r="O6" s="104">
        <f t="shared" si="1"/>
        <v>4.96666666666667</v>
      </c>
      <c r="P6" s="99">
        <f>RANK(O6,$O$3:$O$8,0)</f>
        <v>3</v>
      </c>
      <c r="Q6" s="88" t="s">
        <v>416</v>
      </c>
      <c r="R6" s="88"/>
      <c r="S6" s="63"/>
    </row>
    <row r="7" s="79" customFormat="1" ht="20.4" spans="1:19">
      <c r="A7" s="86"/>
      <c r="B7" s="86">
        <v>5</v>
      </c>
      <c r="C7" s="87">
        <v>20222135</v>
      </c>
      <c r="D7" s="87">
        <v>4.8</v>
      </c>
      <c r="E7" s="87">
        <v>5</v>
      </c>
      <c r="F7" s="88" t="s">
        <v>413</v>
      </c>
      <c r="G7" s="88" t="s">
        <v>413</v>
      </c>
      <c r="H7" s="88" t="s">
        <v>413</v>
      </c>
      <c r="I7" s="88" t="s">
        <v>413</v>
      </c>
      <c r="J7" s="89">
        <v>5</v>
      </c>
      <c r="K7" s="89">
        <v>5</v>
      </c>
      <c r="L7" s="88" t="s">
        <v>413</v>
      </c>
      <c r="M7" s="88" t="s">
        <v>413</v>
      </c>
      <c r="N7" s="87">
        <f t="shared" si="0"/>
        <v>19.8</v>
      </c>
      <c r="O7" s="104">
        <f t="shared" si="1"/>
        <v>4.95</v>
      </c>
      <c r="P7" s="99">
        <f>RANK(O7,$O$3:$O$8,0)</f>
        <v>4</v>
      </c>
      <c r="Q7" s="88" t="s">
        <v>415</v>
      </c>
      <c r="R7" s="88"/>
      <c r="S7" s="63"/>
    </row>
    <row r="8" s="79" customFormat="1" ht="20.4" spans="1:18">
      <c r="A8" s="86"/>
      <c r="B8" s="86">
        <v>6</v>
      </c>
      <c r="C8" s="87">
        <v>20222136</v>
      </c>
      <c r="D8" s="87">
        <v>4.8</v>
      </c>
      <c r="E8" s="87">
        <v>5</v>
      </c>
      <c r="F8" s="88" t="s">
        <v>413</v>
      </c>
      <c r="G8" s="88" t="s">
        <v>413</v>
      </c>
      <c r="H8" s="88" t="s">
        <v>413</v>
      </c>
      <c r="I8" s="88" t="s">
        <v>413</v>
      </c>
      <c r="J8" s="89">
        <v>4.8</v>
      </c>
      <c r="K8" s="89">
        <v>4.8</v>
      </c>
      <c r="L8" s="89">
        <v>4.8</v>
      </c>
      <c r="M8" s="89">
        <v>4.8</v>
      </c>
      <c r="N8" s="87">
        <f t="shared" si="0"/>
        <v>29</v>
      </c>
      <c r="O8" s="104">
        <f t="shared" si="1"/>
        <v>4.83333333333333</v>
      </c>
      <c r="P8" s="99">
        <f>RANK(O8,$O$3:$O$8,0)</f>
        <v>5</v>
      </c>
      <c r="Q8" s="88" t="s">
        <v>415</v>
      </c>
      <c r="R8" s="88"/>
    </row>
    <row r="9" s="16" customFormat="1" ht="20.4" spans="1:23">
      <c r="A9" s="90" t="s">
        <v>3</v>
      </c>
      <c r="B9" s="86">
        <v>7</v>
      </c>
      <c r="C9" s="91">
        <v>20222431</v>
      </c>
      <c r="D9" s="92">
        <v>5</v>
      </c>
      <c r="E9" s="92">
        <v>5</v>
      </c>
      <c r="F9" s="92" t="s">
        <v>413</v>
      </c>
      <c r="G9" s="92" t="s">
        <v>413</v>
      </c>
      <c r="H9" s="92">
        <v>5</v>
      </c>
      <c r="I9" s="92">
        <v>5</v>
      </c>
      <c r="J9" s="92">
        <v>5</v>
      </c>
      <c r="K9" s="92">
        <v>5</v>
      </c>
      <c r="L9" s="92">
        <v>5</v>
      </c>
      <c r="M9" s="92">
        <v>5</v>
      </c>
      <c r="N9" s="87">
        <f t="shared" si="0"/>
        <v>40</v>
      </c>
      <c r="O9" s="104">
        <f t="shared" si="1"/>
        <v>5</v>
      </c>
      <c r="P9" s="99">
        <f>RANK(O9,$O$9:$O$17,0)</f>
        <v>1</v>
      </c>
      <c r="Q9" s="92" t="s">
        <v>417</v>
      </c>
      <c r="R9" s="92"/>
      <c r="S9" s="110"/>
      <c r="T9" s="110"/>
      <c r="U9" s="110"/>
      <c r="V9" s="110"/>
      <c r="W9" s="110"/>
    </row>
    <row r="10" s="16" customFormat="1" ht="20.4" spans="1:23">
      <c r="A10" s="90"/>
      <c r="B10" s="86">
        <v>8</v>
      </c>
      <c r="C10" s="91">
        <v>20222432</v>
      </c>
      <c r="D10" s="92">
        <v>4.5</v>
      </c>
      <c r="E10" s="92">
        <v>5</v>
      </c>
      <c r="F10" s="92" t="s">
        <v>413</v>
      </c>
      <c r="G10" s="92" t="s">
        <v>413</v>
      </c>
      <c r="H10" s="92" t="s">
        <v>413</v>
      </c>
      <c r="I10" s="92" t="s">
        <v>413</v>
      </c>
      <c r="J10" s="92" t="s">
        <v>413</v>
      </c>
      <c r="K10" s="92" t="s">
        <v>413</v>
      </c>
      <c r="L10" s="92" t="s">
        <v>413</v>
      </c>
      <c r="M10" s="92" t="s">
        <v>413</v>
      </c>
      <c r="N10" s="87">
        <f t="shared" si="0"/>
        <v>9.5</v>
      </c>
      <c r="O10" s="104">
        <f t="shared" si="1"/>
        <v>4.75</v>
      </c>
      <c r="P10" s="99">
        <f t="shared" ref="P10:P17" si="2">RANK(O10,$O$9:$O$17,0)</f>
        <v>6</v>
      </c>
      <c r="Q10" s="92" t="s">
        <v>418</v>
      </c>
      <c r="R10" s="92"/>
      <c r="S10" s="110"/>
      <c r="T10" s="110"/>
      <c r="U10" s="110"/>
      <c r="V10" s="110"/>
      <c r="W10" s="110"/>
    </row>
    <row r="11" s="16" customFormat="1" ht="20.4" spans="1:23">
      <c r="A11" s="90"/>
      <c r="B11" s="86">
        <v>9</v>
      </c>
      <c r="C11" s="91">
        <v>20222433</v>
      </c>
      <c r="D11" s="92">
        <v>5</v>
      </c>
      <c r="E11" s="92">
        <v>5</v>
      </c>
      <c r="F11" s="92" t="s">
        <v>413</v>
      </c>
      <c r="G11" s="92" t="s">
        <v>413</v>
      </c>
      <c r="H11" s="92">
        <v>4.5</v>
      </c>
      <c r="I11" s="92">
        <v>5</v>
      </c>
      <c r="J11" s="92">
        <v>5</v>
      </c>
      <c r="K11" s="92">
        <v>5</v>
      </c>
      <c r="L11" s="92" t="s">
        <v>413</v>
      </c>
      <c r="M11" s="92" t="s">
        <v>413</v>
      </c>
      <c r="N11" s="87">
        <f t="shared" si="0"/>
        <v>29.5</v>
      </c>
      <c r="O11" s="104">
        <f t="shared" si="1"/>
        <v>4.91666666666667</v>
      </c>
      <c r="P11" s="99">
        <f t="shared" si="2"/>
        <v>4</v>
      </c>
      <c r="Q11" s="92" t="s">
        <v>419</v>
      </c>
      <c r="R11" s="92" t="s">
        <v>420</v>
      </c>
      <c r="S11" s="110"/>
      <c r="T11" s="110"/>
      <c r="U11" s="110"/>
      <c r="V11" s="110"/>
      <c r="W11" s="110"/>
    </row>
    <row r="12" s="16" customFormat="1" ht="20.4" spans="1:23">
      <c r="A12" s="90"/>
      <c r="B12" s="86">
        <v>10</v>
      </c>
      <c r="C12" s="91">
        <v>20222434</v>
      </c>
      <c r="D12" s="92">
        <v>4.5</v>
      </c>
      <c r="E12" s="92">
        <v>5</v>
      </c>
      <c r="F12" s="92" t="s">
        <v>413</v>
      </c>
      <c r="G12" s="92" t="s">
        <v>413</v>
      </c>
      <c r="H12" s="92" t="s">
        <v>413</v>
      </c>
      <c r="I12" s="92" t="s">
        <v>413</v>
      </c>
      <c r="J12" s="92" t="s">
        <v>413</v>
      </c>
      <c r="K12" s="92" t="s">
        <v>413</v>
      </c>
      <c r="L12" s="92" t="s">
        <v>413</v>
      </c>
      <c r="M12" s="92" t="s">
        <v>413</v>
      </c>
      <c r="N12" s="87">
        <f t="shared" si="0"/>
        <v>9.5</v>
      </c>
      <c r="O12" s="104">
        <f t="shared" si="1"/>
        <v>4.75</v>
      </c>
      <c r="P12" s="99">
        <f t="shared" si="2"/>
        <v>6</v>
      </c>
      <c r="Q12" s="92" t="s">
        <v>421</v>
      </c>
      <c r="R12" s="92" t="s">
        <v>422</v>
      </c>
      <c r="S12" s="110"/>
      <c r="T12" s="110"/>
      <c r="U12" s="110"/>
      <c r="V12" s="110"/>
      <c r="W12" s="110"/>
    </row>
    <row r="13" s="16" customFormat="1" ht="20.4" spans="1:23">
      <c r="A13" s="90"/>
      <c r="B13" s="86">
        <v>11</v>
      </c>
      <c r="C13" s="91">
        <v>20222435</v>
      </c>
      <c r="D13" s="92" t="s">
        <v>413</v>
      </c>
      <c r="E13" s="92" t="s">
        <v>413</v>
      </c>
      <c r="F13" s="92" t="s">
        <v>413</v>
      </c>
      <c r="G13" s="92" t="s">
        <v>413</v>
      </c>
      <c r="H13" s="92" t="s">
        <v>413</v>
      </c>
      <c r="I13" s="92" t="s">
        <v>413</v>
      </c>
      <c r="J13" s="92" t="s">
        <v>413</v>
      </c>
      <c r="K13" s="92" t="s">
        <v>413</v>
      </c>
      <c r="L13" s="92" t="s">
        <v>413</v>
      </c>
      <c r="M13" s="92" t="s">
        <v>413</v>
      </c>
      <c r="N13" s="92" t="s">
        <v>413</v>
      </c>
      <c r="O13" s="92" t="s">
        <v>413</v>
      </c>
      <c r="P13" s="99"/>
      <c r="Q13" s="102" t="s">
        <v>423</v>
      </c>
      <c r="R13" s="92"/>
      <c r="S13" s="110"/>
      <c r="T13" s="110"/>
      <c r="U13" s="110"/>
      <c r="V13" s="110"/>
      <c r="W13" s="110"/>
    </row>
    <row r="14" s="16" customFormat="1" ht="20.4" spans="1:23">
      <c r="A14" s="90"/>
      <c r="B14" s="86">
        <v>12</v>
      </c>
      <c r="C14" s="91">
        <v>20222436</v>
      </c>
      <c r="D14" s="92" t="s">
        <v>413</v>
      </c>
      <c r="E14" s="92" t="s">
        <v>413</v>
      </c>
      <c r="F14" s="92">
        <v>5</v>
      </c>
      <c r="G14" s="92">
        <v>3</v>
      </c>
      <c r="H14" s="92">
        <v>5</v>
      </c>
      <c r="I14" s="92">
        <v>5</v>
      </c>
      <c r="J14" s="92" t="s">
        <v>413</v>
      </c>
      <c r="K14" s="92" t="s">
        <v>413</v>
      </c>
      <c r="L14" s="92" t="s">
        <v>413</v>
      </c>
      <c r="M14" s="92" t="s">
        <v>413</v>
      </c>
      <c r="N14" s="87">
        <f t="shared" si="0"/>
        <v>18</v>
      </c>
      <c r="O14" s="104">
        <f t="shared" si="1"/>
        <v>4.5</v>
      </c>
      <c r="P14" s="99">
        <f t="shared" si="2"/>
        <v>8</v>
      </c>
      <c r="Q14" s="92" t="s">
        <v>424</v>
      </c>
      <c r="R14" s="92" t="s">
        <v>425</v>
      </c>
      <c r="S14" s="110"/>
      <c r="T14" s="110"/>
      <c r="U14" s="110"/>
      <c r="V14" s="110"/>
      <c r="W14" s="110"/>
    </row>
    <row r="15" s="16" customFormat="1" ht="20.4" spans="1:23">
      <c r="A15" s="90"/>
      <c r="B15" s="86">
        <v>13</v>
      </c>
      <c r="C15" s="91">
        <v>20222531</v>
      </c>
      <c r="D15" s="92">
        <v>4.5</v>
      </c>
      <c r="E15" s="92">
        <v>5</v>
      </c>
      <c r="F15" s="92">
        <v>5</v>
      </c>
      <c r="G15" s="92">
        <v>4.5</v>
      </c>
      <c r="H15" s="92">
        <v>5</v>
      </c>
      <c r="I15" s="92">
        <v>5</v>
      </c>
      <c r="J15" s="92" t="s">
        <v>413</v>
      </c>
      <c r="K15" s="92" t="s">
        <v>413</v>
      </c>
      <c r="L15" s="92">
        <v>5</v>
      </c>
      <c r="M15" s="92">
        <v>5</v>
      </c>
      <c r="N15" s="87">
        <f t="shared" si="0"/>
        <v>39</v>
      </c>
      <c r="O15" s="104">
        <f t="shared" si="1"/>
        <v>4.875</v>
      </c>
      <c r="P15" s="99">
        <f t="shared" si="2"/>
        <v>5</v>
      </c>
      <c r="Q15" s="92" t="s">
        <v>426</v>
      </c>
      <c r="R15" s="92" t="s">
        <v>427</v>
      </c>
      <c r="S15" s="110"/>
      <c r="T15" s="110"/>
      <c r="U15" s="110"/>
      <c r="V15" s="110"/>
      <c r="W15" s="110"/>
    </row>
    <row r="16" s="16" customFormat="1" ht="20.4" spans="1:23">
      <c r="A16" s="90"/>
      <c r="B16" s="86">
        <v>14</v>
      </c>
      <c r="C16" s="91">
        <v>20222532</v>
      </c>
      <c r="D16" s="92" t="s">
        <v>413</v>
      </c>
      <c r="E16" s="92" t="s">
        <v>413</v>
      </c>
      <c r="F16" s="92">
        <v>5</v>
      </c>
      <c r="G16" s="92">
        <v>5</v>
      </c>
      <c r="H16" s="92">
        <v>5</v>
      </c>
      <c r="I16" s="92">
        <v>5</v>
      </c>
      <c r="J16" s="92" t="s">
        <v>413</v>
      </c>
      <c r="K16" s="92" t="s">
        <v>413</v>
      </c>
      <c r="L16" s="92">
        <v>5</v>
      </c>
      <c r="M16" s="92">
        <v>5</v>
      </c>
      <c r="N16" s="87">
        <f t="shared" si="0"/>
        <v>30</v>
      </c>
      <c r="O16" s="104">
        <f t="shared" si="1"/>
        <v>5</v>
      </c>
      <c r="P16" s="99">
        <f t="shared" si="2"/>
        <v>1</v>
      </c>
      <c r="Q16" s="92" t="s">
        <v>428</v>
      </c>
      <c r="R16" s="92"/>
      <c r="S16" s="110"/>
      <c r="T16" s="110"/>
      <c r="U16" s="110"/>
      <c r="V16" s="110"/>
      <c r="W16" s="110"/>
    </row>
    <row r="17" s="16" customFormat="1" ht="20.4" spans="1:23">
      <c r="A17" s="90"/>
      <c r="B17" s="86">
        <v>15</v>
      </c>
      <c r="C17" s="91">
        <v>20222533</v>
      </c>
      <c r="D17" s="92" t="s">
        <v>413</v>
      </c>
      <c r="E17" s="92" t="s">
        <v>413</v>
      </c>
      <c r="F17" s="92" t="s">
        <v>413</v>
      </c>
      <c r="G17" s="92" t="s">
        <v>413</v>
      </c>
      <c r="H17" s="92">
        <v>5</v>
      </c>
      <c r="I17" s="92">
        <v>5</v>
      </c>
      <c r="J17" s="92" t="s">
        <v>413</v>
      </c>
      <c r="K17" s="92" t="s">
        <v>413</v>
      </c>
      <c r="L17" s="92">
        <v>5</v>
      </c>
      <c r="M17" s="92">
        <v>5</v>
      </c>
      <c r="N17" s="87">
        <f t="shared" si="0"/>
        <v>20</v>
      </c>
      <c r="O17" s="104">
        <f t="shared" si="1"/>
        <v>5</v>
      </c>
      <c r="P17" s="99">
        <f t="shared" si="2"/>
        <v>1</v>
      </c>
      <c r="Q17" s="92" t="s">
        <v>429</v>
      </c>
      <c r="R17" s="92"/>
      <c r="S17" s="110"/>
      <c r="T17" s="110"/>
      <c r="U17" s="110"/>
      <c r="V17" s="110"/>
      <c r="W17" s="110"/>
    </row>
    <row r="18" s="16" customFormat="1" ht="20.4" spans="1:23">
      <c r="A18" s="86" t="s">
        <v>4</v>
      </c>
      <c r="B18" s="86">
        <v>16</v>
      </c>
      <c r="C18" s="93">
        <v>20222731</v>
      </c>
      <c r="D18" s="93">
        <v>4.8</v>
      </c>
      <c r="E18" s="93">
        <v>5</v>
      </c>
      <c r="F18" s="93">
        <v>4.8</v>
      </c>
      <c r="G18" s="93">
        <v>4.6</v>
      </c>
      <c r="H18" s="93" t="s">
        <v>413</v>
      </c>
      <c r="I18" s="93" t="s">
        <v>413</v>
      </c>
      <c r="J18" s="93">
        <v>4</v>
      </c>
      <c r="K18" s="93">
        <v>4</v>
      </c>
      <c r="L18" s="93" t="s">
        <v>413</v>
      </c>
      <c r="M18" s="93" t="s">
        <v>413</v>
      </c>
      <c r="N18" s="87">
        <f t="shared" si="0"/>
        <v>27.2</v>
      </c>
      <c r="O18" s="104">
        <f t="shared" si="1"/>
        <v>4.53333333333333</v>
      </c>
      <c r="P18" s="99">
        <f>RANK(O18,$O$18:$O$26,0)</f>
        <v>9</v>
      </c>
      <c r="Q18" s="93" t="s">
        <v>430</v>
      </c>
      <c r="R18" s="93" t="s">
        <v>431</v>
      </c>
      <c r="T18" s="110"/>
      <c r="U18" s="110"/>
      <c r="W18" s="110"/>
    </row>
    <row r="19" s="16" customFormat="1" ht="20.4" spans="1:18">
      <c r="A19" s="86"/>
      <c r="B19" s="86">
        <v>17</v>
      </c>
      <c r="C19" s="93">
        <v>20222732</v>
      </c>
      <c r="D19" s="93">
        <v>4.8</v>
      </c>
      <c r="E19" s="93">
        <v>5</v>
      </c>
      <c r="F19" s="93">
        <v>4.8</v>
      </c>
      <c r="G19" s="93">
        <v>4.8</v>
      </c>
      <c r="H19" s="93">
        <v>5</v>
      </c>
      <c r="I19" s="93">
        <v>4.6</v>
      </c>
      <c r="J19" s="93" t="s">
        <v>413</v>
      </c>
      <c r="K19" s="93" t="s">
        <v>413</v>
      </c>
      <c r="L19" s="93" t="s">
        <v>413</v>
      </c>
      <c r="M19" s="93" t="s">
        <v>413</v>
      </c>
      <c r="N19" s="87">
        <f t="shared" si="0"/>
        <v>29</v>
      </c>
      <c r="O19" s="104">
        <f t="shared" si="1"/>
        <v>4.83333333333333</v>
      </c>
      <c r="P19" s="99">
        <f t="shared" ref="P19:P26" si="3">RANK(O19,$O$18:$O$26,0)</f>
        <v>5</v>
      </c>
      <c r="Q19" s="93" t="s">
        <v>432</v>
      </c>
      <c r="R19" s="93" t="s">
        <v>433</v>
      </c>
    </row>
    <row r="20" s="16" customFormat="1" ht="20.4" spans="1:18">
      <c r="A20" s="86"/>
      <c r="B20" s="86">
        <v>18</v>
      </c>
      <c r="C20" s="93">
        <v>20222831</v>
      </c>
      <c r="D20" s="93">
        <v>5</v>
      </c>
      <c r="E20" s="93">
        <v>5</v>
      </c>
      <c r="F20" s="93" t="s">
        <v>413</v>
      </c>
      <c r="G20" s="93" t="s">
        <v>413</v>
      </c>
      <c r="H20" s="93">
        <v>4.8</v>
      </c>
      <c r="I20" s="93">
        <v>5</v>
      </c>
      <c r="J20" s="93" t="s">
        <v>413</v>
      </c>
      <c r="K20" s="93" t="s">
        <v>413</v>
      </c>
      <c r="L20" s="93" t="s">
        <v>413</v>
      </c>
      <c r="M20" s="93" t="s">
        <v>413</v>
      </c>
      <c r="N20" s="87">
        <f t="shared" si="0"/>
        <v>19.8</v>
      </c>
      <c r="O20" s="104">
        <f t="shared" si="1"/>
        <v>4.95</v>
      </c>
      <c r="P20" s="99">
        <f t="shared" si="3"/>
        <v>1</v>
      </c>
      <c r="Q20" s="93" t="s">
        <v>434</v>
      </c>
      <c r="R20" s="93"/>
    </row>
    <row r="21" s="16" customFormat="1" ht="20.4" spans="1:18">
      <c r="A21" s="86"/>
      <c r="B21" s="86">
        <v>19</v>
      </c>
      <c r="C21" s="93">
        <v>20222832</v>
      </c>
      <c r="D21" s="93">
        <v>5</v>
      </c>
      <c r="E21" s="93">
        <v>5</v>
      </c>
      <c r="F21" s="93" t="s">
        <v>413</v>
      </c>
      <c r="G21" s="93" t="s">
        <v>413</v>
      </c>
      <c r="H21" s="93" t="s">
        <v>413</v>
      </c>
      <c r="I21" s="93" t="s">
        <v>413</v>
      </c>
      <c r="J21" s="93" t="s">
        <v>413</v>
      </c>
      <c r="K21" s="93" t="s">
        <v>413</v>
      </c>
      <c r="L21" s="93">
        <v>4</v>
      </c>
      <c r="M21" s="93">
        <v>5</v>
      </c>
      <c r="N21" s="87">
        <f t="shared" si="0"/>
        <v>19</v>
      </c>
      <c r="O21" s="104">
        <f t="shared" si="1"/>
        <v>4.75</v>
      </c>
      <c r="P21" s="99">
        <f t="shared" si="3"/>
        <v>8</v>
      </c>
      <c r="Q21" s="93" t="s">
        <v>435</v>
      </c>
      <c r="R21" s="93"/>
    </row>
    <row r="22" s="16" customFormat="1" ht="20.4" spans="1:18">
      <c r="A22" s="86"/>
      <c r="B22" s="86">
        <v>20</v>
      </c>
      <c r="C22" s="93">
        <v>20222833</v>
      </c>
      <c r="D22" s="93">
        <v>4.8</v>
      </c>
      <c r="E22" s="93">
        <v>5</v>
      </c>
      <c r="F22" s="93">
        <v>5</v>
      </c>
      <c r="G22" s="93">
        <v>5</v>
      </c>
      <c r="H22" s="93" t="s">
        <v>413</v>
      </c>
      <c r="I22" s="93" t="s">
        <v>413</v>
      </c>
      <c r="J22" s="93" t="s">
        <v>413</v>
      </c>
      <c r="K22" s="93" t="s">
        <v>413</v>
      </c>
      <c r="L22" s="93" t="s">
        <v>413</v>
      </c>
      <c r="M22" s="93" t="s">
        <v>413</v>
      </c>
      <c r="N22" s="87">
        <f t="shared" si="0"/>
        <v>19.8</v>
      </c>
      <c r="O22" s="104">
        <f t="shared" si="1"/>
        <v>4.95</v>
      </c>
      <c r="P22" s="99">
        <f t="shared" si="3"/>
        <v>1</v>
      </c>
      <c r="Q22" s="93" t="s">
        <v>436</v>
      </c>
      <c r="R22" s="93"/>
    </row>
    <row r="23" s="16" customFormat="1" ht="20.4" spans="1:18">
      <c r="A23" s="86"/>
      <c r="B23" s="86">
        <v>21</v>
      </c>
      <c r="C23" s="93">
        <v>20222834</v>
      </c>
      <c r="D23" s="93">
        <v>4.6</v>
      </c>
      <c r="E23" s="93">
        <v>5</v>
      </c>
      <c r="F23" s="93" t="s">
        <v>413</v>
      </c>
      <c r="G23" s="93" t="s">
        <v>413</v>
      </c>
      <c r="H23" s="93" t="s">
        <v>413</v>
      </c>
      <c r="I23" s="93" t="s">
        <v>413</v>
      </c>
      <c r="J23" s="93" t="s">
        <v>413</v>
      </c>
      <c r="K23" s="93" t="s">
        <v>413</v>
      </c>
      <c r="L23" s="93" t="s">
        <v>413</v>
      </c>
      <c r="M23" s="93" t="s">
        <v>413</v>
      </c>
      <c r="N23" s="87">
        <f t="shared" si="0"/>
        <v>9.6</v>
      </c>
      <c r="O23" s="104">
        <f t="shared" si="1"/>
        <v>4.8</v>
      </c>
      <c r="P23" s="99">
        <f t="shared" si="3"/>
        <v>7</v>
      </c>
      <c r="Q23" s="93" t="s">
        <v>437</v>
      </c>
      <c r="R23" s="93"/>
    </row>
    <row r="24" s="16" customFormat="1" ht="20.4" spans="1:19">
      <c r="A24" s="86"/>
      <c r="B24" s="86">
        <v>22</v>
      </c>
      <c r="C24" s="93">
        <v>20222835</v>
      </c>
      <c r="D24" s="93">
        <v>4.8</v>
      </c>
      <c r="E24" s="93">
        <v>5</v>
      </c>
      <c r="F24" s="93">
        <v>5</v>
      </c>
      <c r="G24" s="93">
        <v>4.8</v>
      </c>
      <c r="H24" s="93" t="s">
        <v>413</v>
      </c>
      <c r="I24" s="93" t="s">
        <v>413</v>
      </c>
      <c r="J24" s="93" t="s">
        <v>413</v>
      </c>
      <c r="K24" s="93" t="s">
        <v>413</v>
      </c>
      <c r="L24" s="93" t="s">
        <v>413</v>
      </c>
      <c r="M24" s="93" t="s">
        <v>413</v>
      </c>
      <c r="N24" s="87">
        <f t="shared" si="0"/>
        <v>19.6</v>
      </c>
      <c r="O24" s="104">
        <f t="shared" si="1"/>
        <v>4.9</v>
      </c>
      <c r="P24" s="99">
        <f t="shared" si="3"/>
        <v>3</v>
      </c>
      <c r="Q24" s="93" t="s">
        <v>436</v>
      </c>
      <c r="R24" s="91" t="s">
        <v>438</v>
      </c>
      <c r="S24" s="111"/>
    </row>
    <row r="25" s="16" customFormat="1" ht="20.4" spans="1:18">
      <c r="A25" s="86"/>
      <c r="B25" s="86">
        <v>23</v>
      </c>
      <c r="C25" s="93">
        <v>20222836</v>
      </c>
      <c r="D25" s="93">
        <v>5</v>
      </c>
      <c r="E25" s="93">
        <v>5</v>
      </c>
      <c r="F25" s="93">
        <v>5</v>
      </c>
      <c r="G25" s="93">
        <v>5</v>
      </c>
      <c r="H25" s="93" t="s">
        <v>413</v>
      </c>
      <c r="I25" s="93" t="s">
        <v>413</v>
      </c>
      <c r="J25" s="93">
        <v>4</v>
      </c>
      <c r="K25" s="93">
        <v>5</v>
      </c>
      <c r="L25" s="93" t="s">
        <v>413</v>
      </c>
      <c r="M25" s="93" t="s">
        <v>413</v>
      </c>
      <c r="N25" s="87">
        <f t="shared" si="0"/>
        <v>29</v>
      </c>
      <c r="O25" s="104">
        <f t="shared" si="1"/>
        <v>4.83333333333333</v>
      </c>
      <c r="P25" s="99">
        <f t="shared" si="3"/>
        <v>5</v>
      </c>
      <c r="Q25" s="93" t="s">
        <v>430</v>
      </c>
      <c r="R25" s="93" t="s">
        <v>439</v>
      </c>
    </row>
    <row r="26" s="16" customFormat="1" ht="20.4" spans="1:18">
      <c r="A26" s="86"/>
      <c r="B26" s="86">
        <v>24</v>
      </c>
      <c r="C26" s="93">
        <v>20222837</v>
      </c>
      <c r="D26" s="93">
        <v>5</v>
      </c>
      <c r="E26" s="93">
        <v>5</v>
      </c>
      <c r="F26" s="93">
        <v>5</v>
      </c>
      <c r="G26" s="93">
        <v>5</v>
      </c>
      <c r="H26" s="93">
        <v>4.6</v>
      </c>
      <c r="I26" s="93">
        <v>4.6</v>
      </c>
      <c r="J26" s="93">
        <v>5</v>
      </c>
      <c r="K26" s="93">
        <v>5</v>
      </c>
      <c r="L26" s="93" t="s">
        <v>413</v>
      </c>
      <c r="M26" s="93" t="s">
        <v>413</v>
      </c>
      <c r="N26" s="87">
        <f t="shared" si="0"/>
        <v>39.2</v>
      </c>
      <c r="O26" s="104">
        <f t="shared" si="1"/>
        <v>4.9</v>
      </c>
      <c r="P26" s="99">
        <f t="shared" si="3"/>
        <v>3</v>
      </c>
      <c r="Q26" s="93" t="s">
        <v>440</v>
      </c>
      <c r="R26" s="93" t="s">
        <v>441</v>
      </c>
    </row>
    <row r="27" s="16" customFormat="1" ht="20.4" spans="1:19">
      <c r="A27" s="86" t="s">
        <v>5</v>
      </c>
      <c r="B27" s="86">
        <v>25</v>
      </c>
      <c r="C27" s="94">
        <v>20223631</v>
      </c>
      <c r="D27" s="92">
        <v>4.8</v>
      </c>
      <c r="E27" s="92">
        <v>5</v>
      </c>
      <c r="F27" s="92">
        <v>4.8</v>
      </c>
      <c r="G27" s="92">
        <v>5</v>
      </c>
      <c r="H27" s="92">
        <v>4.8</v>
      </c>
      <c r="I27" s="92">
        <v>5</v>
      </c>
      <c r="J27" s="92">
        <v>4.4</v>
      </c>
      <c r="K27" s="92">
        <v>5</v>
      </c>
      <c r="L27" s="92" t="s">
        <v>413</v>
      </c>
      <c r="M27" s="92" t="s">
        <v>413</v>
      </c>
      <c r="N27" s="87">
        <f t="shared" si="0"/>
        <v>38.8</v>
      </c>
      <c r="O27" s="104">
        <f t="shared" si="1"/>
        <v>4.85</v>
      </c>
      <c r="P27" s="99">
        <f>RANK(O27,$O$27:$O$33,0)</f>
        <v>5</v>
      </c>
      <c r="Q27" s="92" t="s">
        <v>440</v>
      </c>
      <c r="R27" s="92"/>
      <c r="S27" s="110"/>
    </row>
    <row r="28" s="16" customFormat="1" ht="20.4" spans="1:19">
      <c r="A28" s="86"/>
      <c r="B28" s="86">
        <v>26</v>
      </c>
      <c r="C28" s="94">
        <v>20223632</v>
      </c>
      <c r="D28" s="92">
        <v>4.6</v>
      </c>
      <c r="E28" s="92">
        <v>5</v>
      </c>
      <c r="F28" s="92">
        <v>4.2</v>
      </c>
      <c r="G28" s="92">
        <v>5</v>
      </c>
      <c r="H28" s="92">
        <v>4.6</v>
      </c>
      <c r="I28" s="92">
        <v>5</v>
      </c>
      <c r="J28" s="92">
        <v>4.2</v>
      </c>
      <c r="K28" s="92">
        <v>5</v>
      </c>
      <c r="L28" s="92" t="s">
        <v>413</v>
      </c>
      <c r="M28" s="92" t="s">
        <v>413</v>
      </c>
      <c r="N28" s="87">
        <f t="shared" si="0"/>
        <v>37.6</v>
      </c>
      <c r="O28" s="104">
        <f t="shared" si="1"/>
        <v>4.7</v>
      </c>
      <c r="P28" s="99">
        <f t="shared" ref="P28:P34" si="4">RANK(O28,$O$27:$O$33,0)</f>
        <v>7</v>
      </c>
      <c r="Q28" s="92" t="s">
        <v>440</v>
      </c>
      <c r="R28" s="92"/>
      <c r="S28" s="110"/>
    </row>
    <row r="29" s="16" customFormat="1" ht="20.4" spans="1:19">
      <c r="A29" s="86"/>
      <c r="B29" s="86">
        <v>27</v>
      </c>
      <c r="C29" s="94">
        <v>20223633</v>
      </c>
      <c r="D29" s="92">
        <v>4.8</v>
      </c>
      <c r="E29" s="92">
        <v>5</v>
      </c>
      <c r="F29" s="92">
        <v>4.8</v>
      </c>
      <c r="G29" s="92">
        <v>5</v>
      </c>
      <c r="H29" s="92">
        <v>4.8</v>
      </c>
      <c r="I29" s="92">
        <v>4.8</v>
      </c>
      <c r="J29" s="92">
        <v>4.8</v>
      </c>
      <c r="K29" s="92">
        <v>5</v>
      </c>
      <c r="L29" s="92" t="s">
        <v>413</v>
      </c>
      <c r="M29" s="92" t="s">
        <v>413</v>
      </c>
      <c r="N29" s="87">
        <f t="shared" si="0"/>
        <v>39</v>
      </c>
      <c r="O29" s="104">
        <f t="shared" si="1"/>
        <v>4.875</v>
      </c>
      <c r="P29" s="99">
        <f t="shared" si="4"/>
        <v>4</v>
      </c>
      <c r="Q29" s="92" t="s">
        <v>440</v>
      </c>
      <c r="R29" s="100" t="s">
        <v>442</v>
      </c>
      <c r="S29" s="110"/>
    </row>
    <row r="30" s="16" customFormat="1" ht="20.4" spans="1:19">
      <c r="A30" s="86"/>
      <c r="B30" s="86">
        <v>18</v>
      </c>
      <c r="C30" s="94">
        <v>20223634</v>
      </c>
      <c r="D30" s="92">
        <v>5</v>
      </c>
      <c r="E30" s="92">
        <v>5</v>
      </c>
      <c r="F30" s="92">
        <v>5</v>
      </c>
      <c r="G30" s="92">
        <v>5</v>
      </c>
      <c r="H30" s="92">
        <v>5</v>
      </c>
      <c r="I30" s="92">
        <v>5</v>
      </c>
      <c r="J30" s="92">
        <v>5</v>
      </c>
      <c r="K30" s="92">
        <v>5</v>
      </c>
      <c r="L30" s="92" t="s">
        <v>413</v>
      </c>
      <c r="M30" s="92" t="s">
        <v>413</v>
      </c>
      <c r="N30" s="87">
        <f t="shared" si="0"/>
        <v>40</v>
      </c>
      <c r="O30" s="104">
        <f t="shared" si="1"/>
        <v>5</v>
      </c>
      <c r="P30" s="99">
        <f t="shared" si="4"/>
        <v>1</v>
      </c>
      <c r="Q30" s="92" t="s">
        <v>440</v>
      </c>
      <c r="R30" s="92"/>
      <c r="S30" s="110"/>
    </row>
    <row r="31" ht="20.4" spans="1:18">
      <c r="A31" s="86"/>
      <c r="B31" s="86">
        <v>29</v>
      </c>
      <c r="C31" s="94">
        <v>20223635</v>
      </c>
      <c r="D31" s="92">
        <v>4.6</v>
      </c>
      <c r="E31" s="92">
        <v>5</v>
      </c>
      <c r="F31" s="92">
        <v>4.6</v>
      </c>
      <c r="G31" s="92">
        <v>5</v>
      </c>
      <c r="H31" s="92">
        <v>4.4</v>
      </c>
      <c r="I31" s="92">
        <v>5</v>
      </c>
      <c r="J31" s="92">
        <v>4.4</v>
      </c>
      <c r="K31" s="92">
        <v>5</v>
      </c>
      <c r="L31" s="92" t="s">
        <v>413</v>
      </c>
      <c r="M31" s="92" t="s">
        <v>413</v>
      </c>
      <c r="N31" s="87">
        <f t="shared" si="0"/>
        <v>38</v>
      </c>
      <c r="O31" s="104">
        <f t="shared" si="1"/>
        <v>4.75</v>
      </c>
      <c r="P31" s="99">
        <f t="shared" si="4"/>
        <v>6</v>
      </c>
      <c r="Q31" s="92" t="s">
        <v>440</v>
      </c>
      <c r="R31" s="92"/>
    </row>
    <row r="32" ht="20.4" spans="1:18">
      <c r="A32" s="86"/>
      <c r="B32" s="86">
        <v>30</v>
      </c>
      <c r="C32" s="94">
        <v>20223636</v>
      </c>
      <c r="D32" s="92">
        <v>4.8</v>
      </c>
      <c r="E32" s="92">
        <v>5</v>
      </c>
      <c r="F32" s="92">
        <v>4.8</v>
      </c>
      <c r="G32" s="92">
        <v>5</v>
      </c>
      <c r="H32" s="92">
        <v>4.8</v>
      </c>
      <c r="I32" s="92">
        <v>5</v>
      </c>
      <c r="J32" s="92">
        <v>4.8</v>
      </c>
      <c r="K32" s="92">
        <v>5</v>
      </c>
      <c r="L32" s="92" t="s">
        <v>413</v>
      </c>
      <c r="M32" s="92" t="s">
        <v>413</v>
      </c>
      <c r="N32" s="87">
        <f t="shared" si="0"/>
        <v>39.2</v>
      </c>
      <c r="O32" s="104">
        <f t="shared" si="1"/>
        <v>4.9</v>
      </c>
      <c r="P32" s="99">
        <f t="shared" si="4"/>
        <v>3</v>
      </c>
      <c r="Q32" s="92" t="s">
        <v>440</v>
      </c>
      <c r="R32" s="92"/>
    </row>
    <row r="33" ht="20.4" spans="1:18">
      <c r="A33" s="86"/>
      <c r="B33" s="86">
        <v>31</v>
      </c>
      <c r="C33" s="94">
        <v>20223637</v>
      </c>
      <c r="D33" s="92">
        <v>5</v>
      </c>
      <c r="E33" s="92">
        <v>5</v>
      </c>
      <c r="F33" s="92">
        <v>5</v>
      </c>
      <c r="G33" s="92">
        <v>5</v>
      </c>
      <c r="H33" s="92">
        <v>4.8</v>
      </c>
      <c r="I33" s="92">
        <v>5</v>
      </c>
      <c r="J33" s="92">
        <v>5</v>
      </c>
      <c r="K33" s="92">
        <v>5</v>
      </c>
      <c r="L33" s="92" t="s">
        <v>413</v>
      </c>
      <c r="M33" s="92" t="s">
        <v>413</v>
      </c>
      <c r="N33" s="87">
        <f t="shared" si="0"/>
        <v>39.8</v>
      </c>
      <c r="O33" s="104">
        <f t="shared" si="1"/>
        <v>4.975</v>
      </c>
      <c r="P33" s="99">
        <f t="shared" si="4"/>
        <v>2</v>
      </c>
      <c r="Q33" s="92" t="s">
        <v>440</v>
      </c>
      <c r="R33" s="92"/>
    </row>
    <row r="34" ht="20.4" spans="1:19">
      <c r="A34" s="95" t="s">
        <v>6</v>
      </c>
      <c r="B34" s="86">
        <v>32</v>
      </c>
      <c r="C34" s="93">
        <v>20222331</v>
      </c>
      <c r="D34" s="93" t="s">
        <v>413</v>
      </c>
      <c r="E34" s="93" t="s">
        <v>413</v>
      </c>
      <c r="F34" s="93" t="s">
        <v>413</v>
      </c>
      <c r="G34" s="93" t="s">
        <v>413</v>
      </c>
      <c r="H34" s="93">
        <v>5</v>
      </c>
      <c r="I34" s="93">
        <v>1</v>
      </c>
      <c r="J34" s="93">
        <v>0</v>
      </c>
      <c r="K34" s="93">
        <v>0</v>
      </c>
      <c r="L34" s="93" t="s">
        <v>413</v>
      </c>
      <c r="M34" s="93" t="s">
        <v>413</v>
      </c>
      <c r="N34" s="87">
        <f t="shared" si="0"/>
        <v>6</v>
      </c>
      <c r="O34" s="104">
        <f t="shared" si="1"/>
        <v>1.5</v>
      </c>
      <c r="P34" s="99">
        <f>RANK(O34,$O$34:$O$43,0)</f>
        <v>10</v>
      </c>
      <c r="Q34" s="93"/>
      <c r="R34" s="93" t="s">
        <v>443</v>
      </c>
      <c r="S34" s="16"/>
    </row>
    <row r="35" ht="20.4" spans="1:19">
      <c r="A35" s="95"/>
      <c r="B35" s="86">
        <v>33</v>
      </c>
      <c r="C35" s="93">
        <v>20222332</v>
      </c>
      <c r="D35" s="93" t="s">
        <v>413</v>
      </c>
      <c r="E35" s="93" t="s">
        <v>413</v>
      </c>
      <c r="F35" s="93">
        <v>5</v>
      </c>
      <c r="G35" s="93">
        <v>5</v>
      </c>
      <c r="H35" s="93">
        <v>5</v>
      </c>
      <c r="I35" s="93">
        <v>1</v>
      </c>
      <c r="J35" s="93">
        <v>0</v>
      </c>
      <c r="K35" s="93">
        <v>0</v>
      </c>
      <c r="L35" s="93" t="s">
        <v>413</v>
      </c>
      <c r="M35" s="93" t="s">
        <v>413</v>
      </c>
      <c r="N35" s="87">
        <f t="shared" si="0"/>
        <v>16</v>
      </c>
      <c r="O35" s="104">
        <f t="shared" si="1"/>
        <v>2.66666666666667</v>
      </c>
      <c r="P35" s="99">
        <f t="shared" ref="P35:P43" si="5">RANK(O35,$O$34:$O$43,0)</f>
        <v>8</v>
      </c>
      <c r="Q35" s="93"/>
      <c r="R35" s="93" t="s">
        <v>443</v>
      </c>
      <c r="S35" s="16"/>
    </row>
    <row r="36" ht="20.4" spans="1:19">
      <c r="A36" s="95"/>
      <c r="B36" s="86">
        <v>34</v>
      </c>
      <c r="C36" s="93">
        <v>20222333</v>
      </c>
      <c r="D36" s="93" t="s">
        <v>413</v>
      </c>
      <c r="E36" s="93" t="s">
        <v>413</v>
      </c>
      <c r="F36" s="93">
        <v>3.8</v>
      </c>
      <c r="G36" s="93">
        <v>5</v>
      </c>
      <c r="H36" s="93">
        <v>5</v>
      </c>
      <c r="I36" s="93">
        <v>1</v>
      </c>
      <c r="J36" s="93">
        <v>0</v>
      </c>
      <c r="K36" s="93">
        <v>0</v>
      </c>
      <c r="L36" s="93" t="s">
        <v>413</v>
      </c>
      <c r="M36" s="93" t="s">
        <v>413</v>
      </c>
      <c r="N36" s="87">
        <f t="shared" si="0"/>
        <v>14.8</v>
      </c>
      <c r="O36" s="104">
        <f t="shared" si="1"/>
        <v>2.46666666666667</v>
      </c>
      <c r="P36" s="99">
        <f t="shared" si="5"/>
        <v>9</v>
      </c>
      <c r="Q36" s="93"/>
      <c r="R36" s="93" t="s">
        <v>443</v>
      </c>
      <c r="S36" s="16"/>
    </row>
    <row r="37" ht="20.4" spans="1:19">
      <c r="A37" s="95"/>
      <c r="B37" s="86">
        <v>35</v>
      </c>
      <c r="C37" s="93">
        <v>20222931</v>
      </c>
      <c r="D37" s="93" t="s">
        <v>413</v>
      </c>
      <c r="E37" s="93" t="s">
        <v>413</v>
      </c>
      <c r="F37" s="93" t="s">
        <v>413</v>
      </c>
      <c r="G37" s="93" t="s">
        <v>413</v>
      </c>
      <c r="H37" s="93">
        <v>5</v>
      </c>
      <c r="I37" s="93">
        <v>5</v>
      </c>
      <c r="J37" s="93">
        <v>5</v>
      </c>
      <c r="K37" s="93">
        <v>4.8</v>
      </c>
      <c r="L37" s="93">
        <v>5</v>
      </c>
      <c r="M37" s="93">
        <v>4.8</v>
      </c>
      <c r="N37" s="87">
        <f t="shared" si="0"/>
        <v>29.6</v>
      </c>
      <c r="O37" s="104">
        <f t="shared" si="1"/>
        <v>4.93333333333333</v>
      </c>
      <c r="P37" s="99">
        <f t="shared" si="5"/>
        <v>6</v>
      </c>
      <c r="Q37" s="93"/>
      <c r="R37" s="93"/>
      <c r="S37" s="16"/>
    </row>
    <row r="38" ht="20.4" spans="1:19">
      <c r="A38" s="95"/>
      <c r="B38" s="86">
        <v>36</v>
      </c>
      <c r="C38" s="93">
        <v>20222932</v>
      </c>
      <c r="D38" s="93" t="s">
        <v>413</v>
      </c>
      <c r="E38" s="93" t="s">
        <v>413</v>
      </c>
      <c r="F38" s="93" t="s">
        <v>413</v>
      </c>
      <c r="G38" s="93" t="s">
        <v>413</v>
      </c>
      <c r="H38" s="93">
        <v>5</v>
      </c>
      <c r="I38" s="93">
        <v>5</v>
      </c>
      <c r="J38" s="93">
        <v>5</v>
      </c>
      <c r="K38" s="93">
        <v>4.8</v>
      </c>
      <c r="L38" s="93">
        <v>5</v>
      </c>
      <c r="M38" s="93">
        <v>4.8</v>
      </c>
      <c r="N38" s="87">
        <f t="shared" si="0"/>
        <v>29.6</v>
      </c>
      <c r="O38" s="104">
        <f t="shared" si="1"/>
        <v>4.93333333333333</v>
      </c>
      <c r="P38" s="99">
        <f t="shared" si="5"/>
        <v>6</v>
      </c>
      <c r="Q38" s="93"/>
      <c r="R38" s="93"/>
      <c r="S38" s="16"/>
    </row>
    <row r="39" ht="20.4" spans="1:19">
      <c r="A39" s="95"/>
      <c r="B39" s="86">
        <v>37</v>
      </c>
      <c r="C39" s="93">
        <v>20222933</v>
      </c>
      <c r="D39" s="93" t="s">
        <v>413</v>
      </c>
      <c r="E39" s="93" t="s">
        <v>413</v>
      </c>
      <c r="F39" s="93" t="s">
        <v>413</v>
      </c>
      <c r="G39" s="93" t="s">
        <v>413</v>
      </c>
      <c r="H39" s="93">
        <v>5</v>
      </c>
      <c r="I39" s="93">
        <v>5</v>
      </c>
      <c r="J39" s="93">
        <v>5</v>
      </c>
      <c r="K39" s="93">
        <v>5</v>
      </c>
      <c r="L39" s="93">
        <v>5</v>
      </c>
      <c r="M39" s="93">
        <v>5</v>
      </c>
      <c r="N39" s="87">
        <f t="shared" si="0"/>
        <v>30</v>
      </c>
      <c r="O39" s="104">
        <f t="shared" si="1"/>
        <v>5</v>
      </c>
      <c r="P39" s="99">
        <f t="shared" si="5"/>
        <v>1</v>
      </c>
      <c r="Q39" s="93"/>
      <c r="R39" s="93"/>
      <c r="S39" s="16"/>
    </row>
    <row r="40" ht="20.4" spans="1:19">
      <c r="A40" s="95"/>
      <c r="B40" s="86">
        <v>38</v>
      </c>
      <c r="C40" s="93">
        <v>20222934</v>
      </c>
      <c r="D40" s="93" t="s">
        <v>413</v>
      </c>
      <c r="E40" s="93" t="s">
        <v>413</v>
      </c>
      <c r="F40" s="93" t="s">
        <v>413</v>
      </c>
      <c r="G40" s="93" t="s">
        <v>413</v>
      </c>
      <c r="H40" s="93">
        <v>5</v>
      </c>
      <c r="I40" s="93">
        <v>5</v>
      </c>
      <c r="J40" s="93">
        <v>5</v>
      </c>
      <c r="K40" s="93">
        <v>5</v>
      </c>
      <c r="L40" s="93">
        <v>5</v>
      </c>
      <c r="M40" s="93">
        <v>5</v>
      </c>
      <c r="N40" s="87">
        <f t="shared" si="0"/>
        <v>30</v>
      </c>
      <c r="O40" s="104">
        <f t="shared" si="1"/>
        <v>5</v>
      </c>
      <c r="P40" s="99">
        <f t="shared" si="5"/>
        <v>1</v>
      </c>
      <c r="Q40" s="93"/>
      <c r="R40" s="91"/>
      <c r="S40" s="111"/>
    </row>
    <row r="41" ht="20.4" spans="1:19">
      <c r="A41" s="95"/>
      <c r="B41" s="86">
        <v>39</v>
      </c>
      <c r="C41" s="93">
        <v>20223031</v>
      </c>
      <c r="D41" s="93" t="s">
        <v>413</v>
      </c>
      <c r="E41" s="93" t="s">
        <v>413</v>
      </c>
      <c r="F41" s="93">
        <v>5</v>
      </c>
      <c r="G41" s="93">
        <v>5</v>
      </c>
      <c r="H41" s="93">
        <v>5</v>
      </c>
      <c r="I41" s="93">
        <v>5</v>
      </c>
      <c r="J41" s="93">
        <v>5</v>
      </c>
      <c r="K41" s="93">
        <v>5</v>
      </c>
      <c r="L41" s="93">
        <v>5</v>
      </c>
      <c r="M41" s="93">
        <v>4.8</v>
      </c>
      <c r="N41" s="87">
        <f t="shared" si="0"/>
        <v>39.8</v>
      </c>
      <c r="O41" s="104">
        <f t="shared" si="1"/>
        <v>4.975</v>
      </c>
      <c r="P41" s="99">
        <f t="shared" si="5"/>
        <v>3</v>
      </c>
      <c r="Q41" s="93"/>
      <c r="R41" s="93" t="s">
        <v>444</v>
      </c>
      <c r="S41" s="16"/>
    </row>
    <row r="42" ht="20.4" spans="1:19">
      <c r="A42" s="95"/>
      <c r="B42" s="86">
        <v>40</v>
      </c>
      <c r="C42" s="93">
        <v>20223032</v>
      </c>
      <c r="D42" s="93" t="s">
        <v>413</v>
      </c>
      <c r="E42" s="93" t="s">
        <v>413</v>
      </c>
      <c r="F42" s="93">
        <v>4.8</v>
      </c>
      <c r="G42" s="93">
        <v>5</v>
      </c>
      <c r="H42" s="93">
        <v>5</v>
      </c>
      <c r="I42" s="93">
        <v>5</v>
      </c>
      <c r="J42" s="93">
        <v>5</v>
      </c>
      <c r="K42" s="93">
        <v>5</v>
      </c>
      <c r="L42" s="93">
        <v>5</v>
      </c>
      <c r="M42" s="93">
        <v>4.8</v>
      </c>
      <c r="N42" s="87">
        <f t="shared" si="0"/>
        <v>39.6</v>
      </c>
      <c r="O42" s="104">
        <f t="shared" si="1"/>
        <v>4.95</v>
      </c>
      <c r="P42" s="99">
        <f t="shared" si="5"/>
        <v>5</v>
      </c>
      <c r="Q42" s="93"/>
      <c r="R42" s="93"/>
      <c r="S42" s="16"/>
    </row>
    <row r="43" ht="20.4" spans="1:19">
      <c r="A43" s="95"/>
      <c r="B43" s="86">
        <v>41</v>
      </c>
      <c r="C43" s="93">
        <v>20223033</v>
      </c>
      <c r="D43" s="93" t="s">
        <v>413</v>
      </c>
      <c r="E43" s="93" t="s">
        <v>413</v>
      </c>
      <c r="F43" s="93">
        <v>5</v>
      </c>
      <c r="G43" s="93">
        <v>5</v>
      </c>
      <c r="H43" s="93">
        <v>5</v>
      </c>
      <c r="I43" s="93">
        <v>5</v>
      </c>
      <c r="J43" s="93" t="s">
        <v>413</v>
      </c>
      <c r="K43" s="105" t="s">
        <v>413</v>
      </c>
      <c r="L43" s="93">
        <v>5</v>
      </c>
      <c r="M43" s="93">
        <v>4.8</v>
      </c>
      <c r="N43" s="87">
        <f t="shared" si="0"/>
        <v>29.8</v>
      </c>
      <c r="O43" s="104">
        <f t="shared" si="1"/>
        <v>4.96666666666667</v>
      </c>
      <c r="P43" s="99">
        <f t="shared" si="5"/>
        <v>4</v>
      </c>
      <c r="Q43" s="93"/>
      <c r="R43" s="93"/>
      <c r="S43" s="16"/>
    </row>
    <row r="44" ht="20.4" spans="1:18">
      <c r="A44" s="95" t="s">
        <v>7</v>
      </c>
      <c r="B44" s="86">
        <v>42</v>
      </c>
      <c r="C44" s="96">
        <v>20222631</v>
      </c>
      <c r="D44" s="92">
        <v>5</v>
      </c>
      <c r="E44" s="92">
        <v>5</v>
      </c>
      <c r="F44" s="92" t="s">
        <v>413</v>
      </c>
      <c r="G44" s="92" t="s">
        <v>413</v>
      </c>
      <c r="H44" s="97">
        <v>5</v>
      </c>
      <c r="I44" s="106">
        <v>5</v>
      </c>
      <c r="J44" s="92">
        <v>5</v>
      </c>
      <c r="K44" s="92">
        <v>5</v>
      </c>
      <c r="L44" s="97">
        <v>5</v>
      </c>
      <c r="M44" s="97">
        <v>5</v>
      </c>
      <c r="N44" s="87">
        <f t="shared" si="0"/>
        <v>40</v>
      </c>
      <c r="O44" s="104">
        <f t="shared" si="1"/>
        <v>5</v>
      </c>
      <c r="P44" s="99">
        <f>RANK(O44,$O$44:$O$48,0)</f>
        <v>1</v>
      </c>
      <c r="Q44" s="92" t="s">
        <v>445</v>
      </c>
      <c r="R44" s="92"/>
    </row>
    <row r="45" ht="20.4" spans="1:18">
      <c r="A45" s="95"/>
      <c r="B45" s="86">
        <v>43</v>
      </c>
      <c r="C45" s="96">
        <v>20222632</v>
      </c>
      <c r="D45" s="92">
        <v>5</v>
      </c>
      <c r="E45" s="92">
        <v>5</v>
      </c>
      <c r="F45" s="92" t="s">
        <v>413</v>
      </c>
      <c r="G45" s="92" t="s">
        <v>413</v>
      </c>
      <c r="H45" s="98" t="s">
        <v>413</v>
      </c>
      <c r="I45" s="107" t="s">
        <v>413</v>
      </c>
      <c r="J45" s="92" t="s">
        <v>413</v>
      </c>
      <c r="K45" s="92" t="s">
        <v>413</v>
      </c>
      <c r="L45" s="98" t="s">
        <v>413</v>
      </c>
      <c r="M45" s="97" t="s">
        <v>413</v>
      </c>
      <c r="N45" s="87">
        <f t="shared" si="0"/>
        <v>10</v>
      </c>
      <c r="O45" s="104">
        <f t="shared" si="1"/>
        <v>5</v>
      </c>
      <c r="P45" s="99">
        <f>RANK(O45,$O$44:$O$48,0)</f>
        <v>1</v>
      </c>
      <c r="Q45" s="92" t="s">
        <v>446</v>
      </c>
      <c r="R45" s="112"/>
    </row>
    <row r="46" ht="20.4" spans="1:18">
      <c r="A46" s="95"/>
      <c r="B46" s="86">
        <v>44</v>
      </c>
      <c r="C46" s="96">
        <v>20222633</v>
      </c>
      <c r="D46" s="92">
        <v>5</v>
      </c>
      <c r="E46" s="92">
        <v>5</v>
      </c>
      <c r="F46" s="92" t="s">
        <v>413</v>
      </c>
      <c r="G46" s="92" t="s">
        <v>413</v>
      </c>
      <c r="H46" s="98">
        <v>5</v>
      </c>
      <c r="I46" s="107">
        <v>5</v>
      </c>
      <c r="J46" s="92">
        <v>5</v>
      </c>
      <c r="K46" s="92">
        <v>5</v>
      </c>
      <c r="L46" s="98" t="s">
        <v>413</v>
      </c>
      <c r="M46" s="97" t="s">
        <v>413</v>
      </c>
      <c r="N46" s="87">
        <f t="shared" si="0"/>
        <v>30</v>
      </c>
      <c r="O46" s="104">
        <f t="shared" si="1"/>
        <v>5</v>
      </c>
      <c r="P46" s="99">
        <f>RANK(O46,$O$44:$O$48,0)</f>
        <v>1</v>
      </c>
      <c r="Q46" s="92" t="s">
        <v>447</v>
      </c>
      <c r="R46" s="92"/>
    </row>
    <row r="47" ht="20.4" spans="1:18">
      <c r="A47" s="95"/>
      <c r="B47" s="86">
        <v>45</v>
      </c>
      <c r="C47" s="96">
        <v>20222634</v>
      </c>
      <c r="D47" s="92">
        <v>5</v>
      </c>
      <c r="E47" s="92">
        <v>5</v>
      </c>
      <c r="F47" s="92">
        <v>5</v>
      </c>
      <c r="G47" s="92">
        <v>5</v>
      </c>
      <c r="H47" s="98">
        <v>5</v>
      </c>
      <c r="I47" s="107">
        <v>5</v>
      </c>
      <c r="J47" s="92" t="s">
        <v>413</v>
      </c>
      <c r="K47" s="92" t="s">
        <v>413</v>
      </c>
      <c r="L47" s="98">
        <v>4</v>
      </c>
      <c r="M47" s="97">
        <v>5</v>
      </c>
      <c r="N47" s="87">
        <f t="shared" si="0"/>
        <v>39</v>
      </c>
      <c r="O47" s="104">
        <f t="shared" si="1"/>
        <v>4.875</v>
      </c>
      <c r="P47" s="99">
        <f>RANK(O47,$O$44:$O$48,0)</f>
        <v>5</v>
      </c>
      <c r="Q47" s="92" t="s">
        <v>448</v>
      </c>
      <c r="R47" s="92" t="s">
        <v>449</v>
      </c>
    </row>
    <row r="48" ht="20.4" spans="1:18">
      <c r="A48" s="95"/>
      <c r="B48" s="86">
        <v>46</v>
      </c>
      <c r="C48" s="96">
        <v>20222635</v>
      </c>
      <c r="D48" s="92">
        <v>5</v>
      </c>
      <c r="E48" s="92">
        <v>5</v>
      </c>
      <c r="F48" s="92">
        <v>5</v>
      </c>
      <c r="G48" s="92">
        <v>5</v>
      </c>
      <c r="H48" s="98">
        <v>5</v>
      </c>
      <c r="I48" s="107">
        <v>5</v>
      </c>
      <c r="J48" s="92" t="s">
        <v>413</v>
      </c>
      <c r="K48" s="92" t="s">
        <v>413</v>
      </c>
      <c r="L48" s="98">
        <v>5</v>
      </c>
      <c r="M48" s="97">
        <v>5</v>
      </c>
      <c r="N48" s="87">
        <f t="shared" si="0"/>
        <v>40</v>
      </c>
      <c r="O48" s="104">
        <f t="shared" si="1"/>
        <v>5</v>
      </c>
      <c r="P48" s="99">
        <f>RANK(O48,$O$44:$O$48,0)</f>
        <v>1</v>
      </c>
      <c r="Q48" s="92" t="s">
        <v>448</v>
      </c>
      <c r="R48" s="92"/>
    </row>
    <row r="49" ht="20.4" spans="1:18">
      <c r="A49" s="95" t="s">
        <v>8</v>
      </c>
      <c r="B49" s="86">
        <v>47</v>
      </c>
      <c r="C49" s="99">
        <v>20223531</v>
      </c>
      <c r="D49" s="100">
        <v>5</v>
      </c>
      <c r="E49" s="100">
        <v>5</v>
      </c>
      <c r="F49" s="100">
        <v>5</v>
      </c>
      <c r="G49" s="100">
        <v>4</v>
      </c>
      <c r="H49" s="100">
        <v>5</v>
      </c>
      <c r="I49" s="100">
        <v>4</v>
      </c>
      <c r="J49" s="100">
        <v>5</v>
      </c>
      <c r="K49" s="100">
        <v>4</v>
      </c>
      <c r="L49" s="100">
        <v>5</v>
      </c>
      <c r="M49" s="100">
        <v>4</v>
      </c>
      <c r="N49" s="100">
        <f>SUM(D49:M49)</f>
        <v>46</v>
      </c>
      <c r="O49" s="104">
        <f t="shared" si="1"/>
        <v>4.6</v>
      </c>
      <c r="P49" s="99">
        <f>RANK(O49,$O$49:$O$49,0)</f>
        <v>1</v>
      </c>
      <c r="Q49" s="95"/>
      <c r="R49" s="99"/>
    </row>
    <row r="50" ht="20.4" spans="1:18">
      <c r="A50" s="101"/>
      <c r="B50" s="102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</row>
  </sheetData>
  <mergeCells count="7">
    <mergeCell ref="A1:R1"/>
    <mergeCell ref="A3:A8"/>
    <mergeCell ref="A9:A17"/>
    <mergeCell ref="A18:A26"/>
    <mergeCell ref="A27:A33"/>
    <mergeCell ref="A34:A43"/>
    <mergeCell ref="A44:A48"/>
  </mergeCells>
  <pageMargins left="0.75" right="0.75" top="1" bottom="1" header="0.5" footer="0.5"/>
  <headerFooter/>
  <ignoredErrors>
    <ignoredError sqref="N49:O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8"/>
  <sheetViews>
    <sheetView workbookViewId="0">
      <selection activeCell="F15" sqref="F15"/>
    </sheetView>
  </sheetViews>
  <sheetFormatPr defaultColWidth="9" defaultRowHeight="22" customHeight="1" outlineLevelCol="6"/>
  <cols>
    <col min="1" max="1" width="21.6666666666667" customWidth="1"/>
    <col min="2" max="2" width="24.6666666666667" customWidth="1"/>
    <col min="3" max="3" width="27.1111111111111" customWidth="1"/>
    <col min="4" max="4" width="15.1111111111111" style="48" customWidth="1"/>
    <col min="5" max="5" width="20.4444444444444" customWidth="1"/>
  </cols>
  <sheetData>
    <row r="1" customHeight="1" spans="1:6">
      <c r="A1" s="17" t="s">
        <v>450</v>
      </c>
      <c r="B1" s="17"/>
      <c r="C1" s="17"/>
      <c r="D1" s="17"/>
      <c r="E1" s="17"/>
      <c r="F1" s="48"/>
    </row>
    <row r="2" customHeight="1" spans="1:5">
      <c r="A2" s="49" t="s">
        <v>22</v>
      </c>
      <c r="B2" s="50" t="s">
        <v>451</v>
      </c>
      <c r="C2" s="50" t="s">
        <v>34</v>
      </c>
      <c r="D2" s="51" t="s">
        <v>452</v>
      </c>
      <c r="E2" s="50" t="s">
        <v>36</v>
      </c>
    </row>
    <row r="3" customHeight="1" spans="1:5">
      <c r="A3" s="20" t="s">
        <v>2</v>
      </c>
      <c r="B3" s="21">
        <v>20222131</v>
      </c>
      <c r="C3" s="21" t="s">
        <v>453</v>
      </c>
      <c r="D3" s="52">
        <v>10.16</v>
      </c>
      <c r="E3" s="21">
        <v>2</v>
      </c>
    </row>
    <row r="4" customHeight="1" spans="1:5">
      <c r="A4" s="20"/>
      <c r="B4" s="21"/>
      <c r="C4" s="53" t="s">
        <v>454</v>
      </c>
      <c r="D4" s="52">
        <v>10.16</v>
      </c>
      <c r="E4" s="53">
        <v>6</v>
      </c>
    </row>
    <row r="5" customHeight="1" spans="1:5">
      <c r="A5" s="20"/>
      <c r="B5" s="21"/>
      <c r="C5" s="53"/>
      <c r="D5" s="52">
        <v>10.19</v>
      </c>
      <c r="E5" s="53"/>
    </row>
    <row r="6" customHeight="1" spans="1:5">
      <c r="A6" s="20"/>
      <c r="B6" s="21"/>
      <c r="C6" s="53"/>
      <c r="D6" s="54">
        <v>10.2</v>
      </c>
      <c r="E6" s="53"/>
    </row>
    <row r="7" customHeight="1" spans="1:5">
      <c r="A7" s="20"/>
      <c r="B7" s="21"/>
      <c r="C7" s="53" t="s">
        <v>455</v>
      </c>
      <c r="D7" s="54">
        <v>10.16</v>
      </c>
      <c r="E7" s="53">
        <v>8</v>
      </c>
    </row>
    <row r="8" customHeight="1" spans="1:5">
      <c r="A8" s="20"/>
      <c r="B8" s="21"/>
      <c r="C8" s="53"/>
      <c r="D8" s="54">
        <v>10.18</v>
      </c>
      <c r="E8" s="53"/>
    </row>
    <row r="9" customHeight="1" spans="1:5">
      <c r="A9" s="20"/>
      <c r="B9" s="21"/>
      <c r="C9" s="53"/>
      <c r="D9" s="54">
        <v>10.19</v>
      </c>
      <c r="E9" s="53"/>
    </row>
    <row r="10" customHeight="1" spans="1:5">
      <c r="A10" s="20"/>
      <c r="B10" s="21"/>
      <c r="C10" s="53"/>
      <c r="D10" s="54">
        <v>10.2</v>
      </c>
      <c r="E10" s="53"/>
    </row>
    <row r="11" customHeight="1" spans="1:5">
      <c r="A11" s="20"/>
      <c r="B11" s="21"/>
      <c r="C11" s="53" t="s">
        <v>456</v>
      </c>
      <c r="D11" s="54">
        <v>10.16</v>
      </c>
      <c r="E11" s="53">
        <v>8</v>
      </c>
    </row>
    <row r="12" customHeight="1" spans="1:5">
      <c r="A12" s="20"/>
      <c r="B12" s="21"/>
      <c r="C12" s="53"/>
      <c r="D12" s="54">
        <v>10.18</v>
      </c>
      <c r="E12" s="53"/>
    </row>
    <row r="13" customHeight="1" spans="1:5">
      <c r="A13" s="20"/>
      <c r="B13" s="21"/>
      <c r="C13" s="53"/>
      <c r="D13" s="54">
        <v>10.19</v>
      </c>
      <c r="E13" s="53"/>
    </row>
    <row r="14" customHeight="1" spans="1:5">
      <c r="A14" s="20"/>
      <c r="B14" s="21"/>
      <c r="C14" s="53"/>
      <c r="D14" s="54">
        <v>10.2</v>
      </c>
      <c r="E14" s="53"/>
    </row>
    <row r="15" customHeight="1" spans="1:5">
      <c r="A15" s="20"/>
      <c r="B15" s="21"/>
      <c r="C15" s="53" t="s">
        <v>457</v>
      </c>
      <c r="D15" s="54">
        <v>10.16</v>
      </c>
      <c r="E15" s="53">
        <v>2</v>
      </c>
    </row>
    <row r="16" customHeight="1" spans="1:5">
      <c r="A16" s="20"/>
      <c r="B16" s="21"/>
      <c r="C16" s="53" t="s">
        <v>458</v>
      </c>
      <c r="D16" s="54">
        <v>10.16</v>
      </c>
      <c r="E16" s="53">
        <v>4</v>
      </c>
    </row>
    <row r="17" customHeight="1" spans="1:5">
      <c r="A17" s="20"/>
      <c r="B17" s="21"/>
      <c r="C17" s="53"/>
      <c r="D17" s="54">
        <v>10.19</v>
      </c>
      <c r="E17" s="53"/>
    </row>
    <row r="18" customHeight="1" spans="1:5">
      <c r="A18" s="20"/>
      <c r="B18" s="21"/>
      <c r="C18" s="53" t="s">
        <v>459</v>
      </c>
      <c r="D18" s="52">
        <v>10.16</v>
      </c>
      <c r="E18" s="53">
        <v>6</v>
      </c>
    </row>
    <row r="19" customHeight="1" spans="1:5">
      <c r="A19" s="20"/>
      <c r="B19" s="21"/>
      <c r="C19" s="53"/>
      <c r="D19" s="52">
        <v>10.19</v>
      </c>
      <c r="E19" s="53"/>
    </row>
    <row r="20" customHeight="1" spans="1:5">
      <c r="A20" s="20"/>
      <c r="B20" s="21"/>
      <c r="C20" s="53"/>
      <c r="D20" s="54">
        <v>10.2</v>
      </c>
      <c r="E20" s="53"/>
    </row>
    <row r="21" customHeight="1" spans="1:5">
      <c r="A21" s="20"/>
      <c r="B21" s="21"/>
      <c r="C21" s="53" t="s">
        <v>460</v>
      </c>
      <c r="D21" s="54">
        <v>10.16</v>
      </c>
      <c r="E21" s="53">
        <v>2</v>
      </c>
    </row>
    <row r="22" customHeight="1" spans="1:5">
      <c r="A22" s="20"/>
      <c r="B22" s="21"/>
      <c r="C22" s="53" t="s">
        <v>461</v>
      </c>
      <c r="D22" s="54">
        <v>10.16</v>
      </c>
      <c r="E22" s="53">
        <v>2</v>
      </c>
    </row>
    <row r="23" customHeight="1" spans="1:5">
      <c r="A23" s="20"/>
      <c r="B23" s="21"/>
      <c r="C23" s="53" t="s">
        <v>462</v>
      </c>
      <c r="D23" s="54">
        <v>10.16</v>
      </c>
      <c r="E23" s="53">
        <v>2</v>
      </c>
    </row>
    <row r="24" customHeight="1" spans="1:5">
      <c r="A24" s="20"/>
      <c r="B24" s="21"/>
      <c r="C24" s="53" t="s">
        <v>463</v>
      </c>
      <c r="D24" s="54">
        <v>10.16</v>
      </c>
      <c r="E24" s="53">
        <v>2</v>
      </c>
    </row>
    <row r="25" customHeight="1" spans="1:5">
      <c r="A25" s="20"/>
      <c r="B25" s="21"/>
      <c r="C25" s="53" t="s">
        <v>464</v>
      </c>
      <c r="D25" s="54">
        <v>10.16</v>
      </c>
      <c r="E25" s="53">
        <v>2</v>
      </c>
    </row>
    <row r="26" customHeight="1" spans="1:5">
      <c r="A26" s="20"/>
      <c r="B26" s="21"/>
      <c r="C26" s="53" t="s">
        <v>465</v>
      </c>
      <c r="D26" s="54">
        <v>10.16</v>
      </c>
      <c r="E26" s="53">
        <v>2</v>
      </c>
    </row>
    <row r="27" customHeight="1" spans="1:5">
      <c r="A27" s="20"/>
      <c r="B27" s="21"/>
      <c r="C27" s="53" t="s">
        <v>466</v>
      </c>
      <c r="D27" s="54">
        <v>10.16</v>
      </c>
      <c r="E27" s="53">
        <v>2</v>
      </c>
    </row>
    <row r="28" customHeight="1" spans="1:5">
      <c r="A28" s="20"/>
      <c r="B28" s="21"/>
      <c r="C28" s="21" t="s">
        <v>467</v>
      </c>
      <c r="D28" s="54">
        <v>10.19</v>
      </c>
      <c r="E28" s="53">
        <v>2</v>
      </c>
    </row>
    <row r="29" customHeight="1" spans="1:5">
      <c r="A29" s="20"/>
      <c r="B29" s="21"/>
      <c r="C29" s="21" t="s">
        <v>468</v>
      </c>
      <c r="D29" s="54">
        <v>10.16</v>
      </c>
      <c r="E29" s="53">
        <v>4</v>
      </c>
    </row>
    <row r="30" customHeight="1" spans="1:5">
      <c r="A30" s="20"/>
      <c r="B30" s="21"/>
      <c r="C30" s="21"/>
      <c r="D30" s="54">
        <v>10.19</v>
      </c>
      <c r="E30" s="53"/>
    </row>
    <row r="31" customHeight="1" spans="1:5">
      <c r="A31" s="20"/>
      <c r="B31" s="21"/>
      <c r="C31" s="21" t="s">
        <v>469</v>
      </c>
      <c r="D31" s="54">
        <v>10.19</v>
      </c>
      <c r="E31" s="53">
        <v>6</v>
      </c>
    </row>
    <row r="32" customHeight="1" spans="1:5">
      <c r="A32" s="20"/>
      <c r="B32" s="21"/>
      <c r="C32" s="21"/>
      <c r="D32" s="54">
        <v>10.18</v>
      </c>
      <c r="E32" s="53"/>
    </row>
    <row r="33" customHeight="1" spans="1:5">
      <c r="A33" s="20"/>
      <c r="B33" s="21"/>
      <c r="C33" s="21"/>
      <c r="D33" s="54">
        <v>10.2</v>
      </c>
      <c r="E33" s="53"/>
    </row>
    <row r="34" customHeight="1" spans="1:5">
      <c r="A34" s="20"/>
      <c r="B34" s="21"/>
      <c r="C34" s="21" t="s">
        <v>470</v>
      </c>
      <c r="D34" s="54">
        <v>10.19</v>
      </c>
      <c r="E34" s="53">
        <v>6</v>
      </c>
    </row>
    <row r="35" customHeight="1" spans="1:5">
      <c r="A35" s="20"/>
      <c r="B35" s="21"/>
      <c r="C35" s="21"/>
      <c r="D35" s="54">
        <v>10.18</v>
      </c>
      <c r="E35" s="53"/>
    </row>
    <row r="36" customHeight="1" spans="1:5">
      <c r="A36" s="20"/>
      <c r="B36" s="21"/>
      <c r="C36" s="21"/>
      <c r="D36" s="54">
        <v>10.2</v>
      </c>
      <c r="E36" s="53"/>
    </row>
    <row r="37" customHeight="1" spans="1:5">
      <c r="A37" s="20"/>
      <c r="B37" s="21"/>
      <c r="C37" s="21" t="s">
        <v>471</v>
      </c>
      <c r="D37" s="54">
        <v>10.18</v>
      </c>
      <c r="E37" s="53">
        <v>4</v>
      </c>
    </row>
    <row r="38" customHeight="1" spans="1:5">
      <c r="A38" s="20"/>
      <c r="B38" s="21"/>
      <c r="C38" s="21"/>
      <c r="D38" s="54">
        <v>10.2</v>
      </c>
      <c r="E38" s="53"/>
    </row>
    <row r="39" customHeight="1" spans="1:5">
      <c r="A39" s="20"/>
      <c r="B39" s="21"/>
      <c r="C39" s="21" t="s">
        <v>472</v>
      </c>
      <c r="D39" s="54">
        <v>10.18</v>
      </c>
      <c r="E39" s="53">
        <v>4</v>
      </c>
    </row>
    <row r="40" customHeight="1" spans="1:5">
      <c r="A40" s="20"/>
      <c r="B40" s="21"/>
      <c r="C40" s="21"/>
      <c r="D40" s="54">
        <v>10.19</v>
      </c>
      <c r="E40" s="53"/>
    </row>
    <row r="41" customHeight="1" spans="1:5">
      <c r="A41" s="20"/>
      <c r="B41" s="21"/>
      <c r="C41" s="21" t="s">
        <v>473</v>
      </c>
      <c r="D41" s="54">
        <v>10.19</v>
      </c>
      <c r="E41" s="53">
        <v>6</v>
      </c>
    </row>
    <row r="42" customHeight="1" spans="1:5">
      <c r="A42" s="20"/>
      <c r="B42" s="21"/>
      <c r="C42" s="21"/>
      <c r="D42" s="54">
        <v>10.18</v>
      </c>
      <c r="E42" s="53"/>
    </row>
    <row r="43" customHeight="1" spans="1:5">
      <c r="A43" s="20"/>
      <c r="B43" s="21"/>
      <c r="C43" s="21"/>
      <c r="D43" s="54">
        <v>10.2</v>
      </c>
      <c r="E43" s="53"/>
    </row>
    <row r="44" customHeight="1" spans="1:5">
      <c r="A44" s="20"/>
      <c r="B44" s="21"/>
      <c r="C44" s="21" t="s">
        <v>474</v>
      </c>
      <c r="D44" s="54">
        <v>10.19</v>
      </c>
      <c r="E44" s="53">
        <v>4</v>
      </c>
    </row>
    <row r="45" customHeight="1" spans="1:5">
      <c r="A45" s="20"/>
      <c r="B45" s="21"/>
      <c r="C45" s="21"/>
      <c r="D45" s="54">
        <v>10.2</v>
      </c>
      <c r="E45" s="53"/>
    </row>
    <row r="46" customHeight="1" spans="1:5">
      <c r="A46" s="20"/>
      <c r="B46" s="21"/>
      <c r="C46" s="53" t="s">
        <v>475</v>
      </c>
      <c r="D46" s="54">
        <v>10.18</v>
      </c>
      <c r="E46" s="53">
        <v>4</v>
      </c>
    </row>
    <row r="47" customHeight="1" spans="1:5">
      <c r="A47" s="20"/>
      <c r="B47" s="21"/>
      <c r="C47" s="53"/>
      <c r="D47" s="54">
        <v>10.2</v>
      </c>
      <c r="E47" s="53"/>
    </row>
    <row r="48" customHeight="1" spans="1:5">
      <c r="A48" s="20"/>
      <c r="B48" s="53">
        <v>20222132</v>
      </c>
      <c r="C48" s="53" t="s">
        <v>476</v>
      </c>
      <c r="D48" s="54">
        <v>10.16</v>
      </c>
      <c r="E48" s="53">
        <v>4</v>
      </c>
    </row>
    <row r="49" customHeight="1" spans="1:5">
      <c r="A49" s="20"/>
      <c r="B49" s="53"/>
      <c r="C49" s="53"/>
      <c r="D49" s="54">
        <v>10.2</v>
      </c>
      <c r="E49" s="53"/>
    </row>
    <row r="50" customHeight="1" spans="1:5">
      <c r="A50" s="20"/>
      <c r="B50" s="53"/>
      <c r="C50" s="53" t="s">
        <v>477</v>
      </c>
      <c r="D50" s="54">
        <v>10.16</v>
      </c>
      <c r="E50" s="53">
        <v>2</v>
      </c>
    </row>
    <row r="51" customHeight="1" spans="1:5">
      <c r="A51" s="20"/>
      <c r="B51" s="53"/>
      <c r="C51" s="53" t="s">
        <v>478</v>
      </c>
      <c r="D51" s="54">
        <v>10.16</v>
      </c>
      <c r="E51" s="53">
        <v>2</v>
      </c>
    </row>
    <row r="52" customHeight="1" spans="1:5">
      <c r="A52" s="20"/>
      <c r="B52" s="53"/>
      <c r="C52" s="53" t="s">
        <v>479</v>
      </c>
      <c r="D52" s="54">
        <v>10.16</v>
      </c>
      <c r="E52" s="53">
        <v>4</v>
      </c>
    </row>
    <row r="53" customHeight="1" spans="1:5">
      <c r="A53" s="20"/>
      <c r="B53" s="53"/>
      <c r="C53" s="53"/>
      <c r="D53" s="54">
        <v>10.2</v>
      </c>
      <c r="E53" s="53"/>
    </row>
    <row r="54" customHeight="1" spans="1:5">
      <c r="A54" s="20"/>
      <c r="B54" s="53"/>
      <c r="C54" s="53" t="s">
        <v>480</v>
      </c>
      <c r="D54" s="54">
        <v>10.16</v>
      </c>
      <c r="E54" s="53">
        <v>6</v>
      </c>
    </row>
    <row r="55" customHeight="1" spans="1:5">
      <c r="A55" s="20"/>
      <c r="B55" s="53"/>
      <c r="C55" s="53"/>
      <c r="D55" s="54">
        <v>10.19</v>
      </c>
      <c r="E55" s="53"/>
    </row>
    <row r="56" customHeight="1" spans="1:5">
      <c r="A56" s="20"/>
      <c r="B56" s="53"/>
      <c r="C56" s="53"/>
      <c r="D56" s="54">
        <v>10.2</v>
      </c>
      <c r="E56" s="53"/>
    </row>
    <row r="57" customHeight="1" spans="1:5">
      <c r="A57" s="20"/>
      <c r="B57" s="53"/>
      <c r="C57" s="53" t="s">
        <v>481</v>
      </c>
      <c r="D57" s="54">
        <v>10.16</v>
      </c>
      <c r="E57" s="53">
        <v>4</v>
      </c>
    </row>
    <row r="58" customHeight="1" spans="1:5">
      <c r="A58" s="20"/>
      <c r="B58" s="53"/>
      <c r="C58" s="53"/>
      <c r="D58" s="54">
        <v>10.2</v>
      </c>
      <c r="E58" s="53"/>
    </row>
    <row r="59" customHeight="1" spans="1:5">
      <c r="A59" s="20"/>
      <c r="B59" s="53"/>
      <c r="C59" s="53" t="s">
        <v>482</v>
      </c>
      <c r="D59" s="54">
        <v>10.16</v>
      </c>
      <c r="E59" s="53">
        <v>6</v>
      </c>
    </row>
    <row r="60" customHeight="1" spans="1:5">
      <c r="A60" s="20"/>
      <c r="B60" s="53"/>
      <c r="C60" s="53"/>
      <c r="D60" s="54">
        <v>10.19</v>
      </c>
      <c r="E60" s="53"/>
    </row>
    <row r="61" customHeight="1" spans="1:5">
      <c r="A61" s="20"/>
      <c r="B61" s="53"/>
      <c r="C61" s="53"/>
      <c r="D61" s="54">
        <v>10.2</v>
      </c>
      <c r="E61" s="53"/>
    </row>
    <row r="62" customHeight="1" spans="1:5">
      <c r="A62" s="20"/>
      <c r="B62" s="53"/>
      <c r="C62" s="53" t="s">
        <v>483</v>
      </c>
      <c r="D62" s="54">
        <v>10.16</v>
      </c>
      <c r="E62" s="53">
        <v>6</v>
      </c>
    </row>
    <row r="63" customHeight="1" spans="1:5">
      <c r="A63" s="20"/>
      <c r="B63" s="53"/>
      <c r="C63" s="53"/>
      <c r="D63" s="54">
        <v>10.19</v>
      </c>
      <c r="E63" s="53"/>
    </row>
    <row r="64" customHeight="1" spans="1:5">
      <c r="A64" s="20"/>
      <c r="B64" s="53"/>
      <c r="C64" s="53"/>
      <c r="D64" s="54">
        <v>10.2</v>
      </c>
      <c r="E64" s="53"/>
    </row>
    <row r="65" customHeight="1" spans="1:5">
      <c r="A65" s="20"/>
      <c r="B65" s="53"/>
      <c r="C65" s="53" t="s">
        <v>484</v>
      </c>
      <c r="D65" s="54">
        <v>10.16</v>
      </c>
      <c r="E65" s="53">
        <v>2</v>
      </c>
    </row>
    <row r="66" customHeight="1" spans="1:5">
      <c r="A66" s="20"/>
      <c r="B66" s="53"/>
      <c r="C66" s="53" t="s">
        <v>485</v>
      </c>
      <c r="D66" s="54">
        <v>10.16</v>
      </c>
      <c r="E66" s="53">
        <v>2</v>
      </c>
    </row>
    <row r="67" customHeight="1" spans="1:5">
      <c r="A67" s="20"/>
      <c r="B67" s="53"/>
      <c r="C67" s="53" t="s">
        <v>486</v>
      </c>
      <c r="D67" s="54">
        <v>10.16</v>
      </c>
      <c r="E67" s="53">
        <v>2</v>
      </c>
    </row>
    <row r="68" customHeight="1" spans="1:5">
      <c r="A68" s="20"/>
      <c r="B68" s="53"/>
      <c r="C68" s="53" t="s">
        <v>487</v>
      </c>
      <c r="D68" s="54">
        <v>10.19</v>
      </c>
      <c r="E68" s="53">
        <v>4</v>
      </c>
    </row>
    <row r="69" customHeight="1" spans="1:5">
      <c r="A69" s="20"/>
      <c r="B69" s="53"/>
      <c r="C69" s="53"/>
      <c r="D69" s="54">
        <v>10.2</v>
      </c>
      <c r="E69" s="53"/>
    </row>
    <row r="70" customHeight="1" spans="1:5">
      <c r="A70" s="20"/>
      <c r="B70" s="53"/>
      <c r="C70" s="53" t="s">
        <v>488</v>
      </c>
      <c r="D70" s="54">
        <v>10.19</v>
      </c>
      <c r="E70" s="53">
        <v>4</v>
      </c>
    </row>
    <row r="71" customHeight="1" spans="1:5">
      <c r="A71" s="20"/>
      <c r="B71" s="53"/>
      <c r="C71" s="53"/>
      <c r="D71" s="54">
        <v>10.2</v>
      </c>
      <c r="E71" s="53"/>
    </row>
    <row r="72" customHeight="1" spans="1:5">
      <c r="A72" s="20"/>
      <c r="B72" s="53"/>
      <c r="C72" s="53" t="s">
        <v>489</v>
      </c>
      <c r="D72" s="54">
        <v>10.19</v>
      </c>
      <c r="E72" s="53">
        <v>4</v>
      </c>
    </row>
    <row r="73" customHeight="1" spans="1:5">
      <c r="A73" s="20"/>
      <c r="B73" s="53"/>
      <c r="C73" s="53"/>
      <c r="D73" s="54">
        <v>10.2</v>
      </c>
      <c r="E73" s="53"/>
    </row>
    <row r="74" customHeight="1" spans="1:5">
      <c r="A74" s="20"/>
      <c r="B74" s="53">
        <v>20222133</v>
      </c>
      <c r="C74" s="53" t="s">
        <v>490</v>
      </c>
      <c r="D74" s="54">
        <v>10.16</v>
      </c>
      <c r="E74" s="53">
        <v>6</v>
      </c>
    </row>
    <row r="75" customHeight="1" spans="1:5">
      <c r="A75" s="20"/>
      <c r="B75" s="53"/>
      <c r="C75" s="53"/>
      <c r="D75" s="54">
        <v>10.18</v>
      </c>
      <c r="E75" s="53"/>
    </row>
    <row r="76" customHeight="1" spans="1:5">
      <c r="A76" s="20"/>
      <c r="B76" s="53"/>
      <c r="C76" s="53"/>
      <c r="D76" s="54">
        <v>10.19</v>
      </c>
      <c r="E76" s="53"/>
    </row>
    <row r="77" customHeight="1" spans="1:5">
      <c r="A77" s="20"/>
      <c r="B77" s="53"/>
      <c r="C77" s="53" t="s">
        <v>491</v>
      </c>
      <c r="D77" s="54">
        <v>10.16</v>
      </c>
      <c r="E77" s="53">
        <v>6</v>
      </c>
    </row>
    <row r="78" customHeight="1" spans="1:5">
      <c r="A78" s="20"/>
      <c r="B78" s="53"/>
      <c r="C78" s="53"/>
      <c r="D78" s="54">
        <v>10.18</v>
      </c>
      <c r="E78" s="53"/>
    </row>
    <row r="79" customHeight="1" spans="1:5">
      <c r="A79" s="20"/>
      <c r="B79" s="53"/>
      <c r="C79" s="53"/>
      <c r="D79" s="54">
        <v>10.19</v>
      </c>
      <c r="E79" s="53"/>
    </row>
    <row r="80" customHeight="1" spans="1:5">
      <c r="A80" s="20"/>
      <c r="B80" s="53"/>
      <c r="C80" s="53" t="s">
        <v>492</v>
      </c>
      <c r="D80" s="54">
        <v>10.16</v>
      </c>
      <c r="E80" s="53">
        <v>6</v>
      </c>
    </row>
    <row r="81" customHeight="1" spans="1:5">
      <c r="A81" s="20"/>
      <c r="B81" s="53"/>
      <c r="C81" s="53"/>
      <c r="D81" s="54">
        <v>10.18</v>
      </c>
      <c r="E81" s="53"/>
    </row>
    <row r="82" customHeight="1" spans="1:5">
      <c r="A82" s="20"/>
      <c r="B82" s="53"/>
      <c r="C82" s="53"/>
      <c r="D82" s="54">
        <v>10.19</v>
      </c>
      <c r="E82" s="53"/>
    </row>
    <row r="83" customHeight="1" spans="1:5">
      <c r="A83" s="20"/>
      <c r="B83" s="53"/>
      <c r="C83" s="53" t="s">
        <v>493</v>
      </c>
      <c r="D83" s="54">
        <v>10.18</v>
      </c>
      <c r="E83" s="53">
        <v>2</v>
      </c>
    </row>
    <row r="84" customHeight="1" spans="1:5">
      <c r="A84" s="20"/>
      <c r="B84" s="53"/>
      <c r="C84" s="53" t="s">
        <v>494</v>
      </c>
      <c r="D84" s="54">
        <v>10.16</v>
      </c>
      <c r="E84" s="53">
        <v>4</v>
      </c>
    </row>
    <row r="85" customHeight="1" spans="1:5">
      <c r="A85" s="20"/>
      <c r="B85" s="53"/>
      <c r="C85" s="53"/>
      <c r="D85" s="54">
        <v>10.18</v>
      </c>
      <c r="E85" s="53"/>
    </row>
    <row r="86" customHeight="1" spans="1:5">
      <c r="A86" s="20"/>
      <c r="B86" s="53"/>
      <c r="C86" s="53" t="s">
        <v>495</v>
      </c>
      <c r="D86" s="54">
        <v>10.16</v>
      </c>
      <c r="E86" s="53">
        <v>2</v>
      </c>
    </row>
    <row r="87" customHeight="1" spans="1:5">
      <c r="A87" s="20"/>
      <c r="B87" s="53"/>
      <c r="C87" s="53" t="s">
        <v>496</v>
      </c>
      <c r="D87" s="54">
        <v>10.16</v>
      </c>
      <c r="E87" s="53">
        <v>2</v>
      </c>
    </row>
    <row r="88" customHeight="1" spans="1:5">
      <c r="A88" s="20"/>
      <c r="B88" s="53"/>
      <c r="C88" s="53" t="s">
        <v>497</v>
      </c>
      <c r="D88" s="54">
        <v>10.16</v>
      </c>
      <c r="E88" s="53">
        <v>2</v>
      </c>
    </row>
    <row r="89" customHeight="1" spans="1:5">
      <c r="A89" s="20"/>
      <c r="B89" s="53"/>
      <c r="C89" s="53" t="s">
        <v>498</v>
      </c>
      <c r="D89" s="54">
        <v>10.16</v>
      </c>
      <c r="E89" s="53">
        <v>4</v>
      </c>
    </row>
    <row r="90" customHeight="1" spans="1:5">
      <c r="A90" s="20"/>
      <c r="B90" s="53"/>
      <c r="C90" s="53"/>
      <c r="D90" s="54">
        <v>10.18</v>
      </c>
      <c r="E90" s="53"/>
    </row>
    <row r="91" customHeight="1" spans="1:5">
      <c r="A91" s="20"/>
      <c r="B91" s="53"/>
      <c r="C91" s="53" t="s">
        <v>499</v>
      </c>
      <c r="D91" s="54">
        <v>10.18</v>
      </c>
      <c r="E91" s="53">
        <v>2</v>
      </c>
    </row>
    <row r="92" customHeight="1" spans="1:5">
      <c r="A92" s="20"/>
      <c r="B92" s="53"/>
      <c r="C92" s="53" t="s">
        <v>500</v>
      </c>
      <c r="D92" s="54">
        <v>10.18</v>
      </c>
      <c r="E92" s="53">
        <v>2</v>
      </c>
    </row>
    <row r="93" customHeight="1" spans="1:5">
      <c r="A93" s="20"/>
      <c r="B93" s="53"/>
      <c r="C93" s="53" t="s">
        <v>501</v>
      </c>
      <c r="D93" s="54">
        <v>10.19</v>
      </c>
      <c r="E93" s="53">
        <v>2</v>
      </c>
    </row>
    <row r="94" customHeight="1" spans="1:5">
      <c r="A94" s="20"/>
      <c r="B94" s="53"/>
      <c r="C94" s="53" t="s">
        <v>502</v>
      </c>
      <c r="D94" s="54">
        <v>10.18</v>
      </c>
      <c r="E94" s="53">
        <v>4</v>
      </c>
    </row>
    <row r="95" customHeight="1" spans="1:5">
      <c r="A95" s="20"/>
      <c r="B95" s="53"/>
      <c r="C95" s="53"/>
      <c r="D95" s="54">
        <v>10.19</v>
      </c>
      <c r="E95" s="53"/>
    </row>
    <row r="96" customHeight="1" spans="1:5">
      <c r="A96" s="20"/>
      <c r="B96" s="53"/>
      <c r="C96" s="53" t="s">
        <v>503</v>
      </c>
      <c r="D96" s="54">
        <v>10.19</v>
      </c>
      <c r="E96" s="53">
        <v>2</v>
      </c>
    </row>
    <row r="97" customHeight="1" spans="1:5">
      <c r="A97" s="20"/>
      <c r="B97" s="53"/>
      <c r="C97" s="53" t="s">
        <v>504</v>
      </c>
      <c r="D97" s="54">
        <v>10.19</v>
      </c>
      <c r="E97" s="53">
        <v>2</v>
      </c>
    </row>
    <row r="98" customHeight="1" spans="1:5">
      <c r="A98" s="20"/>
      <c r="B98" s="53"/>
      <c r="C98" s="53" t="s">
        <v>505</v>
      </c>
      <c r="D98" s="54">
        <v>10.19</v>
      </c>
      <c r="E98" s="53">
        <v>2</v>
      </c>
    </row>
    <row r="99" customHeight="1" spans="1:5">
      <c r="A99" s="20"/>
      <c r="B99" s="53"/>
      <c r="C99" s="53" t="s">
        <v>506</v>
      </c>
      <c r="D99" s="54">
        <v>10.19</v>
      </c>
      <c r="E99" s="53">
        <v>2</v>
      </c>
    </row>
    <row r="100" customHeight="1" spans="1:5">
      <c r="A100" s="20"/>
      <c r="B100" s="53"/>
      <c r="C100" s="53" t="s">
        <v>507</v>
      </c>
      <c r="D100" s="54">
        <v>10.19</v>
      </c>
      <c r="E100" s="53">
        <v>2</v>
      </c>
    </row>
    <row r="101" customHeight="1" spans="1:5">
      <c r="A101" s="20"/>
      <c r="B101" s="53"/>
      <c r="C101" s="53" t="s">
        <v>493</v>
      </c>
      <c r="D101" s="54">
        <v>10.19</v>
      </c>
      <c r="E101" s="53">
        <v>2</v>
      </c>
    </row>
    <row r="102" customHeight="1" spans="1:5">
      <c r="A102" s="20"/>
      <c r="B102" s="53"/>
      <c r="C102" s="53" t="s">
        <v>508</v>
      </c>
      <c r="D102" s="54">
        <v>10.19</v>
      </c>
      <c r="E102" s="53">
        <v>2</v>
      </c>
    </row>
    <row r="103" customHeight="1" spans="1:5">
      <c r="A103" s="20"/>
      <c r="B103" s="53"/>
      <c r="C103" s="53" t="s">
        <v>509</v>
      </c>
      <c r="D103" s="54">
        <v>10.19</v>
      </c>
      <c r="E103" s="53">
        <v>2</v>
      </c>
    </row>
    <row r="104" customHeight="1" spans="1:5">
      <c r="A104" s="20"/>
      <c r="B104" s="53">
        <v>20222134</v>
      </c>
      <c r="C104" s="53" t="s">
        <v>510</v>
      </c>
      <c r="D104" s="54">
        <v>10.16</v>
      </c>
      <c r="E104" s="53">
        <v>8</v>
      </c>
    </row>
    <row r="105" customHeight="1" spans="1:5">
      <c r="A105" s="20"/>
      <c r="B105" s="53"/>
      <c r="C105" s="53"/>
      <c r="D105" s="54">
        <v>10.18</v>
      </c>
      <c r="E105" s="53"/>
    </row>
    <row r="106" customHeight="1" spans="1:5">
      <c r="A106" s="20"/>
      <c r="B106" s="53"/>
      <c r="C106" s="53"/>
      <c r="D106" s="54">
        <v>10.19</v>
      </c>
      <c r="E106" s="53"/>
    </row>
    <row r="107" customHeight="1" spans="1:5">
      <c r="A107" s="20"/>
      <c r="B107" s="53"/>
      <c r="C107" s="53"/>
      <c r="D107" s="54">
        <v>10.2</v>
      </c>
      <c r="E107" s="53"/>
    </row>
    <row r="108" customHeight="1" spans="1:5">
      <c r="A108" s="20"/>
      <c r="B108" s="53"/>
      <c r="C108" s="53" t="s">
        <v>511</v>
      </c>
      <c r="D108" s="54">
        <v>10.16</v>
      </c>
      <c r="E108" s="53">
        <v>6</v>
      </c>
    </row>
    <row r="109" customHeight="1" spans="1:5">
      <c r="A109" s="20"/>
      <c r="B109" s="53"/>
      <c r="C109" s="53"/>
      <c r="D109" s="54">
        <v>10.19</v>
      </c>
      <c r="E109" s="53"/>
    </row>
    <row r="110" customHeight="1" spans="1:5">
      <c r="A110" s="20"/>
      <c r="B110" s="53"/>
      <c r="C110" s="53"/>
      <c r="D110" s="54">
        <v>10.2</v>
      </c>
      <c r="E110" s="53"/>
    </row>
    <row r="111" customHeight="1" spans="1:5">
      <c r="A111" s="20"/>
      <c r="B111" s="53"/>
      <c r="C111" s="53" t="s">
        <v>512</v>
      </c>
      <c r="D111" s="54">
        <v>10.16</v>
      </c>
      <c r="E111" s="53">
        <v>6</v>
      </c>
    </row>
    <row r="112" customHeight="1" spans="1:5">
      <c r="A112" s="20"/>
      <c r="B112" s="53"/>
      <c r="C112" s="53"/>
      <c r="D112" s="54">
        <v>10.19</v>
      </c>
      <c r="E112" s="53"/>
    </row>
    <row r="113" customHeight="1" spans="1:5">
      <c r="A113" s="20"/>
      <c r="B113" s="53"/>
      <c r="C113" s="53"/>
      <c r="D113" s="54">
        <v>10.2</v>
      </c>
      <c r="E113" s="53"/>
    </row>
    <row r="114" customHeight="1" spans="1:5">
      <c r="A114" s="20"/>
      <c r="B114" s="53"/>
      <c r="C114" s="53" t="s">
        <v>513</v>
      </c>
      <c r="D114" s="54">
        <v>10.16</v>
      </c>
      <c r="E114" s="53">
        <v>6</v>
      </c>
    </row>
    <row r="115" customHeight="1" spans="1:5">
      <c r="A115" s="20"/>
      <c r="B115" s="53"/>
      <c r="C115" s="53"/>
      <c r="D115" s="54">
        <v>10.19</v>
      </c>
      <c r="E115" s="53"/>
    </row>
    <row r="116" customHeight="1" spans="1:5">
      <c r="A116" s="20"/>
      <c r="B116" s="53"/>
      <c r="C116" s="53"/>
      <c r="D116" s="54">
        <v>10.2</v>
      </c>
      <c r="E116" s="53"/>
    </row>
    <row r="117" customHeight="1" spans="1:5">
      <c r="A117" s="20"/>
      <c r="B117" s="53"/>
      <c r="C117" s="53" t="s">
        <v>514</v>
      </c>
      <c r="D117" s="54">
        <v>10.16</v>
      </c>
      <c r="E117" s="53">
        <v>8</v>
      </c>
    </row>
    <row r="118" customHeight="1" spans="1:5">
      <c r="A118" s="20"/>
      <c r="B118" s="53"/>
      <c r="C118" s="53"/>
      <c r="D118" s="54">
        <v>10.18</v>
      </c>
      <c r="E118" s="53"/>
    </row>
    <row r="119" customHeight="1" spans="1:5">
      <c r="A119" s="20"/>
      <c r="B119" s="53"/>
      <c r="C119" s="53"/>
      <c r="D119" s="54">
        <v>10.19</v>
      </c>
      <c r="E119" s="53"/>
    </row>
    <row r="120" customHeight="1" spans="1:5">
      <c r="A120" s="20"/>
      <c r="B120" s="53"/>
      <c r="C120" s="53"/>
      <c r="D120" s="54">
        <v>10.2</v>
      </c>
      <c r="E120" s="53"/>
    </row>
    <row r="121" customHeight="1" spans="1:5">
      <c r="A121" s="20"/>
      <c r="B121" s="53"/>
      <c r="C121" s="53" t="s">
        <v>515</v>
      </c>
      <c r="D121" s="54">
        <v>10.16</v>
      </c>
      <c r="E121" s="53">
        <v>4</v>
      </c>
    </row>
    <row r="122" customHeight="1" spans="1:5">
      <c r="A122" s="20"/>
      <c r="B122" s="53"/>
      <c r="C122" s="53"/>
      <c r="D122" s="54">
        <v>10.18</v>
      </c>
      <c r="E122" s="53"/>
    </row>
    <row r="123" customHeight="1" spans="1:5">
      <c r="A123" s="20"/>
      <c r="B123" s="53"/>
      <c r="C123" s="53" t="s">
        <v>516</v>
      </c>
      <c r="D123" s="54">
        <v>10.16</v>
      </c>
      <c r="E123" s="53">
        <v>6</v>
      </c>
    </row>
    <row r="124" customHeight="1" spans="1:5">
      <c r="A124" s="20"/>
      <c r="B124" s="53"/>
      <c r="C124" s="53"/>
      <c r="D124" s="54">
        <v>10.19</v>
      </c>
      <c r="E124" s="53"/>
    </row>
    <row r="125" customHeight="1" spans="1:5">
      <c r="A125" s="20"/>
      <c r="B125" s="53"/>
      <c r="C125" s="53"/>
      <c r="D125" s="54">
        <v>10.2</v>
      </c>
      <c r="E125" s="53"/>
    </row>
    <row r="126" customHeight="1" spans="1:5">
      <c r="A126" s="20"/>
      <c r="B126" s="53"/>
      <c r="C126" s="53" t="s">
        <v>517</v>
      </c>
      <c r="D126" s="54">
        <v>10.18</v>
      </c>
      <c r="E126" s="53">
        <v>6</v>
      </c>
    </row>
    <row r="127" customHeight="1" spans="1:5">
      <c r="A127" s="20"/>
      <c r="B127" s="53"/>
      <c r="C127" s="53"/>
      <c r="D127" s="54">
        <v>10.19</v>
      </c>
      <c r="E127" s="53"/>
    </row>
    <row r="128" customHeight="1" spans="1:5">
      <c r="A128" s="20"/>
      <c r="B128" s="53"/>
      <c r="C128" s="53"/>
      <c r="D128" s="54">
        <v>10.2</v>
      </c>
      <c r="E128" s="53"/>
    </row>
    <row r="129" customHeight="1" spans="1:5">
      <c r="A129" s="20"/>
      <c r="B129" s="53"/>
      <c r="C129" s="53" t="s">
        <v>518</v>
      </c>
      <c r="D129" s="54">
        <v>10.18</v>
      </c>
      <c r="E129" s="53">
        <v>6</v>
      </c>
    </row>
    <row r="130" customHeight="1" spans="1:5">
      <c r="A130" s="20"/>
      <c r="B130" s="53"/>
      <c r="C130" s="53"/>
      <c r="D130" s="54">
        <v>10.19</v>
      </c>
      <c r="E130" s="53"/>
    </row>
    <row r="131" customHeight="1" spans="1:5">
      <c r="A131" s="20"/>
      <c r="B131" s="53"/>
      <c r="C131" s="53"/>
      <c r="D131" s="54">
        <v>10.2</v>
      </c>
      <c r="E131" s="53"/>
    </row>
    <row r="132" customHeight="1" spans="1:5">
      <c r="A132" s="20"/>
      <c r="B132" s="53"/>
      <c r="C132" s="53" t="s">
        <v>519</v>
      </c>
      <c r="D132" s="54">
        <v>10.18</v>
      </c>
      <c r="E132" s="53">
        <v>6</v>
      </c>
    </row>
    <row r="133" customHeight="1" spans="1:5">
      <c r="A133" s="20"/>
      <c r="B133" s="53"/>
      <c r="C133" s="53"/>
      <c r="D133" s="54">
        <v>10.19</v>
      </c>
      <c r="E133" s="53"/>
    </row>
    <row r="134" customHeight="1" spans="1:5">
      <c r="A134" s="20"/>
      <c r="B134" s="53"/>
      <c r="C134" s="53"/>
      <c r="D134" s="54">
        <v>10.2</v>
      </c>
      <c r="E134" s="53"/>
    </row>
    <row r="135" customHeight="1" spans="1:5">
      <c r="A135" s="20"/>
      <c r="B135" s="53"/>
      <c r="C135" s="53" t="s">
        <v>520</v>
      </c>
      <c r="D135" s="54">
        <v>10.18</v>
      </c>
      <c r="E135" s="53">
        <v>6</v>
      </c>
    </row>
    <row r="136" customHeight="1" spans="1:5">
      <c r="A136" s="20"/>
      <c r="B136" s="53"/>
      <c r="C136" s="53"/>
      <c r="D136" s="54">
        <v>10.19</v>
      </c>
      <c r="E136" s="53"/>
    </row>
    <row r="137" customHeight="1" spans="1:5">
      <c r="A137" s="20"/>
      <c r="B137" s="53"/>
      <c r="C137" s="53"/>
      <c r="D137" s="54">
        <v>10.2</v>
      </c>
      <c r="E137" s="53"/>
    </row>
    <row r="138" customHeight="1" spans="1:5">
      <c r="A138" s="20"/>
      <c r="B138" s="53"/>
      <c r="C138" s="53" t="s">
        <v>521</v>
      </c>
      <c r="D138" s="54">
        <v>10.18</v>
      </c>
      <c r="E138" s="53">
        <v>6</v>
      </c>
    </row>
    <row r="139" customHeight="1" spans="1:5">
      <c r="A139" s="20"/>
      <c r="B139" s="53"/>
      <c r="C139" s="53"/>
      <c r="D139" s="54">
        <v>10.19</v>
      </c>
      <c r="E139" s="53"/>
    </row>
    <row r="140" customHeight="1" spans="1:5">
      <c r="A140" s="20"/>
      <c r="B140" s="53"/>
      <c r="C140" s="53"/>
      <c r="D140" s="54">
        <v>10.2</v>
      </c>
      <c r="E140" s="53"/>
    </row>
    <row r="141" customHeight="1" spans="1:5">
      <c r="A141" s="20"/>
      <c r="B141" s="53"/>
      <c r="C141" s="53" t="s">
        <v>522</v>
      </c>
      <c r="D141" s="54">
        <v>10.18</v>
      </c>
      <c r="E141" s="53">
        <v>2</v>
      </c>
    </row>
    <row r="142" customHeight="1" spans="1:5">
      <c r="A142" s="20"/>
      <c r="B142" s="53"/>
      <c r="C142" s="53" t="s">
        <v>523</v>
      </c>
      <c r="D142" s="54">
        <v>10.19</v>
      </c>
      <c r="E142" s="53">
        <v>4</v>
      </c>
    </row>
    <row r="143" customHeight="1" spans="1:5">
      <c r="A143" s="20"/>
      <c r="B143" s="53"/>
      <c r="C143" s="53"/>
      <c r="D143" s="54">
        <v>10.2</v>
      </c>
      <c r="E143" s="53"/>
    </row>
    <row r="144" customHeight="1" spans="1:5">
      <c r="A144" s="20"/>
      <c r="B144" s="53"/>
      <c r="C144" s="53" t="s">
        <v>524</v>
      </c>
      <c r="D144" s="54">
        <v>10.19</v>
      </c>
      <c r="E144" s="53">
        <v>4</v>
      </c>
    </row>
    <row r="145" customHeight="1" spans="1:5">
      <c r="A145" s="20"/>
      <c r="B145" s="53"/>
      <c r="C145" s="53"/>
      <c r="D145" s="54">
        <v>10.2</v>
      </c>
      <c r="E145" s="53"/>
    </row>
    <row r="146" customHeight="1" spans="1:5">
      <c r="A146" s="20"/>
      <c r="B146" s="53"/>
      <c r="C146" s="53" t="s">
        <v>525</v>
      </c>
      <c r="D146" s="54">
        <v>10.18</v>
      </c>
      <c r="E146" s="53">
        <v>2</v>
      </c>
    </row>
    <row r="147" customHeight="1" spans="1:5">
      <c r="A147" s="20"/>
      <c r="B147" s="53"/>
      <c r="C147" s="53" t="s">
        <v>526</v>
      </c>
      <c r="D147" s="54">
        <v>10.18</v>
      </c>
      <c r="E147" s="53">
        <v>2</v>
      </c>
    </row>
    <row r="148" customHeight="1" spans="1:5">
      <c r="A148" s="20"/>
      <c r="B148" s="53">
        <v>20222135</v>
      </c>
      <c r="C148" s="53" t="s">
        <v>116</v>
      </c>
      <c r="D148" s="54">
        <v>10.16</v>
      </c>
      <c r="E148" s="53">
        <v>2</v>
      </c>
    </row>
    <row r="149" customHeight="1" spans="1:5">
      <c r="A149" s="20"/>
      <c r="B149" s="53"/>
      <c r="C149" s="53" t="s">
        <v>527</v>
      </c>
      <c r="D149" s="54">
        <v>10.16</v>
      </c>
      <c r="E149" s="53">
        <v>4</v>
      </c>
    </row>
    <row r="150" customHeight="1" spans="1:5">
      <c r="A150" s="20"/>
      <c r="B150" s="53"/>
      <c r="C150" s="53"/>
      <c r="D150" s="54">
        <v>10.19</v>
      </c>
      <c r="E150" s="53"/>
    </row>
    <row r="151" customHeight="1" spans="1:5">
      <c r="A151" s="20"/>
      <c r="B151" s="53"/>
      <c r="C151" s="53" t="s">
        <v>528</v>
      </c>
      <c r="D151" s="54">
        <v>10.16</v>
      </c>
      <c r="E151" s="53">
        <v>2</v>
      </c>
    </row>
    <row r="152" customHeight="1" spans="1:5">
      <c r="A152" s="20"/>
      <c r="B152" s="53"/>
      <c r="C152" s="53" t="s">
        <v>191</v>
      </c>
      <c r="D152" s="54">
        <v>10.16</v>
      </c>
      <c r="E152" s="53">
        <v>4</v>
      </c>
    </row>
    <row r="153" customHeight="1" spans="1:5">
      <c r="A153" s="20"/>
      <c r="B153" s="53"/>
      <c r="C153" s="53"/>
      <c r="D153" s="54">
        <v>10.19</v>
      </c>
      <c r="E153" s="53"/>
    </row>
    <row r="154" customHeight="1" spans="1:5">
      <c r="A154" s="20"/>
      <c r="B154" s="53"/>
      <c r="C154" s="53" t="s">
        <v>529</v>
      </c>
      <c r="D154" s="54">
        <v>10.16</v>
      </c>
      <c r="E154" s="53">
        <v>2</v>
      </c>
    </row>
    <row r="155" customHeight="1" spans="1:5">
      <c r="A155" s="20"/>
      <c r="B155" s="53"/>
      <c r="C155" s="53" t="s">
        <v>530</v>
      </c>
      <c r="D155" s="54">
        <v>10.16</v>
      </c>
      <c r="E155" s="53">
        <v>2</v>
      </c>
    </row>
    <row r="156" customHeight="1" spans="1:5">
      <c r="A156" s="20"/>
      <c r="B156" s="53"/>
      <c r="C156" s="55" t="s">
        <v>531</v>
      </c>
      <c r="D156" s="54">
        <v>10.16</v>
      </c>
      <c r="E156" s="53">
        <v>2</v>
      </c>
    </row>
    <row r="157" customHeight="1" spans="1:5">
      <c r="A157" s="20"/>
      <c r="B157" s="53"/>
      <c r="C157" s="55" t="s">
        <v>532</v>
      </c>
      <c r="D157" s="54">
        <v>10.16</v>
      </c>
      <c r="E157" s="53">
        <v>2</v>
      </c>
    </row>
    <row r="158" customHeight="1" spans="1:5">
      <c r="A158" s="20"/>
      <c r="B158" s="53"/>
      <c r="C158" s="53" t="s">
        <v>533</v>
      </c>
      <c r="D158" s="54">
        <v>10.16</v>
      </c>
      <c r="E158" s="53">
        <v>2</v>
      </c>
    </row>
    <row r="159" customHeight="1" spans="1:5">
      <c r="A159" s="20"/>
      <c r="B159" s="53"/>
      <c r="C159" s="21" t="s">
        <v>534</v>
      </c>
      <c r="D159" s="54">
        <v>10.16</v>
      </c>
      <c r="E159" s="53">
        <v>2</v>
      </c>
    </row>
    <row r="160" customHeight="1" spans="1:5">
      <c r="A160" s="20"/>
      <c r="B160" s="53"/>
      <c r="C160" s="21" t="s">
        <v>535</v>
      </c>
      <c r="D160" s="54">
        <v>10.16</v>
      </c>
      <c r="E160" s="53">
        <v>2</v>
      </c>
    </row>
    <row r="161" customHeight="1" spans="1:5">
      <c r="A161" s="20"/>
      <c r="B161" s="53"/>
      <c r="C161" s="21" t="s">
        <v>536</v>
      </c>
      <c r="D161" s="54">
        <v>10.16</v>
      </c>
      <c r="E161" s="53">
        <v>2</v>
      </c>
    </row>
    <row r="162" customHeight="1" spans="1:5">
      <c r="A162" s="20"/>
      <c r="B162" s="53"/>
      <c r="C162" s="21" t="s">
        <v>537</v>
      </c>
      <c r="D162" s="54">
        <v>10.16</v>
      </c>
      <c r="E162" s="53">
        <v>2</v>
      </c>
    </row>
    <row r="163" customHeight="1" spans="1:5">
      <c r="A163" s="20"/>
      <c r="B163" s="53"/>
      <c r="C163" s="53" t="s">
        <v>538</v>
      </c>
      <c r="D163" s="54">
        <v>10.16</v>
      </c>
      <c r="E163" s="53">
        <v>2</v>
      </c>
    </row>
    <row r="164" customHeight="1" spans="1:5">
      <c r="A164" s="20"/>
      <c r="B164" s="53"/>
      <c r="C164" s="21" t="s">
        <v>539</v>
      </c>
      <c r="D164" s="54">
        <v>10.16</v>
      </c>
      <c r="E164" s="53">
        <v>2</v>
      </c>
    </row>
    <row r="165" customHeight="1" spans="1:5">
      <c r="A165" s="20"/>
      <c r="B165" s="53"/>
      <c r="C165" s="24" t="s">
        <v>540</v>
      </c>
      <c r="D165" s="54">
        <v>10.16</v>
      </c>
      <c r="E165" s="53">
        <v>2</v>
      </c>
    </row>
    <row r="166" customHeight="1" spans="1:5">
      <c r="A166" s="20"/>
      <c r="B166" s="53"/>
      <c r="C166" s="21" t="s">
        <v>541</v>
      </c>
      <c r="D166" s="54">
        <v>10.16</v>
      </c>
      <c r="E166" s="53">
        <v>2</v>
      </c>
    </row>
    <row r="167" customHeight="1" spans="1:5">
      <c r="A167" s="20"/>
      <c r="B167" s="53"/>
      <c r="C167" s="21" t="s">
        <v>542</v>
      </c>
      <c r="D167" s="54">
        <v>10.19</v>
      </c>
      <c r="E167" s="53">
        <v>2</v>
      </c>
    </row>
    <row r="168" customHeight="1" spans="1:5">
      <c r="A168" s="20"/>
      <c r="B168" s="53"/>
      <c r="C168" s="21" t="s">
        <v>543</v>
      </c>
      <c r="D168" s="54">
        <v>10.19</v>
      </c>
      <c r="E168" s="53">
        <v>2</v>
      </c>
    </row>
    <row r="169" customHeight="1" spans="1:5">
      <c r="A169" s="20"/>
      <c r="B169" s="53"/>
      <c r="C169" s="21" t="s">
        <v>544</v>
      </c>
      <c r="D169" s="54">
        <v>10.19</v>
      </c>
      <c r="E169" s="53">
        <v>2</v>
      </c>
    </row>
    <row r="170" customHeight="1" spans="1:5">
      <c r="A170" s="20"/>
      <c r="B170" s="53"/>
      <c r="C170" s="53" t="s">
        <v>545</v>
      </c>
      <c r="D170" s="54">
        <v>10.19</v>
      </c>
      <c r="E170" s="53">
        <v>2</v>
      </c>
    </row>
    <row r="171" customHeight="1" spans="1:5">
      <c r="A171" s="20"/>
      <c r="B171" s="53"/>
      <c r="C171" s="21" t="s">
        <v>546</v>
      </c>
      <c r="D171" s="54">
        <v>10.19</v>
      </c>
      <c r="E171" s="53">
        <v>2</v>
      </c>
    </row>
    <row r="172" customHeight="1" spans="1:5">
      <c r="A172" s="20"/>
      <c r="B172" s="53"/>
      <c r="C172" s="21" t="s">
        <v>528</v>
      </c>
      <c r="D172" s="54">
        <v>10.19</v>
      </c>
      <c r="E172" s="53">
        <v>2</v>
      </c>
    </row>
    <row r="173" customHeight="1" spans="1:5">
      <c r="A173" s="20"/>
      <c r="B173" s="56">
        <v>20222136</v>
      </c>
      <c r="C173" s="21" t="s">
        <v>547</v>
      </c>
      <c r="D173" s="54">
        <v>10.16</v>
      </c>
      <c r="E173" s="53">
        <v>4</v>
      </c>
    </row>
    <row r="174" customHeight="1" spans="1:5">
      <c r="A174" s="20"/>
      <c r="B174" s="56"/>
      <c r="C174" s="21"/>
      <c r="D174" s="54">
        <v>10.2</v>
      </c>
      <c r="E174" s="53"/>
    </row>
    <row r="175" customHeight="1" spans="1:5">
      <c r="A175" s="20"/>
      <c r="B175" s="56"/>
      <c r="C175" s="24" t="s">
        <v>548</v>
      </c>
      <c r="D175" s="54">
        <v>10.16</v>
      </c>
      <c r="E175" s="53">
        <v>4</v>
      </c>
    </row>
    <row r="176" customHeight="1" spans="1:5">
      <c r="A176" s="20"/>
      <c r="B176" s="56"/>
      <c r="C176" s="24"/>
      <c r="D176" s="54">
        <v>10.2</v>
      </c>
      <c r="E176" s="53"/>
    </row>
    <row r="177" customHeight="1" spans="1:5">
      <c r="A177" s="20"/>
      <c r="B177" s="56"/>
      <c r="C177" s="53" t="s">
        <v>549</v>
      </c>
      <c r="D177" s="54">
        <v>10.16</v>
      </c>
      <c r="E177" s="53">
        <v>4</v>
      </c>
    </row>
    <row r="178" customHeight="1" spans="1:5">
      <c r="A178" s="20"/>
      <c r="B178" s="56"/>
      <c r="C178" s="53"/>
      <c r="D178" s="54">
        <v>10.2</v>
      </c>
      <c r="E178" s="53"/>
    </row>
    <row r="179" customHeight="1" spans="1:5">
      <c r="A179" s="20"/>
      <c r="B179" s="56"/>
      <c r="C179" s="53" t="s">
        <v>550</v>
      </c>
      <c r="D179" s="54">
        <v>10.16</v>
      </c>
      <c r="E179" s="53">
        <v>4</v>
      </c>
    </row>
    <row r="180" customHeight="1" spans="1:5">
      <c r="A180" s="20"/>
      <c r="B180" s="56"/>
      <c r="C180" s="53"/>
      <c r="D180" s="54">
        <v>10.2</v>
      </c>
      <c r="E180" s="53"/>
    </row>
    <row r="181" customHeight="1" spans="1:5">
      <c r="A181" s="20"/>
      <c r="B181" s="56"/>
      <c r="C181" s="53" t="s">
        <v>551</v>
      </c>
      <c r="D181" s="54">
        <v>10.16</v>
      </c>
      <c r="E181" s="21">
        <v>6</v>
      </c>
    </row>
    <row r="182" customHeight="1" spans="1:5">
      <c r="A182" s="20"/>
      <c r="B182" s="56"/>
      <c r="C182" s="53"/>
      <c r="D182" s="54">
        <v>10.19</v>
      </c>
      <c r="E182" s="21"/>
    </row>
    <row r="183" customHeight="1" spans="1:5">
      <c r="A183" s="20"/>
      <c r="B183" s="56"/>
      <c r="C183" s="53"/>
      <c r="D183" s="54">
        <v>10.2</v>
      </c>
      <c r="E183" s="21"/>
    </row>
    <row r="184" customHeight="1" spans="1:5">
      <c r="A184" s="20"/>
      <c r="B184" s="56"/>
      <c r="C184" s="53" t="s">
        <v>552</v>
      </c>
      <c r="D184" s="54">
        <v>10.16</v>
      </c>
      <c r="E184" s="21">
        <v>4</v>
      </c>
    </row>
    <row r="185" customHeight="1" spans="1:5">
      <c r="A185" s="20"/>
      <c r="B185" s="56"/>
      <c r="C185" s="53"/>
      <c r="D185" s="54">
        <v>10.2</v>
      </c>
      <c r="E185" s="21"/>
    </row>
    <row r="186" customHeight="1" spans="1:5">
      <c r="A186" s="20"/>
      <c r="B186" s="56"/>
      <c r="C186" s="53" t="s">
        <v>553</v>
      </c>
      <c r="D186" s="54">
        <v>10.16</v>
      </c>
      <c r="E186" s="21">
        <v>6</v>
      </c>
    </row>
    <row r="187" customHeight="1" spans="1:5">
      <c r="A187" s="20"/>
      <c r="B187" s="56"/>
      <c r="C187" s="53"/>
      <c r="D187" s="54">
        <v>10.19</v>
      </c>
      <c r="E187" s="21"/>
    </row>
    <row r="188" customHeight="1" spans="1:5">
      <c r="A188" s="20"/>
      <c r="B188" s="56"/>
      <c r="C188" s="53"/>
      <c r="D188" s="54">
        <v>10.2</v>
      </c>
      <c r="E188" s="21"/>
    </row>
    <row r="189" customHeight="1" spans="1:5">
      <c r="A189" s="20"/>
      <c r="B189" s="56"/>
      <c r="C189" s="53" t="s">
        <v>554</v>
      </c>
      <c r="D189" s="54">
        <v>10.16</v>
      </c>
      <c r="E189" s="21">
        <v>4</v>
      </c>
    </row>
    <row r="190" customHeight="1" spans="1:5">
      <c r="A190" s="20"/>
      <c r="B190" s="56"/>
      <c r="C190" s="53"/>
      <c r="D190" s="54">
        <v>10.2</v>
      </c>
      <c r="E190" s="21"/>
    </row>
    <row r="191" customHeight="1" spans="1:5">
      <c r="A191" s="20"/>
      <c r="B191" s="56"/>
      <c r="C191" s="53" t="s">
        <v>555</v>
      </c>
      <c r="D191" s="54">
        <v>10.16</v>
      </c>
      <c r="E191" s="21">
        <v>4</v>
      </c>
    </row>
    <row r="192" customHeight="1" spans="1:5">
      <c r="A192" s="20"/>
      <c r="B192" s="56"/>
      <c r="C192" s="53"/>
      <c r="D192" s="54">
        <v>10.2</v>
      </c>
      <c r="E192" s="21"/>
    </row>
    <row r="193" customHeight="1" spans="1:5">
      <c r="A193" s="20"/>
      <c r="B193" s="56"/>
      <c r="C193" s="53" t="s">
        <v>556</v>
      </c>
      <c r="D193" s="54">
        <v>10.16</v>
      </c>
      <c r="E193" s="21">
        <v>6</v>
      </c>
    </row>
    <row r="194" customHeight="1" spans="1:5">
      <c r="A194" s="20"/>
      <c r="B194" s="56"/>
      <c r="C194" s="53"/>
      <c r="D194" s="54">
        <v>10.19</v>
      </c>
      <c r="E194" s="21"/>
    </row>
    <row r="195" customHeight="1" spans="1:5">
      <c r="A195" s="20"/>
      <c r="B195" s="56"/>
      <c r="C195" s="53"/>
      <c r="D195" s="54">
        <v>10.2</v>
      </c>
      <c r="E195" s="21"/>
    </row>
    <row r="196" customHeight="1" spans="1:5">
      <c r="A196" s="20"/>
      <c r="B196" s="56"/>
      <c r="C196" s="53" t="s">
        <v>557</v>
      </c>
      <c r="D196" s="54">
        <v>10.16</v>
      </c>
      <c r="E196" s="21">
        <v>4</v>
      </c>
    </row>
    <row r="197" customHeight="1" spans="1:5">
      <c r="A197" s="20"/>
      <c r="B197" s="56"/>
      <c r="C197" s="53"/>
      <c r="D197" s="54">
        <v>10.2</v>
      </c>
      <c r="E197" s="21"/>
    </row>
    <row r="198" customHeight="1" spans="1:5">
      <c r="A198" s="20"/>
      <c r="B198" s="56"/>
      <c r="C198" s="53" t="s">
        <v>558</v>
      </c>
      <c r="D198" s="54">
        <v>10.16</v>
      </c>
      <c r="E198" s="21">
        <v>4</v>
      </c>
    </row>
    <row r="199" customHeight="1" spans="1:5">
      <c r="A199" s="20"/>
      <c r="B199" s="56"/>
      <c r="C199" s="53"/>
      <c r="D199" s="54">
        <v>10.2</v>
      </c>
      <c r="E199" s="21"/>
    </row>
    <row r="200" customHeight="1" spans="1:5">
      <c r="A200" s="20"/>
      <c r="B200" s="56"/>
      <c r="C200" s="53" t="s">
        <v>127</v>
      </c>
      <c r="D200" s="54">
        <v>10.19</v>
      </c>
      <c r="E200" s="21">
        <v>4</v>
      </c>
    </row>
    <row r="201" customHeight="1" spans="1:5">
      <c r="A201" s="20"/>
      <c r="B201" s="56"/>
      <c r="C201" s="53"/>
      <c r="D201" s="54">
        <v>10.2</v>
      </c>
      <c r="E201" s="21"/>
    </row>
    <row r="202" customHeight="1" spans="1:5">
      <c r="A202" s="20"/>
      <c r="B202" s="56"/>
      <c r="C202" s="53" t="s">
        <v>559</v>
      </c>
      <c r="D202" s="54">
        <v>10.19</v>
      </c>
      <c r="E202" s="21">
        <v>2</v>
      </c>
    </row>
    <row r="203" customHeight="1" spans="1:5">
      <c r="A203" s="20"/>
      <c r="B203" s="56"/>
      <c r="C203" s="53" t="s">
        <v>560</v>
      </c>
      <c r="D203" s="54">
        <v>10.19</v>
      </c>
      <c r="E203" s="21">
        <v>2</v>
      </c>
    </row>
    <row r="204" customHeight="1" spans="1:5">
      <c r="A204" s="20"/>
      <c r="B204" s="56"/>
      <c r="C204" s="53" t="s">
        <v>561</v>
      </c>
      <c r="D204" s="54">
        <v>10.19</v>
      </c>
      <c r="E204" s="21">
        <v>2</v>
      </c>
    </row>
    <row r="205" customHeight="1" spans="1:5">
      <c r="A205" s="20"/>
      <c r="B205" s="56"/>
      <c r="C205" s="53" t="s">
        <v>562</v>
      </c>
      <c r="D205" s="54">
        <v>10.19</v>
      </c>
      <c r="E205" s="21">
        <v>2</v>
      </c>
    </row>
    <row r="206" customHeight="1" spans="1:5">
      <c r="A206" s="20"/>
      <c r="B206" s="56"/>
      <c r="C206" s="53" t="s">
        <v>563</v>
      </c>
      <c r="D206" s="54">
        <v>10.2</v>
      </c>
      <c r="E206" s="21">
        <v>2</v>
      </c>
    </row>
    <row r="207" customHeight="1" spans="1:5">
      <c r="A207" s="20"/>
      <c r="B207" s="56"/>
      <c r="C207" s="53" t="s">
        <v>564</v>
      </c>
      <c r="D207" s="54">
        <v>10.2</v>
      </c>
      <c r="E207" s="21">
        <v>2</v>
      </c>
    </row>
    <row r="208" customHeight="1" spans="1:7">
      <c r="A208" s="23" t="s">
        <v>3</v>
      </c>
      <c r="B208" s="24">
        <v>20222432</v>
      </c>
      <c r="C208" s="24" t="s">
        <v>565</v>
      </c>
      <c r="D208" s="57">
        <v>10.16</v>
      </c>
      <c r="E208" s="24">
        <v>2</v>
      </c>
      <c r="F208" s="58"/>
      <c r="G208" s="58"/>
    </row>
    <row r="209" customHeight="1" spans="1:7">
      <c r="A209" s="23"/>
      <c r="B209" s="24">
        <v>20222433</v>
      </c>
      <c r="C209" s="24" t="s">
        <v>566</v>
      </c>
      <c r="D209" s="57">
        <v>10.16</v>
      </c>
      <c r="E209" s="24">
        <v>2</v>
      </c>
      <c r="F209" s="58"/>
      <c r="G209" s="59"/>
    </row>
    <row r="210" customHeight="1" spans="1:7">
      <c r="A210" s="23"/>
      <c r="B210" s="24"/>
      <c r="C210" s="23" t="s">
        <v>567</v>
      </c>
      <c r="D210" s="57">
        <v>10.16</v>
      </c>
      <c r="E210" s="23">
        <v>2</v>
      </c>
      <c r="F210" s="46"/>
      <c r="G210" s="46"/>
    </row>
    <row r="211" customHeight="1" spans="1:7">
      <c r="A211" s="23"/>
      <c r="B211" s="23">
        <v>20222434</v>
      </c>
      <c r="C211" s="23" t="s">
        <v>568</v>
      </c>
      <c r="D211" s="57">
        <v>10.16</v>
      </c>
      <c r="E211" s="23">
        <v>2</v>
      </c>
      <c r="F211" s="46"/>
      <c r="G211" s="46"/>
    </row>
    <row r="212" customHeight="1" spans="1:7">
      <c r="A212" s="23"/>
      <c r="B212" s="23">
        <v>20222433</v>
      </c>
      <c r="C212" s="23" t="s">
        <v>569</v>
      </c>
      <c r="D212" s="57">
        <v>10.18</v>
      </c>
      <c r="E212" s="23">
        <v>2</v>
      </c>
      <c r="F212" s="58"/>
      <c r="G212" s="46"/>
    </row>
    <row r="213" customHeight="1" spans="1:7">
      <c r="A213" s="23"/>
      <c r="B213" s="23"/>
      <c r="C213" s="23" t="s">
        <v>570</v>
      </c>
      <c r="D213" s="57">
        <v>10.18</v>
      </c>
      <c r="E213" s="23">
        <v>2</v>
      </c>
      <c r="F213" s="58"/>
      <c r="G213" s="46"/>
    </row>
    <row r="214" customHeight="1" spans="1:7">
      <c r="A214" s="23"/>
      <c r="B214" s="23"/>
      <c r="C214" s="23" t="s">
        <v>571</v>
      </c>
      <c r="D214" s="57">
        <v>10.18</v>
      </c>
      <c r="E214" s="23">
        <v>2</v>
      </c>
      <c r="F214" s="58"/>
      <c r="G214" s="60"/>
    </row>
    <row r="215" customHeight="1" spans="1:7">
      <c r="A215" s="23"/>
      <c r="B215" s="23">
        <v>20222533</v>
      </c>
      <c r="C215" s="23" t="s">
        <v>197</v>
      </c>
      <c r="D215" s="57">
        <v>10.18</v>
      </c>
      <c r="E215" s="23">
        <v>2</v>
      </c>
      <c r="F215" s="58"/>
      <c r="G215" s="60"/>
    </row>
    <row r="216" customHeight="1" spans="1:7">
      <c r="A216" s="23"/>
      <c r="B216" s="23">
        <v>20222433</v>
      </c>
      <c r="C216" s="23" t="s">
        <v>569</v>
      </c>
      <c r="D216" s="57">
        <v>10.19</v>
      </c>
      <c r="E216" s="23">
        <v>2</v>
      </c>
      <c r="F216" s="58"/>
      <c r="G216" s="60"/>
    </row>
    <row r="217" customHeight="1" spans="1:7">
      <c r="A217" s="23"/>
      <c r="B217" s="23"/>
      <c r="C217" s="23" t="s">
        <v>570</v>
      </c>
      <c r="D217" s="57">
        <v>10.19</v>
      </c>
      <c r="E217" s="23">
        <v>2</v>
      </c>
      <c r="F217" s="58"/>
      <c r="G217" s="60"/>
    </row>
    <row r="218" customHeight="1" spans="1:7">
      <c r="A218" s="23"/>
      <c r="B218" s="23"/>
      <c r="C218" s="23" t="s">
        <v>567</v>
      </c>
      <c r="D218" s="57">
        <v>10.19</v>
      </c>
      <c r="E218" s="23">
        <v>2</v>
      </c>
      <c r="F218" s="58"/>
      <c r="G218" s="60"/>
    </row>
    <row r="219" customHeight="1" spans="1:7">
      <c r="A219" s="23"/>
      <c r="B219" s="23">
        <v>20222533</v>
      </c>
      <c r="C219" s="23" t="s">
        <v>197</v>
      </c>
      <c r="D219" s="57">
        <v>10.2</v>
      </c>
      <c r="E219" s="23">
        <v>2</v>
      </c>
      <c r="F219" s="58"/>
      <c r="G219" s="60"/>
    </row>
    <row r="220" customHeight="1" spans="1:7">
      <c r="A220" s="23" t="s">
        <v>4</v>
      </c>
      <c r="B220" s="23">
        <v>20222731</v>
      </c>
      <c r="C220" s="23" t="s">
        <v>572</v>
      </c>
      <c r="D220" s="24">
        <v>10.16</v>
      </c>
      <c r="E220" s="23">
        <v>2</v>
      </c>
      <c r="F220" s="61"/>
      <c r="G220" s="61"/>
    </row>
    <row r="221" customHeight="1" spans="1:7">
      <c r="A221" s="23"/>
      <c r="B221" s="23"/>
      <c r="C221" s="23" t="s">
        <v>54</v>
      </c>
      <c r="D221" s="24">
        <v>10.17</v>
      </c>
      <c r="E221" s="23">
        <v>2</v>
      </c>
      <c r="F221" s="61"/>
      <c r="G221" s="61"/>
    </row>
    <row r="222" customHeight="1" spans="1:7">
      <c r="A222" s="23"/>
      <c r="B222" s="23">
        <v>20222732</v>
      </c>
      <c r="C222" s="23" t="s">
        <v>573</v>
      </c>
      <c r="D222" s="24">
        <v>10.16</v>
      </c>
      <c r="E222" s="23">
        <v>2</v>
      </c>
      <c r="F222" s="61"/>
      <c r="G222" s="61"/>
    </row>
    <row r="223" customHeight="1" spans="1:7">
      <c r="A223" s="23"/>
      <c r="B223" s="23"/>
      <c r="C223" s="23" t="s">
        <v>573</v>
      </c>
      <c r="D223" s="24">
        <v>10.17</v>
      </c>
      <c r="E223" s="23">
        <v>2</v>
      </c>
      <c r="F223" s="61"/>
      <c r="G223" s="61"/>
    </row>
    <row r="224" customHeight="1" spans="1:7">
      <c r="A224" s="23"/>
      <c r="B224" s="23">
        <v>20222831</v>
      </c>
      <c r="C224" s="23" t="s">
        <v>574</v>
      </c>
      <c r="D224" s="24">
        <v>10.18</v>
      </c>
      <c r="E224" s="23">
        <v>2</v>
      </c>
      <c r="F224" s="61"/>
      <c r="G224" s="61"/>
    </row>
    <row r="225" customHeight="1" spans="1:7">
      <c r="A225" s="23"/>
      <c r="B225" s="23">
        <v>20222837</v>
      </c>
      <c r="C225" s="23" t="s">
        <v>575</v>
      </c>
      <c r="D225" s="24">
        <v>10.18</v>
      </c>
      <c r="E225" s="23">
        <v>2</v>
      </c>
      <c r="F225" s="61"/>
      <c r="G225" s="61"/>
    </row>
    <row r="226" customHeight="1" spans="1:7">
      <c r="A226" s="23"/>
      <c r="B226" s="23"/>
      <c r="C226" s="23" t="s">
        <v>576</v>
      </c>
      <c r="D226" s="24">
        <v>10.18</v>
      </c>
      <c r="E226" s="23">
        <v>2</v>
      </c>
      <c r="F226" s="61"/>
      <c r="G226" s="61"/>
    </row>
    <row r="227" customHeight="1" spans="1:7">
      <c r="A227" s="23"/>
      <c r="B227" s="23">
        <v>20222832</v>
      </c>
      <c r="C227" s="23" t="s">
        <v>577</v>
      </c>
      <c r="D227" s="57">
        <v>10.2</v>
      </c>
      <c r="E227" s="23">
        <v>2</v>
      </c>
      <c r="F227" s="61"/>
      <c r="G227" s="61"/>
    </row>
    <row r="228" customHeight="1" spans="1:7">
      <c r="A228" s="23"/>
      <c r="B228" s="23"/>
      <c r="C228" s="23" t="s">
        <v>578</v>
      </c>
      <c r="D228" s="57">
        <v>10.2</v>
      </c>
      <c r="E228" s="23">
        <v>2</v>
      </c>
      <c r="F228" s="61"/>
      <c r="G228" s="61"/>
    </row>
    <row r="229" customHeight="1" spans="1:7">
      <c r="A229" s="23"/>
      <c r="B229" s="23"/>
      <c r="C229" s="23" t="s">
        <v>579</v>
      </c>
      <c r="D229" s="57">
        <v>10.2</v>
      </c>
      <c r="E229" s="23">
        <v>2</v>
      </c>
      <c r="F229" s="61"/>
      <c r="G229" s="61"/>
    </row>
    <row r="230" customHeight="1" spans="1:7">
      <c r="A230" s="23"/>
      <c r="B230" s="23"/>
      <c r="C230" s="23" t="s">
        <v>580</v>
      </c>
      <c r="D230" s="57">
        <v>10.2</v>
      </c>
      <c r="E230" s="23">
        <v>2</v>
      </c>
      <c r="F230" s="61"/>
      <c r="G230" s="61"/>
    </row>
    <row r="231" customHeight="1" spans="1:7">
      <c r="A231" s="23"/>
      <c r="B231" s="23"/>
      <c r="C231" s="23" t="s">
        <v>581</v>
      </c>
      <c r="D231" s="57">
        <v>10.2</v>
      </c>
      <c r="E231" s="23">
        <v>2</v>
      </c>
      <c r="F231" s="61"/>
      <c r="G231" s="61"/>
    </row>
    <row r="232" customHeight="1" spans="1:7">
      <c r="A232" s="24" t="s">
        <v>5</v>
      </c>
      <c r="B232" s="62">
        <v>20223631</v>
      </c>
      <c r="C232" s="24" t="s">
        <v>238</v>
      </c>
      <c r="D232" s="24">
        <v>10.16</v>
      </c>
      <c r="E232" s="24">
        <v>2</v>
      </c>
      <c r="F232" s="63"/>
      <c r="G232" s="64"/>
    </row>
    <row r="233" customHeight="1" spans="1:7">
      <c r="A233" s="24"/>
      <c r="B233" s="62"/>
      <c r="C233" s="24"/>
      <c r="D233" s="24">
        <v>10.17</v>
      </c>
      <c r="E233" s="24">
        <v>2</v>
      </c>
      <c r="F233" s="63"/>
      <c r="G233" s="64"/>
    </row>
    <row r="234" customHeight="1" spans="1:7">
      <c r="A234" s="24"/>
      <c r="B234" s="62"/>
      <c r="C234" s="24"/>
      <c r="D234" s="24">
        <v>10.18</v>
      </c>
      <c r="E234" s="24">
        <v>2</v>
      </c>
      <c r="F234" s="63"/>
      <c r="G234" s="64"/>
    </row>
    <row r="235" customHeight="1" spans="1:7">
      <c r="A235" s="24"/>
      <c r="B235" s="62"/>
      <c r="C235" s="24"/>
      <c r="D235" s="24">
        <v>10.19</v>
      </c>
      <c r="E235" s="24">
        <v>2</v>
      </c>
      <c r="F235" s="63"/>
      <c r="G235" s="64"/>
    </row>
    <row r="236" customHeight="1" spans="1:7">
      <c r="A236" s="24"/>
      <c r="B236" s="62"/>
      <c r="C236" s="62" t="s">
        <v>582</v>
      </c>
      <c r="D236" s="24">
        <v>10.19</v>
      </c>
      <c r="E236" s="24">
        <v>2</v>
      </c>
      <c r="F236" s="65"/>
      <c r="G236" s="64"/>
    </row>
    <row r="237" customHeight="1" spans="1:7">
      <c r="A237" s="24"/>
      <c r="B237" s="62"/>
      <c r="C237" s="62" t="s">
        <v>583</v>
      </c>
      <c r="D237" s="24">
        <v>10.19</v>
      </c>
      <c r="E237" s="24">
        <v>2</v>
      </c>
      <c r="F237" s="65"/>
      <c r="G237" s="64"/>
    </row>
    <row r="238" customHeight="1" spans="1:7">
      <c r="A238" s="24"/>
      <c r="B238" s="24">
        <v>20223632</v>
      </c>
      <c r="C238" s="24" t="s">
        <v>584</v>
      </c>
      <c r="D238" s="24">
        <v>10.16</v>
      </c>
      <c r="E238" s="24">
        <v>2</v>
      </c>
      <c r="F238" s="65"/>
      <c r="G238" s="64"/>
    </row>
    <row r="239" customHeight="1" spans="1:7">
      <c r="A239" s="24"/>
      <c r="B239" s="24"/>
      <c r="C239" s="62" t="s">
        <v>585</v>
      </c>
      <c r="D239" s="24">
        <v>10.17</v>
      </c>
      <c r="E239" s="24">
        <v>2</v>
      </c>
      <c r="F239" s="65"/>
      <c r="G239" s="64"/>
    </row>
    <row r="240" customHeight="1" spans="1:7">
      <c r="A240" s="24"/>
      <c r="B240" s="24"/>
      <c r="C240" s="62"/>
      <c r="D240" s="24">
        <v>10.19</v>
      </c>
      <c r="E240" s="24">
        <v>2</v>
      </c>
      <c r="F240" s="63"/>
      <c r="G240" s="64"/>
    </row>
    <row r="241" customHeight="1" spans="1:7">
      <c r="A241" s="24"/>
      <c r="B241" s="24"/>
      <c r="C241" s="62" t="s">
        <v>586</v>
      </c>
      <c r="D241" s="24">
        <v>10.17</v>
      </c>
      <c r="E241" s="24">
        <v>2</v>
      </c>
      <c r="F241" s="63"/>
      <c r="G241" s="64"/>
    </row>
    <row r="242" customHeight="1" spans="1:7">
      <c r="A242" s="24"/>
      <c r="B242" s="24"/>
      <c r="C242" s="62" t="s">
        <v>587</v>
      </c>
      <c r="D242" s="24">
        <v>10.17</v>
      </c>
      <c r="E242" s="24">
        <v>2</v>
      </c>
      <c r="F242" s="65"/>
      <c r="G242" s="64"/>
    </row>
    <row r="243" customHeight="1" spans="1:7">
      <c r="A243" s="24"/>
      <c r="B243" s="24"/>
      <c r="C243" s="62"/>
      <c r="D243" s="24">
        <v>10.19</v>
      </c>
      <c r="E243" s="24">
        <v>2</v>
      </c>
      <c r="F243" s="65"/>
      <c r="G243" s="64"/>
    </row>
    <row r="244" customHeight="1" spans="1:7">
      <c r="A244" s="24"/>
      <c r="B244" s="24"/>
      <c r="C244" s="62" t="s">
        <v>588</v>
      </c>
      <c r="D244" s="24">
        <v>10.17</v>
      </c>
      <c r="E244" s="24">
        <v>2</v>
      </c>
      <c r="F244" s="65"/>
      <c r="G244" s="64"/>
    </row>
    <row r="245" customHeight="1" spans="1:7">
      <c r="A245" s="24"/>
      <c r="B245" s="24"/>
      <c r="C245" s="62" t="s">
        <v>589</v>
      </c>
      <c r="D245" s="24">
        <v>10.18</v>
      </c>
      <c r="E245" s="24">
        <v>2</v>
      </c>
      <c r="F245" s="65"/>
      <c r="G245" s="64"/>
    </row>
    <row r="246" customHeight="1" spans="1:7">
      <c r="A246" s="24"/>
      <c r="B246" s="24"/>
      <c r="C246" s="62" t="s">
        <v>590</v>
      </c>
      <c r="D246" s="24">
        <v>10.18</v>
      </c>
      <c r="E246" s="24">
        <v>2</v>
      </c>
      <c r="F246" s="63"/>
      <c r="G246" s="64"/>
    </row>
    <row r="247" customHeight="1" spans="1:7">
      <c r="A247" s="24"/>
      <c r="B247" s="24"/>
      <c r="C247" s="62"/>
      <c r="D247" s="24">
        <v>10.16</v>
      </c>
      <c r="E247" s="24">
        <v>2</v>
      </c>
      <c r="F247" s="63"/>
      <c r="G247" s="64"/>
    </row>
    <row r="248" customHeight="1" spans="1:7">
      <c r="A248" s="24"/>
      <c r="B248" s="24"/>
      <c r="C248" s="62"/>
      <c r="D248" s="24">
        <v>10.19</v>
      </c>
      <c r="E248" s="24">
        <v>2</v>
      </c>
      <c r="F248" s="63"/>
      <c r="G248" s="64"/>
    </row>
    <row r="249" customHeight="1" spans="1:7">
      <c r="A249" s="24"/>
      <c r="B249" s="24"/>
      <c r="C249" s="62" t="s">
        <v>591</v>
      </c>
      <c r="D249" s="24">
        <v>10.19</v>
      </c>
      <c r="E249" s="24">
        <v>2</v>
      </c>
      <c r="F249" s="65"/>
      <c r="G249" s="64"/>
    </row>
    <row r="250" customHeight="1" spans="1:7">
      <c r="A250" s="24"/>
      <c r="B250" s="24">
        <v>20223633</v>
      </c>
      <c r="C250" s="24" t="s">
        <v>592</v>
      </c>
      <c r="D250" s="24">
        <v>10.16</v>
      </c>
      <c r="E250" s="24">
        <v>2</v>
      </c>
      <c r="F250" s="63"/>
      <c r="G250" s="64"/>
    </row>
    <row r="251" customHeight="1" spans="1:7">
      <c r="A251" s="24"/>
      <c r="B251" s="24"/>
      <c r="C251" s="24"/>
      <c r="D251" s="24">
        <v>10.17</v>
      </c>
      <c r="E251" s="24">
        <v>2</v>
      </c>
      <c r="F251" s="63"/>
      <c r="G251" s="64"/>
    </row>
    <row r="252" customHeight="1" spans="1:7">
      <c r="A252" s="24"/>
      <c r="B252" s="24"/>
      <c r="C252" s="24"/>
      <c r="D252" s="24">
        <v>10.18</v>
      </c>
      <c r="E252" s="24">
        <v>2</v>
      </c>
      <c r="F252" s="63"/>
      <c r="G252" s="64"/>
    </row>
    <row r="253" customHeight="1" spans="1:7">
      <c r="A253" s="24"/>
      <c r="B253" s="24"/>
      <c r="C253" s="24"/>
      <c r="D253" s="24">
        <v>10.19</v>
      </c>
      <c r="E253" s="24">
        <v>2</v>
      </c>
      <c r="F253" s="63"/>
      <c r="G253" s="64"/>
    </row>
    <row r="254" customHeight="1" spans="1:7">
      <c r="A254" s="24"/>
      <c r="B254" s="24">
        <v>20223635</v>
      </c>
      <c r="C254" s="24" t="s">
        <v>246</v>
      </c>
      <c r="D254" s="24">
        <v>10.16</v>
      </c>
      <c r="E254" s="24">
        <v>2</v>
      </c>
      <c r="F254" s="63"/>
      <c r="G254" s="64"/>
    </row>
    <row r="255" customHeight="1" spans="1:7">
      <c r="A255" s="24"/>
      <c r="B255" s="24"/>
      <c r="C255" s="24"/>
      <c r="D255" s="24">
        <v>10.17</v>
      </c>
      <c r="E255" s="24">
        <v>2</v>
      </c>
      <c r="F255" s="63"/>
      <c r="G255" s="64"/>
    </row>
    <row r="256" customHeight="1" spans="1:7">
      <c r="A256" s="24"/>
      <c r="B256" s="24"/>
      <c r="C256" s="24"/>
      <c r="D256" s="24">
        <v>10.19</v>
      </c>
      <c r="E256" s="24">
        <v>2</v>
      </c>
      <c r="F256" s="63"/>
      <c r="G256" s="64"/>
    </row>
    <row r="257" customHeight="1" spans="1:7">
      <c r="A257" s="24"/>
      <c r="B257" s="24"/>
      <c r="C257" s="24" t="s">
        <v>244</v>
      </c>
      <c r="D257" s="24">
        <v>10.16</v>
      </c>
      <c r="E257" s="24">
        <v>2</v>
      </c>
      <c r="F257" s="63"/>
      <c r="G257" s="64"/>
    </row>
    <row r="258" customHeight="1" spans="1:7">
      <c r="A258" s="24"/>
      <c r="B258" s="24"/>
      <c r="C258" s="24"/>
      <c r="D258" s="24">
        <v>10.17</v>
      </c>
      <c r="E258" s="24">
        <v>2</v>
      </c>
      <c r="F258" s="63"/>
      <c r="G258" s="64"/>
    </row>
    <row r="259" customHeight="1" spans="1:7">
      <c r="A259" s="24"/>
      <c r="B259" s="24"/>
      <c r="C259" s="24"/>
      <c r="D259" s="24">
        <v>10.19</v>
      </c>
      <c r="E259" s="24">
        <v>2</v>
      </c>
      <c r="F259" s="63"/>
      <c r="G259" s="64"/>
    </row>
    <row r="260" customHeight="1" spans="1:7">
      <c r="A260" s="24"/>
      <c r="B260" s="24"/>
      <c r="C260" s="62" t="s">
        <v>593</v>
      </c>
      <c r="D260" s="24">
        <v>10.18</v>
      </c>
      <c r="E260" s="24">
        <v>2</v>
      </c>
      <c r="F260" s="65"/>
      <c r="G260" s="64"/>
    </row>
    <row r="261" customHeight="1" spans="1:7">
      <c r="A261" s="24"/>
      <c r="B261" s="24"/>
      <c r="C261" s="62" t="s">
        <v>594</v>
      </c>
      <c r="D261" s="24">
        <v>10.19</v>
      </c>
      <c r="E261" s="24">
        <v>2</v>
      </c>
      <c r="F261" s="65"/>
      <c r="G261" s="64"/>
    </row>
    <row r="262" customHeight="1" spans="1:7">
      <c r="A262" s="24"/>
      <c r="B262" s="24">
        <v>20223636</v>
      </c>
      <c r="C262" s="24" t="s">
        <v>250</v>
      </c>
      <c r="D262" s="24">
        <v>10.16</v>
      </c>
      <c r="E262" s="24">
        <v>2</v>
      </c>
      <c r="F262" s="63"/>
      <c r="G262" s="64"/>
    </row>
    <row r="263" customHeight="1" spans="1:7">
      <c r="A263" s="24"/>
      <c r="B263" s="24"/>
      <c r="C263" s="24"/>
      <c r="D263" s="24">
        <v>10.17</v>
      </c>
      <c r="E263" s="24">
        <v>2</v>
      </c>
      <c r="F263" s="63"/>
      <c r="G263" s="64"/>
    </row>
    <row r="264" customHeight="1" spans="1:7">
      <c r="A264" s="24"/>
      <c r="B264" s="24"/>
      <c r="C264" s="24"/>
      <c r="D264" s="24">
        <v>10.18</v>
      </c>
      <c r="E264" s="24">
        <v>2</v>
      </c>
      <c r="F264" s="63"/>
      <c r="G264" s="64"/>
    </row>
    <row r="265" customHeight="1" spans="1:7">
      <c r="A265" s="24"/>
      <c r="B265" s="24"/>
      <c r="C265" s="24"/>
      <c r="D265" s="24">
        <v>10.19</v>
      </c>
      <c r="E265" s="24">
        <v>2</v>
      </c>
      <c r="F265" s="63"/>
      <c r="G265" s="64"/>
    </row>
    <row r="266" customHeight="1" spans="1:7">
      <c r="A266" s="24"/>
      <c r="B266" s="24">
        <v>20223637</v>
      </c>
      <c r="C266" s="62" t="s">
        <v>595</v>
      </c>
      <c r="D266" s="24">
        <v>10.18</v>
      </c>
      <c r="E266" s="24">
        <v>2</v>
      </c>
      <c r="F266" s="65"/>
      <c r="G266" s="64"/>
    </row>
    <row r="267" customHeight="1" spans="1:7">
      <c r="A267" s="30" t="s">
        <v>6</v>
      </c>
      <c r="B267" s="23">
        <v>20223032</v>
      </c>
      <c r="C267" s="23" t="s">
        <v>596</v>
      </c>
      <c r="D267" s="23">
        <v>10.17</v>
      </c>
      <c r="E267" s="23">
        <v>2</v>
      </c>
      <c r="F267" s="66"/>
      <c r="G267" s="66"/>
    </row>
    <row r="268" customHeight="1" spans="1:7">
      <c r="A268" s="30" t="s">
        <v>7</v>
      </c>
      <c r="B268" s="24">
        <v>20222634</v>
      </c>
      <c r="C268" s="24" t="s">
        <v>597</v>
      </c>
      <c r="D268" s="24">
        <v>10.16</v>
      </c>
      <c r="E268" s="24">
        <v>2</v>
      </c>
      <c r="F268" s="66"/>
      <c r="G268" s="66"/>
    </row>
    <row r="269" customHeight="1" spans="1:7">
      <c r="A269" s="30"/>
      <c r="B269" s="24">
        <v>20222633</v>
      </c>
      <c r="C269" s="24" t="s">
        <v>598</v>
      </c>
      <c r="D269" s="24">
        <v>10.16</v>
      </c>
      <c r="E269" s="24">
        <v>2</v>
      </c>
      <c r="F269" s="66"/>
      <c r="G269" s="66"/>
    </row>
    <row r="270" customHeight="1" spans="1:7">
      <c r="A270" s="30"/>
      <c r="B270" s="24">
        <v>20222633</v>
      </c>
      <c r="C270" s="24" t="s">
        <v>599</v>
      </c>
      <c r="D270" s="24">
        <v>10.16</v>
      </c>
      <c r="E270" s="24">
        <v>2</v>
      </c>
      <c r="F270" s="66"/>
      <c r="G270" s="66"/>
    </row>
    <row r="271" customHeight="1" spans="1:7">
      <c r="A271" s="30"/>
      <c r="B271" s="24">
        <v>20222634</v>
      </c>
      <c r="C271" s="24" t="s">
        <v>600</v>
      </c>
      <c r="D271" s="24">
        <v>10.18</v>
      </c>
      <c r="E271" s="24">
        <v>2</v>
      </c>
      <c r="F271" s="66"/>
      <c r="G271" s="66"/>
    </row>
    <row r="272" customHeight="1" spans="1:7">
      <c r="A272" s="30"/>
      <c r="B272" s="24">
        <v>20222631</v>
      </c>
      <c r="C272" s="24" t="s">
        <v>601</v>
      </c>
      <c r="D272" s="24">
        <v>10.18</v>
      </c>
      <c r="E272" s="24">
        <v>2</v>
      </c>
      <c r="F272" s="66"/>
      <c r="G272" s="66"/>
    </row>
    <row r="273" customHeight="1" spans="1:7">
      <c r="A273" s="30"/>
      <c r="B273" s="24">
        <v>20222635</v>
      </c>
      <c r="C273" s="24" t="s">
        <v>602</v>
      </c>
      <c r="D273" s="24">
        <v>10.18</v>
      </c>
      <c r="E273" s="24">
        <v>2</v>
      </c>
      <c r="F273" s="66"/>
      <c r="G273" s="66"/>
    </row>
    <row r="274" customHeight="1" spans="1:7">
      <c r="A274" s="30"/>
      <c r="B274" s="24">
        <v>20222634</v>
      </c>
      <c r="C274" s="24" t="s">
        <v>600</v>
      </c>
      <c r="D274" s="54">
        <v>10.2</v>
      </c>
      <c r="E274" s="24">
        <v>2</v>
      </c>
      <c r="F274" s="66"/>
      <c r="G274" s="66"/>
    </row>
    <row r="275" customHeight="1" spans="1:7">
      <c r="A275" s="67"/>
      <c r="B275" s="68"/>
      <c r="C275" s="69"/>
      <c r="D275" s="70"/>
      <c r="E275" s="70"/>
      <c r="F275" s="71"/>
      <c r="G275" s="32"/>
    </row>
    <row r="276" customHeight="1" spans="1:6">
      <c r="A276" s="67"/>
      <c r="B276" s="68"/>
      <c r="C276" s="69"/>
      <c r="D276" s="70"/>
      <c r="E276" s="70"/>
      <c r="F276" s="48"/>
    </row>
    <row r="277" customHeight="1" spans="1:6">
      <c r="A277" s="67"/>
      <c r="B277" s="68"/>
      <c r="C277" s="69"/>
      <c r="D277" s="70"/>
      <c r="E277" s="70"/>
      <c r="F277" s="48"/>
    </row>
    <row r="278" customHeight="1" spans="1:6">
      <c r="A278" s="67"/>
      <c r="B278" s="68"/>
      <c r="C278" s="69"/>
      <c r="D278" s="70"/>
      <c r="E278" s="70"/>
      <c r="F278" s="48"/>
    </row>
    <row r="279" customHeight="1" spans="1:6">
      <c r="A279" s="67"/>
      <c r="B279" s="68"/>
      <c r="C279" s="69"/>
      <c r="D279" s="70"/>
      <c r="E279" s="70"/>
      <c r="F279" s="48"/>
    </row>
    <row r="280" customHeight="1" spans="1:6">
      <c r="A280" s="67"/>
      <c r="B280" s="68"/>
      <c r="C280" s="69"/>
      <c r="D280" s="70"/>
      <c r="E280" s="70"/>
      <c r="F280" s="48"/>
    </row>
    <row r="281" customHeight="1" spans="1:6">
      <c r="A281" s="67"/>
      <c r="B281" s="68"/>
      <c r="C281" s="69"/>
      <c r="D281" s="70"/>
      <c r="E281" s="70"/>
      <c r="F281" s="48"/>
    </row>
    <row r="282" customHeight="1" spans="1:6">
      <c r="A282" s="67"/>
      <c r="B282" s="68"/>
      <c r="C282" s="69"/>
      <c r="D282" s="70"/>
      <c r="E282" s="70"/>
      <c r="F282" s="48"/>
    </row>
    <row r="283" customHeight="1" spans="1:6">
      <c r="A283" s="67"/>
      <c r="B283" s="68"/>
      <c r="C283" s="69"/>
      <c r="D283" s="70"/>
      <c r="E283" s="70"/>
      <c r="F283" s="48"/>
    </row>
    <row r="284" customHeight="1" spans="1:6">
      <c r="A284" s="67"/>
      <c r="B284" s="68"/>
      <c r="C284" s="69"/>
      <c r="D284" s="70"/>
      <c r="E284" s="70"/>
      <c r="F284" s="48"/>
    </row>
    <row r="285" customHeight="1" spans="1:6">
      <c r="A285" s="67"/>
      <c r="B285" s="68"/>
      <c r="C285" s="69"/>
      <c r="D285" s="70"/>
      <c r="E285" s="70"/>
      <c r="F285" s="48"/>
    </row>
    <row r="286" customHeight="1" spans="1:6">
      <c r="A286" s="67"/>
      <c r="B286" s="68"/>
      <c r="C286" s="69"/>
      <c r="D286" s="70"/>
      <c r="E286" s="70"/>
      <c r="F286" s="48"/>
    </row>
    <row r="287" customHeight="1" spans="1:6">
      <c r="A287" s="67"/>
      <c r="B287" s="68"/>
      <c r="C287" s="69"/>
      <c r="D287" s="70"/>
      <c r="E287" s="70"/>
      <c r="F287" s="48"/>
    </row>
    <row r="288" customHeight="1" spans="1:6">
      <c r="A288" s="67"/>
      <c r="B288" s="68"/>
      <c r="C288" s="69"/>
      <c r="D288" s="70"/>
      <c r="E288" s="70"/>
      <c r="F288" s="48"/>
    </row>
    <row r="289" customHeight="1" spans="1:6">
      <c r="A289" s="67"/>
      <c r="B289" s="68"/>
      <c r="C289" s="70"/>
      <c r="D289" s="70"/>
      <c r="E289" s="70"/>
      <c r="F289" s="48"/>
    </row>
    <row r="290" customHeight="1" spans="1:6">
      <c r="A290" s="67"/>
      <c r="B290" s="68"/>
      <c r="C290" s="70"/>
      <c r="D290" s="70"/>
      <c r="E290" s="70"/>
      <c r="F290" s="48"/>
    </row>
    <row r="291" customHeight="1" spans="1:6">
      <c r="A291" s="67"/>
      <c r="B291" s="68"/>
      <c r="C291" s="70"/>
      <c r="D291" s="70"/>
      <c r="E291" s="70"/>
      <c r="F291" s="48"/>
    </row>
    <row r="292" customHeight="1" spans="1:6">
      <c r="A292" s="67"/>
      <c r="B292" s="68"/>
      <c r="C292" s="70"/>
      <c r="D292" s="70"/>
      <c r="E292" s="70"/>
      <c r="F292" s="48"/>
    </row>
    <row r="293" customHeight="1" spans="1:6">
      <c r="A293" s="67"/>
      <c r="B293" s="68"/>
      <c r="C293" s="70"/>
      <c r="D293" s="70"/>
      <c r="E293" s="70"/>
      <c r="F293" s="48"/>
    </row>
    <row r="294" customHeight="1" spans="1:6">
      <c r="A294" s="67"/>
      <c r="B294" s="68"/>
      <c r="C294" s="70"/>
      <c r="D294" s="70"/>
      <c r="E294" s="70"/>
      <c r="F294" s="48"/>
    </row>
    <row r="295" customHeight="1" spans="1:6">
      <c r="A295" s="67"/>
      <c r="B295" s="68"/>
      <c r="C295" s="70"/>
      <c r="D295" s="70"/>
      <c r="E295" s="70"/>
      <c r="F295" s="48"/>
    </row>
    <row r="296" customHeight="1" spans="1:6">
      <c r="A296" s="67"/>
      <c r="B296" s="68"/>
      <c r="C296" s="70"/>
      <c r="D296" s="70"/>
      <c r="E296" s="70"/>
      <c r="F296" s="48"/>
    </row>
    <row r="297" customHeight="1" spans="1:6">
      <c r="A297" s="67"/>
      <c r="B297" s="68"/>
      <c r="C297" s="70"/>
      <c r="D297" s="70"/>
      <c r="E297" s="70"/>
      <c r="F297" s="48"/>
    </row>
    <row r="298" customHeight="1" spans="1:6">
      <c r="A298" s="67"/>
      <c r="B298" s="68"/>
      <c r="C298" s="70"/>
      <c r="D298" s="70"/>
      <c r="E298" s="70"/>
      <c r="F298" s="48"/>
    </row>
    <row r="299" customHeight="1" spans="1:6">
      <c r="A299" s="67"/>
      <c r="B299" s="68"/>
      <c r="C299" s="70"/>
      <c r="D299" s="70"/>
      <c r="E299" s="70"/>
      <c r="F299" s="48"/>
    </row>
    <row r="300" customHeight="1" spans="1:6">
      <c r="A300" s="67"/>
      <c r="B300" s="68"/>
      <c r="C300" s="70"/>
      <c r="D300" s="70"/>
      <c r="E300" s="70"/>
      <c r="F300" s="48"/>
    </row>
    <row r="301" customHeight="1" spans="1:6">
      <c r="A301" s="67"/>
      <c r="B301" s="68"/>
      <c r="C301" s="70"/>
      <c r="D301" s="70"/>
      <c r="E301" s="70"/>
      <c r="F301" s="48"/>
    </row>
    <row r="302" customHeight="1" spans="1:6">
      <c r="A302" s="67"/>
      <c r="B302" s="68"/>
      <c r="C302" s="70"/>
      <c r="D302" s="70"/>
      <c r="E302" s="70"/>
      <c r="F302" s="48"/>
    </row>
    <row r="303" customHeight="1" spans="1:6">
      <c r="A303" s="67"/>
      <c r="B303" s="68"/>
      <c r="C303" s="70"/>
      <c r="D303" s="70"/>
      <c r="E303" s="70"/>
      <c r="F303" s="48"/>
    </row>
    <row r="304" customHeight="1" spans="1:6">
      <c r="A304" s="67"/>
      <c r="B304" s="68"/>
      <c r="C304" s="70"/>
      <c r="D304" s="70"/>
      <c r="E304" s="70"/>
      <c r="F304" s="48"/>
    </row>
    <row r="305" customHeight="1" spans="1:6">
      <c r="A305" s="67"/>
      <c r="B305" s="68"/>
      <c r="C305" s="70"/>
      <c r="D305" s="70"/>
      <c r="E305" s="70"/>
      <c r="F305" s="48"/>
    </row>
    <row r="306" customHeight="1" spans="1:6">
      <c r="A306" s="67"/>
      <c r="B306" s="68"/>
      <c r="C306" s="70"/>
      <c r="D306" s="70"/>
      <c r="E306" s="70"/>
      <c r="F306" s="48"/>
    </row>
    <row r="307" customHeight="1" spans="1:6">
      <c r="A307" s="67"/>
      <c r="B307" s="68"/>
      <c r="C307" s="70"/>
      <c r="D307" s="70"/>
      <c r="E307" s="70"/>
      <c r="F307" s="48"/>
    </row>
    <row r="308" customHeight="1" spans="1:6">
      <c r="A308" s="67"/>
      <c r="B308" s="68"/>
      <c r="C308" s="70"/>
      <c r="D308" s="70"/>
      <c r="E308" s="70"/>
      <c r="F308" s="48"/>
    </row>
    <row r="309" customHeight="1" spans="1:6">
      <c r="A309" s="67"/>
      <c r="B309" s="68"/>
      <c r="C309" s="70"/>
      <c r="D309" s="70"/>
      <c r="E309" s="70"/>
      <c r="F309" s="48"/>
    </row>
    <row r="310" customHeight="1" spans="1:6">
      <c r="A310" s="67"/>
      <c r="B310" s="68"/>
      <c r="C310" s="70"/>
      <c r="D310" s="70"/>
      <c r="E310" s="70"/>
      <c r="F310" s="48"/>
    </row>
    <row r="311" customHeight="1" spans="1:6">
      <c r="A311" s="67"/>
      <c r="B311" s="68"/>
      <c r="C311" s="70"/>
      <c r="D311" s="70"/>
      <c r="E311" s="70"/>
      <c r="F311" s="48"/>
    </row>
    <row r="312" customHeight="1" spans="1:6">
      <c r="A312" s="67"/>
      <c r="B312" s="68"/>
      <c r="C312" s="70"/>
      <c r="D312" s="70"/>
      <c r="E312" s="70"/>
      <c r="F312" s="48"/>
    </row>
    <row r="313" customHeight="1" spans="1:6">
      <c r="A313" s="67"/>
      <c r="B313" s="68"/>
      <c r="C313" s="70"/>
      <c r="D313" s="70"/>
      <c r="E313" s="70"/>
      <c r="F313" s="48"/>
    </row>
    <row r="314" customHeight="1" spans="1:6">
      <c r="A314" s="67"/>
      <c r="B314" s="68"/>
      <c r="C314" s="70"/>
      <c r="D314" s="70"/>
      <c r="E314" s="70"/>
      <c r="F314" s="48"/>
    </row>
    <row r="315" customHeight="1" spans="1:6">
      <c r="A315" s="67"/>
      <c r="B315" s="68"/>
      <c r="C315" s="70"/>
      <c r="D315" s="70"/>
      <c r="E315" s="70"/>
      <c r="F315" s="48"/>
    </row>
    <row r="316" customHeight="1" spans="1:6">
      <c r="A316" s="67"/>
      <c r="B316" s="68"/>
      <c r="C316" s="70"/>
      <c r="D316" s="70"/>
      <c r="E316" s="70"/>
      <c r="F316" s="48"/>
    </row>
    <row r="317" customHeight="1" spans="1:6">
      <c r="A317" s="67"/>
      <c r="B317" s="68"/>
      <c r="C317" s="70"/>
      <c r="D317" s="70"/>
      <c r="E317" s="70"/>
      <c r="F317" s="48"/>
    </row>
    <row r="318" customHeight="1" spans="1:6">
      <c r="A318" s="67"/>
      <c r="B318" s="68"/>
      <c r="C318" s="70"/>
      <c r="D318" s="70"/>
      <c r="E318" s="70"/>
      <c r="F318" s="48"/>
    </row>
    <row r="319" customHeight="1" spans="1:6">
      <c r="A319" s="67"/>
      <c r="B319" s="68"/>
      <c r="C319" s="70"/>
      <c r="D319" s="70"/>
      <c r="E319" s="70"/>
      <c r="F319" s="48"/>
    </row>
    <row r="320" customHeight="1" spans="1:6">
      <c r="A320" s="67"/>
      <c r="B320" s="68"/>
      <c r="C320" s="70"/>
      <c r="D320" s="70"/>
      <c r="E320" s="70"/>
      <c r="F320" s="48"/>
    </row>
    <row r="321" customHeight="1" spans="1:6">
      <c r="A321" s="67"/>
      <c r="B321" s="68"/>
      <c r="C321" s="70"/>
      <c r="D321" s="70"/>
      <c r="E321" s="70"/>
      <c r="F321" s="48"/>
    </row>
    <row r="322" customHeight="1" spans="1:6">
      <c r="A322" s="67"/>
      <c r="B322" s="68"/>
      <c r="C322" s="70"/>
      <c r="D322" s="70"/>
      <c r="E322" s="70"/>
      <c r="F322" s="48"/>
    </row>
    <row r="323" customHeight="1" spans="1:6">
      <c r="A323" s="67"/>
      <c r="B323" s="68"/>
      <c r="C323" s="70"/>
      <c r="D323" s="70"/>
      <c r="E323" s="70"/>
      <c r="F323" s="48"/>
    </row>
    <row r="324" customHeight="1" spans="1:6">
      <c r="A324" s="67"/>
      <c r="B324" s="68"/>
      <c r="C324" s="70"/>
      <c r="D324" s="70"/>
      <c r="E324" s="70"/>
      <c r="F324" s="48"/>
    </row>
    <row r="325" customHeight="1" spans="1:6">
      <c r="A325" s="67"/>
      <c r="B325" s="68"/>
      <c r="C325" s="70"/>
      <c r="D325" s="70"/>
      <c r="E325" s="70"/>
      <c r="F325" s="48"/>
    </row>
    <row r="326" customHeight="1" spans="1:6">
      <c r="A326" s="67"/>
      <c r="B326" s="68"/>
      <c r="C326" s="70"/>
      <c r="D326" s="70"/>
      <c r="E326" s="70"/>
      <c r="F326" s="48"/>
    </row>
    <row r="327" customHeight="1" spans="1:6">
      <c r="A327" s="67"/>
      <c r="B327" s="68"/>
      <c r="C327" s="70"/>
      <c r="D327" s="70"/>
      <c r="E327" s="70"/>
      <c r="F327" s="48"/>
    </row>
    <row r="328" customHeight="1" spans="1:6">
      <c r="A328" s="67"/>
      <c r="B328" s="68"/>
      <c r="C328" s="70"/>
      <c r="D328" s="70"/>
      <c r="E328" s="70"/>
      <c r="F328" s="48"/>
    </row>
    <row r="329" customHeight="1" spans="1:6">
      <c r="A329" s="67"/>
      <c r="B329" s="68"/>
      <c r="C329" s="70"/>
      <c r="D329" s="70"/>
      <c r="E329" s="70"/>
      <c r="F329" s="48"/>
    </row>
    <row r="330" customHeight="1" spans="1:6">
      <c r="A330" s="67"/>
      <c r="B330" s="68"/>
      <c r="C330" s="70"/>
      <c r="D330" s="70"/>
      <c r="E330" s="70"/>
      <c r="F330" s="48"/>
    </row>
    <row r="331" customHeight="1" spans="1:6">
      <c r="A331" s="67"/>
      <c r="B331" s="68"/>
      <c r="C331" s="70"/>
      <c r="D331" s="70"/>
      <c r="E331" s="70"/>
      <c r="F331" s="48"/>
    </row>
    <row r="332" customHeight="1" spans="1:6">
      <c r="A332" s="67"/>
      <c r="B332" s="68"/>
      <c r="C332" s="70"/>
      <c r="D332" s="70"/>
      <c r="E332" s="70"/>
      <c r="F332" s="48"/>
    </row>
    <row r="333" customHeight="1" spans="1:6">
      <c r="A333" s="67"/>
      <c r="B333" s="68"/>
      <c r="C333" s="70"/>
      <c r="D333" s="70"/>
      <c r="E333" s="70"/>
      <c r="F333" s="48"/>
    </row>
    <row r="334" customHeight="1" spans="1:6">
      <c r="A334" s="67"/>
      <c r="B334" s="68"/>
      <c r="C334" s="70"/>
      <c r="D334" s="70"/>
      <c r="E334" s="70"/>
      <c r="F334" s="48"/>
    </row>
    <row r="335" customHeight="1" spans="1:6">
      <c r="A335" s="67"/>
      <c r="B335" s="68"/>
      <c r="C335" s="70"/>
      <c r="D335" s="70"/>
      <c r="E335" s="70"/>
      <c r="F335" s="48"/>
    </row>
    <row r="336" customHeight="1" spans="1:6">
      <c r="A336" s="67"/>
      <c r="B336" s="68"/>
      <c r="C336" s="70"/>
      <c r="D336" s="70"/>
      <c r="E336" s="70"/>
      <c r="F336" s="48"/>
    </row>
    <row r="337" customHeight="1" spans="1:6">
      <c r="A337" s="67"/>
      <c r="B337" s="68"/>
      <c r="C337" s="70"/>
      <c r="D337" s="70"/>
      <c r="E337" s="70"/>
      <c r="F337" s="48"/>
    </row>
    <row r="338" customHeight="1" spans="1:6">
      <c r="A338" s="67"/>
      <c r="B338" s="68"/>
      <c r="C338" s="70"/>
      <c r="D338" s="70"/>
      <c r="E338" s="70"/>
      <c r="F338" s="48"/>
    </row>
    <row r="339" customHeight="1" spans="1:6">
      <c r="A339" s="67"/>
      <c r="B339" s="68"/>
      <c r="C339" s="70"/>
      <c r="D339" s="70"/>
      <c r="E339" s="70"/>
      <c r="F339" s="48"/>
    </row>
    <row r="340" customHeight="1" spans="1:6">
      <c r="A340" s="67"/>
      <c r="B340" s="68"/>
      <c r="C340" s="70"/>
      <c r="D340" s="70"/>
      <c r="E340" s="70"/>
      <c r="F340" s="48"/>
    </row>
    <row r="341" customHeight="1" spans="1:6">
      <c r="A341" s="67"/>
      <c r="B341" s="68"/>
      <c r="C341" s="70"/>
      <c r="D341" s="70"/>
      <c r="E341" s="70"/>
      <c r="F341" s="48"/>
    </row>
    <row r="342" customHeight="1" spans="1:6">
      <c r="A342" s="67"/>
      <c r="B342" s="68"/>
      <c r="C342" s="70"/>
      <c r="D342" s="70"/>
      <c r="E342" s="70"/>
      <c r="F342" s="48"/>
    </row>
    <row r="343" customHeight="1" spans="1:6">
      <c r="A343" s="67"/>
      <c r="B343" s="68"/>
      <c r="C343" s="70"/>
      <c r="D343" s="70"/>
      <c r="E343" s="70"/>
      <c r="F343" s="48"/>
    </row>
    <row r="344" customHeight="1" spans="1:6">
      <c r="A344" s="67"/>
      <c r="B344" s="68"/>
      <c r="C344" s="70"/>
      <c r="D344" s="70"/>
      <c r="E344" s="70"/>
      <c r="F344" s="48"/>
    </row>
    <row r="345" customHeight="1" spans="1:6">
      <c r="A345" s="67"/>
      <c r="B345" s="68"/>
      <c r="C345" s="70"/>
      <c r="D345" s="70"/>
      <c r="E345" s="70"/>
      <c r="F345" s="48"/>
    </row>
    <row r="346" customHeight="1" spans="1:6">
      <c r="A346" s="67"/>
      <c r="B346" s="68"/>
      <c r="C346" s="70"/>
      <c r="D346" s="70"/>
      <c r="E346" s="70"/>
      <c r="F346" s="48"/>
    </row>
    <row r="347" customHeight="1" spans="1:6">
      <c r="A347" s="67"/>
      <c r="B347" s="68"/>
      <c r="C347" s="70"/>
      <c r="D347" s="70"/>
      <c r="E347" s="70"/>
      <c r="F347" s="48"/>
    </row>
    <row r="348" customHeight="1" spans="1:6">
      <c r="A348" s="67"/>
      <c r="B348" s="68"/>
      <c r="C348" s="70"/>
      <c r="D348" s="70"/>
      <c r="E348" s="70"/>
      <c r="F348" s="48"/>
    </row>
    <row r="349" customHeight="1" spans="1:6">
      <c r="A349" s="67"/>
      <c r="B349" s="68"/>
      <c r="C349" s="70"/>
      <c r="D349" s="70"/>
      <c r="E349" s="70"/>
      <c r="F349" s="48"/>
    </row>
    <row r="350" customHeight="1" spans="1:6">
      <c r="A350" s="67"/>
      <c r="B350" s="68"/>
      <c r="C350" s="70"/>
      <c r="D350" s="70"/>
      <c r="E350" s="70"/>
      <c r="F350" s="48"/>
    </row>
    <row r="351" customHeight="1" spans="1:6">
      <c r="A351" s="67"/>
      <c r="B351" s="68"/>
      <c r="C351" s="70"/>
      <c r="D351" s="70"/>
      <c r="E351" s="70"/>
      <c r="F351" s="48"/>
    </row>
    <row r="352" customHeight="1" spans="1:6">
      <c r="A352" s="67"/>
      <c r="B352" s="68"/>
      <c r="C352" s="70"/>
      <c r="D352" s="70"/>
      <c r="E352" s="70"/>
      <c r="F352" s="48"/>
    </row>
    <row r="353" customHeight="1" spans="1:6">
      <c r="A353" s="67"/>
      <c r="B353" s="68"/>
      <c r="C353" s="70"/>
      <c r="D353" s="70"/>
      <c r="E353" s="70"/>
      <c r="F353" s="48"/>
    </row>
    <row r="354" customHeight="1" spans="1:6">
      <c r="A354" s="67"/>
      <c r="B354" s="68"/>
      <c r="C354" s="70"/>
      <c r="D354" s="70"/>
      <c r="E354" s="70"/>
      <c r="F354" s="48"/>
    </row>
    <row r="355" customHeight="1" spans="1:6">
      <c r="A355" s="67"/>
      <c r="B355" s="68"/>
      <c r="C355" s="70"/>
      <c r="D355" s="70"/>
      <c r="E355" s="70"/>
      <c r="F355" s="48"/>
    </row>
    <row r="356" customHeight="1" spans="1:6">
      <c r="A356" s="67"/>
      <c r="B356" s="68"/>
      <c r="C356" s="70"/>
      <c r="D356" s="70"/>
      <c r="E356" s="70"/>
      <c r="F356" s="48"/>
    </row>
    <row r="357" customHeight="1" spans="1:6">
      <c r="A357" s="67"/>
      <c r="B357" s="68"/>
      <c r="C357" s="70"/>
      <c r="D357" s="70"/>
      <c r="E357" s="70"/>
      <c r="F357" s="48"/>
    </row>
    <row r="358" customHeight="1" spans="1:6">
      <c r="A358" s="67"/>
      <c r="B358" s="68"/>
      <c r="C358" s="70"/>
      <c r="D358" s="70"/>
      <c r="E358" s="70"/>
      <c r="F358" s="48"/>
    </row>
    <row r="359" customHeight="1" spans="1:6">
      <c r="A359" s="67"/>
      <c r="B359" s="68"/>
      <c r="C359" s="70"/>
      <c r="D359" s="70"/>
      <c r="E359" s="70"/>
      <c r="F359" s="48"/>
    </row>
    <row r="360" customHeight="1" spans="1:6">
      <c r="A360" s="67"/>
      <c r="B360" s="68"/>
      <c r="C360" s="70"/>
      <c r="D360" s="70"/>
      <c r="E360" s="70"/>
      <c r="F360" s="48"/>
    </row>
    <row r="361" customHeight="1" spans="1:6">
      <c r="A361" s="67"/>
      <c r="B361" s="68"/>
      <c r="C361" s="70"/>
      <c r="D361" s="70"/>
      <c r="E361" s="70"/>
      <c r="F361" s="48"/>
    </row>
    <row r="362" customHeight="1" spans="1:6">
      <c r="A362" s="67"/>
      <c r="B362" s="68"/>
      <c r="C362" s="70"/>
      <c r="D362" s="70"/>
      <c r="E362" s="70"/>
      <c r="F362" s="48"/>
    </row>
    <row r="363" customHeight="1" spans="1:6">
      <c r="A363" s="67"/>
      <c r="B363" s="68"/>
      <c r="C363" s="70"/>
      <c r="D363" s="70"/>
      <c r="E363" s="70"/>
      <c r="F363" s="48"/>
    </row>
    <row r="364" customHeight="1" spans="1:6">
      <c r="A364" s="67"/>
      <c r="B364" s="68"/>
      <c r="C364" s="70"/>
      <c r="D364" s="70"/>
      <c r="E364" s="70"/>
      <c r="F364" s="48"/>
    </row>
    <row r="365" customHeight="1" spans="1:6">
      <c r="A365" s="67"/>
      <c r="B365" s="68"/>
      <c r="C365" s="70"/>
      <c r="D365" s="70"/>
      <c r="E365" s="70"/>
      <c r="F365" s="48"/>
    </row>
    <row r="366" customHeight="1" spans="1:6">
      <c r="A366" s="67"/>
      <c r="B366" s="68"/>
      <c r="C366" s="70"/>
      <c r="D366" s="70"/>
      <c r="E366" s="70"/>
      <c r="F366" s="48"/>
    </row>
    <row r="367" customHeight="1" spans="1:6">
      <c r="A367" s="67"/>
      <c r="B367" s="68"/>
      <c r="C367" s="70"/>
      <c r="D367" s="70"/>
      <c r="E367" s="70"/>
      <c r="F367" s="48"/>
    </row>
    <row r="368" customHeight="1" spans="1:6">
      <c r="A368" s="67"/>
      <c r="B368" s="68"/>
      <c r="C368" s="70"/>
      <c r="D368" s="70"/>
      <c r="E368" s="70"/>
      <c r="F368" s="48"/>
    </row>
    <row r="369" customHeight="1" spans="1:6">
      <c r="A369" s="67"/>
      <c r="B369" s="68"/>
      <c r="C369" s="70"/>
      <c r="D369" s="70"/>
      <c r="E369" s="70"/>
      <c r="F369" s="48"/>
    </row>
    <row r="370" customHeight="1" spans="1:6">
      <c r="A370" s="67"/>
      <c r="B370" s="68"/>
      <c r="C370" s="70"/>
      <c r="D370" s="70"/>
      <c r="E370" s="70"/>
      <c r="F370" s="48"/>
    </row>
    <row r="371" customHeight="1" spans="1:6">
      <c r="A371" s="67"/>
      <c r="B371" s="68"/>
      <c r="C371" s="70"/>
      <c r="D371" s="70"/>
      <c r="E371" s="70"/>
      <c r="F371" s="48"/>
    </row>
    <row r="372" customHeight="1" spans="1:6">
      <c r="A372" s="67"/>
      <c r="B372" s="68"/>
      <c r="C372" s="70"/>
      <c r="D372" s="70"/>
      <c r="E372" s="70"/>
      <c r="F372" s="48"/>
    </row>
    <row r="373" customHeight="1" spans="1:6">
      <c r="A373" s="67"/>
      <c r="B373" s="68"/>
      <c r="C373" s="70"/>
      <c r="D373" s="70"/>
      <c r="E373" s="70"/>
      <c r="F373" s="48"/>
    </row>
    <row r="374" customHeight="1" spans="1:6">
      <c r="A374" s="67"/>
      <c r="B374" s="68"/>
      <c r="C374" s="70"/>
      <c r="D374" s="70"/>
      <c r="E374" s="70"/>
      <c r="F374" s="48"/>
    </row>
    <row r="375" customHeight="1" spans="1:6">
      <c r="A375" s="67"/>
      <c r="B375" s="68"/>
      <c r="C375" s="70"/>
      <c r="D375" s="70"/>
      <c r="E375" s="70"/>
      <c r="F375" s="48"/>
    </row>
    <row r="376" customHeight="1" spans="1:6">
      <c r="A376" s="67"/>
      <c r="B376" s="68"/>
      <c r="C376" s="70"/>
      <c r="D376" s="70"/>
      <c r="E376" s="70"/>
      <c r="F376" s="48"/>
    </row>
    <row r="377" customHeight="1" spans="1:6">
      <c r="A377" s="67"/>
      <c r="B377" s="68"/>
      <c r="C377" s="70"/>
      <c r="D377" s="70"/>
      <c r="E377" s="70"/>
      <c r="F377" s="48"/>
    </row>
    <row r="378" customHeight="1" spans="1:6">
      <c r="A378" s="67"/>
      <c r="B378" s="68"/>
      <c r="C378" s="70"/>
      <c r="D378" s="70"/>
      <c r="E378" s="70"/>
      <c r="F378" s="48"/>
    </row>
    <row r="379" customHeight="1" spans="1:6">
      <c r="A379" s="67"/>
      <c r="B379" s="68"/>
      <c r="C379" s="70"/>
      <c r="D379" s="70"/>
      <c r="E379" s="70"/>
      <c r="F379" s="48"/>
    </row>
    <row r="380" customHeight="1" spans="1:6">
      <c r="A380" s="67"/>
      <c r="B380" s="68"/>
      <c r="C380" s="70"/>
      <c r="D380" s="70"/>
      <c r="E380" s="70"/>
      <c r="F380" s="48"/>
    </row>
    <row r="381" customHeight="1" spans="1:6">
      <c r="A381" s="67"/>
      <c r="B381" s="68"/>
      <c r="C381" s="70"/>
      <c r="D381" s="70"/>
      <c r="E381" s="70"/>
      <c r="F381" s="48"/>
    </row>
    <row r="382" customHeight="1" spans="1:6">
      <c r="A382" s="67"/>
      <c r="B382" s="68"/>
      <c r="C382" s="70"/>
      <c r="D382" s="70"/>
      <c r="E382" s="70"/>
      <c r="F382" s="48"/>
    </row>
    <row r="383" customHeight="1" spans="1:6">
      <c r="A383" s="67"/>
      <c r="B383" s="68"/>
      <c r="C383" s="70"/>
      <c r="D383" s="70"/>
      <c r="E383" s="70"/>
      <c r="F383" s="48"/>
    </row>
    <row r="384" customHeight="1" spans="1:6">
      <c r="A384" s="67"/>
      <c r="B384" s="68"/>
      <c r="C384" s="70"/>
      <c r="D384" s="70"/>
      <c r="E384" s="70"/>
      <c r="F384" s="48"/>
    </row>
    <row r="385" customHeight="1" spans="1:6">
      <c r="A385" s="67"/>
      <c r="B385" s="68"/>
      <c r="C385" s="70"/>
      <c r="D385" s="70"/>
      <c r="E385" s="70"/>
      <c r="F385" s="48"/>
    </row>
    <row r="386" customHeight="1" spans="1:6">
      <c r="A386" s="67"/>
      <c r="B386" s="68"/>
      <c r="C386" s="70"/>
      <c r="D386" s="70"/>
      <c r="E386" s="70"/>
      <c r="F386" s="48"/>
    </row>
    <row r="387" customHeight="1" spans="1:6">
      <c r="A387" s="67"/>
      <c r="B387" s="68"/>
      <c r="C387" s="70"/>
      <c r="D387" s="70"/>
      <c r="E387" s="70"/>
      <c r="F387" s="48"/>
    </row>
    <row r="388" customHeight="1" spans="1:6">
      <c r="A388" s="67"/>
      <c r="B388" s="68"/>
      <c r="C388" s="70"/>
      <c r="D388" s="70"/>
      <c r="E388" s="70"/>
      <c r="F388" s="48"/>
    </row>
    <row r="389" customHeight="1" spans="1:6">
      <c r="A389" s="67"/>
      <c r="B389" s="68"/>
      <c r="C389" s="70"/>
      <c r="D389" s="70"/>
      <c r="E389" s="70"/>
      <c r="F389" s="48"/>
    </row>
    <row r="390" customHeight="1" spans="1:6">
      <c r="A390" s="67"/>
      <c r="B390" s="68"/>
      <c r="C390" s="70"/>
      <c r="D390" s="70"/>
      <c r="E390" s="70"/>
      <c r="F390" s="48"/>
    </row>
    <row r="391" customHeight="1" spans="1:6">
      <c r="A391" s="67"/>
      <c r="B391" s="68"/>
      <c r="C391" s="70"/>
      <c r="D391" s="70"/>
      <c r="E391" s="70"/>
      <c r="F391" s="48"/>
    </row>
    <row r="392" customHeight="1" spans="1:6">
      <c r="A392" s="67"/>
      <c r="B392" s="68"/>
      <c r="C392" s="70"/>
      <c r="D392" s="70"/>
      <c r="E392" s="70"/>
      <c r="F392" s="48"/>
    </row>
    <row r="393" customHeight="1" spans="1:6">
      <c r="A393" s="67"/>
      <c r="B393" s="68"/>
      <c r="C393" s="70"/>
      <c r="D393" s="70"/>
      <c r="E393" s="70"/>
      <c r="F393" s="48"/>
    </row>
    <row r="394" customHeight="1" spans="1:6">
      <c r="A394" s="67"/>
      <c r="B394" s="68"/>
      <c r="C394" s="70"/>
      <c r="D394" s="70"/>
      <c r="E394" s="70"/>
      <c r="F394" s="48"/>
    </row>
    <row r="395" customHeight="1" spans="1:6">
      <c r="A395" s="67"/>
      <c r="B395" s="68"/>
      <c r="C395" s="70"/>
      <c r="D395" s="70"/>
      <c r="E395" s="70"/>
      <c r="F395" s="48"/>
    </row>
    <row r="396" customHeight="1" spans="1:6">
      <c r="A396" s="67"/>
      <c r="B396" s="68"/>
      <c r="C396" s="70"/>
      <c r="D396" s="70"/>
      <c r="E396" s="70"/>
      <c r="F396" s="48"/>
    </row>
    <row r="397" customHeight="1" spans="1:6">
      <c r="A397" s="67"/>
      <c r="B397" s="68"/>
      <c r="C397" s="70"/>
      <c r="D397" s="70"/>
      <c r="E397" s="70"/>
      <c r="F397" s="48"/>
    </row>
    <row r="398" customHeight="1" spans="1:6">
      <c r="A398" s="67"/>
      <c r="B398" s="68"/>
      <c r="C398" s="70"/>
      <c r="D398" s="70"/>
      <c r="E398" s="70"/>
      <c r="F398" s="48"/>
    </row>
    <row r="399" customHeight="1" spans="1:6">
      <c r="A399" s="67"/>
      <c r="B399" s="68"/>
      <c r="C399" s="70"/>
      <c r="D399" s="70"/>
      <c r="E399" s="70"/>
      <c r="F399" s="48"/>
    </row>
    <row r="400" customHeight="1" spans="1:6">
      <c r="A400" s="67"/>
      <c r="B400" s="68"/>
      <c r="C400" s="70"/>
      <c r="D400" s="70"/>
      <c r="E400" s="70"/>
      <c r="F400" s="48"/>
    </row>
    <row r="401" customHeight="1" spans="1:6">
      <c r="A401" s="67"/>
      <c r="B401" s="68"/>
      <c r="C401" s="70"/>
      <c r="D401" s="70"/>
      <c r="E401" s="70"/>
      <c r="F401" s="48"/>
    </row>
    <row r="402" customHeight="1" spans="1:6">
      <c r="A402" s="67"/>
      <c r="B402" s="68"/>
      <c r="C402" s="70"/>
      <c r="D402" s="70"/>
      <c r="E402" s="70"/>
      <c r="F402" s="48"/>
    </row>
    <row r="403" customHeight="1" spans="1:6">
      <c r="A403" s="67"/>
      <c r="B403" s="68"/>
      <c r="C403" s="70"/>
      <c r="D403" s="70"/>
      <c r="E403" s="70"/>
      <c r="F403" s="48"/>
    </row>
    <row r="404" customHeight="1" spans="1:6">
      <c r="A404" s="67"/>
      <c r="B404" s="68"/>
      <c r="C404" s="70"/>
      <c r="D404" s="70"/>
      <c r="E404" s="70"/>
      <c r="F404" s="48"/>
    </row>
    <row r="405" customHeight="1" spans="1:6">
      <c r="A405" s="67"/>
      <c r="B405" s="68"/>
      <c r="C405" s="70"/>
      <c r="D405" s="70"/>
      <c r="E405" s="70"/>
      <c r="F405" s="48"/>
    </row>
    <row r="406" customHeight="1" spans="1:6">
      <c r="A406" s="67"/>
      <c r="B406" s="68"/>
      <c r="C406" s="70"/>
      <c r="D406" s="70"/>
      <c r="E406" s="70"/>
      <c r="F406" s="48"/>
    </row>
    <row r="407" customHeight="1" spans="1:6">
      <c r="A407" s="67"/>
      <c r="B407" s="68"/>
      <c r="C407" s="70"/>
      <c r="D407" s="70"/>
      <c r="E407" s="70"/>
      <c r="F407" s="48"/>
    </row>
    <row r="408" customHeight="1" spans="1:6">
      <c r="A408" s="67"/>
      <c r="B408" s="68"/>
      <c r="C408" s="70"/>
      <c r="D408" s="70"/>
      <c r="E408" s="70"/>
      <c r="F408" s="48"/>
    </row>
    <row r="409" customHeight="1" spans="1:6">
      <c r="A409" s="67"/>
      <c r="B409" s="68"/>
      <c r="C409" s="70"/>
      <c r="D409" s="70"/>
      <c r="E409" s="70"/>
      <c r="F409" s="48"/>
    </row>
    <row r="410" customHeight="1" spans="1:6">
      <c r="A410" s="67"/>
      <c r="B410" s="68"/>
      <c r="C410" s="70"/>
      <c r="D410" s="70"/>
      <c r="E410" s="70"/>
      <c r="F410" s="48"/>
    </row>
    <row r="411" customHeight="1" spans="1:6">
      <c r="A411" s="67"/>
      <c r="B411" s="68"/>
      <c r="C411" s="70"/>
      <c r="D411" s="70"/>
      <c r="E411" s="70"/>
      <c r="F411" s="48"/>
    </row>
    <row r="412" customHeight="1" spans="1:6">
      <c r="A412" s="67"/>
      <c r="B412" s="68"/>
      <c r="C412" s="70"/>
      <c r="D412" s="70"/>
      <c r="E412" s="70"/>
      <c r="F412" s="48"/>
    </row>
    <row r="413" customHeight="1" spans="1:6">
      <c r="A413" s="67"/>
      <c r="B413" s="68"/>
      <c r="C413" s="70"/>
      <c r="D413" s="70"/>
      <c r="E413" s="70"/>
      <c r="F413" s="48"/>
    </row>
    <row r="414" customHeight="1" spans="1:6">
      <c r="A414" s="67"/>
      <c r="B414" s="68"/>
      <c r="C414" s="70"/>
      <c r="D414" s="70"/>
      <c r="E414" s="70"/>
      <c r="F414" s="48"/>
    </row>
    <row r="415" customHeight="1" spans="1:6">
      <c r="A415" s="67"/>
      <c r="B415" s="68"/>
      <c r="C415" s="70"/>
      <c r="D415" s="70"/>
      <c r="E415" s="70"/>
      <c r="F415" s="48"/>
    </row>
    <row r="416" customHeight="1" spans="1:6">
      <c r="A416" s="67"/>
      <c r="B416" s="68"/>
      <c r="C416" s="70"/>
      <c r="D416" s="70"/>
      <c r="E416" s="70"/>
      <c r="F416" s="48"/>
    </row>
    <row r="417" customHeight="1" spans="1:6">
      <c r="A417" s="67"/>
      <c r="B417" s="68"/>
      <c r="C417" s="70"/>
      <c r="D417" s="70"/>
      <c r="E417" s="70"/>
      <c r="F417" s="48"/>
    </row>
    <row r="418" customHeight="1" spans="1:6">
      <c r="A418" s="67"/>
      <c r="B418" s="68"/>
      <c r="C418" s="70"/>
      <c r="D418" s="70"/>
      <c r="E418" s="70"/>
      <c r="F418" s="48"/>
    </row>
    <row r="419" customHeight="1" spans="1:6">
      <c r="A419" s="67"/>
      <c r="B419" s="68"/>
      <c r="C419" s="70"/>
      <c r="D419" s="70"/>
      <c r="E419" s="70"/>
      <c r="F419" s="48"/>
    </row>
    <row r="420" customHeight="1" spans="1:6">
      <c r="A420" s="67"/>
      <c r="B420" s="68"/>
      <c r="C420" s="70"/>
      <c r="D420" s="70"/>
      <c r="E420" s="70"/>
      <c r="F420" s="48"/>
    </row>
    <row r="421" customHeight="1" spans="1:6">
      <c r="A421" s="67"/>
      <c r="B421" s="68"/>
      <c r="C421" s="70"/>
      <c r="D421" s="70"/>
      <c r="E421" s="70"/>
      <c r="F421" s="48"/>
    </row>
    <row r="422" customHeight="1" spans="1:6">
      <c r="A422" s="67"/>
      <c r="B422" s="68"/>
      <c r="C422" s="70"/>
      <c r="D422" s="70"/>
      <c r="E422" s="70"/>
      <c r="F422" s="48"/>
    </row>
    <row r="423" customHeight="1" spans="1:6">
      <c r="A423" s="67"/>
      <c r="B423" s="68"/>
      <c r="C423" s="70"/>
      <c r="D423" s="70"/>
      <c r="E423" s="70"/>
      <c r="F423" s="48"/>
    </row>
    <row r="424" customHeight="1" spans="1:6">
      <c r="A424" s="67"/>
      <c r="B424" s="68"/>
      <c r="C424" s="70"/>
      <c r="D424" s="70"/>
      <c r="E424" s="70"/>
      <c r="F424" s="48"/>
    </row>
    <row r="425" customHeight="1" spans="1:6">
      <c r="A425" s="67"/>
      <c r="B425" s="68"/>
      <c r="C425" s="70"/>
      <c r="D425" s="70"/>
      <c r="E425" s="70"/>
      <c r="F425" s="48"/>
    </row>
    <row r="426" customHeight="1" spans="1:6">
      <c r="A426" s="67"/>
      <c r="B426" s="68"/>
      <c r="C426" s="70"/>
      <c r="D426" s="70"/>
      <c r="E426" s="70"/>
      <c r="F426" s="48"/>
    </row>
    <row r="427" customHeight="1" spans="1:6">
      <c r="A427" s="67"/>
      <c r="B427" s="68"/>
      <c r="C427" s="70"/>
      <c r="D427" s="70"/>
      <c r="E427" s="70"/>
      <c r="F427" s="48"/>
    </row>
    <row r="428" customHeight="1" spans="1:6">
      <c r="A428" s="67"/>
      <c r="B428" s="68"/>
      <c r="C428" s="70"/>
      <c r="D428" s="70"/>
      <c r="E428" s="70"/>
      <c r="F428" s="48"/>
    </row>
    <row r="429" customHeight="1" spans="1:6">
      <c r="A429" s="67"/>
      <c r="B429" s="68"/>
      <c r="C429" s="70"/>
      <c r="D429" s="70"/>
      <c r="E429" s="70"/>
      <c r="F429" s="48"/>
    </row>
    <row r="430" customHeight="1" spans="1:6">
      <c r="A430" s="67"/>
      <c r="B430" s="68"/>
      <c r="C430" s="70"/>
      <c r="D430" s="70"/>
      <c r="E430" s="70"/>
      <c r="F430" s="48"/>
    </row>
    <row r="431" customHeight="1" spans="1:6">
      <c r="A431" s="67"/>
      <c r="B431" s="68"/>
      <c r="C431" s="70"/>
      <c r="D431" s="70"/>
      <c r="E431" s="70"/>
      <c r="F431" s="48"/>
    </row>
    <row r="432" customHeight="1" spans="1:6">
      <c r="A432" s="67"/>
      <c r="B432" s="68"/>
      <c r="C432" s="70"/>
      <c r="D432" s="70"/>
      <c r="E432" s="70"/>
      <c r="F432" s="48"/>
    </row>
    <row r="433" customHeight="1" spans="1:6">
      <c r="A433" s="67"/>
      <c r="B433" s="68"/>
      <c r="C433" s="70"/>
      <c r="D433" s="70"/>
      <c r="E433" s="70"/>
      <c r="F433" s="48"/>
    </row>
    <row r="434" customHeight="1" spans="1:6">
      <c r="A434" s="67"/>
      <c r="B434" s="68"/>
      <c r="C434" s="70"/>
      <c r="D434" s="70"/>
      <c r="E434" s="70"/>
      <c r="F434" s="48"/>
    </row>
    <row r="435" customHeight="1" spans="1:6">
      <c r="A435" s="67"/>
      <c r="B435" s="68"/>
      <c r="C435" s="70"/>
      <c r="D435" s="70"/>
      <c r="E435" s="70"/>
      <c r="F435" s="48"/>
    </row>
    <row r="436" customHeight="1" spans="1:6">
      <c r="A436" s="67"/>
      <c r="B436" s="68"/>
      <c r="C436" s="70"/>
      <c r="D436" s="70"/>
      <c r="E436" s="70"/>
      <c r="F436" s="48"/>
    </row>
    <row r="437" customHeight="1" spans="1:6">
      <c r="A437" s="67"/>
      <c r="B437" s="68"/>
      <c r="C437" s="70"/>
      <c r="D437" s="70"/>
      <c r="E437" s="70"/>
      <c r="F437" s="48"/>
    </row>
    <row r="438" customHeight="1" spans="1:6">
      <c r="A438" s="67"/>
      <c r="B438" s="68"/>
      <c r="C438" s="70"/>
      <c r="D438" s="70"/>
      <c r="E438" s="70"/>
      <c r="F438" s="48"/>
    </row>
    <row r="439" customHeight="1" spans="1:6">
      <c r="A439" s="67"/>
      <c r="B439" s="68"/>
      <c r="C439" s="70"/>
      <c r="D439" s="70"/>
      <c r="E439" s="70"/>
      <c r="F439" s="48"/>
    </row>
    <row r="440" customHeight="1" spans="1:6">
      <c r="A440" s="67"/>
      <c r="B440" s="68"/>
      <c r="C440" s="70"/>
      <c r="D440" s="70"/>
      <c r="E440" s="70"/>
      <c r="F440" s="48"/>
    </row>
    <row r="441" customHeight="1" spans="1:6">
      <c r="A441" s="67"/>
      <c r="B441" s="68"/>
      <c r="C441" s="70"/>
      <c r="D441" s="70"/>
      <c r="E441" s="70"/>
      <c r="F441" s="48"/>
    </row>
    <row r="442" customHeight="1" spans="1:6">
      <c r="A442" s="67"/>
      <c r="B442" s="68"/>
      <c r="C442" s="70"/>
      <c r="D442" s="70"/>
      <c r="E442" s="70"/>
      <c r="F442" s="48"/>
    </row>
    <row r="443" customHeight="1" spans="1:6">
      <c r="A443" s="67"/>
      <c r="B443" s="68"/>
      <c r="C443" s="70"/>
      <c r="D443" s="70"/>
      <c r="E443" s="70"/>
      <c r="F443" s="48"/>
    </row>
    <row r="444" customHeight="1" spans="1:6">
      <c r="A444" s="67"/>
      <c r="B444" s="68"/>
      <c r="C444" s="70"/>
      <c r="D444" s="70"/>
      <c r="E444" s="70"/>
      <c r="F444" s="48"/>
    </row>
    <row r="445" customHeight="1" spans="1:6">
      <c r="A445" s="67"/>
      <c r="B445" s="68"/>
      <c r="C445" s="70"/>
      <c r="D445" s="70"/>
      <c r="E445" s="70"/>
      <c r="F445" s="48"/>
    </row>
    <row r="446" customHeight="1" spans="1:6">
      <c r="A446" s="67"/>
      <c r="B446" s="68"/>
      <c r="C446" s="70"/>
      <c r="D446" s="70"/>
      <c r="E446" s="70"/>
      <c r="F446" s="48"/>
    </row>
    <row r="447" customHeight="1" spans="1:6">
      <c r="A447" s="67"/>
      <c r="B447" s="68"/>
      <c r="C447" s="70"/>
      <c r="D447" s="70"/>
      <c r="E447" s="70"/>
      <c r="F447" s="48"/>
    </row>
    <row r="448" customHeight="1" spans="1:6">
      <c r="A448" s="67"/>
      <c r="B448" s="68"/>
      <c r="C448" s="70"/>
      <c r="D448" s="70"/>
      <c r="E448" s="70"/>
      <c r="F448" s="48"/>
    </row>
    <row r="449" customHeight="1" spans="1:6">
      <c r="A449" s="67"/>
      <c r="B449" s="68"/>
      <c r="C449" s="70"/>
      <c r="D449" s="70"/>
      <c r="E449" s="70"/>
      <c r="F449" s="48"/>
    </row>
    <row r="450" customHeight="1" spans="1:6">
      <c r="A450" s="67"/>
      <c r="B450" s="68"/>
      <c r="C450" s="70"/>
      <c r="D450" s="70"/>
      <c r="E450" s="70"/>
      <c r="F450" s="48"/>
    </row>
    <row r="451" customHeight="1" spans="1:6">
      <c r="A451" s="67"/>
      <c r="B451" s="68"/>
      <c r="C451" s="70"/>
      <c r="D451" s="70"/>
      <c r="E451" s="70"/>
      <c r="F451" s="48"/>
    </row>
    <row r="452" customHeight="1" spans="1:6">
      <c r="A452" s="67"/>
      <c r="B452" s="68"/>
      <c r="C452" s="70"/>
      <c r="D452" s="70"/>
      <c r="E452" s="70"/>
      <c r="F452" s="48"/>
    </row>
    <row r="453" customHeight="1" spans="1:6">
      <c r="A453" s="67"/>
      <c r="B453" s="68"/>
      <c r="C453" s="70"/>
      <c r="D453" s="70"/>
      <c r="E453" s="70"/>
      <c r="F453" s="48"/>
    </row>
    <row r="454" customHeight="1" spans="1:6">
      <c r="A454" s="67"/>
      <c r="B454" s="68"/>
      <c r="C454" s="70"/>
      <c r="D454" s="70"/>
      <c r="E454" s="70"/>
      <c r="F454" s="48"/>
    </row>
    <row r="455" customHeight="1" spans="1:6">
      <c r="A455" s="67"/>
      <c r="B455" s="68"/>
      <c r="C455" s="70"/>
      <c r="D455" s="70"/>
      <c r="E455" s="70"/>
      <c r="F455" s="48"/>
    </row>
    <row r="456" customHeight="1" spans="1:6">
      <c r="A456" s="67"/>
      <c r="B456" s="68"/>
      <c r="C456" s="70"/>
      <c r="D456" s="70"/>
      <c r="E456" s="70"/>
      <c r="F456" s="48"/>
    </row>
    <row r="457" customHeight="1" spans="1:6">
      <c r="A457" s="67"/>
      <c r="B457" s="68"/>
      <c r="C457" s="70"/>
      <c r="D457" s="70"/>
      <c r="E457" s="70"/>
      <c r="F457" s="48"/>
    </row>
    <row r="458" customHeight="1" spans="1:6">
      <c r="A458" s="67"/>
      <c r="B458" s="68"/>
      <c r="C458" s="70"/>
      <c r="D458" s="70"/>
      <c r="E458" s="70"/>
      <c r="F458" s="48"/>
    </row>
    <row r="459" customHeight="1" spans="1:6">
      <c r="A459" s="67"/>
      <c r="B459" s="68"/>
      <c r="C459" s="70"/>
      <c r="D459" s="70"/>
      <c r="E459" s="70"/>
      <c r="F459" s="48"/>
    </row>
    <row r="460" customHeight="1" spans="1:6">
      <c r="A460" s="67"/>
      <c r="B460" s="68"/>
      <c r="C460" s="70"/>
      <c r="D460" s="70"/>
      <c r="E460" s="70"/>
      <c r="F460" s="48"/>
    </row>
    <row r="461" customHeight="1" spans="1:6">
      <c r="A461" s="67"/>
      <c r="B461" s="68"/>
      <c r="C461" s="70"/>
      <c r="D461" s="70"/>
      <c r="E461" s="70"/>
      <c r="F461" s="48"/>
    </row>
    <row r="462" customHeight="1" spans="1:6">
      <c r="A462" s="67"/>
      <c r="B462" s="68"/>
      <c r="C462" s="70"/>
      <c r="D462" s="70"/>
      <c r="E462" s="70"/>
      <c r="F462" s="48"/>
    </row>
    <row r="463" customHeight="1" spans="1:6">
      <c r="A463" s="67"/>
      <c r="B463" s="68"/>
      <c r="C463" s="70"/>
      <c r="D463" s="70"/>
      <c r="E463" s="70"/>
      <c r="F463" s="48"/>
    </row>
    <row r="464" customHeight="1" spans="1:6">
      <c r="A464" s="67"/>
      <c r="B464" s="72"/>
      <c r="C464" s="70"/>
      <c r="D464" s="70"/>
      <c r="E464" s="70"/>
      <c r="F464" s="48"/>
    </row>
    <row r="465" customHeight="1" spans="1:6">
      <c r="A465" s="67"/>
      <c r="B465" s="72"/>
      <c r="C465" s="73"/>
      <c r="D465" s="70"/>
      <c r="E465" s="70"/>
      <c r="F465" s="48"/>
    </row>
    <row r="466" customHeight="1" spans="1:6">
      <c r="A466" s="67"/>
      <c r="B466" s="72"/>
      <c r="C466" s="70"/>
      <c r="D466" s="70"/>
      <c r="E466" s="70"/>
      <c r="F466" s="48"/>
    </row>
    <row r="467" customHeight="1" spans="1:6">
      <c r="A467" s="67"/>
      <c r="B467" s="72"/>
      <c r="C467" s="73"/>
      <c r="D467" s="70"/>
      <c r="E467" s="70"/>
      <c r="F467" s="48"/>
    </row>
    <row r="468" customHeight="1" spans="1:6">
      <c r="A468" s="67"/>
      <c r="B468" s="72"/>
      <c r="C468" s="73"/>
      <c r="D468" s="70"/>
      <c r="E468" s="70"/>
      <c r="F468" s="48"/>
    </row>
    <row r="469" customHeight="1" spans="1:6">
      <c r="A469" s="67"/>
      <c r="B469" s="72"/>
      <c r="C469" s="73"/>
      <c r="D469" s="70"/>
      <c r="E469" s="70"/>
      <c r="F469" s="48"/>
    </row>
    <row r="470" customHeight="1" spans="1:6">
      <c r="A470" s="67"/>
      <c r="B470" s="72"/>
      <c r="C470" s="70"/>
      <c r="D470" s="70"/>
      <c r="E470" s="70"/>
      <c r="F470" s="48"/>
    </row>
    <row r="471" customHeight="1" spans="1:6">
      <c r="A471" s="67"/>
      <c r="B471" s="72"/>
      <c r="C471" s="73"/>
      <c r="D471" s="70"/>
      <c r="E471" s="70"/>
      <c r="F471" s="48"/>
    </row>
    <row r="472" customHeight="1" spans="1:6">
      <c r="A472" s="67"/>
      <c r="B472" s="72"/>
      <c r="C472" s="73"/>
      <c r="D472" s="70"/>
      <c r="E472" s="70"/>
      <c r="F472" s="48"/>
    </row>
    <row r="473" customHeight="1" spans="1:6">
      <c r="A473" s="67"/>
      <c r="B473" s="72"/>
      <c r="C473" s="73"/>
      <c r="D473" s="70"/>
      <c r="E473" s="70"/>
      <c r="F473" s="48"/>
    </row>
    <row r="474" customHeight="1" spans="1:6">
      <c r="A474" s="67"/>
      <c r="B474" s="72"/>
      <c r="C474" s="73"/>
      <c r="D474" s="70"/>
      <c r="E474" s="70"/>
      <c r="F474" s="48"/>
    </row>
    <row r="475" customHeight="1" spans="1:6">
      <c r="A475" s="67"/>
      <c r="B475" s="72"/>
      <c r="C475" s="70"/>
      <c r="D475" s="70"/>
      <c r="E475" s="70"/>
      <c r="F475" s="48"/>
    </row>
    <row r="476" customHeight="1" spans="1:6">
      <c r="A476" s="67"/>
      <c r="B476" s="72"/>
      <c r="C476" s="70"/>
      <c r="D476" s="70"/>
      <c r="E476" s="70"/>
      <c r="F476" s="48"/>
    </row>
    <row r="477" customHeight="1" spans="1:6">
      <c r="A477" s="67"/>
      <c r="B477" s="72"/>
      <c r="C477" s="70"/>
      <c r="D477" s="70"/>
      <c r="E477" s="70"/>
      <c r="F477" s="48"/>
    </row>
    <row r="478" customHeight="1" spans="1:6">
      <c r="A478" s="67"/>
      <c r="B478" s="72"/>
      <c r="C478" s="70"/>
      <c r="D478" s="70"/>
      <c r="E478" s="70"/>
      <c r="F478" s="48"/>
    </row>
    <row r="479" customHeight="1" spans="1:6">
      <c r="A479" s="67"/>
      <c r="B479" s="72"/>
      <c r="C479" s="70"/>
      <c r="D479" s="70"/>
      <c r="E479" s="70"/>
      <c r="F479" s="48"/>
    </row>
    <row r="480" customHeight="1" spans="1:6">
      <c r="A480" s="67"/>
      <c r="B480" s="72"/>
      <c r="C480" s="73"/>
      <c r="D480" s="70"/>
      <c r="E480" s="70"/>
      <c r="F480" s="48"/>
    </row>
    <row r="481" customHeight="1" spans="1:6">
      <c r="A481" s="67"/>
      <c r="B481" s="72"/>
      <c r="C481" s="70"/>
      <c r="D481" s="70"/>
      <c r="E481" s="70"/>
      <c r="F481" s="48"/>
    </row>
    <row r="482" customHeight="1" spans="1:6">
      <c r="A482" s="67"/>
      <c r="B482" s="72"/>
      <c r="C482" s="73"/>
      <c r="D482" s="70"/>
      <c r="E482" s="70"/>
      <c r="F482" s="48"/>
    </row>
    <row r="483" customHeight="1" spans="1:6">
      <c r="A483" s="67"/>
      <c r="B483" s="72"/>
      <c r="C483" s="73"/>
      <c r="D483" s="70"/>
      <c r="E483" s="70"/>
      <c r="F483" s="48"/>
    </row>
    <row r="484" customHeight="1" spans="1:6">
      <c r="A484" s="67"/>
      <c r="B484" s="72"/>
      <c r="C484" s="73"/>
      <c r="D484" s="70"/>
      <c r="E484" s="70"/>
      <c r="F484" s="48"/>
    </row>
    <row r="485" customHeight="1" spans="1:6">
      <c r="A485" s="67"/>
      <c r="B485" s="72"/>
      <c r="C485" s="73"/>
      <c r="D485" s="70"/>
      <c r="E485" s="70"/>
      <c r="F485" s="48"/>
    </row>
    <row r="486" customHeight="1" spans="1:6">
      <c r="A486" s="67"/>
      <c r="B486" s="72"/>
      <c r="C486" s="73"/>
      <c r="D486" s="70"/>
      <c r="E486" s="70"/>
      <c r="F486" s="48"/>
    </row>
    <row r="487" customHeight="1" spans="1:6">
      <c r="A487" s="67"/>
      <c r="B487" s="72"/>
      <c r="C487" s="73"/>
      <c r="D487" s="70"/>
      <c r="E487" s="70"/>
      <c r="F487" s="48"/>
    </row>
    <row r="488" customHeight="1" spans="1:6">
      <c r="A488" s="67"/>
      <c r="B488" s="72"/>
      <c r="C488" s="70"/>
      <c r="D488" s="70"/>
      <c r="E488" s="70"/>
      <c r="F488" s="48"/>
    </row>
    <row r="489" customHeight="1" spans="1:6">
      <c r="A489" s="67"/>
      <c r="B489" s="72"/>
      <c r="C489" s="73"/>
      <c r="D489" s="70"/>
      <c r="E489" s="70"/>
      <c r="F489" s="48"/>
    </row>
    <row r="490" customHeight="1" spans="1:6">
      <c r="A490" s="67"/>
      <c r="B490" s="72"/>
      <c r="C490" s="73"/>
      <c r="D490" s="70"/>
      <c r="E490" s="70"/>
      <c r="F490" s="48"/>
    </row>
    <row r="491" customHeight="1" spans="1:6">
      <c r="A491" s="67"/>
      <c r="B491" s="72"/>
      <c r="C491" s="73"/>
      <c r="D491" s="70"/>
      <c r="E491" s="70"/>
      <c r="F491" s="48"/>
    </row>
    <row r="492" customHeight="1" spans="1:6">
      <c r="A492" s="67"/>
      <c r="B492" s="72"/>
      <c r="C492" s="70"/>
      <c r="D492" s="70"/>
      <c r="E492" s="70"/>
      <c r="F492" s="48"/>
    </row>
    <row r="493" customHeight="1" spans="1:6">
      <c r="A493" s="67"/>
      <c r="B493" s="72"/>
      <c r="C493" s="70"/>
      <c r="D493" s="70"/>
      <c r="E493" s="70"/>
      <c r="F493" s="48"/>
    </row>
    <row r="494" customHeight="1" spans="1:6">
      <c r="A494" s="67"/>
      <c r="B494" s="72"/>
      <c r="C494" s="70"/>
      <c r="D494" s="70"/>
      <c r="E494" s="70"/>
      <c r="F494" s="48"/>
    </row>
    <row r="495" customHeight="1" spans="1:6">
      <c r="A495" s="67"/>
      <c r="B495" s="72"/>
      <c r="C495" s="70"/>
      <c r="D495" s="70"/>
      <c r="E495" s="70"/>
      <c r="F495" s="48"/>
    </row>
    <row r="496" customHeight="1" spans="1:6">
      <c r="A496" s="67"/>
      <c r="B496" s="72"/>
      <c r="C496" s="70"/>
      <c r="D496" s="70"/>
      <c r="E496" s="70"/>
      <c r="F496" s="48"/>
    </row>
    <row r="497" customHeight="1" spans="1:6">
      <c r="A497" s="67"/>
      <c r="B497" s="72"/>
      <c r="C497" s="70"/>
      <c r="D497" s="70"/>
      <c r="E497" s="70"/>
      <c r="F497" s="48"/>
    </row>
    <row r="498" customHeight="1" spans="1:6">
      <c r="A498" s="67"/>
      <c r="B498" s="72"/>
      <c r="C498" s="70"/>
      <c r="D498" s="70"/>
      <c r="E498" s="70"/>
      <c r="F498" s="48"/>
    </row>
    <row r="499" customHeight="1" spans="1:6">
      <c r="A499" s="67"/>
      <c r="B499" s="72"/>
      <c r="C499" s="73"/>
      <c r="D499" s="70"/>
      <c r="E499" s="70"/>
      <c r="F499" s="48"/>
    </row>
    <row r="500" customHeight="1" spans="1:6">
      <c r="A500" s="67"/>
      <c r="B500" s="72"/>
      <c r="C500" s="73"/>
      <c r="D500" s="70"/>
      <c r="E500" s="70"/>
      <c r="F500" s="48"/>
    </row>
    <row r="501" customHeight="1" spans="1:6">
      <c r="A501" s="67"/>
      <c r="B501" s="72"/>
      <c r="C501" s="73"/>
      <c r="D501" s="70"/>
      <c r="E501" s="70"/>
      <c r="F501" s="48"/>
    </row>
    <row r="502" customHeight="1" spans="1:6">
      <c r="A502" s="67"/>
      <c r="B502" s="72"/>
      <c r="C502" s="70"/>
      <c r="D502" s="70"/>
      <c r="E502" s="70"/>
      <c r="F502" s="48"/>
    </row>
    <row r="503" customHeight="1" spans="1:6">
      <c r="A503" s="67"/>
      <c r="B503" s="72"/>
      <c r="C503" s="73"/>
      <c r="D503" s="70"/>
      <c r="E503" s="70"/>
      <c r="F503" s="48"/>
    </row>
    <row r="504" customHeight="1" spans="1:6">
      <c r="A504" s="67"/>
      <c r="B504" s="72"/>
      <c r="C504" s="73"/>
      <c r="D504" s="70"/>
      <c r="E504" s="70"/>
      <c r="F504" s="48"/>
    </row>
    <row r="505" customHeight="1" spans="1:6">
      <c r="A505" s="67"/>
      <c r="B505" s="72"/>
      <c r="C505" s="73"/>
      <c r="D505" s="70"/>
      <c r="E505" s="70"/>
      <c r="F505" s="48"/>
    </row>
    <row r="506" customHeight="1" spans="1:6">
      <c r="A506" s="67"/>
      <c r="B506" s="72"/>
      <c r="C506" s="73"/>
      <c r="D506" s="73"/>
      <c r="E506" s="70"/>
      <c r="F506" s="48"/>
    </row>
    <row r="507" customHeight="1" spans="1:6">
      <c r="A507" s="67"/>
      <c r="B507" s="72"/>
      <c r="C507" s="73"/>
      <c r="D507" s="70"/>
      <c r="E507" s="70"/>
      <c r="F507" s="48"/>
    </row>
    <row r="508" customHeight="1" spans="1:6">
      <c r="A508" s="67"/>
      <c r="B508" s="72"/>
      <c r="C508" s="70"/>
      <c r="D508" s="70"/>
      <c r="E508" s="70"/>
      <c r="F508" s="48"/>
    </row>
    <row r="509" customHeight="1" spans="1:6">
      <c r="A509" s="67"/>
      <c r="B509" s="72"/>
      <c r="C509" s="73"/>
      <c r="D509" s="73"/>
      <c r="E509" s="70"/>
      <c r="F509" s="48"/>
    </row>
    <row r="510" customHeight="1" spans="1:6">
      <c r="A510" s="67"/>
      <c r="B510" s="72"/>
      <c r="C510" s="73"/>
      <c r="D510" s="70"/>
      <c r="E510" s="70"/>
      <c r="F510" s="48"/>
    </row>
    <row r="511" customHeight="1" spans="1:6">
      <c r="A511" s="67"/>
      <c r="B511" s="72"/>
      <c r="C511" s="70"/>
      <c r="D511" s="70"/>
      <c r="E511" s="70"/>
      <c r="F511" s="48"/>
    </row>
    <row r="512" customHeight="1" spans="1:6">
      <c r="A512" s="67"/>
      <c r="B512" s="72"/>
      <c r="C512" s="70"/>
      <c r="D512" s="70"/>
      <c r="E512" s="70"/>
      <c r="F512" s="48"/>
    </row>
    <row r="513" customHeight="1" spans="1:6">
      <c r="A513" s="67"/>
      <c r="B513" s="72"/>
      <c r="C513" s="73"/>
      <c r="D513" s="70"/>
      <c r="E513" s="70"/>
      <c r="F513" s="48"/>
    </row>
    <row r="514" customHeight="1" spans="1:6">
      <c r="A514" s="67"/>
      <c r="B514" s="72"/>
      <c r="C514" s="70"/>
      <c r="D514" s="70"/>
      <c r="E514" s="70"/>
      <c r="F514" s="48"/>
    </row>
    <row r="515" customHeight="1" spans="1:6">
      <c r="A515" s="67"/>
      <c r="B515" s="72"/>
      <c r="C515" s="73"/>
      <c r="D515" s="70"/>
      <c r="E515" s="70"/>
      <c r="F515" s="48"/>
    </row>
    <row r="516" customHeight="1" spans="1:6">
      <c r="A516" s="67"/>
      <c r="B516" s="72"/>
      <c r="C516" s="70"/>
      <c r="D516" s="70"/>
      <c r="E516" s="70"/>
      <c r="F516" s="48"/>
    </row>
    <row r="517" customHeight="1" spans="1:6">
      <c r="A517" s="67"/>
      <c r="B517" s="72"/>
      <c r="C517" s="70"/>
      <c r="D517" s="70"/>
      <c r="E517" s="70"/>
      <c r="F517" s="48"/>
    </row>
    <row r="518" customHeight="1" spans="1:6">
      <c r="A518" s="67"/>
      <c r="B518" s="72"/>
      <c r="C518" s="70"/>
      <c r="D518" s="70"/>
      <c r="E518" s="70"/>
      <c r="F518" s="48"/>
    </row>
    <row r="519" customHeight="1" spans="1:6">
      <c r="A519" s="67"/>
      <c r="B519" s="72"/>
      <c r="C519" s="70"/>
      <c r="D519" s="70"/>
      <c r="E519" s="70"/>
      <c r="F519" s="48"/>
    </row>
    <row r="520" customHeight="1" spans="1:6">
      <c r="A520" s="67"/>
      <c r="B520" s="72"/>
      <c r="C520" s="70"/>
      <c r="D520" s="70"/>
      <c r="E520" s="70"/>
      <c r="F520" s="48"/>
    </row>
    <row r="521" customHeight="1" spans="1:6">
      <c r="A521" s="67"/>
      <c r="B521" s="72"/>
      <c r="C521" s="70"/>
      <c r="D521" s="70"/>
      <c r="E521" s="70"/>
      <c r="F521" s="48"/>
    </row>
    <row r="522" customHeight="1" spans="1:6">
      <c r="A522" s="67"/>
      <c r="B522" s="72"/>
      <c r="C522" s="70"/>
      <c r="D522" s="70"/>
      <c r="E522" s="70"/>
      <c r="F522" s="48"/>
    </row>
    <row r="523" customHeight="1" spans="1:6">
      <c r="A523" s="67"/>
      <c r="B523" s="72"/>
      <c r="C523" s="70"/>
      <c r="D523" s="70"/>
      <c r="E523" s="70"/>
      <c r="F523" s="48"/>
    </row>
    <row r="524" customHeight="1" spans="1:6">
      <c r="A524" s="67"/>
      <c r="B524" s="72"/>
      <c r="C524" s="70"/>
      <c r="D524" s="70"/>
      <c r="E524" s="70"/>
      <c r="F524" s="48"/>
    </row>
    <row r="525" customHeight="1" spans="1:6">
      <c r="A525" s="67"/>
      <c r="B525" s="72"/>
      <c r="C525" s="70"/>
      <c r="D525" s="70"/>
      <c r="E525" s="70"/>
      <c r="F525" s="48"/>
    </row>
    <row r="526" customHeight="1" spans="1:6">
      <c r="A526" s="67"/>
      <c r="B526" s="72"/>
      <c r="C526" s="70"/>
      <c r="D526" s="70"/>
      <c r="E526" s="70"/>
      <c r="F526" s="48"/>
    </row>
    <row r="527" customHeight="1" spans="1:6">
      <c r="A527" s="67"/>
      <c r="B527" s="72"/>
      <c r="C527" s="70"/>
      <c r="D527" s="70"/>
      <c r="E527" s="70"/>
      <c r="F527" s="48"/>
    </row>
    <row r="528" s="46" customFormat="1" customHeight="1" spans="1:7">
      <c r="A528" s="74"/>
      <c r="B528" s="73"/>
      <c r="C528" s="73"/>
      <c r="D528" s="73"/>
      <c r="E528" s="73"/>
      <c r="F528" s="64"/>
      <c r="G528" s="64"/>
    </row>
    <row r="529" s="47" customFormat="1" customHeight="1" spans="1:7">
      <c r="A529" s="75"/>
      <c r="B529" s="73"/>
      <c r="C529" s="73"/>
      <c r="D529" s="73"/>
      <c r="E529" s="73"/>
      <c r="F529" s="46"/>
      <c r="G529" s="46"/>
    </row>
    <row r="530" s="47" customFormat="1" customHeight="1" spans="1:7">
      <c r="A530" s="75"/>
      <c r="B530" s="73"/>
      <c r="C530" s="73"/>
      <c r="D530" s="73"/>
      <c r="E530" s="73"/>
      <c r="F530" s="46"/>
      <c r="G530" s="46"/>
    </row>
    <row r="531" s="47" customFormat="1" customHeight="1" spans="1:7">
      <c r="A531" s="75"/>
      <c r="B531" s="73"/>
      <c r="C531" s="76"/>
      <c r="D531" s="70"/>
      <c r="E531" s="70"/>
      <c r="F531" s="46"/>
      <c r="G531" s="46"/>
    </row>
    <row r="532" s="47" customFormat="1" customHeight="1" spans="1:7">
      <c r="A532" s="75"/>
      <c r="B532" s="73"/>
      <c r="C532" s="76"/>
      <c r="D532" s="70"/>
      <c r="E532" s="70"/>
      <c r="F532" s="46"/>
      <c r="G532" s="46"/>
    </row>
    <row r="533" s="47" customFormat="1" customHeight="1" spans="1:7">
      <c r="A533" s="75"/>
      <c r="B533" s="73"/>
      <c r="C533" s="76"/>
      <c r="D533" s="73"/>
      <c r="E533" s="73"/>
      <c r="F533" s="46"/>
      <c r="G533" s="46"/>
    </row>
    <row r="534" s="47" customFormat="1" customHeight="1" spans="1:7">
      <c r="A534" s="75"/>
      <c r="B534" s="73"/>
      <c r="C534" s="76"/>
      <c r="D534" s="70"/>
      <c r="E534" s="70"/>
      <c r="F534" s="46"/>
      <c r="G534" s="46"/>
    </row>
    <row r="535" s="47" customFormat="1" customHeight="1" spans="1:7">
      <c r="A535" s="75"/>
      <c r="B535" s="73"/>
      <c r="C535" s="73"/>
      <c r="D535" s="73"/>
      <c r="E535" s="73"/>
      <c r="F535" s="46"/>
      <c r="G535" s="46"/>
    </row>
    <row r="536" s="47" customFormat="1" customHeight="1" spans="1:7">
      <c r="A536" s="75"/>
      <c r="B536" s="76"/>
      <c r="C536" s="76"/>
      <c r="D536" s="77"/>
      <c r="E536" s="70"/>
      <c r="F536" s="46"/>
      <c r="G536" s="46"/>
    </row>
    <row r="537" customHeight="1" spans="1:6">
      <c r="A537" s="78"/>
      <c r="B537" s="25"/>
      <c r="C537" s="29"/>
      <c r="D537" s="71"/>
      <c r="E537" s="29"/>
      <c r="F537" s="25"/>
    </row>
    <row r="538" customHeight="1" spans="1:6">
      <c r="A538" s="32"/>
      <c r="B538" s="32"/>
      <c r="C538" s="32"/>
      <c r="D538" s="71"/>
      <c r="E538" s="32"/>
      <c r="F538" s="32"/>
    </row>
  </sheetData>
  <mergeCells count="146">
    <mergeCell ref="A1:E1"/>
    <mergeCell ref="A3:A207"/>
    <mergeCell ref="A208:A219"/>
    <mergeCell ref="A220:A231"/>
    <mergeCell ref="A232:A266"/>
    <mergeCell ref="A268:A274"/>
    <mergeCell ref="B3:B47"/>
    <mergeCell ref="B48:B73"/>
    <mergeCell ref="B74:B103"/>
    <mergeCell ref="B104:B147"/>
    <mergeCell ref="B148:B172"/>
    <mergeCell ref="B173:B207"/>
    <mergeCell ref="B209:B210"/>
    <mergeCell ref="B212:B214"/>
    <mergeCell ref="B216:B218"/>
    <mergeCell ref="B220:B221"/>
    <mergeCell ref="B222:B223"/>
    <mergeCell ref="B225:B226"/>
    <mergeCell ref="B227:B231"/>
    <mergeCell ref="B232:B237"/>
    <mergeCell ref="B238:B249"/>
    <mergeCell ref="B250:B253"/>
    <mergeCell ref="B254:B261"/>
    <mergeCell ref="B262:B265"/>
    <mergeCell ref="C4:C6"/>
    <mergeCell ref="C7:C10"/>
    <mergeCell ref="C11:C14"/>
    <mergeCell ref="C16:C17"/>
    <mergeCell ref="C18:C20"/>
    <mergeCell ref="C29:C30"/>
    <mergeCell ref="C31:C33"/>
    <mergeCell ref="C34:C36"/>
    <mergeCell ref="C37:C38"/>
    <mergeCell ref="C39:C40"/>
    <mergeCell ref="C41:C43"/>
    <mergeCell ref="C44:C45"/>
    <mergeCell ref="C46:C47"/>
    <mergeCell ref="C48:C49"/>
    <mergeCell ref="C52:C53"/>
    <mergeCell ref="C54:C56"/>
    <mergeCell ref="C57:C58"/>
    <mergeCell ref="C59:C61"/>
    <mergeCell ref="C62:C64"/>
    <mergeCell ref="C68:C69"/>
    <mergeCell ref="C70:C71"/>
    <mergeCell ref="C72:C73"/>
    <mergeCell ref="C74:C76"/>
    <mergeCell ref="C77:C79"/>
    <mergeCell ref="C80:C82"/>
    <mergeCell ref="C84:C85"/>
    <mergeCell ref="C89:C90"/>
    <mergeCell ref="C94:C95"/>
    <mergeCell ref="C104:C107"/>
    <mergeCell ref="C108:C110"/>
    <mergeCell ref="C111:C113"/>
    <mergeCell ref="C114:C116"/>
    <mergeCell ref="C117:C120"/>
    <mergeCell ref="C121:C122"/>
    <mergeCell ref="C123:C125"/>
    <mergeCell ref="C126:C128"/>
    <mergeCell ref="C129:C131"/>
    <mergeCell ref="C132:C134"/>
    <mergeCell ref="C135:C137"/>
    <mergeCell ref="C138:C140"/>
    <mergeCell ref="C142:C143"/>
    <mergeCell ref="C144:C145"/>
    <mergeCell ref="C149:C150"/>
    <mergeCell ref="C152:C153"/>
    <mergeCell ref="C173:C174"/>
    <mergeCell ref="C175:C176"/>
    <mergeCell ref="C177:C178"/>
    <mergeCell ref="C179:C180"/>
    <mergeCell ref="C181:C183"/>
    <mergeCell ref="C184:C185"/>
    <mergeCell ref="C186:C188"/>
    <mergeCell ref="C189:C190"/>
    <mergeCell ref="C191:C192"/>
    <mergeCell ref="C193:C195"/>
    <mergeCell ref="C196:C197"/>
    <mergeCell ref="C198:C199"/>
    <mergeCell ref="C200:C201"/>
    <mergeCell ref="C232:C235"/>
    <mergeCell ref="C239:C240"/>
    <mergeCell ref="C242:C243"/>
    <mergeCell ref="C246:C248"/>
    <mergeCell ref="C250:C253"/>
    <mergeCell ref="C254:C256"/>
    <mergeCell ref="C257:C259"/>
    <mergeCell ref="C262:C265"/>
    <mergeCell ref="E4:E6"/>
    <mergeCell ref="E7:E10"/>
    <mergeCell ref="E11:E14"/>
    <mergeCell ref="E16:E17"/>
    <mergeCell ref="E18:E20"/>
    <mergeCell ref="E29:E30"/>
    <mergeCell ref="E31:E33"/>
    <mergeCell ref="E34:E36"/>
    <mergeCell ref="E37:E38"/>
    <mergeCell ref="E39:E40"/>
    <mergeCell ref="E41:E43"/>
    <mergeCell ref="E44:E45"/>
    <mergeCell ref="E46:E47"/>
    <mergeCell ref="E48:E49"/>
    <mergeCell ref="E52:E53"/>
    <mergeCell ref="E54:E56"/>
    <mergeCell ref="E57:E58"/>
    <mergeCell ref="E59:E61"/>
    <mergeCell ref="E62:E64"/>
    <mergeCell ref="E68:E69"/>
    <mergeCell ref="E70:E71"/>
    <mergeCell ref="E72:E73"/>
    <mergeCell ref="E74:E76"/>
    <mergeCell ref="E77:E79"/>
    <mergeCell ref="E80:E82"/>
    <mergeCell ref="E84:E85"/>
    <mergeCell ref="E89:E90"/>
    <mergeCell ref="E94:E95"/>
    <mergeCell ref="E104:E107"/>
    <mergeCell ref="E108:E110"/>
    <mergeCell ref="E111:E113"/>
    <mergeCell ref="E114:E116"/>
    <mergeCell ref="E117:E120"/>
    <mergeCell ref="E121:E122"/>
    <mergeCell ref="E123:E125"/>
    <mergeCell ref="E126:E128"/>
    <mergeCell ref="E129:E131"/>
    <mergeCell ref="E132:E134"/>
    <mergeCell ref="E135:E137"/>
    <mergeCell ref="E138:E140"/>
    <mergeCell ref="E142:E143"/>
    <mergeCell ref="E144:E145"/>
    <mergeCell ref="E149:E150"/>
    <mergeCell ref="E152:E153"/>
    <mergeCell ref="E173:E174"/>
    <mergeCell ref="E175:E176"/>
    <mergeCell ref="E177:E178"/>
    <mergeCell ref="E179:E180"/>
    <mergeCell ref="E181:E183"/>
    <mergeCell ref="E184:E185"/>
    <mergeCell ref="E186:E188"/>
    <mergeCell ref="E189:E190"/>
    <mergeCell ref="E191:E192"/>
    <mergeCell ref="E193:E195"/>
    <mergeCell ref="E196:E197"/>
    <mergeCell ref="E198:E199"/>
    <mergeCell ref="E200:E20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workbookViewId="0">
      <selection activeCell="A7" sqref="$A7:$XFD7"/>
    </sheetView>
  </sheetViews>
  <sheetFormatPr defaultColWidth="9" defaultRowHeight="14.4"/>
  <cols>
    <col min="1" max="1" width="20.6666666666667" customWidth="1"/>
    <col min="2" max="2" width="12.5555555555556" customWidth="1"/>
    <col min="3" max="3" width="9.66666666666667" customWidth="1"/>
    <col min="4" max="4" width="26" customWidth="1"/>
    <col min="5" max="7" width="14.5555555555556" customWidth="1"/>
  </cols>
  <sheetData>
    <row r="1" s="14" customFormat="1" ht="22.2" spans="1:9">
      <c r="A1" s="36" t="s">
        <v>603</v>
      </c>
      <c r="B1" s="37"/>
      <c r="C1" s="37"/>
      <c r="D1" s="37"/>
      <c r="E1" s="37"/>
      <c r="F1" s="37"/>
      <c r="G1" s="37"/>
      <c r="H1" s="37"/>
      <c r="I1" s="42"/>
    </row>
    <row r="2" s="33" customFormat="1" ht="20.4" spans="1:9">
      <c r="A2" s="18" t="s">
        <v>22</v>
      </c>
      <c r="B2" s="38" t="s">
        <v>451</v>
      </c>
      <c r="C2" s="38" t="s">
        <v>34</v>
      </c>
      <c r="D2" s="39" t="s">
        <v>35</v>
      </c>
      <c r="E2" s="40" t="s">
        <v>36</v>
      </c>
      <c r="F2" s="38" t="s">
        <v>37</v>
      </c>
      <c r="G2" s="38" t="s">
        <v>38</v>
      </c>
      <c r="H2" s="41" t="s">
        <v>29</v>
      </c>
      <c r="I2" s="43"/>
    </row>
    <row r="3" s="34" customFormat="1" ht="17.4" spans="1:9">
      <c r="A3" s="20" t="s">
        <v>2</v>
      </c>
      <c r="B3" s="24" t="s">
        <v>56</v>
      </c>
      <c r="C3" s="24"/>
      <c r="D3" s="24"/>
      <c r="E3" s="24"/>
      <c r="F3" s="24"/>
      <c r="G3" s="24"/>
      <c r="H3" s="24"/>
      <c r="I3" s="24"/>
    </row>
    <row r="4" s="34" customFormat="1" ht="17.4" spans="1:9">
      <c r="A4" s="23" t="s">
        <v>3</v>
      </c>
      <c r="B4" s="24"/>
      <c r="C4" s="24"/>
      <c r="D4" s="24"/>
      <c r="E4" s="24"/>
      <c r="F4" s="24"/>
      <c r="G4" s="24"/>
      <c r="H4" s="24"/>
      <c r="I4" s="24"/>
    </row>
    <row r="5" s="35" customFormat="1" ht="17.4" spans="1:256">
      <c r="A5" s="23" t="s">
        <v>4</v>
      </c>
      <c r="B5" s="24">
        <v>20222836</v>
      </c>
      <c r="C5" s="24" t="s">
        <v>223</v>
      </c>
      <c r="D5" s="24">
        <v>10.19</v>
      </c>
      <c r="E5" s="24">
        <v>2</v>
      </c>
      <c r="F5" s="23" t="s">
        <v>604</v>
      </c>
      <c r="G5" s="23" t="s">
        <v>43</v>
      </c>
      <c r="H5" s="23"/>
      <c r="I5" s="44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="34" customFormat="1" ht="17.4" spans="1:9">
      <c r="A6" s="24" t="s">
        <v>5</v>
      </c>
      <c r="B6" s="24" t="s">
        <v>56</v>
      </c>
      <c r="C6" s="24"/>
      <c r="D6" s="24"/>
      <c r="E6" s="24"/>
      <c r="F6" s="24"/>
      <c r="G6" s="24"/>
      <c r="H6" s="24"/>
      <c r="I6" s="24"/>
    </row>
    <row r="7" ht="17.4" spans="1:9">
      <c r="A7" s="30" t="s">
        <v>6</v>
      </c>
      <c r="B7" s="24"/>
      <c r="C7" s="24"/>
      <c r="D7" s="24"/>
      <c r="E7" s="24"/>
      <c r="F7" s="24"/>
      <c r="G7" s="24"/>
      <c r="H7" s="24"/>
      <c r="I7" s="24"/>
    </row>
    <row r="8" ht="17.4" spans="1:9">
      <c r="A8" s="30" t="s">
        <v>7</v>
      </c>
      <c r="B8" s="24"/>
      <c r="C8" s="24"/>
      <c r="D8" s="24"/>
      <c r="E8" s="24"/>
      <c r="F8" s="24"/>
      <c r="G8" s="24"/>
      <c r="H8" s="24"/>
      <c r="I8" s="24"/>
    </row>
    <row r="9" ht="17.4" spans="1:9">
      <c r="A9" s="30" t="s">
        <v>8</v>
      </c>
      <c r="B9" s="24"/>
      <c r="C9" s="24"/>
      <c r="D9" s="24"/>
      <c r="E9" s="24"/>
      <c r="F9" s="24"/>
      <c r="G9" s="24"/>
      <c r="H9" s="24"/>
      <c r="I9" s="24"/>
    </row>
  </sheetData>
  <mergeCells count="4">
    <mergeCell ref="A1:I1"/>
    <mergeCell ref="H2:I2"/>
    <mergeCell ref="B3:I4"/>
    <mergeCell ref="B6:I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微信用户</cp:lastModifiedBy>
  <dcterms:created xsi:type="dcterms:W3CDTF">2021-04-04T12:18:00Z</dcterms:created>
  <dcterms:modified xsi:type="dcterms:W3CDTF">2022-10-27T03:32:17Z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82FC3F9343BD4CAEA0A2D8CB45C6D4A6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false</vt:bool>
  </property>
</Properties>
</file>