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45" activeTab="10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<sst xmlns="http://schemas.openxmlformats.org/spreadsheetml/2006/main" count="2773" uniqueCount="785">
  <si>
    <t>湖州学院2023-2024学年第二学期学风建设情况通报（第6周 4月01日-4月07日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</si>
  <si>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</si>
  <si>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</si>
  <si>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</si>
  <si>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</si>
  <si>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</si>
  <si>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</si>
  <si>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</si>
  <si>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</si>
  <si>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</si>
  <si>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</si>
  <si>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</si>
  <si>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</si>
  <si>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</si>
  <si>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</si>
  <si>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</si>
  <si>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</si>
  <si>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</si>
  <si>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</si>
  <si>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</si>
  <si>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</si>
  <si>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</si>
  <si>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</si>
  <si>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</si>
  <si>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</si>
  <si>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</si>
  <si>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</si>
  <si>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</si>
  <si>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</si>
  <si>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</si>
  <si>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</si>
  <si>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湖州学院日常请假统计表</t>
  </si>
  <si>
    <t>请假节数（日期）</t>
  </si>
  <si>
    <t>累计节数</t>
  </si>
  <si>
    <t>电气2101</t>
  </si>
  <si>
    <t>魏文博</t>
  </si>
  <si>
    <t>电力电子技术</t>
  </si>
  <si>
    <t>2（4.01）</t>
  </si>
  <si>
    <t>礌奇</t>
  </si>
  <si>
    <t>2（4.03）</t>
  </si>
  <si>
    <t>陈建光</t>
  </si>
  <si>
    <t>机械2201</t>
  </si>
  <si>
    <t>庞佳宇</t>
  </si>
  <si>
    <t>机械原理</t>
  </si>
  <si>
    <t>PLC电气控制</t>
  </si>
  <si>
    <t>3（4.01）</t>
  </si>
  <si>
    <t>亢永浩</t>
  </si>
  <si>
    <t>材化2201</t>
  </si>
  <si>
    <t>梁京卓</t>
  </si>
  <si>
    <t>大学英语</t>
  </si>
  <si>
    <t>3（4.03）</t>
  </si>
  <si>
    <t>材料化学</t>
  </si>
  <si>
    <t>新能源材料2201</t>
  </si>
  <si>
    <t>汤永俊</t>
  </si>
  <si>
    <t>3（4.07）</t>
  </si>
  <si>
    <t>韦威稳</t>
  </si>
  <si>
    <t>新能源材料2202</t>
  </si>
  <si>
    <t>刘馨阳</t>
  </si>
  <si>
    <t>环境科学基础</t>
  </si>
  <si>
    <t>2（4.07）</t>
  </si>
  <si>
    <t>电化学原理与方法</t>
  </si>
  <si>
    <t>机械2301</t>
  </si>
  <si>
    <t>张伟韬</t>
  </si>
  <si>
    <t>马克思主义基本原理</t>
  </si>
  <si>
    <t>金粲翔</t>
  </si>
  <si>
    <t>工程材料及成形基础</t>
  </si>
  <si>
    <t>3（4.02）</t>
  </si>
  <si>
    <t>机械2302</t>
  </si>
  <si>
    <t>毕伟杰</t>
  </si>
  <si>
    <t>高等数学A（2）</t>
  </si>
  <si>
    <t>易吉湘</t>
  </si>
  <si>
    <t>工程材料与机械制造基础</t>
  </si>
  <si>
    <t>张天华</t>
  </si>
  <si>
    <t>大学物理B</t>
  </si>
  <si>
    <t>新能源材料2302</t>
  </si>
  <si>
    <t>高天宝</t>
  </si>
  <si>
    <t>大学英语（2）</t>
  </si>
  <si>
    <t>3（4.05）</t>
  </si>
  <si>
    <t>豆琦</t>
  </si>
  <si>
    <t>普通物理</t>
  </si>
  <si>
    <t>机械2311</t>
  </si>
  <si>
    <t>蒋迪</t>
  </si>
  <si>
    <t>软件工程2202</t>
  </si>
  <si>
    <t>雷一航</t>
  </si>
  <si>
    <t>概率论与数理统计</t>
  </si>
  <si>
    <t>2（4.02）</t>
  </si>
  <si>
    <t>计算机系统</t>
  </si>
  <si>
    <t>软件工程2201</t>
  </si>
  <si>
    <t>沈子培</t>
  </si>
  <si>
    <t>软件工程基础</t>
  </si>
  <si>
    <t>操作系统</t>
  </si>
  <si>
    <t>电子信息2202</t>
  </si>
  <si>
    <t>唐雨</t>
  </si>
  <si>
    <t>信号与系统</t>
  </si>
  <si>
    <t>电磁场与电磁波</t>
  </si>
  <si>
    <t>面对程序设计</t>
  </si>
  <si>
    <t>面对对象程序设计</t>
  </si>
  <si>
    <t>卢韩</t>
  </si>
  <si>
    <t>李柯雯</t>
  </si>
  <si>
    <t>许天圣</t>
  </si>
  <si>
    <t>计算机2201</t>
  </si>
  <si>
    <t>何腾</t>
  </si>
  <si>
    <t>Matlab程序设计</t>
  </si>
  <si>
    <t>面向对象程序设计</t>
  </si>
  <si>
    <t>计算机网络</t>
  </si>
  <si>
    <t>算法设计与分析</t>
  </si>
  <si>
    <t>温秋琳</t>
  </si>
  <si>
    <t>陈刘柳</t>
  </si>
  <si>
    <t>华杭杭</t>
  </si>
  <si>
    <t>江姝琪</t>
  </si>
  <si>
    <t>光电信息2202</t>
  </si>
  <si>
    <t>李赵群</t>
  </si>
  <si>
    <t>半导体物理学</t>
  </si>
  <si>
    <t>欧阳海秀</t>
  </si>
  <si>
    <t>沈盟盟</t>
  </si>
  <si>
    <t>吴静</t>
  </si>
  <si>
    <t>计算机2202</t>
  </si>
  <si>
    <t>潘萧逸</t>
  </si>
  <si>
    <t>匡炜晔</t>
  </si>
  <si>
    <t>谭奇</t>
  </si>
  <si>
    <t>周诚臣</t>
  </si>
  <si>
    <t>周成驰</t>
  </si>
  <si>
    <t>谭梓幸</t>
  </si>
  <si>
    <t>电子信息2201</t>
  </si>
  <si>
    <t>韦林松</t>
  </si>
  <si>
    <t>Matlab在电子信息工程的应用</t>
  </si>
  <si>
    <t>光电信息2201</t>
  </si>
  <si>
    <t>徐久庭</t>
  </si>
  <si>
    <t>潘学斌</t>
  </si>
  <si>
    <t>半导体物理</t>
  </si>
  <si>
    <t>电子信息2312</t>
  </si>
  <si>
    <t>朱毅琪</t>
  </si>
  <si>
    <t>模拟电子电路</t>
  </si>
  <si>
    <t>单片机原理与应用</t>
  </si>
  <si>
    <t>吴慧益</t>
  </si>
  <si>
    <t>电子信息2301</t>
  </si>
  <si>
    <t>李坤</t>
  </si>
  <si>
    <t>数字逻辑电路</t>
  </si>
  <si>
    <t>黄杭超</t>
  </si>
  <si>
    <t>电子信息2302</t>
  </si>
  <si>
    <t>白松岩</t>
  </si>
  <si>
    <t>孙浩源</t>
  </si>
  <si>
    <t>电子信息2303</t>
  </si>
  <si>
    <t>陈鹏宇</t>
  </si>
  <si>
    <t>章旭涛</t>
  </si>
  <si>
    <t>阮鑫航</t>
  </si>
  <si>
    <t>软件工程2301</t>
  </si>
  <si>
    <t>杨诗雨</t>
  </si>
  <si>
    <t>数据科学导论</t>
  </si>
  <si>
    <t>甄子龙</t>
  </si>
  <si>
    <t>高等数学（2）</t>
  </si>
  <si>
    <t>线性代数</t>
  </si>
  <si>
    <t>劳动教育</t>
  </si>
  <si>
    <t>计算机2302</t>
  </si>
  <si>
    <t>杨子立</t>
  </si>
  <si>
    <t>数据结构</t>
  </si>
  <si>
    <t>计算机2101</t>
  </si>
  <si>
    <t>朱雨润</t>
  </si>
  <si>
    <t>软件工程</t>
  </si>
  <si>
    <t>数字图像处理</t>
  </si>
  <si>
    <t>赵超</t>
  </si>
  <si>
    <t>叶骉</t>
  </si>
  <si>
    <t>李未</t>
  </si>
  <si>
    <t>卢志强</t>
  </si>
  <si>
    <t>光电信息2302</t>
  </si>
  <si>
    <t>姚伟家</t>
  </si>
  <si>
    <t>电路分析基础</t>
  </si>
  <si>
    <t>苏朱萌</t>
  </si>
  <si>
    <t>光电信息2301</t>
  </si>
  <si>
    <t>顾嘉文</t>
  </si>
  <si>
    <t>黄兵兵</t>
  </si>
  <si>
    <t>高级语言程序设计</t>
  </si>
  <si>
    <t>基础物理学</t>
  </si>
  <si>
    <t>谌子萱</t>
  </si>
  <si>
    <t>计算机2301</t>
  </si>
  <si>
    <t>娄文健</t>
  </si>
  <si>
    <t>张宇炜</t>
  </si>
  <si>
    <t>李强</t>
  </si>
  <si>
    <t>李圣辉</t>
  </si>
  <si>
    <t>赖崇樑</t>
  </si>
  <si>
    <t>王家豪</t>
  </si>
  <si>
    <t>曾巍</t>
  </si>
  <si>
    <t>生物2301</t>
  </si>
  <si>
    <t>丁玮怡</t>
  </si>
  <si>
    <t>高级办公自动化</t>
  </si>
  <si>
    <t>高等数学B</t>
  </si>
  <si>
    <t>社体2302</t>
  </si>
  <si>
    <t>叶浩</t>
  </si>
  <si>
    <t>大学语文</t>
  </si>
  <si>
    <t>思想道德与法治</t>
  </si>
  <si>
    <t>田径与体能</t>
  </si>
  <si>
    <t>基本体操与健美操</t>
  </si>
  <si>
    <t>羽毛球</t>
  </si>
  <si>
    <t>社体2301</t>
  </si>
  <si>
    <t>贺博彦</t>
  </si>
  <si>
    <t>思政</t>
  </si>
  <si>
    <t>篮球</t>
  </si>
  <si>
    <t>田径</t>
  </si>
  <si>
    <t>高悦溪</t>
  </si>
  <si>
    <t>大学英语2</t>
  </si>
  <si>
    <t>护理2322</t>
  </si>
  <si>
    <t>卢雅琪</t>
  </si>
  <si>
    <t>1（4.03）</t>
  </si>
  <si>
    <t>制药2321</t>
  </si>
  <si>
    <t>傅垚杰</t>
  </si>
  <si>
    <t>有机实验</t>
  </si>
  <si>
    <t>高等数学</t>
  </si>
  <si>
    <t>画法几何</t>
  </si>
  <si>
    <t>护理2321</t>
  </si>
  <si>
    <t>童可欣</t>
  </si>
  <si>
    <t>预防医学</t>
  </si>
  <si>
    <t>医学文献检索</t>
  </si>
  <si>
    <t>护理学导论</t>
  </si>
  <si>
    <t>中医护理学</t>
  </si>
  <si>
    <t>生理学</t>
  </si>
  <si>
    <t>徐佳怡</t>
  </si>
  <si>
    <t>张宁</t>
  </si>
  <si>
    <t>匡雨悦</t>
  </si>
  <si>
    <t>护理2121</t>
  </si>
  <si>
    <t>王期</t>
  </si>
  <si>
    <t>老年康复护理学</t>
  </si>
  <si>
    <t>护理研究</t>
  </si>
  <si>
    <t>内科护理学</t>
  </si>
  <si>
    <t>外科护理学</t>
  </si>
  <si>
    <t>急危重症护理学</t>
  </si>
  <si>
    <t>顾新琦</t>
  </si>
  <si>
    <t>陈慧锦</t>
  </si>
  <si>
    <t>大学生职业发展与就业指导</t>
  </si>
  <si>
    <t>项恩慈</t>
  </si>
  <si>
    <t>陈涵</t>
  </si>
  <si>
    <t>徐悦</t>
  </si>
  <si>
    <t>护理2101</t>
  </si>
  <si>
    <t>李易芳</t>
  </si>
  <si>
    <t>康复护理学</t>
  </si>
  <si>
    <t>社体2101</t>
  </si>
  <si>
    <t>刘欣悦</t>
  </si>
  <si>
    <t>卢俊雄</t>
  </si>
  <si>
    <t>护理2201</t>
  </si>
  <si>
    <t>张恩慕</t>
  </si>
  <si>
    <t>护理学基础</t>
  </si>
  <si>
    <t>机能学实验</t>
  </si>
  <si>
    <t>4（4.01）</t>
  </si>
  <si>
    <t>医学统计学</t>
  </si>
  <si>
    <t>医学人文关怀</t>
  </si>
  <si>
    <t>药理学</t>
  </si>
  <si>
    <t>护理管理学</t>
  </si>
  <si>
    <t>生物2202</t>
  </si>
  <si>
    <t>张照涵</t>
  </si>
  <si>
    <t>化工原理</t>
  </si>
  <si>
    <t>王瑶</t>
  </si>
  <si>
    <t>护理2221</t>
  </si>
  <si>
    <t>骆佳敏</t>
  </si>
  <si>
    <t>吴欣彤</t>
  </si>
  <si>
    <t>无请假</t>
  </si>
  <si>
    <t>汉语言2101</t>
  </si>
  <si>
    <t>李婧</t>
  </si>
  <si>
    <t>北宋词研究</t>
  </si>
  <si>
    <t>大学生职业发展与就业规划</t>
  </si>
  <si>
    <t>汉语言2102</t>
  </si>
  <si>
    <t>于雨露</t>
  </si>
  <si>
    <t>新媒体文案</t>
  </si>
  <si>
    <t>西方文论</t>
  </si>
  <si>
    <t>中国当代文艺思潮</t>
  </si>
  <si>
    <t>胡嘉艺</t>
  </si>
  <si>
    <t>程康琴</t>
  </si>
  <si>
    <t>丁文蔚</t>
  </si>
  <si>
    <t>廖雨昕</t>
  </si>
  <si>
    <t>宋伊凡</t>
  </si>
  <si>
    <t>张仁强</t>
  </si>
  <si>
    <t>周欣盛</t>
  </si>
  <si>
    <t>汉语言2103</t>
  </si>
  <si>
    <t>王美月</t>
  </si>
  <si>
    <t>中国古代文学</t>
  </si>
  <si>
    <t>外国文学</t>
  </si>
  <si>
    <t>尹晓宇</t>
  </si>
  <si>
    <t>汉语言2104</t>
  </si>
  <si>
    <t>屠茗静</t>
  </si>
  <si>
    <t>新媒体文案写作</t>
  </si>
  <si>
    <t>外国文学史</t>
  </si>
  <si>
    <t>林梓心</t>
  </si>
  <si>
    <t>现代汉语语法研究</t>
  </si>
  <si>
    <t>翁一欣</t>
  </si>
  <si>
    <t>英语2101</t>
  </si>
  <si>
    <t>徐佳楠</t>
  </si>
  <si>
    <t>国际金融</t>
  </si>
  <si>
    <t>许柯灵</t>
  </si>
  <si>
    <t>许紫依</t>
  </si>
  <si>
    <t>梅佳佳</t>
  </si>
  <si>
    <t>英语2103</t>
  </si>
  <si>
    <t>阮晨淇</t>
  </si>
  <si>
    <t>陈诺</t>
  </si>
  <si>
    <t>国际贸易实务</t>
  </si>
  <si>
    <t>商英2101</t>
  </si>
  <si>
    <t>何莹</t>
  </si>
  <si>
    <t>西方文明史</t>
  </si>
  <si>
    <t>日语2101</t>
  </si>
  <si>
    <t>朱碧玉</t>
  </si>
  <si>
    <t>高级日语（2）</t>
  </si>
  <si>
    <t>学术写作与研究方法</t>
  </si>
  <si>
    <t>潘家怡</t>
  </si>
  <si>
    <t>日本文学选读</t>
  </si>
  <si>
    <t>吴悦</t>
  </si>
  <si>
    <t>大学生职业发展与就业指导（2）</t>
  </si>
  <si>
    <t>日与写作</t>
  </si>
  <si>
    <t>谢玉莹</t>
  </si>
  <si>
    <t>汉语言2201</t>
  </si>
  <si>
    <t>徐蕾</t>
  </si>
  <si>
    <t>习概</t>
  </si>
  <si>
    <t>现当代诗歌研究</t>
  </si>
  <si>
    <t>汉语言2202</t>
  </si>
  <si>
    <t>郑骐欣</t>
  </si>
  <si>
    <t>现代汉语2</t>
  </si>
  <si>
    <t>文献学概要</t>
  </si>
  <si>
    <t>文化概论2</t>
  </si>
  <si>
    <t>汉语言2203</t>
  </si>
  <si>
    <t>曾乐</t>
  </si>
  <si>
    <t>古代汉语</t>
  </si>
  <si>
    <t>黄晶</t>
  </si>
  <si>
    <t>汉语言2204</t>
  </si>
  <si>
    <t>胡羽彤</t>
  </si>
  <si>
    <t>祁佳怡</t>
  </si>
  <si>
    <t>广告2201</t>
  </si>
  <si>
    <t>刘思圆</t>
  </si>
  <si>
    <t>习近平新时代中国特色社会</t>
  </si>
  <si>
    <t>沈轩</t>
  </si>
  <si>
    <t>媒介经营管理</t>
  </si>
  <si>
    <t>孙雨琳</t>
  </si>
  <si>
    <t>丰仪</t>
  </si>
  <si>
    <t>董恬</t>
  </si>
  <si>
    <t>林心如</t>
  </si>
  <si>
    <t>网媒2201</t>
  </si>
  <si>
    <t>楼佳丽</t>
  </si>
  <si>
    <t>新闻评论</t>
  </si>
  <si>
    <t>网络波音与主持</t>
  </si>
  <si>
    <t>英语2202</t>
  </si>
  <si>
    <t>刘逸飞</t>
  </si>
  <si>
    <t>综合英语</t>
  </si>
  <si>
    <t>英语写作</t>
  </si>
  <si>
    <t>汉语言2301</t>
  </si>
  <si>
    <t>张妍婷</t>
  </si>
  <si>
    <t>中国现当代文学（1）</t>
  </si>
  <si>
    <t>汉语言2302</t>
  </si>
  <si>
    <t>徐天辉</t>
  </si>
  <si>
    <t>大学摄影</t>
  </si>
  <si>
    <t>汉语言2303</t>
  </si>
  <si>
    <t>罗佳怡</t>
  </si>
  <si>
    <t>蒋安琪</t>
  </si>
  <si>
    <t>洪方雯</t>
  </si>
  <si>
    <t>大学心理与健康</t>
  </si>
  <si>
    <t>中国现当代文学</t>
  </si>
  <si>
    <t>经典作品选读</t>
  </si>
  <si>
    <t>汉语言2304</t>
  </si>
  <si>
    <t>郭芊瑜</t>
  </si>
  <si>
    <t>现代汉语</t>
  </si>
  <si>
    <t>广告2301</t>
  </si>
  <si>
    <t>张非凡</t>
  </si>
  <si>
    <t>斯锦婷</t>
  </si>
  <si>
    <t>谢颖涵</t>
  </si>
  <si>
    <t>杨云超</t>
  </si>
  <si>
    <t>广告注典导读</t>
  </si>
  <si>
    <t>实用美术与广告设计</t>
  </si>
  <si>
    <t>罗世希</t>
  </si>
  <si>
    <t>夏洁</t>
  </si>
  <si>
    <t>李沅龙</t>
  </si>
  <si>
    <t>英语2302</t>
  </si>
  <si>
    <t>金佳佳</t>
  </si>
  <si>
    <t>2（3.31）</t>
  </si>
  <si>
    <t>郑雨航</t>
  </si>
  <si>
    <t>视传2101</t>
  </si>
  <si>
    <t>钱奕朵</t>
  </si>
  <si>
    <t>包装设计</t>
  </si>
  <si>
    <t>8（4.01）</t>
  </si>
  <si>
    <t>大学生就业指导</t>
  </si>
  <si>
    <t>短视频拍摄</t>
  </si>
  <si>
    <t>陶星伊</t>
  </si>
  <si>
    <t>龚俊栋</t>
  </si>
  <si>
    <t>视传2102</t>
  </si>
  <si>
    <t>彭菊菊</t>
  </si>
  <si>
    <t>品牌包装</t>
  </si>
  <si>
    <t>8（4.02）</t>
  </si>
  <si>
    <t>环设2102</t>
  </si>
  <si>
    <t>罗嘉欣</t>
  </si>
  <si>
    <t>民宿设计</t>
  </si>
  <si>
    <t>张佳一</t>
  </si>
  <si>
    <t>王晶怡</t>
  </si>
  <si>
    <t>张涵宇</t>
  </si>
  <si>
    <t>8（4.07）</t>
  </si>
  <si>
    <t>视传2201</t>
  </si>
  <si>
    <t>史一涵</t>
  </si>
  <si>
    <t>大学英语（4）</t>
  </si>
  <si>
    <t>王心月</t>
  </si>
  <si>
    <t>田语晗</t>
  </si>
  <si>
    <t>毛泽东思想和中国特色社会主义理论体系概论</t>
  </si>
  <si>
    <t>孙语晗</t>
  </si>
  <si>
    <t>视传2202</t>
  </si>
  <si>
    <t>张可欣</t>
  </si>
  <si>
    <t>朱紫贝</t>
  </si>
  <si>
    <t>招贴设计</t>
  </si>
  <si>
    <t>范冰冰</t>
  </si>
  <si>
    <t>1（4.01）</t>
  </si>
  <si>
    <t>陈郁熙</t>
  </si>
  <si>
    <t>唐启月</t>
  </si>
  <si>
    <t>张左右</t>
  </si>
  <si>
    <t>赵羽晴</t>
  </si>
  <si>
    <t>赵佳佳</t>
  </si>
  <si>
    <t>设计学类2301</t>
  </si>
  <si>
    <t>吴丽琦</t>
  </si>
  <si>
    <t>设计学类2302</t>
  </si>
  <si>
    <t>王如意</t>
  </si>
  <si>
    <t>设计学类2303</t>
  </si>
  <si>
    <t>吕晴</t>
  </si>
  <si>
    <t>摄影基础</t>
  </si>
  <si>
    <t>设计学类2304</t>
  </si>
  <si>
    <t>盛嘉怡</t>
  </si>
  <si>
    <t>大学生心理健康</t>
  </si>
  <si>
    <t>蒋安安</t>
  </si>
  <si>
    <t>思政2201</t>
  </si>
  <si>
    <t>2022353140</t>
  </si>
  <si>
    <t>金玉奇</t>
  </si>
  <si>
    <t>马克思政治经济学</t>
  </si>
  <si>
    <t>2022353134</t>
  </si>
  <si>
    <t>陈伊萱</t>
  </si>
  <si>
    <t>马克思政治经济学、马克思经典著作选读</t>
  </si>
  <si>
    <t>中国共产党思想政治工作史、教育心理学</t>
  </si>
  <si>
    <t>行政管理学、习近平新时代中国特色社会主义思想</t>
  </si>
  <si>
    <t>思政2301</t>
  </si>
  <si>
    <t>2023353110</t>
  </si>
  <si>
    <t>宋漫蝶</t>
  </si>
  <si>
    <t>1（4.02）</t>
  </si>
  <si>
    <t>科学社会主义、中国共产党历史</t>
  </si>
  <si>
    <t>2023353132</t>
  </si>
  <si>
    <t>万晟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</si>
  <si>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</si>
  <si>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</si>
  <si>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</si>
  <si>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</si>
  <si>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</si>
  <si>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</si>
  <si>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</si>
  <si>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</si>
  <si>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</si>
  <si>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</si>
  <si>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</si>
  <si>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</si>
  <si>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</si>
  <si>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电气2102</t>
  </si>
  <si>
    <t>材化2101</t>
  </si>
  <si>
    <t>机械2202</t>
  </si>
  <si>
    <t>电气2201</t>
  </si>
  <si>
    <t>电气2202</t>
  </si>
  <si>
    <t>机械2211</t>
  </si>
  <si>
    <t xml:space="preserve"> </t>
  </si>
  <si>
    <t>机械2212</t>
  </si>
  <si>
    <t>材化2211</t>
  </si>
  <si>
    <t>电气2301</t>
  </si>
  <si>
    <t>电气2302</t>
  </si>
  <si>
    <t>材化2301</t>
  </si>
  <si>
    <t>新能源材料2301</t>
  </si>
  <si>
    <t>新能源汽车2301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</si>
  <si>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</si>
  <si>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</si>
  <si>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</si>
  <si>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</si>
  <si>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</si>
  <si>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</si>
  <si>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</si>
  <si>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</si>
  <si>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</si>
  <si>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</si>
  <si>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</si>
  <si>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</si>
  <si>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</si>
  <si>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</si>
  <si>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电子信息2101</t>
  </si>
  <si>
    <t>40</t>
  </si>
  <si>
    <t>42</t>
  </si>
  <si>
    <t>44</t>
  </si>
  <si>
    <t>43</t>
  </si>
  <si>
    <t>45</t>
  </si>
  <si>
    <t>电子信息2203</t>
  </si>
  <si>
    <t>计算机2211</t>
  </si>
  <si>
    <t>36</t>
  </si>
  <si>
    <t>计算机2212</t>
  </si>
  <si>
    <t>38</t>
  </si>
  <si>
    <t>计算机2213</t>
  </si>
  <si>
    <t>计算机2214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</si>
  <si>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</si>
  <si>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</si>
  <si>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</si>
  <si>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</si>
  <si>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</si>
  <si>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</si>
  <si>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</si>
  <si>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</si>
  <si>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</si>
  <si>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</si>
  <si>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</si>
  <si>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</si>
  <si>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</si>
  <si>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</si>
  <si>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</si>
  <si>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</si>
  <si>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</si>
  <si>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</si>
  <si>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</si>
  <si>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</si>
  <si>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</si>
  <si>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</si>
  <si>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</si>
  <si>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</si>
  <si>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</si>
  <si>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</si>
  <si>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</si>
  <si>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</si>
  <si>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</si>
  <si>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</si>
  <si>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</si>
  <si>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</si>
  <si>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</si>
  <si>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35</t>
  </si>
  <si>
    <t>护理2122</t>
  </si>
  <si>
    <t>社体2201</t>
  </si>
  <si>
    <t>社体2202</t>
  </si>
  <si>
    <t>社体2203</t>
  </si>
  <si>
    <t>生物2201</t>
  </si>
  <si>
    <t>制药2201</t>
  </si>
  <si>
    <t>制药2221</t>
  </si>
  <si>
    <t>制药2211</t>
  </si>
  <si>
    <t>护理2222</t>
  </si>
  <si>
    <t>制药2301</t>
  </si>
  <si>
    <t>制药2311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</si>
  <si>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</si>
  <si>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</si>
  <si>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</si>
  <si>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</si>
  <si>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</si>
  <si>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</si>
  <si>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</si>
  <si>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</si>
  <si>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</si>
  <si>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</si>
  <si>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</si>
  <si>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</si>
  <si>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</si>
  <si>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</si>
  <si>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</si>
  <si>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</si>
  <si>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</si>
  <si>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</si>
  <si>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</si>
  <si>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</si>
  <si>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</si>
  <si>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</si>
  <si>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</si>
  <si>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</si>
  <si>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</si>
  <si>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</si>
  <si>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</si>
  <si>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</si>
  <si>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</si>
  <si>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</si>
  <si>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</si>
  <si>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</si>
  <si>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</si>
  <si>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</si>
  <si>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</si>
  <si>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</si>
  <si>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</si>
  <si>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</si>
  <si>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</si>
  <si>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</si>
  <si>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</si>
  <si>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</si>
  <si>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</si>
  <si>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</si>
  <si>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</si>
  <si>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</si>
  <si>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</si>
  <si>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</si>
  <si>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</si>
  <si>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</si>
  <si>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</si>
  <si>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</si>
  <si>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</si>
  <si>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</si>
  <si>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</si>
  <si>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广告2101</t>
  </si>
  <si>
    <t>英语2102</t>
  </si>
  <si>
    <t>汉语言2211</t>
  </si>
  <si>
    <t>英语2201</t>
  </si>
  <si>
    <t>英语2203</t>
  </si>
  <si>
    <t>英语2211</t>
  </si>
  <si>
    <t>网媒2301</t>
  </si>
  <si>
    <t>网媒2302</t>
  </si>
  <si>
    <t>网媒2303</t>
  </si>
  <si>
    <t>汉语言2311</t>
  </si>
  <si>
    <t>英语2301</t>
  </si>
  <si>
    <t>英语2303</t>
  </si>
  <si>
    <t>视传2001</t>
  </si>
  <si>
    <t>视传2002</t>
  </si>
  <si>
    <t>环设2001</t>
  </si>
  <si>
    <t>环设2002</t>
  </si>
  <si>
    <t>环设2101</t>
  </si>
  <si>
    <t>环设2201</t>
  </si>
  <si>
    <t>环设2202</t>
  </si>
  <si>
    <t>产设2201</t>
  </si>
  <si>
    <t>视传2211</t>
  </si>
  <si>
    <t>环设2211</t>
  </si>
  <si>
    <t>设计学类2305</t>
  </si>
  <si>
    <t>设计学类2306</t>
  </si>
  <si>
    <t>湖州学院日常旷课名单统计表</t>
  </si>
  <si>
    <t>详细节数（日期）</t>
  </si>
  <si>
    <t>旷课原因</t>
  </si>
  <si>
    <t>处理结果</t>
  </si>
  <si>
    <t>文志杰</t>
  </si>
  <si>
    <t>无故旷课</t>
  </si>
  <si>
    <t>通报批评</t>
  </si>
  <si>
    <t>MATLAB在电子信息工程中的应用</t>
  </si>
  <si>
    <t>何清</t>
  </si>
  <si>
    <t>孙鑫盛</t>
  </si>
  <si>
    <t>张远赵</t>
  </si>
  <si>
    <t>饶克松</t>
  </si>
  <si>
    <t>王杰</t>
  </si>
  <si>
    <t>金炉杰</t>
  </si>
  <si>
    <t>宋梦达</t>
  </si>
  <si>
    <t>朱怡豪</t>
  </si>
  <si>
    <t>曾坚均</t>
  </si>
  <si>
    <t>裘浙凯</t>
  </si>
  <si>
    <t>王奕飞</t>
  </si>
  <si>
    <t>徐亦微</t>
  </si>
  <si>
    <t>上交辅导员</t>
  </si>
  <si>
    <t>陈枫玲</t>
  </si>
  <si>
    <t>沈心语</t>
  </si>
  <si>
    <t>工程制图</t>
  </si>
  <si>
    <t>林浩</t>
  </si>
  <si>
    <t>无旷课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</si>
  <si>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</si>
  <si>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</si>
  <si>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</si>
  <si>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</si>
  <si>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</si>
  <si>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</si>
  <si>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</si>
  <si>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</si>
  <si>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</si>
  <si>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</si>
  <si>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</si>
  <si>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</si>
  <si>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</si>
  <si>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</si>
  <si>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</si>
  <si>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</si>
  <si>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</si>
  <si>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</si>
  <si>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</si>
  <si>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</si>
  <si>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周四放假</t>
  </si>
  <si>
    <t>周四放假，周三请假</t>
  </si>
  <si>
    <t>周一请假，周四放假</t>
  </si>
  <si>
    <t>周日全班请假，周一请假。周四放假，周三请假过多</t>
  </si>
  <si>
    <t>周日1人手机未交</t>
  </si>
  <si>
    <t>周一1人带耳机</t>
  </si>
  <si>
    <t>周日上课</t>
  </si>
  <si>
    <t>周四清明放假</t>
  </si>
  <si>
    <t>清明放假</t>
  </si>
  <si>
    <t>晚自习请假名单</t>
  </si>
  <si>
    <t>班 级</t>
  </si>
  <si>
    <t>请假日期</t>
  </si>
  <si>
    <t>焦耀</t>
  </si>
  <si>
    <t>病假</t>
  </si>
  <si>
    <t>俞玥莹</t>
  </si>
  <si>
    <t>事假</t>
  </si>
  <si>
    <t>邓世豪</t>
  </si>
  <si>
    <t>吴金涛</t>
  </si>
  <si>
    <t>王奇</t>
  </si>
  <si>
    <t>王瑞琦</t>
  </si>
  <si>
    <t>孙睿</t>
  </si>
  <si>
    <t>陶飞宇</t>
  </si>
  <si>
    <t>穆锦晖</t>
  </si>
  <si>
    <t>王萍</t>
  </si>
  <si>
    <t>刘勤</t>
  </si>
  <si>
    <t>高至溢</t>
  </si>
  <si>
    <t>黎川晴</t>
  </si>
  <si>
    <t>陈帆</t>
  </si>
  <si>
    <t>余佳洋</t>
  </si>
  <si>
    <t>陆玉祺</t>
  </si>
  <si>
    <t>周怀玉</t>
  </si>
  <si>
    <t>常贺祥</t>
  </si>
  <si>
    <t>严锦希</t>
  </si>
  <si>
    <t>李优</t>
  </si>
  <si>
    <t>王畅</t>
  </si>
  <si>
    <t>郑家君</t>
  </si>
  <si>
    <t>陈塨</t>
  </si>
  <si>
    <t>李亮</t>
  </si>
  <si>
    <t>夏晓宇</t>
  </si>
  <si>
    <t>徐竖峰</t>
  </si>
  <si>
    <t>邱晓枫</t>
  </si>
  <si>
    <t>蒋昊炜</t>
  </si>
  <si>
    <t>刘书君</t>
  </si>
  <si>
    <t>宋建波</t>
  </si>
  <si>
    <t>靳宇</t>
  </si>
  <si>
    <t>赵浩然</t>
  </si>
  <si>
    <t>杨靖</t>
  </si>
  <si>
    <t>薛方浩</t>
  </si>
  <si>
    <t>居子涵</t>
  </si>
  <si>
    <t>熊明伟</t>
  </si>
  <si>
    <t>徐涛</t>
  </si>
  <si>
    <t>陈雄</t>
  </si>
  <si>
    <t>闫兴起</t>
  </si>
  <si>
    <t>仲文静</t>
  </si>
  <si>
    <t>李加香</t>
  </si>
  <si>
    <t>卢仁阳</t>
  </si>
  <si>
    <t>廉智博</t>
  </si>
  <si>
    <t>常起升</t>
  </si>
  <si>
    <t>吴旭杰</t>
  </si>
  <si>
    <t>张衡</t>
  </si>
  <si>
    <t>徐成飞</t>
  </si>
  <si>
    <t>何佩伦</t>
  </si>
  <si>
    <t>孙健予</t>
  </si>
  <si>
    <t>廖王</t>
  </si>
  <si>
    <t>贾明灯</t>
  </si>
  <si>
    <t>王庆宇</t>
  </si>
  <si>
    <t>翟帅帅</t>
  </si>
  <si>
    <t>郭枫松</t>
  </si>
  <si>
    <t>郑钦中</t>
  </si>
  <si>
    <t>陆海彪</t>
  </si>
  <si>
    <t>杨可荣</t>
  </si>
  <si>
    <t>郭贤杰</t>
  </si>
  <si>
    <t>吴昊</t>
  </si>
  <si>
    <t>杨凯文</t>
  </si>
  <si>
    <t>江民洲</t>
  </si>
  <si>
    <t>李康源</t>
  </si>
  <si>
    <t>蓝印平</t>
  </si>
  <si>
    <t>张兰兰</t>
  </si>
  <si>
    <t>陈泳坤</t>
  </si>
  <si>
    <t>丁志国</t>
  </si>
  <si>
    <t>屈书聿</t>
  </si>
  <si>
    <t>陈子逸</t>
  </si>
  <si>
    <t>郑杰</t>
  </si>
  <si>
    <t>陈张焱</t>
  </si>
  <si>
    <t>彭家梦</t>
  </si>
  <si>
    <t>胡家晴</t>
  </si>
  <si>
    <t>汤佳仪</t>
  </si>
  <si>
    <t>陈昕儿</t>
  </si>
  <si>
    <t>李沛阳</t>
  </si>
  <si>
    <t>高灵韵</t>
  </si>
  <si>
    <t>董娅绮</t>
  </si>
  <si>
    <t>黄者煜</t>
  </si>
  <si>
    <t>戴琪薇</t>
  </si>
  <si>
    <t>桂蓓</t>
  </si>
  <si>
    <t>朱宇星</t>
  </si>
  <si>
    <t>韦漪婧</t>
  </si>
  <si>
    <t>方紫蝶</t>
  </si>
  <si>
    <t>刘点甜</t>
  </si>
  <si>
    <t>袁鹏程</t>
  </si>
  <si>
    <t>李嘉琳</t>
  </si>
  <si>
    <t>陈柯瑜</t>
  </si>
  <si>
    <t>张昊林</t>
  </si>
  <si>
    <t>宋佳骏</t>
  </si>
  <si>
    <t>张昕彤</t>
  </si>
  <si>
    <t>陈文清</t>
  </si>
  <si>
    <t>宁佩雨</t>
  </si>
  <si>
    <t>谢依霖</t>
  </si>
  <si>
    <t>汪泽平</t>
  </si>
  <si>
    <t>厉涵婷</t>
  </si>
  <si>
    <t>杨欣悦</t>
  </si>
  <si>
    <t>黄静怡</t>
  </si>
  <si>
    <t>金晶</t>
  </si>
  <si>
    <t>王琪</t>
  </si>
  <si>
    <t xml:space="preserve"> 毛家乐</t>
  </si>
  <si>
    <t>杜佳璇</t>
  </si>
  <si>
    <t>肖筝</t>
  </si>
  <si>
    <t>祝一涵</t>
  </si>
  <si>
    <t>严林冰</t>
  </si>
  <si>
    <t xml:space="preserve"> 马克思主义学院</t>
  </si>
  <si>
    <t>张露</t>
  </si>
  <si>
    <t>徐佳悦</t>
  </si>
  <si>
    <t>湖州学院晚自修迟到早退统计表</t>
  </si>
  <si>
    <t>湖州学院晚自修旷课统计表</t>
  </si>
  <si>
    <t>林亦菲</t>
  </si>
  <si>
    <t>写检讨</t>
  </si>
  <si>
    <t>上交情况</t>
  </si>
  <si>
    <t>智能+A3:E111制造学院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</si>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</sst>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b/>
      <sz val="12"/>
      <color rgb="FF000000"/>
      <name val="黑体"/>
      <charset val="134"/>
    </font>
    <font>
      <u/>
      <sz val="14"/>
      <name val="仿宋_GB2312"/>
      <charset val="134"/>
    </font>
    <font>
      <b/>
      <sz val="16"/>
      <name val="仿宋_GB2312"/>
      <charset val="134"/>
    </font>
    <font>
      <sz val="14"/>
      <color theme="1"/>
      <name val="宋体"/>
      <charset val="134"/>
    </font>
    <font>
      <b/>
      <sz val="14"/>
      <name val="黑体"/>
      <charset val="134"/>
    </font>
    <font>
      <sz val="14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9" fontId="0" fillId="0" borderId="0" applyFont="0" applyFill="0" applyBorder="0" applyAlignment="0" applyProtection="0">
      <alignment vertical="center"/>
    </xf>
    <xf numFmtId="0" fontId="39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51" applyFont="1" applyBorder="1" applyAlignment="1" applyProtection="1">
      <alignment horizontal="center" vertical="center"/>
    </xf>
    <xf numFmtId="49" fontId="2" fillId="0" borderId="1" xfId="51" applyNumberFormat="1" applyFont="1" applyBorder="1" applyAlignment="1" applyProtection="1">
      <alignment horizontal="center" vertical="center"/>
    </xf>
    <xf numFmtId="176" fontId="2" fillId="0" borderId="1" xfId="51" applyNumberFormat="1" applyFont="1" applyBorder="1" applyAlignment="1" applyProtection="1">
      <alignment horizontal="center" vertical="center"/>
    </xf>
    <xf numFmtId="0" fontId="2" fillId="0" borderId="1" xfId="51" applyFont="1" applyBorder="1" applyAlignment="1" applyProtection="1">
      <alignment horizontal="center" vertical="center"/>
    </xf>
    <xf numFmtId="0" fontId="4" fillId="0" borderId="1" xfId="5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51" applyFont="1" applyBorder="1" applyAlignment="1" applyProtection="1">
      <alignment horizontal="center" vertical="center"/>
    </xf>
    <xf numFmtId="0" fontId="3" fillId="0" borderId="1" xfId="5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0" fontId="14" fillId="0" borderId="1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3" sqref="B3"/>
    </sheetView>
  </sheetViews>
  <sheetFormatPr defaultColWidth="9" defaultRowHeight="14.4" outlineLevelCol="7"/>
  <cols>
    <col min="1" max="1" width="28.2685185185185" customWidth="1"/>
    <col min="2" max="5" width="20.3611111111111" customWidth="1"/>
    <col min="6" max="7" width="14.5462962962963" customWidth="1"/>
    <col min="8" max="8" width="23.6296296296296" customWidth="1"/>
  </cols>
  <sheetData>
    <row r="1" ht="22.2" spans="1:8">
      <c r="A1" s="63" t="s">
        <v>0</v>
      </c>
      <c r="B1" s="64"/>
      <c r="C1" s="64"/>
      <c r="D1" s="64"/>
      <c r="E1" s="64"/>
      <c r="F1" s="64"/>
      <c r="G1" s="64"/>
      <c r="H1" s="65"/>
    </row>
    <row r="2" ht="20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7.4" spans="1:8">
      <c r="A3" s="3" t="s">
        <v>9</v>
      </c>
      <c r="B3" s="66">
        <f>1/1298</f>
        <v>0.000770416024653313</v>
      </c>
      <c r="C3" s="66">
        <f>11/1444</f>
        <v>0.00761772853185596</v>
      </c>
      <c r="D3" s="66">
        <f>D4/1579</f>
        <v>0.00253324889170361</v>
      </c>
      <c r="E3" s="3">
        <f>E4/1662</f>
        <v>0</v>
      </c>
      <c r="F3" s="3">
        <v>0</v>
      </c>
      <c r="G3" s="3">
        <f>G4/726</f>
        <v>0</v>
      </c>
      <c r="H3" s="3">
        <v>0</v>
      </c>
    </row>
    <row r="4" ht="17.4" spans="1:8">
      <c r="A4" s="3" t="s">
        <v>10</v>
      </c>
      <c r="B4" s="67">
        <v>1</v>
      </c>
      <c r="C4" s="67">
        <v>11</v>
      </c>
      <c r="D4" s="67">
        <v>4</v>
      </c>
      <c r="E4" s="3">
        <v>0</v>
      </c>
      <c r="F4" s="3">
        <v>0</v>
      </c>
      <c r="G4" s="3">
        <v>0</v>
      </c>
      <c r="H4" s="3">
        <v>0</v>
      </c>
    </row>
    <row r="5" ht="17.4" spans="1:8">
      <c r="A5" s="3" t="s">
        <v>11</v>
      </c>
      <c r="B5" s="66">
        <f>B6/1298</f>
        <v>0.0161787365177196</v>
      </c>
      <c r="C5" s="66">
        <f>C6/1444</f>
        <v>0.0692520775623269</v>
      </c>
      <c r="D5" s="66">
        <f>D6/1579</f>
        <v>0.0474984167194427</v>
      </c>
      <c r="E5" s="3">
        <f>E6/1445</f>
        <v>0</v>
      </c>
      <c r="F5" s="66">
        <f>F6/1692</f>
        <v>0.0644208037825059</v>
      </c>
      <c r="G5" s="66">
        <f>G6/775</f>
        <v>0.0438709677419355</v>
      </c>
      <c r="H5" s="66">
        <f>H6/91</f>
        <v>0.0769230769230769</v>
      </c>
    </row>
    <row r="6" ht="17.4" spans="1:8">
      <c r="A6" s="3" t="s">
        <v>12</v>
      </c>
      <c r="B6" s="67">
        <v>21</v>
      </c>
      <c r="C6" s="67">
        <v>100</v>
      </c>
      <c r="D6" s="67">
        <v>75</v>
      </c>
      <c r="E6" s="3">
        <v>0</v>
      </c>
      <c r="F6" s="67">
        <v>109</v>
      </c>
      <c r="G6" s="67">
        <v>34</v>
      </c>
      <c r="H6" s="67">
        <v>7</v>
      </c>
    </row>
    <row r="7" ht="17.4" spans="1:8">
      <c r="A7" s="3" t="s">
        <v>13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67" t="s">
        <v>15</v>
      </c>
      <c r="C8" s="67" t="s">
        <v>15</v>
      </c>
      <c r="D8" s="67" t="s">
        <v>15</v>
      </c>
      <c r="E8" s="67" t="s">
        <v>15</v>
      </c>
      <c r="F8" s="67" t="s">
        <v>15</v>
      </c>
      <c r="G8" s="67" t="s">
        <v>15</v>
      </c>
      <c r="H8" s="67" t="s">
        <v>15</v>
      </c>
    </row>
    <row r="9" ht="17.4" spans="1:8">
      <c r="A9" s="3" t="s">
        <v>16</v>
      </c>
      <c r="B9" s="67">
        <v>79</v>
      </c>
      <c r="C9" s="67">
        <v>11</v>
      </c>
      <c r="D9" s="68">
        <v>0</v>
      </c>
      <c r="E9" s="3">
        <v>0</v>
      </c>
      <c r="F9" s="67">
        <v>32</v>
      </c>
      <c r="G9" s="67">
        <v>16</v>
      </c>
      <c r="H9" s="67">
        <v>5</v>
      </c>
    </row>
    <row r="10" ht="17.4" spans="1:8">
      <c r="A10" s="3" t="s">
        <v>17</v>
      </c>
      <c r="B10" s="3">
        <v>0</v>
      </c>
      <c r="C10" s="67">
        <v>1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ht="17.4" spans="1:8">
      <c r="A11" s="3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ht="17.4" spans="1:8">
      <c r="A12" s="3" t="s">
        <v>19</v>
      </c>
      <c r="B12" s="67" t="s">
        <v>20</v>
      </c>
      <c r="C12" s="67" t="s">
        <v>20</v>
      </c>
      <c r="D12" s="67" t="s">
        <v>20</v>
      </c>
      <c r="E12" s="67" t="s">
        <v>20</v>
      </c>
      <c r="F12" s="67" t="s">
        <v>20</v>
      </c>
      <c r="G12" s="67" t="s">
        <v>20</v>
      </c>
      <c r="H12" s="67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9" display="=G6/775"/>
    <hyperlink ref="F5" location="日常请假率!A154" display="=F6/1692"/>
    <hyperlink ref="C5" location="日常请假率!A35" display="=C6/1444"/>
    <hyperlink ref="C6" location="日常请假名单!A24" display="100"/>
    <hyperlink ref="D6" location="日常请假名单!A124" display="75"/>
    <hyperlink ref="F6" location="日常请假名单!A200" display="109"/>
    <hyperlink ref="G6" location="日常请假名单!A309" display="34"/>
    <hyperlink ref="B5" location="日常请假率!A3" display="=B6/1298"/>
    <hyperlink ref="B6" location="日常请假名单!A3" display="21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82" display="11"/>
    <hyperlink ref="F9" location="晚自习请假名单!A95" display="32"/>
    <hyperlink ref="H5" location="日常请假率!A220" display="=H6/91"/>
    <hyperlink ref="H6" location="日常请假名单!A343" display="7"/>
    <hyperlink ref="H9" location="晚自习请假名单!A143" display="5"/>
    <hyperlink ref="C3" location="日常旷课率!A35" display="=11/1444"/>
    <hyperlink ref="C4" location="日常旷课名单!A4" display="11"/>
    <hyperlink ref="B8" location="晚自修风气统计表!A3" display="班级明细"/>
    <hyperlink ref="D12" location="统计表!A71" display="交齐且规范"/>
    <hyperlink ref="B9" location="晚自习请假名单!A3" display="79"/>
    <hyperlink ref="D5" location="日常请假率!A71" display="=D6/1579"/>
    <hyperlink ref="G9" location="晚自习请假名单!A127" display="16"/>
    <hyperlink ref="B4" location="日常旷课名单!A3" display="1"/>
    <hyperlink ref="B3" location="日常旷课率!A3" display="=1/1298"/>
    <hyperlink ref="D4" location="日常旷课名单!A15" display="4"/>
    <hyperlink ref="D3" location="日常旷课率!A71" display="=D4/1579"/>
    <hyperlink ref="C10" location="晚自习旷课!A4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8" sqref="A28"/>
    </sheetView>
  </sheetViews>
  <sheetFormatPr defaultColWidth="8.72222222222222" defaultRowHeight="14.4" outlineLevelCol="7"/>
  <cols>
    <col min="1" max="1" width="20" customWidth="1"/>
    <col min="2" max="8" width="6.72222222222222" customWidth="1"/>
  </cols>
  <sheetData>
    <row r="1" ht="17.4" spans="1:8">
      <c r="A1" s="61" t="s">
        <v>21</v>
      </c>
      <c r="B1" s="61"/>
      <c r="C1" s="61"/>
      <c r="D1" s="61"/>
      <c r="E1" s="61"/>
      <c r="F1" s="61"/>
      <c r="G1" s="61"/>
      <c r="H1" s="61"/>
    </row>
    <row r="2" ht="17.4" spans="1:8">
      <c r="A2" s="61" t="s">
        <v>22</v>
      </c>
      <c r="B2" s="61" t="s">
        <v>23</v>
      </c>
      <c r="C2" s="61" t="s">
        <v>24</v>
      </c>
      <c r="D2" s="61" t="s">
        <v>25</v>
      </c>
      <c r="E2" s="61" t="s">
        <v>26</v>
      </c>
      <c r="F2" s="61" t="s">
        <v>27</v>
      </c>
      <c r="G2" s="62" t="s">
        <v>28</v>
      </c>
      <c r="H2" s="61" t="s">
        <v>29</v>
      </c>
    </row>
    <row r="3" ht="15" customHeight="1" spans="1:8">
      <c r="A3" s="3" t="s">
        <v>2</v>
      </c>
      <c r="B3" s="11" t="s">
        <v>30</v>
      </c>
      <c r="C3" s="12"/>
      <c r="D3" s="12"/>
      <c r="E3" s="12"/>
      <c r="F3" s="12"/>
      <c r="G3" s="12"/>
      <c r="H3" s="13"/>
    </row>
    <row r="4" ht="17.4" spans="1:8">
      <c r="A4" s="3" t="s">
        <v>3</v>
      </c>
      <c r="B4" s="14"/>
      <c r="C4" s="15"/>
      <c r="D4" s="15"/>
      <c r="E4" s="15"/>
      <c r="F4" s="15"/>
      <c r="G4" s="15"/>
      <c r="H4" s="16"/>
    </row>
    <row r="5" ht="17.4" spans="1:8">
      <c r="A5" s="3" t="s">
        <v>4</v>
      </c>
      <c r="B5" s="14"/>
      <c r="C5" s="15"/>
      <c r="D5" s="15"/>
      <c r="E5" s="15"/>
      <c r="F5" s="15"/>
      <c r="G5" s="15"/>
      <c r="H5" s="16"/>
    </row>
    <row r="6" ht="17.4" spans="1:8">
      <c r="A6" s="3" t="s">
        <v>5</v>
      </c>
      <c r="B6" s="14"/>
      <c r="C6" s="15"/>
      <c r="D6" s="15"/>
      <c r="E6" s="15"/>
      <c r="F6" s="15"/>
      <c r="G6" s="15"/>
      <c r="H6" s="16"/>
    </row>
    <row r="7" ht="17.4" spans="1:8">
      <c r="A7" s="3" t="s">
        <v>6</v>
      </c>
      <c r="B7" s="14"/>
      <c r="C7" s="15"/>
      <c r="D7" s="15"/>
      <c r="E7" s="15"/>
      <c r="F7" s="15"/>
      <c r="G7" s="15"/>
      <c r="H7" s="16"/>
    </row>
    <row r="8" ht="17.4" spans="1:8">
      <c r="A8" s="3" t="s">
        <v>7</v>
      </c>
      <c r="B8" s="14"/>
      <c r="C8" s="15"/>
      <c r="D8" s="15"/>
      <c r="E8" s="15"/>
      <c r="F8" s="15"/>
      <c r="G8" s="15"/>
      <c r="H8" s="16"/>
    </row>
    <row r="9" ht="17.4" spans="1:8">
      <c r="A9" s="3" t="s">
        <v>8</v>
      </c>
      <c r="B9" s="18"/>
      <c r="C9" s="19"/>
      <c r="D9" s="19"/>
      <c r="E9" s="19"/>
      <c r="F9" s="19"/>
      <c r="G9" s="19"/>
      <c r="H9" s="20"/>
    </row>
  </sheetData>
  <mergeCells count="2">
    <mergeCell ref="A1:H1"/>
    <mergeCell ref="B3:H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zoomScale="61" zoomScaleNormal="61" workbookViewId="0">
      <selection activeCell="M7" sqref="M7"/>
    </sheetView>
  </sheetViews>
  <sheetFormatPr defaultColWidth="8.72222222222222" defaultRowHeight="14.4" outlineLevelCol="6"/>
  <cols>
    <col min="1" max="2" width="22" customWidth="1"/>
    <col min="3" max="3" width="17.5462962962963" customWidth="1"/>
    <col min="4" max="4" width="13.0925925925926" customWidth="1"/>
    <col min="5" max="5" width="67.2685185185185" customWidth="1"/>
    <col min="6" max="6" width="29.1759259259259" customWidth="1"/>
    <col min="7" max="7" width="15" customWidth="1"/>
  </cols>
  <sheetData>
    <row r="1" ht="23.15" customHeight="1" spans="1:7">
      <c r="A1" s="1" t="s">
        <v>31</v>
      </c>
      <c r="B1" s="1"/>
      <c r="C1" s="1"/>
      <c r="D1" s="1"/>
      <c r="E1" s="1"/>
      <c r="F1" s="1"/>
      <c r="G1" s="1"/>
    </row>
    <row r="2" ht="21" customHeight="1" spans="1:7">
      <c r="A2" s="54" t="s">
        <v>22</v>
      </c>
      <c r="B2" s="54" t="s">
        <v>23</v>
      </c>
      <c r="C2" s="54" t="s">
        <v>24</v>
      </c>
      <c r="D2" s="54" t="s">
        <v>25</v>
      </c>
      <c r="E2" s="54" t="s">
        <v>26</v>
      </c>
      <c r="F2" s="55" t="s">
        <v>32</v>
      </c>
      <c r="G2" s="54" t="s">
        <v>33</v>
      </c>
    </row>
    <row r="3" ht="17.5" customHeight="1" spans="1:7">
      <c r="A3" s="3" t="s">
        <v>2</v>
      </c>
      <c r="B3" s="3" t="s">
        <v>34</v>
      </c>
      <c r="C3" s="3">
        <v>2021363339</v>
      </c>
      <c r="D3" s="3" t="s">
        <v>35</v>
      </c>
      <c r="E3" s="3" t="s">
        <v>36</v>
      </c>
      <c r="F3" s="3" t="s">
        <v>37</v>
      </c>
      <c r="G3" s="3">
        <v>2</v>
      </c>
    </row>
    <row r="4" ht="17.5" customHeight="1" spans="1:7">
      <c r="A4" s="3"/>
      <c r="B4" s="3"/>
      <c r="C4" s="3">
        <v>2021363341</v>
      </c>
      <c r="D4" s="3" t="s">
        <v>38</v>
      </c>
      <c r="E4" s="3" t="s">
        <v>36</v>
      </c>
      <c r="F4" s="3" t="s">
        <v>39</v>
      </c>
      <c r="G4" s="3">
        <v>2</v>
      </c>
    </row>
    <row r="5" ht="17.5" customHeight="1" spans="1:7">
      <c r="A5" s="3"/>
      <c r="B5" s="3"/>
      <c r="C5" s="3">
        <v>2021263342</v>
      </c>
      <c r="D5" s="3" t="s">
        <v>40</v>
      </c>
      <c r="E5" s="3" t="s">
        <v>36</v>
      </c>
      <c r="F5" s="3" t="s">
        <v>39</v>
      </c>
      <c r="G5" s="3">
        <v>2</v>
      </c>
    </row>
    <row r="6" ht="17.5" customHeight="1" spans="1:7">
      <c r="A6" s="3"/>
      <c r="B6" s="3" t="s">
        <v>41</v>
      </c>
      <c r="C6" s="3">
        <v>2022363107</v>
      </c>
      <c r="D6" s="3" t="s">
        <v>42</v>
      </c>
      <c r="E6" s="3" t="s">
        <v>43</v>
      </c>
      <c r="F6" s="3" t="s">
        <v>37</v>
      </c>
      <c r="G6" s="3">
        <v>5</v>
      </c>
    </row>
    <row r="7" ht="17.5" customHeight="1" spans="1:7">
      <c r="A7" s="3"/>
      <c r="B7" s="3"/>
      <c r="C7" s="3"/>
      <c r="D7" s="3"/>
      <c r="E7" s="3" t="s">
        <v>44</v>
      </c>
      <c r="F7" s="3" t="s">
        <v>45</v>
      </c>
      <c r="G7" s="3"/>
    </row>
    <row r="8" ht="17.5" customHeight="1" spans="1:7">
      <c r="A8" s="3"/>
      <c r="B8" s="3"/>
      <c r="C8" s="3">
        <v>2022363139</v>
      </c>
      <c r="D8" s="3" t="s">
        <v>46</v>
      </c>
      <c r="E8" s="3" t="s">
        <v>43</v>
      </c>
      <c r="F8" s="3" t="s">
        <v>39</v>
      </c>
      <c r="G8" s="3">
        <v>2</v>
      </c>
    </row>
    <row r="9" ht="17.5" customHeight="1" spans="1:7">
      <c r="A9" s="3"/>
      <c r="B9" s="3" t="s">
        <v>47</v>
      </c>
      <c r="C9" s="3">
        <v>2022363521</v>
      </c>
      <c r="D9" s="3" t="s">
        <v>48</v>
      </c>
      <c r="E9" s="3" t="s">
        <v>49</v>
      </c>
      <c r="F9" s="3" t="s">
        <v>50</v>
      </c>
      <c r="G9" s="3">
        <v>6</v>
      </c>
    </row>
    <row r="10" ht="17.5" customHeight="1" spans="1:7">
      <c r="A10" s="3"/>
      <c r="B10" s="3"/>
      <c r="C10" s="3"/>
      <c r="D10" s="3"/>
      <c r="E10" s="3" t="s">
        <v>51</v>
      </c>
      <c r="F10" s="3" t="s">
        <v>50</v>
      </c>
      <c r="G10" s="3"/>
    </row>
    <row r="11" ht="17.5" customHeight="1" spans="1:7">
      <c r="A11" s="3"/>
      <c r="B11" s="3" t="s">
        <v>52</v>
      </c>
      <c r="C11" s="3">
        <v>2022363641</v>
      </c>
      <c r="D11" s="3" t="s">
        <v>53</v>
      </c>
      <c r="E11" s="3" t="s">
        <v>49</v>
      </c>
      <c r="F11" s="3" t="s">
        <v>54</v>
      </c>
      <c r="G11" s="3">
        <v>3</v>
      </c>
    </row>
    <row r="12" ht="17.5" customHeight="1" spans="1:7">
      <c r="A12" s="3"/>
      <c r="B12" s="3"/>
      <c r="C12" s="3">
        <v>2022363638</v>
      </c>
      <c r="D12" s="3" t="s">
        <v>55</v>
      </c>
      <c r="E12" s="3" t="s">
        <v>49</v>
      </c>
      <c r="F12" s="3" t="s">
        <v>54</v>
      </c>
      <c r="G12" s="3">
        <v>3</v>
      </c>
    </row>
    <row r="13" ht="17.5" customHeight="1" spans="1:7">
      <c r="A13" s="3"/>
      <c r="B13" s="3" t="s">
        <v>56</v>
      </c>
      <c r="C13" s="3">
        <v>2022262710</v>
      </c>
      <c r="D13" s="3" t="s">
        <v>57</v>
      </c>
      <c r="E13" s="3" t="s">
        <v>58</v>
      </c>
      <c r="F13" s="3" t="s">
        <v>59</v>
      </c>
      <c r="G13" s="3">
        <v>4</v>
      </c>
    </row>
    <row r="14" ht="17.5" customHeight="1" spans="1:7">
      <c r="A14" s="3"/>
      <c r="B14" s="3"/>
      <c r="C14" s="3"/>
      <c r="D14" s="3"/>
      <c r="E14" s="3" t="s">
        <v>60</v>
      </c>
      <c r="F14" s="3" t="s">
        <v>59</v>
      </c>
      <c r="G14" s="3"/>
    </row>
    <row r="15" ht="17.5" customHeight="1" spans="1:7">
      <c r="A15" s="3"/>
      <c r="B15" s="3" t="s">
        <v>61</v>
      </c>
      <c r="C15" s="3">
        <v>2023363128</v>
      </c>
      <c r="D15" s="3" t="s">
        <v>62</v>
      </c>
      <c r="E15" s="3" t="s">
        <v>63</v>
      </c>
      <c r="F15" s="3" t="s">
        <v>50</v>
      </c>
      <c r="G15" s="3">
        <v>3</v>
      </c>
    </row>
    <row r="16" ht="17.5" customHeight="1" spans="1:7">
      <c r="A16" s="3"/>
      <c r="B16" s="3"/>
      <c r="C16" s="3">
        <v>2023363141</v>
      </c>
      <c r="D16" s="3" t="s">
        <v>64</v>
      </c>
      <c r="E16" s="3" t="s">
        <v>65</v>
      </c>
      <c r="F16" s="3" t="s">
        <v>66</v>
      </c>
      <c r="G16" s="3">
        <v>3</v>
      </c>
    </row>
    <row r="17" ht="17.5" customHeight="1" spans="1:7">
      <c r="A17" s="3"/>
      <c r="B17" s="3" t="s">
        <v>67</v>
      </c>
      <c r="C17" s="3">
        <v>2023363223</v>
      </c>
      <c r="D17" s="3" t="s">
        <v>68</v>
      </c>
      <c r="E17" s="3" t="s">
        <v>69</v>
      </c>
      <c r="F17" s="3" t="s">
        <v>37</v>
      </c>
      <c r="G17" s="3">
        <v>2</v>
      </c>
    </row>
    <row r="18" ht="17.5" customHeight="1" spans="1:7">
      <c r="A18" s="3"/>
      <c r="B18" s="3"/>
      <c r="C18" s="3">
        <v>2023363227</v>
      </c>
      <c r="D18" s="3" t="s">
        <v>70</v>
      </c>
      <c r="E18" s="3" t="s">
        <v>69</v>
      </c>
      <c r="F18" s="3" t="s">
        <v>37</v>
      </c>
      <c r="G18" s="3">
        <v>5</v>
      </c>
    </row>
    <row r="19" ht="17.5" customHeight="1" spans="1:7">
      <c r="A19" s="3"/>
      <c r="B19" s="3"/>
      <c r="C19" s="3"/>
      <c r="D19" s="3"/>
      <c r="E19" s="3" t="s">
        <v>71</v>
      </c>
      <c r="F19" s="3" t="s">
        <v>45</v>
      </c>
      <c r="G19" s="3"/>
    </row>
    <row r="20" ht="17.5" customHeight="1" spans="1:7">
      <c r="A20" s="3"/>
      <c r="B20" s="3"/>
      <c r="C20" s="3">
        <v>2023363241</v>
      </c>
      <c r="D20" s="3" t="s">
        <v>72</v>
      </c>
      <c r="E20" s="3" t="s">
        <v>73</v>
      </c>
      <c r="F20" s="3" t="s">
        <v>39</v>
      </c>
      <c r="G20" s="3">
        <v>2</v>
      </c>
    </row>
    <row r="21" ht="17.5" customHeight="1" spans="1:7">
      <c r="A21" s="3"/>
      <c r="B21" s="3" t="s">
        <v>74</v>
      </c>
      <c r="C21" s="3">
        <v>2023363724</v>
      </c>
      <c r="D21" s="3" t="s">
        <v>75</v>
      </c>
      <c r="E21" s="3" t="s">
        <v>76</v>
      </c>
      <c r="F21" s="3" t="s">
        <v>77</v>
      </c>
      <c r="G21" s="3">
        <v>3</v>
      </c>
    </row>
    <row r="22" ht="17.5" customHeight="1" spans="1:7">
      <c r="A22" s="3"/>
      <c r="B22" s="3"/>
      <c r="C22" s="3">
        <v>2023363742</v>
      </c>
      <c r="D22" s="3" t="s">
        <v>78</v>
      </c>
      <c r="E22" s="3" t="s">
        <v>79</v>
      </c>
      <c r="F22" s="3" t="s">
        <v>45</v>
      </c>
      <c r="G22" s="3">
        <v>3</v>
      </c>
    </row>
    <row r="23" ht="17.5" customHeight="1" spans="1:7">
      <c r="A23" s="3"/>
      <c r="B23" s="3" t="s">
        <v>80</v>
      </c>
      <c r="C23" s="3">
        <v>2023364120</v>
      </c>
      <c r="D23" s="3" t="s">
        <v>81</v>
      </c>
      <c r="E23" s="3" t="s">
        <v>43</v>
      </c>
      <c r="F23" s="3" t="s">
        <v>39</v>
      </c>
      <c r="G23" s="3">
        <v>2</v>
      </c>
    </row>
    <row r="24" ht="17.5" customHeight="1" spans="1:7">
      <c r="A24" s="3" t="s">
        <v>3</v>
      </c>
      <c r="B24" s="3" t="s">
        <v>82</v>
      </c>
      <c r="C24" s="3">
        <v>2022283730</v>
      </c>
      <c r="D24" s="3" t="s">
        <v>83</v>
      </c>
      <c r="E24" s="3" t="s">
        <v>84</v>
      </c>
      <c r="F24" s="3" t="s">
        <v>85</v>
      </c>
      <c r="G24" s="3">
        <v>5</v>
      </c>
    </row>
    <row r="25" ht="17.5" customHeight="1" spans="1:7">
      <c r="A25" s="3"/>
      <c r="B25" s="3"/>
      <c r="C25" s="3"/>
      <c r="D25" s="3"/>
      <c r="E25" s="3" t="s">
        <v>86</v>
      </c>
      <c r="F25" s="3" t="s">
        <v>50</v>
      </c>
      <c r="G25" s="3"/>
    </row>
    <row r="26" ht="17.5" customHeight="1" spans="1:7">
      <c r="A26" s="3"/>
      <c r="B26" s="3" t="s">
        <v>87</v>
      </c>
      <c r="C26" s="3">
        <v>2022283623</v>
      </c>
      <c r="D26" s="3" t="s">
        <v>88</v>
      </c>
      <c r="E26" s="3" t="s">
        <v>89</v>
      </c>
      <c r="F26" s="3" t="s">
        <v>37</v>
      </c>
      <c r="G26" s="3">
        <v>12</v>
      </c>
    </row>
    <row r="27" ht="17.5" customHeight="1" spans="1:7">
      <c r="A27" s="3"/>
      <c r="B27" s="3"/>
      <c r="C27" s="3"/>
      <c r="D27" s="3"/>
      <c r="E27" s="3" t="s">
        <v>86</v>
      </c>
      <c r="F27" s="3" t="s">
        <v>37</v>
      </c>
      <c r="G27" s="3"/>
    </row>
    <row r="28" ht="17.5" customHeight="1" spans="1:7">
      <c r="A28" s="3"/>
      <c r="B28" s="3"/>
      <c r="C28" s="3"/>
      <c r="D28" s="3"/>
      <c r="E28" s="3" t="s">
        <v>49</v>
      </c>
      <c r="F28" s="3" t="s">
        <v>66</v>
      </c>
      <c r="G28" s="3"/>
    </row>
    <row r="29" ht="17.5" customHeight="1" spans="1:7">
      <c r="A29" s="3"/>
      <c r="B29" s="3"/>
      <c r="C29" s="3"/>
      <c r="D29" s="3"/>
      <c r="E29" s="3" t="s">
        <v>84</v>
      </c>
      <c r="F29" s="3" t="s">
        <v>85</v>
      </c>
      <c r="G29" s="3"/>
    </row>
    <row r="30" ht="17.5" customHeight="1" spans="1:7">
      <c r="A30" s="3"/>
      <c r="B30" s="3"/>
      <c r="C30" s="3"/>
      <c r="D30" s="3"/>
      <c r="E30" s="3" t="s">
        <v>90</v>
      </c>
      <c r="F30" s="3" t="s">
        <v>50</v>
      </c>
      <c r="G30" s="3"/>
    </row>
    <row r="31" ht="17.5" customHeight="1" spans="1:7">
      <c r="A31" s="3"/>
      <c r="B31" s="3" t="s">
        <v>91</v>
      </c>
      <c r="C31" s="3">
        <v>2022283402</v>
      </c>
      <c r="D31" s="3" t="s">
        <v>92</v>
      </c>
      <c r="E31" s="3" t="s">
        <v>49</v>
      </c>
      <c r="F31" s="3" t="s">
        <v>45</v>
      </c>
      <c r="G31" s="3">
        <v>11</v>
      </c>
    </row>
    <row r="32" ht="17.5" customHeight="1" spans="1:7">
      <c r="A32" s="3"/>
      <c r="B32" s="3"/>
      <c r="C32" s="3"/>
      <c r="D32" s="3"/>
      <c r="E32" s="3" t="s">
        <v>93</v>
      </c>
      <c r="F32" s="3" t="s">
        <v>37</v>
      </c>
      <c r="G32" s="3"/>
    </row>
    <row r="33" ht="17.5" customHeight="1" spans="1:7">
      <c r="A33" s="3"/>
      <c r="B33" s="3"/>
      <c r="C33" s="3"/>
      <c r="D33" s="3"/>
      <c r="E33" s="3" t="s">
        <v>94</v>
      </c>
      <c r="F33" s="3" t="s">
        <v>85</v>
      </c>
      <c r="G33" s="3"/>
    </row>
    <row r="34" ht="17.5" customHeight="1" spans="1:7">
      <c r="A34" s="3"/>
      <c r="B34" s="3"/>
      <c r="C34" s="3"/>
      <c r="D34" s="3"/>
      <c r="E34" s="3" t="s">
        <v>95</v>
      </c>
      <c r="F34" s="3" t="s">
        <v>85</v>
      </c>
      <c r="G34" s="3"/>
    </row>
    <row r="35" ht="17.5" customHeight="1" spans="1:7">
      <c r="A35" s="3"/>
      <c r="B35" s="3"/>
      <c r="C35" s="3"/>
      <c r="D35" s="3"/>
      <c r="E35" s="3" t="s">
        <v>96</v>
      </c>
      <c r="F35" s="3" t="s">
        <v>39</v>
      </c>
      <c r="G35" s="3"/>
    </row>
    <row r="36" ht="17.5" customHeight="1" spans="1:7">
      <c r="A36" s="3"/>
      <c r="B36" s="3"/>
      <c r="C36" s="3">
        <v>2022283409</v>
      </c>
      <c r="D36" s="3" t="s">
        <v>97</v>
      </c>
      <c r="E36" s="3" t="s">
        <v>49</v>
      </c>
      <c r="F36" s="3" t="s">
        <v>45</v>
      </c>
      <c r="G36" s="3">
        <v>5</v>
      </c>
    </row>
    <row r="37" ht="17.5" customHeight="1" spans="1:7">
      <c r="A37" s="3"/>
      <c r="B37" s="3"/>
      <c r="C37" s="3"/>
      <c r="D37" s="3"/>
      <c r="E37" s="3" t="s">
        <v>93</v>
      </c>
      <c r="F37" s="3" t="s">
        <v>37</v>
      </c>
      <c r="G37" s="3"/>
    </row>
    <row r="38" ht="17.5" customHeight="1" spans="1:7">
      <c r="A38" s="3"/>
      <c r="B38" s="3"/>
      <c r="C38" s="3">
        <v>2022283408</v>
      </c>
      <c r="D38" s="3" t="s">
        <v>98</v>
      </c>
      <c r="E38" s="3" t="s">
        <v>94</v>
      </c>
      <c r="F38" s="3" t="s">
        <v>85</v>
      </c>
      <c r="G38" s="3">
        <v>4</v>
      </c>
    </row>
    <row r="39" ht="17.5" customHeight="1" spans="1:7">
      <c r="A39" s="3"/>
      <c r="B39" s="3"/>
      <c r="C39" s="3"/>
      <c r="D39" s="3"/>
      <c r="E39" s="3" t="s">
        <v>95</v>
      </c>
      <c r="F39" s="3" t="s">
        <v>85</v>
      </c>
      <c r="G39" s="3"/>
    </row>
    <row r="40" ht="17.5" customHeight="1" spans="1:7">
      <c r="A40" s="3"/>
      <c r="B40" s="3"/>
      <c r="C40" s="3">
        <v>2022283440</v>
      </c>
      <c r="D40" s="3" t="s">
        <v>99</v>
      </c>
      <c r="E40" s="3" t="s">
        <v>95</v>
      </c>
      <c r="F40" s="3" t="s">
        <v>85</v>
      </c>
      <c r="G40" s="3">
        <v>2</v>
      </c>
    </row>
    <row r="41" ht="17.5" customHeight="1" spans="1:7">
      <c r="A41" s="3"/>
      <c r="B41" s="3" t="s">
        <v>100</v>
      </c>
      <c r="C41" s="3">
        <v>2022283118</v>
      </c>
      <c r="D41" s="3" t="s">
        <v>101</v>
      </c>
      <c r="E41" s="3" t="s">
        <v>102</v>
      </c>
      <c r="F41" s="3" t="s">
        <v>50</v>
      </c>
      <c r="G41" s="3">
        <v>10</v>
      </c>
    </row>
    <row r="42" ht="17.5" customHeight="1" spans="1:7">
      <c r="A42" s="3"/>
      <c r="B42" s="3"/>
      <c r="C42" s="3"/>
      <c r="D42" s="3"/>
      <c r="E42" s="3" t="s">
        <v>103</v>
      </c>
      <c r="F42" s="3" t="s">
        <v>45</v>
      </c>
      <c r="G42" s="3"/>
    </row>
    <row r="43" ht="17.5" customHeight="1" spans="1:7">
      <c r="A43" s="3"/>
      <c r="B43" s="3"/>
      <c r="C43" s="3"/>
      <c r="D43" s="3"/>
      <c r="E43" s="3" t="s">
        <v>104</v>
      </c>
      <c r="F43" s="3" t="s">
        <v>37</v>
      </c>
      <c r="G43" s="3"/>
    </row>
    <row r="44" ht="17.5" customHeight="1" spans="1:7">
      <c r="A44" s="3"/>
      <c r="B44" s="3"/>
      <c r="C44" s="3"/>
      <c r="D44" s="3"/>
      <c r="E44" s="3" t="s">
        <v>105</v>
      </c>
      <c r="F44" s="3" t="s">
        <v>37</v>
      </c>
      <c r="G44" s="3"/>
    </row>
    <row r="45" ht="17.5" customHeight="1" spans="1:7">
      <c r="A45" s="3"/>
      <c r="B45" s="3"/>
      <c r="C45" s="3">
        <v>2022283108</v>
      </c>
      <c r="D45" s="3" t="s">
        <v>106</v>
      </c>
      <c r="E45" s="3" t="s">
        <v>103</v>
      </c>
      <c r="F45" s="3" t="s">
        <v>45</v>
      </c>
      <c r="G45" s="3">
        <v>7</v>
      </c>
    </row>
    <row r="46" ht="17.5" customHeight="1" spans="1:7">
      <c r="A46" s="3"/>
      <c r="B46" s="3"/>
      <c r="C46" s="3"/>
      <c r="D46" s="3"/>
      <c r="E46" s="3" t="s">
        <v>104</v>
      </c>
      <c r="F46" s="3" t="s">
        <v>37</v>
      </c>
      <c r="G46" s="3"/>
    </row>
    <row r="47" ht="17.5" customHeight="1" spans="1:7">
      <c r="A47" s="3"/>
      <c r="B47" s="3"/>
      <c r="C47" s="3"/>
      <c r="D47" s="3"/>
      <c r="E47" s="3" t="s">
        <v>105</v>
      </c>
      <c r="F47" s="3" t="s">
        <v>37</v>
      </c>
      <c r="G47" s="3"/>
    </row>
    <row r="48" ht="17.5" customHeight="1" spans="1:7">
      <c r="A48" s="3"/>
      <c r="B48" s="3"/>
      <c r="C48" s="3">
        <v>2022283102</v>
      </c>
      <c r="D48" s="3" t="s">
        <v>107</v>
      </c>
      <c r="E48" s="3" t="s">
        <v>103</v>
      </c>
      <c r="F48" s="3" t="s">
        <v>45</v>
      </c>
      <c r="G48" s="3">
        <v>5</v>
      </c>
    </row>
    <row r="49" ht="17.5" customHeight="1" spans="1:7">
      <c r="A49" s="3"/>
      <c r="B49" s="3"/>
      <c r="C49" s="3"/>
      <c r="D49" s="3"/>
      <c r="E49" s="3" t="s">
        <v>104</v>
      </c>
      <c r="F49" s="3" t="s">
        <v>37</v>
      </c>
      <c r="G49" s="3"/>
    </row>
    <row r="50" ht="17.5" customHeight="1" spans="1:7">
      <c r="A50" s="3"/>
      <c r="B50" s="3"/>
      <c r="C50" s="3">
        <v>2022283141</v>
      </c>
      <c r="D50" s="3" t="s">
        <v>108</v>
      </c>
      <c r="E50" s="3" t="s">
        <v>105</v>
      </c>
      <c r="F50" s="3" t="s">
        <v>37</v>
      </c>
      <c r="G50" s="3">
        <v>2</v>
      </c>
    </row>
    <row r="51" ht="17.5" customHeight="1" spans="1:7">
      <c r="A51" s="3"/>
      <c r="B51" s="3"/>
      <c r="C51" s="3">
        <v>2022283107</v>
      </c>
      <c r="D51" s="3" t="s">
        <v>109</v>
      </c>
      <c r="E51" s="3" t="s">
        <v>105</v>
      </c>
      <c r="F51" s="3" t="s">
        <v>37</v>
      </c>
      <c r="G51" s="3">
        <v>2</v>
      </c>
    </row>
    <row r="52" ht="17.5" customHeight="1" spans="1:7">
      <c r="A52" s="3"/>
      <c r="B52" s="3" t="s">
        <v>110</v>
      </c>
      <c r="C52" s="3">
        <v>2022273236</v>
      </c>
      <c r="D52" s="3" t="s">
        <v>111</v>
      </c>
      <c r="E52" s="3" t="s">
        <v>112</v>
      </c>
      <c r="F52" s="3" t="s">
        <v>39</v>
      </c>
      <c r="G52" s="3">
        <v>2</v>
      </c>
    </row>
    <row r="53" ht="17.5" customHeight="1" spans="1:7">
      <c r="A53" s="3"/>
      <c r="B53" s="3"/>
      <c r="C53" s="3">
        <v>2022273208</v>
      </c>
      <c r="D53" s="3" t="s">
        <v>113</v>
      </c>
      <c r="E53" s="3" t="s">
        <v>112</v>
      </c>
      <c r="F53" s="3" t="s">
        <v>39</v>
      </c>
      <c r="G53" s="3">
        <v>2</v>
      </c>
    </row>
    <row r="54" ht="17.5" customHeight="1" spans="1:7">
      <c r="A54" s="3"/>
      <c r="B54" s="3"/>
      <c r="C54" s="3">
        <v>2022273209</v>
      </c>
      <c r="D54" s="3" t="s">
        <v>114</v>
      </c>
      <c r="E54" s="3" t="s">
        <v>112</v>
      </c>
      <c r="F54" s="3" t="s">
        <v>39</v>
      </c>
      <c r="G54" s="3">
        <v>2</v>
      </c>
    </row>
    <row r="55" ht="17.5" customHeight="1" spans="1:7">
      <c r="A55" s="3"/>
      <c r="B55" s="3"/>
      <c r="C55" s="3">
        <v>2022273202</v>
      </c>
      <c r="D55" s="3" t="s">
        <v>115</v>
      </c>
      <c r="E55" s="3" t="s">
        <v>112</v>
      </c>
      <c r="F55" s="3" t="s">
        <v>39</v>
      </c>
      <c r="G55" s="3">
        <v>2</v>
      </c>
    </row>
    <row r="56" ht="17.5" customHeight="1" spans="1:7">
      <c r="A56" s="3"/>
      <c r="B56" s="3" t="s">
        <v>116</v>
      </c>
      <c r="C56" s="3">
        <v>2022283220</v>
      </c>
      <c r="D56" s="3" t="s">
        <v>117</v>
      </c>
      <c r="E56" s="3" t="s">
        <v>103</v>
      </c>
      <c r="F56" s="3" t="s">
        <v>45</v>
      </c>
      <c r="G56" s="3">
        <v>3</v>
      </c>
    </row>
    <row r="57" ht="17.5" customHeight="1" spans="1:7">
      <c r="A57" s="3"/>
      <c r="B57" s="3"/>
      <c r="C57" s="3"/>
      <c r="D57" s="3"/>
      <c r="E57" s="3" t="s">
        <v>105</v>
      </c>
      <c r="F57" s="3" t="s">
        <v>37</v>
      </c>
      <c r="G57" s="3">
        <v>5</v>
      </c>
    </row>
    <row r="58" ht="17.5" customHeight="1" spans="1:7">
      <c r="A58" s="3"/>
      <c r="B58" s="3"/>
      <c r="C58" s="3">
        <v>2022283223</v>
      </c>
      <c r="D58" s="3" t="s">
        <v>118</v>
      </c>
      <c r="E58" s="3" t="s">
        <v>103</v>
      </c>
      <c r="F58" s="3" t="s">
        <v>45</v>
      </c>
      <c r="G58" s="3">
        <v>5</v>
      </c>
    </row>
    <row r="59" ht="17.5" customHeight="1" spans="1:7">
      <c r="A59" s="3"/>
      <c r="B59" s="3"/>
      <c r="C59" s="3"/>
      <c r="D59" s="3"/>
      <c r="E59" s="3" t="s">
        <v>105</v>
      </c>
      <c r="F59" s="3" t="s">
        <v>37</v>
      </c>
      <c r="G59" s="3"/>
    </row>
    <row r="60" ht="17.5" customHeight="1" spans="1:7">
      <c r="A60" s="3"/>
      <c r="B60" s="3"/>
      <c r="C60" s="3">
        <v>2022283239</v>
      </c>
      <c r="D60" s="3" t="s">
        <v>119</v>
      </c>
      <c r="E60" s="3" t="s">
        <v>103</v>
      </c>
      <c r="F60" s="3" t="s">
        <v>45</v>
      </c>
      <c r="G60" s="3">
        <v>5</v>
      </c>
    </row>
    <row r="61" ht="17.5" customHeight="1" spans="1:7">
      <c r="A61" s="3"/>
      <c r="B61" s="3"/>
      <c r="C61" s="3"/>
      <c r="D61" s="3"/>
      <c r="E61" s="3" t="s">
        <v>105</v>
      </c>
      <c r="F61" s="3" t="s">
        <v>37</v>
      </c>
      <c r="G61" s="3"/>
    </row>
    <row r="62" ht="17.5" customHeight="1" spans="1:7">
      <c r="A62" s="3"/>
      <c r="B62" s="3"/>
      <c r="C62" s="3">
        <v>2022283213</v>
      </c>
      <c r="D62" s="3" t="s">
        <v>120</v>
      </c>
      <c r="E62" s="3" t="s">
        <v>103</v>
      </c>
      <c r="F62" s="3" t="s">
        <v>45</v>
      </c>
      <c r="G62" s="3">
        <v>5</v>
      </c>
    </row>
    <row r="63" ht="17.5" customHeight="1" spans="1:7">
      <c r="A63" s="3"/>
      <c r="B63" s="3"/>
      <c r="C63" s="3"/>
      <c r="D63" s="3"/>
      <c r="E63" s="3" t="s">
        <v>105</v>
      </c>
      <c r="F63" s="3" t="s">
        <v>37</v>
      </c>
      <c r="G63" s="3"/>
    </row>
    <row r="64" ht="17.5" customHeight="1" spans="1:7">
      <c r="A64" s="3"/>
      <c r="B64" s="3"/>
      <c r="C64" s="3">
        <v>2022293328</v>
      </c>
      <c r="D64" s="3" t="s">
        <v>121</v>
      </c>
      <c r="E64" s="3" t="s">
        <v>102</v>
      </c>
      <c r="F64" s="3" t="s">
        <v>50</v>
      </c>
      <c r="G64" s="3">
        <v>2</v>
      </c>
    </row>
    <row r="65" ht="17.5" customHeight="1" spans="1:7">
      <c r="A65" s="3"/>
      <c r="B65" s="3"/>
      <c r="C65" s="3">
        <v>2022363225</v>
      </c>
      <c r="D65" s="3" t="s">
        <v>122</v>
      </c>
      <c r="E65" s="3" t="s">
        <v>102</v>
      </c>
      <c r="F65" s="3" t="s">
        <v>50</v>
      </c>
      <c r="G65" s="3">
        <v>3</v>
      </c>
    </row>
    <row r="66" ht="17.5" customHeight="1" spans="1:7">
      <c r="A66" s="3"/>
      <c r="B66" s="3" t="s">
        <v>123</v>
      </c>
      <c r="C66" s="3">
        <v>2022283321</v>
      </c>
      <c r="D66" s="3" t="s">
        <v>124</v>
      </c>
      <c r="E66" s="3" t="s">
        <v>94</v>
      </c>
      <c r="F66" s="3" t="s">
        <v>37</v>
      </c>
      <c r="G66" s="3">
        <v>10</v>
      </c>
    </row>
    <row r="67" ht="17.5" customHeight="1" spans="1:7">
      <c r="A67" s="3"/>
      <c r="B67" s="3"/>
      <c r="C67" s="3"/>
      <c r="D67" s="3"/>
      <c r="E67" s="3" t="s">
        <v>125</v>
      </c>
      <c r="F67" s="3" t="s">
        <v>37</v>
      </c>
      <c r="G67" s="3"/>
    </row>
    <row r="68" ht="17.5" customHeight="1" spans="1:7">
      <c r="A68" s="3"/>
      <c r="B68" s="3"/>
      <c r="C68" s="3"/>
      <c r="D68" s="3"/>
      <c r="E68" s="3" t="s">
        <v>93</v>
      </c>
      <c r="F68" s="3" t="s">
        <v>85</v>
      </c>
      <c r="G68" s="3"/>
    </row>
    <row r="69" ht="17.5" customHeight="1" spans="1:7">
      <c r="A69" s="3"/>
      <c r="B69" s="3"/>
      <c r="C69" s="3"/>
      <c r="D69" s="3"/>
      <c r="E69" s="3" t="s">
        <v>103</v>
      </c>
      <c r="F69" s="3" t="s">
        <v>37</v>
      </c>
      <c r="G69" s="3"/>
    </row>
    <row r="70" ht="17.5" customHeight="1" spans="1:7">
      <c r="A70" s="3"/>
      <c r="B70" s="3"/>
      <c r="C70" s="3"/>
      <c r="D70" s="3"/>
      <c r="E70" s="3" t="s">
        <v>103</v>
      </c>
      <c r="F70" s="3" t="s">
        <v>37</v>
      </c>
      <c r="G70" s="3"/>
    </row>
    <row r="71" ht="17.5" customHeight="1" spans="1:7">
      <c r="A71" s="3"/>
      <c r="B71" s="3" t="s">
        <v>126</v>
      </c>
      <c r="C71" s="3">
        <v>2022273115</v>
      </c>
      <c r="D71" s="3" t="s">
        <v>127</v>
      </c>
      <c r="E71" s="3" t="s">
        <v>49</v>
      </c>
      <c r="F71" s="3" t="s">
        <v>50</v>
      </c>
      <c r="G71" s="3">
        <v>3</v>
      </c>
    </row>
    <row r="72" ht="17.5" customHeight="1" spans="1:7">
      <c r="A72" s="3"/>
      <c r="B72" s="3"/>
      <c r="C72" s="3">
        <v>2022273133</v>
      </c>
      <c r="D72" s="3" t="s">
        <v>128</v>
      </c>
      <c r="E72" s="3" t="s">
        <v>129</v>
      </c>
      <c r="F72" s="3" t="s">
        <v>85</v>
      </c>
      <c r="G72" s="3">
        <v>2</v>
      </c>
    </row>
    <row r="73" ht="17.5" customHeight="1" spans="1:7">
      <c r="A73" s="3"/>
      <c r="B73" s="3" t="s">
        <v>130</v>
      </c>
      <c r="C73" s="4">
        <v>2023284729</v>
      </c>
      <c r="D73" s="56" t="s">
        <v>131</v>
      </c>
      <c r="E73" s="3" t="s">
        <v>132</v>
      </c>
      <c r="F73" s="3" t="s">
        <v>37</v>
      </c>
      <c r="G73" s="3">
        <v>11</v>
      </c>
    </row>
    <row r="74" ht="17.5" customHeight="1" spans="1:7">
      <c r="A74" s="3"/>
      <c r="B74" s="3"/>
      <c r="C74" s="4"/>
      <c r="D74" s="56"/>
      <c r="E74" s="3" t="s">
        <v>93</v>
      </c>
      <c r="F74" s="3" t="s">
        <v>37</v>
      </c>
      <c r="G74" s="3"/>
    </row>
    <row r="75" ht="17.5" customHeight="1" spans="1:7">
      <c r="A75" s="3"/>
      <c r="B75" s="3"/>
      <c r="C75" s="4"/>
      <c r="D75" s="56"/>
      <c r="E75" s="3" t="s">
        <v>84</v>
      </c>
      <c r="F75" s="3" t="s">
        <v>66</v>
      </c>
      <c r="G75" s="3"/>
    </row>
    <row r="76" ht="17.5" customHeight="1" spans="1:7">
      <c r="A76" s="3"/>
      <c r="B76" s="3"/>
      <c r="C76" s="4"/>
      <c r="D76" s="56"/>
      <c r="E76" s="3" t="s">
        <v>133</v>
      </c>
      <c r="F76" s="3" t="s">
        <v>85</v>
      </c>
      <c r="G76" s="3"/>
    </row>
    <row r="77" ht="17.5" customHeight="1" spans="1:7">
      <c r="A77" s="3"/>
      <c r="B77" s="3"/>
      <c r="C77" s="4"/>
      <c r="D77" s="56"/>
      <c r="E77" s="3" t="s">
        <v>93</v>
      </c>
      <c r="F77" s="3" t="s">
        <v>39</v>
      </c>
      <c r="G77" s="3"/>
    </row>
    <row r="78" ht="17.5" customHeight="1" spans="1:7">
      <c r="A78" s="3"/>
      <c r="B78" s="3"/>
      <c r="C78" s="4">
        <v>2023284735</v>
      </c>
      <c r="D78" s="3" t="s">
        <v>134</v>
      </c>
      <c r="E78" s="3" t="s">
        <v>132</v>
      </c>
      <c r="F78" s="3" t="s">
        <v>37</v>
      </c>
      <c r="G78" s="3">
        <v>4</v>
      </c>
    </row>
    <row r="79" ht="17.5" customHeight="1" spans="1:7">
      <c r="A79" s="3"/>
      <c r="B79" s="3"/>
      <c r="C79" s="4"/>
      <c r="D79" s="3"/>
      <c r="E79" s="3" t="s">
        <v>93</v>
      </c>
      <c r="F79" s="3" t="s">
        <v>37</v>
      </c>
      <c r="G79" s="3"/>
    </row>
    <row r="80" ht="17.5" customHeight="1" spans="1:7">
      <c r="A80" s="3"/>
      <c r="B80" s="3" t="s">
        <v>135</v>
      </c>
      <c r="C80" s="3">
        <v>2023283317</v>
      </c>
      <c r="D80" s="3" t="s">
        <v>136</v>
      </c>
      <c r="E80" s="3" t="s">
        <v>137</v>
      </c>
      <c r="F80" s="3" t="s">
        <v>39</v>
      </c>
      <c r="G80" s="3">
        <v>5</v>
      </c>
    </row>
    <row r="81" ht="17.5" customHeight="1" spans="1:7">
      <c r="A81" s="3"/>
      <c r="B81" s="3"/>
      <c r="C81" s="3"/>
      <c r="D81" s="3"/>
      <c r="E81" s="3" t="s">
        <v>76</v>
      </c>
      <c r="F81" s="3" t="s">
        <v>50</v>
      </c>
      <c r="G81" s="3"/>
    </row>
    <row r="82" ht="17.5" customHeight="1" spans="1:7">
      <c r="A82" s="3"/>
      <c r="B82" s="3"/>
      <c r="C82" s="3">
        <v>2023283332</v>
      </c>
      <c r="D82" s="3" t="s">
        <v>138</v>
      </c>
      <c r="E82" s="3" t="s">
        <v>137</v>
      </c>
      <c r="F82" s="3" t="s">
        <v>39</v>
      </c>
      <c r="G82" s="3">
        <v>5</v>
      </c>
    </row>
    <row r="83" ht="17.5" customHeight="1" spans="1:7">
      <c r="A83" s="3"/>
      <c r="B83" s="3"/>
      <c r="C83" s="3"/>
      <c r="D83" s="3"/>
      <c r="E83" s="3" t="s">
        <v>76</v>
      </c>
      <c r="F83" s="3" t="s">
        <v>50</v>
      </c>
      <c r="G83" s="3"/>
    </row>
    <row r="84" ht="17.5" customHeight="1" spans="1:7">
      <c r="A84" s="3"/>
      <c r="B84" s="3" t="s">
        <v>139</v>
      </c>
      <c r="C84" s="3">
        <v>2023283445</v>
      </c>
      <c r="D84" s="3" t="s">
        <v>140</v>
      </c>
      <c r="E84" s="3" t="s">
        <v>76</v>
      </c>
      <c r="F84" s="3" t="s">
        <v>66</v>
      </c>
      <c r="G84" s="3">
        <v>3</v>
      </c>
    </row>
    <row r="85" ht="17.5" customHeight="1" spans="1:7">
      <c r="A85" s="3"/>
      <c r="B85" s="3"/>
      <c r="C85" s="3">
        <v>2023283418</v>
      </c>
      <c r="D85" s="3" t="s">
        <v>141</v>
      </c>
      <c r="E85" s="3" t="s">
        <v>137</v>
      </c>
      <c r="F85" s="3" t="s">
        <v>39</v>
      </c>
      <c r="G85" s="3">
        <v>2</v>
      </c>
    </row>
    <row r="86" ht="17.5" customHeight="1" spans="1:7">
      <c r="A86" s="3"/>
      <c r="B86" s="3" t="s">
        <v>142</v>
      </c>
      <c r="C86" s="3">
        <v>2023283530</v>
      </c>
      <c r="D86" s="3" t="s">
        <v>143</v>
      </c>
      <c r="E86" s="3" t="s">
        <v>137</v>
      </c>
      <c r="F86" s="3" t="s">
        <v>39</v>
      </c>
      <c r="G86" s="3">
        <v>2</v>
      </c>
    </row>
    <row r="87" ht="17.5" customHeight="1" spans="1:7">
      <c r="A87" s="3"/>
      <c r="B87" s="3"/>
      <c r="C87" s="3">
        <v>2023283513</v>
      </c>
      <c r="D87" s="3" t="s">
        <v>144</v>
      </c>
      <c r="E87" s="3" t="s">
        <v>137</v>
      </c>
      <c r="F87" s="3" t="s">
        <v>39</v>
      </c>
      <c r="G87" s="3">
        <v>2</v>
      </c>
    </row>
    <row r="88" ht="17.5" customHeight="1" spans="1:7">
      <c r="A88" s="3"/>
      <c r="B88" s="3"/>
      <c r="C88" s="3">
        <v>2023283514</v>
      </c>
      <c r="D88" s="3" t="s">
        <v>145</v>
      </c>
      <c r="E88" s="3" t="s">
        <v>137</v>
      </c>
      <c r="F88" s="3" t="s">
        <v>39</v>
      </c>
      <c r="G88" s="3">
        <v>2</v>
      </c>
    </row>
    <row r="89" ht="17.5" customHeight="1" spans="1:7">
      <c r="A89" s="3"/>
      <c r="B89" s="3" t="s">
        <v>146</v>
      </c>
      <c r="C89" s="3">
        <v>2023283601</v>
      </c>
      <c r="D89" s="3" t="s">
        <v>147</v>
      </c>
      <c r="E89" s="3" t="s">
        <v>148</v>
      </c>
      <c r="F89" s="3" t="s">
        <v>39</v>
      </c>
      <c r="G89" s="3">
        <v>4</v>
      </c>
    </row>
    <row r="90" ht="17.5" customHeight="1" spans="1:7">
      <c r="A90" s="3"/>
      <c r="B90" s="3"/>
      <c r="C90" s="3"/>
      <c r="D90" s="3"/>
      <c r="E90" s="3" t="s">
        <v>73</v>
      </c>
      <c r="F90" s="3" t="s">
        <v>39</v>
      </c>
      <c r="G90" s="3"/>
    </row>
    <row r="91" ht="17.5" customHeight="1" spans="1:7">
      <c r="A91" s="3"/>
      <c r="B91" s="3"/>
      <c r="C91" s="3">
        <v>2023283624</v>
      </c>
      <c r="D91" s="3" t="s">
        <v>149</v>
      </c>
      <c r="E91" s="3" t="s">
        <v>148</v>
      </c>
      <c r="F91" s="3" t="s">
        <v>39</v>
      </c>
      <c r="G91" s="3">
        <v>13</v>
      </c>
    </row>
    <row r="92" ht="17.5" customHeight="1" spans="1:7">
      <c r="A92" s="3"/>
      <c r="B92" s="3"/>
      <c r="C92" s="3"/>
      <c r="D92" s="3"/>
      <c r="E92" s="3" t="s">
        <v>73</v>
      </c>
      <c r="F92" s="3" t="s">
        <v>39</v>
      </c>
      <c r="G92" s="3"/>
    </row>
    <row r="93" ht="17.5" customHeight="1" spans="1:7">
      <c r="A93" s="3"/>
      <c r="B93" s="3"/>
      <c r="C93" s="3"/>
      <c r="D93" s="3"/>
      <c r="E93" s="4" t="s">
        <v>150</v>
      </c>
      <c r="F93" s="4" t="s">
        <v>85</v>
      </c>
      <c r="G93" s="3"/>
    </row>
    <row r="94" ht="17.5" customHeight="1" spans="1:7">
      <c r="A94" s="3"/>
      <c r="B94" s="3"/>
      <c r="C94" s="3"/>
      <c r="D94" s="3"/>
      <c r="E94" s="4" t="s">
        <v>151</v>
      </c>
      <c r="F94" s="4" t="s">
        <v>85</v>
      </c>
      <c r="G94" s="3"/>
    </row>
    <row r="95" ht="17.5" customHeight="1" spans="1:7">
      <c r="A95" s="3"/>
      <c r="B95" s="3"/>
      <c r="C95" s="3"/>
      <c r="D95" s="3"/>
      <c r="E95" s="4" t="s">
        <v>76</v>
      </c>
      <c r="F95" s="4" t="s">
        <v>45</v>
      </c>
      <c r="G95" s="3"/>
    </row>
    <row r="96" ht="17.5" customHeight="1" spans="1:7">
      <c r="A96" s="3"/>
      <c r="B96" s="3"/>
      <c r="C96" s="3"/>
      <c r="D96" s="3"/>
      <c r="E96" s="4" t="s">
        <v>152</v>
      </c>
      <c r="F96" s="4" t="s">
        <v>37</v>
      </c>
      <c r="G96" s="3"/>
    </row>
    <row r="97" ht="17.5" customHeight="1" spans="1:7">
      <c r="A97" s="3"/>
      <c r="B97" s="4" t="s">
        <v>153</v>
      </c>
      <c r="C97" s="4">
        <v>2023283218</v>
      </c>
      <c r="D97" s="4" t="s">
        <v>154</v>
      </c>
      <c r="E97" s="4" t="s">
        <v>152</v>
      </c>
      <c r="F97" s="4" t="s">
        <v>39</v>
      </c>
      <c r="G97" s="4">
        <v>4</v>
      </c>
    </row>
    <row r="98" ht="17.5" customHeight="1" spans="1:7">
      <c r="A98" s="3"/>
      <c r="B98" s="4"/>
      <c r="C98" s="4"/>
      <c r="D98" s="4"/>
      <c r="E98" s="4" t="s">
        <v>155</v>
      </c>
      <c r="F98" s="4" t="s">
        <v>39</v>
      </c>
      <c r="G98" s="4"/>
    </row>
    <row r="99" ht="17.5" customHeight="1" spans="1:7">
      <c r="A99" s="3"/>
      <c r="B99" s="4" t="s">
        <v>156</v>
      </c>
      <c r="C99" s="4">
        <v>2021283238</v>
      </c>
      <c r="D99" s="4" t="s">
        <v>157</v>
      </c>
      <c r="E99" s="4" t="s">
        <v>158</v>
      </c>
      <c r="F99" s="4" t="s">
        <v>39</v>
      </c>
      <c r="G99" s="4">
        <v>4</v>
      </c>
    </row>
    <row r="100" ht="17.5" customHeight="1" spans="1:7">
      <c r="A100" s="3"/>
      <c r="B100" s="4"/>
      <c r="C100" s="4"/>
      <c r="D100" s="4"/>
      <c r="E100" s="4" t="s">
        <v>159</v>
      </c>
      <c r="F100" s="4" t="s">
        <v>39</v>
      </c>
      <c r="G100" s="4"/>
    </row>
    <row r="101" ht="17.5" customHeight="1" spans="1:7">
      <c r="A101" s="3"/>
      <c r="B101" s="4"/>
      <c r="C101" s="4">
        <v>2021283227</v>
      </c>
      <c r="D101" s="4" t="s">
        <v>160</v>
      </c>
      <c r="E101" s="4" t="s">
        <v>158</v>
      </c>
      <c r="F101" s="4" t="s">
        <v>39</v>
      </c>
      <c r="G101" s="4">
        <v>4</v>
      </c>
    </row>
    <row r="102" ht="17.5" customHeight="1" spans="1:7">
      <c r="A102" s="3"/>
      <c r="B102" s="4"/>
      <c r="C102" s="4"/>
      <c r="D102" s="4"/>
      <c r="E102" s="4" t="s">
        <v>159</v>
      </c>
      <c r="F102" s="4" t="s">
        <v>39</v>
      </c>
      <c r="G102" s="4"/>
    </row>
    <row r="103" ht="17.5" customHeight="1" spans="1:7">
      <c r="A103" s="3"/>
      <c r="B103" s="4"/>
      <c r="C103" s="4">
        <v>2021283139</v>
      </c>
      <c r="D103" s="4" t="s">
        <v>161</v>
      </c>
      <c r="E103" s="4" t="s">
        <v>158</v>
      </c>
      <c r="F103" s="4" t="s">
        <v>39</v>
      </c>
      <c r="G103" s="4">
        <v>4</v>
      </c>
    </row>
    <row r="104" ht="17.5" customHeight="1" spans="1:7">
      <c r="A104" s="3"/>
      <c r="B104" s="4"/>
      <c r="C104" s="4"/>
      <c r="D104" s="4"/>
      <c r="E104" s="4" t="s">
        <v>159</v>
      </c>
      <c r="F104" s="4" t="s">
        <v>39</v>
      </c>
      <c r="G104" s="4"/>
    </row>
    <row r="105" ht="17.5" customHeight="1" spans="1:7">
      <c r="A105" s="3"/>
      <c r="B105" s="4"/>
      <c r="C105" s="4">
        <v>2021283239</v>
      </c>
      <c r="D105" s="4" t="s">
        <v>162</v>
      </c>
      <c r="E105" s="4" t="s">
        <v>158</v>
      </c>
      <c r="F105" s="4" t="s">
        <v>39</v>
      </c>
      <c r="G105" s="4">
        <v>4</v>
      </c>
    </row>
    <row r="106" ht="17.5" customHeight="1" spans="1:7">
      <c r="A106" s="3"/>
      <c r="B106" s="4"/>
      <c r="C106" s="4"/>
      <c r="D106" s="4"/>
      <c r="E106" s="4" t="s">
        <v>159</v>
      </c>
      <c r="F106" s="4" t="s">
        <v>39</v>
      </c>
      <c r="G106" s="4"/>
    </row>
    <row r="107" ht="17.5" customHeight="1" spans="1:7">
      <c r="A107" s="3"/>
      <c r="B107" s="4"/>
      <c r="C107" s="4">
        <v>2021283126</v>
      </c>
      <c r="D107" s="4" t="s">
        <v>163</v>
      </c>
      <c r="E107" s="4" t="s">
        <v>158</v>
      </c>
      <c r="F107" s="4" t="s">
        <v>39</v>
      </c>
      <c r="G107" s="4">
        <v>4</v>
      </c>
    </row>
    <row r="108" ht="17.5" customHeight="1" spans="1:7">
      <c r="A108" s="3"/>
      <c r="B108" s="4"/>
      <c r="C108" s="4"/>
      <c r="D108" s="4"/>
      <c r="E108" s="4" t="s">
        <v>159</v>
      </c>
      <c r="F108" s="4" t="s">
        <v>39</v>
      </c>
      <c r="G108" s="4"/>
    </row>
    <row r="109" ht="17.5" customHeight="1" spans="1:7">
      <c r="A109" s="3"/>
      <c r="B109" s="4" t="s">
        <v>164</v>
      </c>
      <c r="C109" s="4">
        <v>2023273237</v>
      </c>
      <c r="D109" s="4" t="s">
        <v>165</v>
      </c>
      <c r="E109" s="4" t="s">
        <v>166</v>
      </c>
      <c r="F109" s="4" t="s">
        <v>37</v>
      </c>
      <c r="G109" s="4">
        <v>4</v>
      </c>
    </row>
    <row r="110" ht="17.5" customHeight="1" spans="1:7">
      <c r="A110" s="3"/>
      <c r="B110" s="4"/>
      <c r="C110" s="4"/>
      <c r="D110" s="4"/>
      <c r="E110" s="4" t="s">
        <v>69</v>
      </c>
      <c r="F110" s="4" t="s">
        <v>37</v>
      </c>
      <c r="G110" s="4"/>
    </row>
    <row r="111" ht="17.5" customHeight="1" spans="1:7">
      <c r="A111" s="3"/>
      <c r="B111" s="4"/>
      <c r="C111" s="4">
        <v>2023273207</v>
      </c>
      <c r="D111" s="4" t="s">
        <v>167</v>
      </c>
      <c r="E111" s="4" t="s">
        <v>49</v>
      </c>
      <c r="F111" s="4" t="s">
        <v>50</v>
      </c>
      <c r="G111" s="4">
        <v>3</v>
      </c>
    </row>
    <row r="112" ht="17.5" customHeight="1" spans="1:7">
      <c r="A112" s="3"/>
      <c r="B112" s="4" t="s">
        <v>168</v>
      </c>
      <c r="C112" s="4">
        <v>2023273115</v>
      </c>
      <c r="D112" s="4" t="s">
        <v>169</v>
      </c>
      <c r="E112" s="4" t="s">
        <v>152</v>
      </c>
      <c r="F112" s="4" t="s">
        <v>37</v>
      </c>
      <c r="G112" s="4">
        <v>2</v>
      </c>
    </row>
    <row r="113" ht="17.5" customHeight="1" spans="1:7">
      <c r="A113" s="3"/>
      <c r="B113" s="4"/>
      <c r="C113" s="4">
        <v>2023273117</v>
      </c>
      <c r="D113" s="4" t="s">
        <v>170</v>
      </c>
      <c r="E113" s="4" t="s">
        <v>166</v>
      </c>
      <c r="F113" s="4" t="s">
        <v>85</v>
      </c>
      <c r="G113" s="4">
        <v>7</v>
      </c>
    </row>
    <row r="114" ht="17.5" customHeight="1" spans="1:7">
      <c r="A114" s="3"/>
      <c r="B114" s="4"/>
      <c r="C114" s="4"/>
      <c r="D114" s="4"/>
      <c r="E114" s="4" t="s">
        <v>171</v>
      </c>
      <c r="F114" s="4" t="s">
        <v>66</v>
      </c>
      <c r="G114" s="4"/>
    </row>
    <row r="115" ht="17.5" customHeight="1" spans="1:7">
      <c r="A115" s="3"/>
      <c r="B115" s="4"/>
      <c r="C115" s="4"/>
      <c r="D115" s="4"/>
      <c r="E115" s="4" t="s">
        <v>172</v>
      </c>
      <c r="F115" s="4" t="s">
        <v>85</v>
      </c>
      <c r="G115" s="4"/>
    </row>
    <row r="116" ht="17.5" customHeight="1" spans="1:7">
      <c r="A116" s="3"/>
      <c r="B116" s="4"/>
      <c r="C116" s="4">
        <v>2023273106</v>
      </c>
      <c r="D116" s="4" t="s">
        <v>173</v>
      </c>
      <c r="E116" s="4" t="s">
        <v>69</v>
      </c>
      <c r="F116" s="4" t="s">
        <v>39</v>
      </c>
      <c r="G116" s="4">
        <v>2</v>
      </c>
    </row>
    <row r="117" ht="17.5" customHeight="1" spans="1:7">
      <c r="A117" s="3"/>
      <c r="B117" s="4" t="s">
        <v>174</v>
      </c>
      <c r="C117" s="4">
        <v>2023283120</v>
      </c>
      <c r="D117" s="4" t="s">
        <v>175</v>
      </c>
      <c r="E117" s="4" t="s">
        <v>152</v>
      </c>
      <c r="F117" s="4" t="s">
        <v>39</v>
      </c>
      <c r="G117" s="4">
        <v>2</v>
      </c>
    </row>
    <row r="118" ht="17.5" customHeight="1" spans="1:7">
      <c r="A118" s="3"/>
      <c r="B118" s="4"/>
      <c r="C118" s="4">
        <v>2023283121</v>
      </c>
      <c r="D118" s="4" t="s">
        <v>176</v>
      </c>
      <c r="E118" s="4"/>
      <c r="F118" s="4"/>
      <c r="G118" s="4">
        <v>2</v>
      </c>
    </row>
    <row r="119" ht="17.5" customHeight="1" spans="1:7">
      <c r="A119" s="3"/>
      <c r="B119" s="4"/>
      <c r="C119" s="4">
        <v>2023283123</v>
      </c>
      <c r="D119" s="4" t="s">
        <v>177</v>
      </c>
      <c r="E119" s="4"/>
      <c r="F119" s="4"/>
      <c r="G119" s="4">
        <v>2</v>
      </c>
    </row>
    <row r="120" ht="17.5" customHeight="1" spans="1:7">
      <c r="A120" s="3"/>
      <c r="B120" s="4"/>
      <c r="C120" s="4">
        <v>2023283124</v>
      </c>
      <c r="D120" s="4" t="s">
        <v>178</v>
      </c>
      <c r="E120" s="4"/>
      <c r="F120" s="4"/>
      <c r="G120" s="4">
        <v>2</v>
      </c>
    </row>
    <row r="121" ht="17.5" customHeight="1" spans="1:7">
      <c r="A121" s="3"/>
      <c r="B121" s="4"/>
      <c r="C121" s="4">
        <v>2023283126</v>
      </c>
      <c r="D121" s="4" t="s">
        <v>179</v>
      </c>
      <c r="E121" s="4"/>
      <c r="F121" s="4"/>
      <c r="G121" s="4">
        <v>2</v>
      </c>
    </row>
    <row r="122" ht="17.5" customHeight="1" spans="1:7">
      <c r="A122" s="3"/>
      <c r="B122" s="4"/>
      <c r="C122" s="4">
        <v>2023283141</v>
      </c>
      <c r="D122" s="4" t="s">
        <v>180</v>
      </c>
      <c r="E122" s="4"/>
      <c r="F122" s="4"/>
      <c r="G122" s="4">
        <v>2</v>
      </c>
    </row>
    <row r="123" ht="17.5" customHeight="1" spans="1:7">
      <c r="A123" s="3"/>
      <c r="B123" s="4"/>
      <c r="C123" s="4">
        <v>2023283128</v>
      </c>
      <c r="D123" s="4" t="s">
        <v>181</v>
      </c>
      <c r="E123" s="4"/>
      <c r="F123" s="4"/>
      <c r="G123" s="4">
        <v>2</v>
      </c>
    </row>
    <row r="124" ht="17.5" customHeight="1" spans="1:7">
      <c r="A124" s="3" t="s">
        <v>4</v>
      </c>
      <c r="B124" s="4" t="s">
        <v>182</v>
      </c>
      <c r="C124" s="4">
        <v>2022283110</v>
      </c>
      <c r="D124" s="4" t="s">
        <v>183</v>
      </c>
      <c r="E124" s="4" t="s">
        <v>184</v>
      </c>
      <c r="F124" s="4" t="s">
        <v>85</v>
      </c>
      <c r="G124" s="3">
        <v>4</v>
      </c>
    </row>
    <row r="125" ht="17.5" customHeight="1" spans="1:7">
      <c r="A125" s="3"/>
      <c r="B125" s="4"/>
      <c r="C125" s="4"/>
      <c r="D125" s="4"/>
      <c r="E125" s="4" t="s">
        <v>185</v>
      </c>
      <c r="F125" s="4" t="s">
        <v>85</v>
      </c>
      <c r="G125" s="3"/>
    </row>
    <row r="126" ht="17.5" customHeight="1" spans="1:7">
      <c r="A126" s="3"/>
      <c r="B126" s="4" t="s">
        <v>186</v>
      </c>
      <c r="C126" s="4">
        <v>2023233223</v>
      </c>
      <c r="D126" s="4" t="s">
        <v>187</v>
      </c>
      <c r="E126" s="4" t="s">
        <v>188</v>
      </c>
      <c r="F126" s="4" t="s">
        <v>37</v>
      </c>
      <c r="G126" s="4">
        <v>16</v>
      </c>
    </row>
    <row r="127" ht="17.5" customHeight="1" spans="1:7">
      <c r="A127" s="3"/>
      <c r="B127" s="4"/>
      <c r="C127" s="4"/>
      <c r="D127" s="4"/>
      <c r="E127" s="4" t="s">
        <v>189</v>
      </c>
      <c r="F127" s="4" t="s">
        <v>45</v>
      </c>
      <c r="G127" s="4"/>
    </row>
    <row r="128" ht="17.5" customHeight="1" spans="1:7">
      <c r="A128" s="3"/>
      <c r="B128" s="4"/>
      <c r="C128" s="4"/>
      <c r="D128" s="4"/>
      <c r="E128" s="4" t="s">
        <v>190</v>
      </c>
      <c r="F128" s="4" t="s">
        <v>37</v>
      </c>
      <c r="G128" s="4"/>
    </row>
    <row r="129" ht="17.5" customHeight="1" spans="1:7">
      <c r="A129" s="3"/>
      <c r="B129" s="4"/>
      <c r="C129" s="4"/>
      <c r="D129" s="4"/>
      <c r="E129" s="4" t="s">
        <v>152</v>
      </c>
      <c r="F129" s="4" t="s">
        <v>37</v>
      </c>
      <c r="G129" s="4"/>
    </row>
    <row r="130" ht="17.5" customHeight="1" spans="1:7">
      <c r="A130" s="3"/>
      <c r="B130" s="4"/>
      <c r="C130" s="4"/>
      <c r="D130" s="4"/>
      <c r="E130" s="4" t="s">
        <v>191</v>
      </c>
      <c r="F130" s="4" t="s">
        <v>85</v>
      </c>
      <c r="G130" s="4"/>
    </row>
    <row r="131" ht="17.5" customHeight="1" spans="1:7">
      <c r="A131" s="3"/>
      <c r="B131" s="4"/>
      <c r="C131" s="4"/>
      <c r="D131" s="4"/>
      <c r="E131" s="4" t="s">
        <v>192</v>
      </c>
      <c r="F131" s="4" t="s">
        <v>85</v>
      </c>
      <c r="G131" s="4"/>
    </row>
    <row r="132" ht="17.5" customHeight="1" spans="1:7">
      <c r="A132" s="3"/>
      <c r="B132" s="4"/>
      <c r="C132" s="4"/>
      <c r="D132" s="4"/>
      <c r="E132" s="4" t="s">
        <v>49</v>
      </c>
      <c r="F132" s="4" t="s">
        <v>50</v>
      </c>
      <c r="G132" s="4"/>
    </row>
    <row r="133" ht="17.5" customHeight="1" spans="1:7">
      <c r="A133" s="3"/>
      <c r="B133" s="4" t="s">
        <v>193</v>
      </c>
      <c r="C133" s="4">
        <v>2023233110</v>
      </c>
      <c r="D133" s="4" t="s">
        <v>194</v>
      </c>
      <c r="E133" s="4" t="s">
        <v>188</v>
      </c>
      <c r="F133" s="4" t="s">
        <v>37</v>
      </c>
      <c r="G133" s="4">
        <v>9</v>
      </c>
    </row>
    <row r="134" ht="17.5" customHeight="1" spans="1:7">
      <c r="A134" s="3"/>
      <c r="B134" s="4"/>
      <c r="C134" s="4"/>
      <c r="D134" s="4"/>
      <c r="E134" s="4" t="s">
        <v>195</v>
      </c>
      <c r="F134" s="4" t="s">
        <v>45</v>
      </c>
      <c r="G134" s="4"/>
    </row>
    <row r="135" ht="17.5" customHeight="1" spans="1:7">
      <c r="A135" s="3"/>
      <c r="B135" s="4"/>
      <c r="C135" s="4"/>
      <c r="D135" s="4"/>
      <c r="E135" s="4" t="s">
        <v>196</v>
      </c>
      <c r="F135" s="4" t="s">
        <v>37</v>
      </c>
      <c r="G135" s="4"/>
    </row>
    <row r="136" ht="17.5" customHeight="1" spans="1:7">
      <c r="A136" s="3"/>
      <c r="B136" s="4"/>
      <c r="C136" s="4"/>
      <c r="D136" s="4"/>
      <c r="E136" s="4" t="s">
        <v>197</v>
      </c>
      <c r="F136" s="4" t="s">
        <v>85</v>
      </c>
      <c r="G136" s="4"/>
    </row>
    <row r="137" ht="17.5" customHeight="1" spans="1:7">
      <c r="A137" s="3"/>
      <c r="B137" s="4"/>
      <c r="C137" s="4">
        <v>2023233107</v>
      </c>
      <c r="D137" s="4" t="s">
        <v>198</v>
      </c>
      <c r="E137" s="4" t="s">
        <v>192</v>
      </c>
      <c r="F137" s="4" t="s">
        <v>85</v>
      </c>
      <c r="G137" s="4">
        <v>5</v>
      </c>
    </row>
    <row r="138" ht="17.5" customHeight="1" spans="1:7">
      <c r="A138" s="3"/>
      <c r="B138" s="4"/>
      <c r="C138" s="4"/>
      <c r="D138" s="4"/>
      <c r="E138" s="4" t="s">
        <v>199</v>
      </c>
      <c r="F138" s="4" t="s">
        <v>50</v>
      </c>
      <c r="G138" s="4"/>
    </row>
    <row r="139" ht="17.5" customHeight="1" spans="1:7">
      <c r="A139" s="3"/>
      <c r="B139" s="4" t="s">
        <v>200</v>
      </c>
      <c r="C139" s="4">
        <v>2023303325</v>
      </c>
      <c r="D139" s="4" t="s">
        <v>201</v>
      </c>
      <c r="E139" s="4" t="s">
        <v>199</v>
      </c>
      <c r="F139" s="4" t="s">
        <v>202</v>
      </c>
      <c r="G139" s="4">
        <v>1</v>
      </c>
    </row>
    <row r="140" ht="17.5" customHeight="1" spans="1:7">
      <c r="A140" s="3"/>
      <c r="B140" s="4" t="s">
        <v>203</v>
      </c>
      <c r="C140" s="4">
        <v>2023293327</v>
      </c>
      <c r="D140" s="4" t="s">
        <v>204</v>
      </c>
      <c r="E140" s="4" t="s">
        <v>205</v>
      </c>
      <c r="F140" s="4" t="s">
        <v>45</v>
      </c>
      <c r="G140" s="4">
        <v>7</v>
      </c>
    </row>
    <row r="141" ht="17.5" customHeight="1" spans="1:7">
      <c r="A141" s="3"/>
      <c r="B141" s="4"/>
      <c r="C141" s="4"/>
      <c r="D141" s="4"/>
      <c r="E141" s="4" t="s">
        <v>206</v>
      </c>
      <c r="F141" s="4" t="s">
        <v>85</v>
      </c>
      <c r="G141" s="4"/>
    </row>
    <row r="142" ht="17.5" customHeight="1" spans="1:7">
      <c r="A142" s="3"/>
      <c r="B142" s="4"/>
      <c r="C142" s="4"/>
      <c r="D142" s="4"/>
      <c r="E142" s="4" t="s">
        <v>207</v>
      </c>
      <c r="F142" s="4" t="s">
        <v>85</v>
      </c>
      <c r="G142" s="4"/>
    </row>
    <row r="143" ht="17.5" customHeight="1" spans="1:7">
      <c r="A143" s="3"/>
      <c r="B143" s="4" t="s">
        <v>208</v>
      </c>
      <c r="C143" s="4">
        <v>2023303227</v>
      </c>
      <c r="D143" s="4" t="s">
        <v>209</v>
      </c>
      <c r="E143" s="4" t="s">
        <v>210</v>
      </c>
      <c r="F143" s="4" t="s">
        <v>37</v>
      </c>
      <c r="G143" s="4">
        <v>18</v>
      </c>
    </row>
    <row r="144" ht="17.5" customHeight="1" spans="1:7">
      <c r="A144" s="3"/>
      <c r="B144" s="4"/>
      <c r="C144" s="4"/>
      <c r="D144" s="4"/>
      <c r="E144" s="4" t="s">
        <v>199</v>
      </c>
      <c r="F144" s="4" t="s">
        <v>45</v>
      </c>
      <c r="G144" s="4"/>
    </row>
    <row r="145" ht="17.5" customHeight="1" spans="1:7">
      <c r="A145" s="3"/>
      <c r="B145" s="4"/>
      <c r="C145" s="4"/>
      <c r="D145" s="4"/>
      <c r="E145" s="4" t="s">
        <v>63</v>
      </c>
      <c r="F145" s="4" t="s">
        <v>66</v>
      </c>
      <c r="G145" s="4"/>
    </row>
    <row r="146" ht="17.5" customHeight="1" spans="1:7">
      <c r="A146" s="3"/>
      <c r="B146" s="4"/>
      <c r="C146" s="4"/>
      <c r="D146" s="4"/>
      <c r="E146" s="4" t="s">
        <v>211</v>
      </c>
      <c r="F146" s="4" t="s">
        <v>85</v>
      </c>
      <c r="G146" s="4"/>
    </row>
    <row r="147" ht="17.5" customHeight="1" spans="1:7">
      <c r="A147" s="3"/>
      <c r="B147" s="4"/>
      <c r="C147" s="4"/>
      <c r="D147" s="4"/>
      <c r="E147" s="4" t="s">
        <v>212</v>
      </c>
      <c r="F147" s="4" t="s">
        <v>85</v>
      </c>
      <c r="G147" s="4"/>
    </row>
    <row r="148" ht="17.5" customHeight="1" spans="1:7">
      <c r="A148" s="3"/>
      <c r="B148" s="4"/>
      <c r="C148" s="4"/>
      <c r="D148" s="4"/>
      <c r="E148" s="4" t="s">
        <v>213</v>
      </c>
      <c r="F148" s="4" t="s">
        <v>39</v>
      </c>
      <c r="G148" s="4"/>
    </row>
    <row r="149" ht="17.5" customHeight="1" spans="1:7">
      <c r="A149" s="3"/>
      <c r="B149" s="4"/>
      <c r="C149" s="4"/>
      <c r="D149" s="4"/>
      <c r="E149" s="4" t="s">
        <v>214</v>
      </c>
      <c r="F149" s="4" t="s">
        <v>39</v>
      </c>
      <c r="G149" s="4"/>
    </row>
    <row r="150" ht="17.5" customHeight="1" spans="1:7">
      <c r="A150" s="3"/>
      <c r="B150" s="4"/>
      <c r="C150" s="4">
        <v>2023303226</v>
      </c>
      <c r="D150" s="4" t="s">
        <v>215</v>
      </c>
      <c r="E150" s="4" t="s">
        <v>210</v>
      </c>
      <c r="F150" s="4" t="s">
        <v>37</v>
      </c>
      <c r="G150" s="4">
        <v>18</v>
      </c>
    </row>
    <row r="151" ht="17.5" customHeight="1" spans="1:7">
      <c r="A151" s="3"/>
      <c r="B151" s="4"/>
      <c r="C151" s="4"/>
      <c r="D151" s="4"/>
      <c r="E151" s="4" t="s">
        <v>199</v>
      </c>
      <c r="F151" s="4" t="s">
        <v>45</v>
      </c>
      <c r="G151" s="4"/>
    </row>
    <row r="152" ht="17.5" customHeight="1" spans="1:7">
      <c r="A152" s="3"/>
      <c r="B152" s="4"/>
      <c r="C152" s="4"/>
      <c r="D152" s="4"/>
      <c r="E152" s="4" t="s">
        <v>63</v>
      </c>
      <c r="F152" s="4" t="s">
        <v>66</v>
      </c>
      <c r="G152" s="4"/>
    </row>
    <row r="153" ht="17.5" customHeight="1" spans="1:7">
      <c r="A153" s="3"/>
      <c r="B153" s="4"/>
      <c r="C153" s="4"/>
      <c r="D153" s="4"/>
      <c r="E153" s="4" t="s">
        <v>211</v>
      </c>
      <c r="F153" s="4" t="s">
        <v>85</v>
      </c>
      <c r="G153" s="4"/>
    </row>
    <row r="154" ht="17.5" customHeight="1" spans="1:7">
      <c r="A154" s="3"/>
      <c r="B154" s="4"/>
      <c r="C154" s="4"/>
      <c r="D154" s="4"/>
      <c r="E154" s="4" t="s">
        <v>212</v>
      </c>
      <c r="F154" s="4" t="s">
        <v>85</v>
      </c>
      <c r="G154" s="4"/>
    </row>
    <row r="155" ht="17.5" customHeight="1" spans="1:7">
      <c r="A155" s="3"/>
      <c r="B155" s="4"/>
      <c r="C155" s="4"/>
      <c r="D155" s="4"/>
      <c r="E155" s="4" t="s">
        <v>213</v>
      </c>
      <c r="F155" s="4" t="s">
        <v>39</v>
      </c>
      <c r="G155" s="4"/>
    </row>
    <row r="156" ht="17.5" customHeight="1" spans="1:7">
      <c r="A156" s="3"/>
      <c r="B156" s="4"/>
      <c r="C156" s="4"/>
      <c r="D156" s="4"/>
      <c r="E156" s="4" t="s">
        <v>214</v>
      </c>
      <c r="F156" s="4" t="s">
        <v>39</v>
      </c>
      <c r="G156" s="4"/>
    </row>
    <row r="157" ht="17.5" customHeight="1" spans="1:7">
      <c r="A157" s="3"/>
      <c r="B157" s="4"/>
      <c r="C157" s="4">
        <v>2023303206</v>
      </c>
      <c r="D157" s="4" t="s">
        <v>216</v>
      </c>
      <c r="E157" s="4" t="s">
        <v>63</v>
      </c>
      <c r="F157" s="4" t="s">
        <v>66</v>
      </c>
      <c r="G157" s="4">
        <v>7</v>
      </c>
    </row>
    <row r="158" ht="17.5" customHeight="1" spans="1:7">
      <c r="A158" s="3"/>
      <c r="B158" s="4"/>
      <c r="C158" s="4"/>
      <c r="D158" s="4"/>
      <c r="E158" s="4" t="s">
        <v>211</v>
      </c>
      <c r="F158" s="4" t="s">
        <v>85</v>
      </c>
      <c r="G158" s="4"/>
    </row>
    <row r="159" ht="17.5" customHeight="1" spans="1:7">
      <c r="A159" s="3"/>
      <c r="B159" s="4"/>
      <c r="C159" s="4"/>
      <c r="D159" s="4"/>
      <c r="E159" s="4" t="s">
        <v>212</v>
      </c>
      <c r="F159" s="4" t="s">
        <v>85</v>
      </c>
      <c r="G159" s="4"/>
    </row>
    <row r="160" ht="17.5" customHeight="1" spans="1:7">
      <c r="A160" s="3"/>
      <c r="B160" s="4"/>
      <c r="C160" s="4">
        <v>2023303231</v>
      </c>
      <c r="D160" s="4" t="s">
        <v>217</v>
      </c>
      <c r="E160" s="4" t="s">
        <v>213</v>
      </c>
      <c r="F160" s="4" t="s">
        <v>39</v>
      </c>
      <c r="G160" s="4">
        <v>4</v>
      </c>
    </row>
    <row r="161" ht="17.5" customHeight="1" spans="1:7">
      <c r="A161" s="3"/>
      <c r="B161" s="4"/>
      <c r="C161" s="4"/>
      <c r="D161" s="4"/>
      <c r="E161" s="4" t="s">
        <v>214</v>
      </c>
      <c r="F161" s="4" t="s">
        <v>39</v>
      </c>
      <c r="G161" s="4"/>
    </row>
    <row r="162" ht="17.5" customHeight="1" spans="1:7">
      <c r="A162" s="3"/>
      <c r="B162" s="4" t="s">
        <v>218</v>
      </c>
      <c r="C162" s="4">
        <v>2021303206</v>
      </c>
      <c r="D162" s="4" t="s">
        <v>219</v>
      </c>
      <c r="E162" s="4" t="s">
        <v>220</v>
      </c>
      <c r="F162" s="4" t="s">
        <v>37</v>
      </c>
      <c r="G162" s="4">
        <v>11</v>
      </c>
    </row>
    <row r="163" ht="17.5" customHeight="1" spans="1:7">
      <c r="A163" s="3"/>
      <c r="B163" s="4"/>
      <c r="C163" s="4"/>
      <c r="D163" s="4"/>
      <c r="E163" s="4" t="s">
        <v>221</v>
      </c>
      <c r="F163" s="4" t="s">
        <v>37</v>
      </c>
      <c r="G163" s="4"/>
    </row>
    <row r="164" ht="17.5" customHeight="1" spans="1:7">
      <c r="A164" s="3"/>
      <c r="B164" s="4"/>
      <c r="C164" s="4"/>
      <c r="D164" s="4"/>
      <c r="E164" s="4" t="s">
        <v>222</v>
      </c>
      <c r="F164" s="4" t="s">
        <v>37</v>
      </c>
      <c r="G164" s="4"/>
    </row>
    <row r="165" ht="17.5" customHeight="1" spans="1:7">
      <c r="A165" s="3"/>
      <c r="B165" s="4"/>
      <c r="C165" s="4"/>
      <c r="D165" s="4"/>
      <c r="E165" s="4" t="s">
        <v>223</v>
      </c>
      <c r="F165" s="4" t="s">
        <v>37</v>
      </c>
      <c r="G165" s="4"/>
    </row>
    <row r="166" ht="17.5" customHeight="1" spans="1:7">
      <c r="A166" s="3"/>
      <c r="B166" s="4"/>
      <c r="C166" s="4"/>
      <c r="D166" s="4"/>
      <c r="E166" s="4" t="s">
        <v>224</v>
      </c>
      <c r="F166" s="4" t="s">
        <v>66</v>
      </c>
      <c r="G166" s="4"/>
    </row>
    <row r="167" ht="17.5" customHeight="1" spans="1:7">
      <c r="A167" s="3"/>
      <c r="B167" s="4"/>
      <c r="C167" s="4">
        <v>2021303235</v>
      </c>
      <c r="D167" s="4" t="s">
        <v>225</v>
      </c>
      <c r="E167" s="4" t="s">
        <v>224</v>
      </c>
      <c r="F167" s="4" t="s">
        <v>66</v>
      </c>
      <c r="G167" s="4">
        <v>3</v>
      </c>
    </row>
    <row r="168" ht="17.5" customHeight="1" spans="1:7">
      <c r="A168" s="3"/>
      <c r="B168" s="4"/>
      <c r="C168" s="4">
        <v>2021303210</v>
      </c>
      <c r="D168" s="4" t="s">
        <v>226</v>
      </c>
      <c r="E168" s="4" t="s">
        <v>227</v>
      </c>
      <c r="F168" s="4" t="s">
        <v>39</v>
      </c>
      <c r="G168" s="4">
        <v>2</v>
      </c>
    </row>
    <row r="169" ht="17.5" customHeight="1" spans="1:7">
      <c r="A169" s="3"/>
      <c r="B169" s="4"/>
      <c r="C169" s="4">
        <v>2021303211</v>
      </c>
      <c r="D169" s="3" t="s">
        <v>228</v>
      </c>
      <c r="E169" s="4" t="s">
        <v>227</v>
      </c>
      <c r="F169" s="4" t="s">
        <v>39</v>
      </c>
      <c r="G169" s="4">
        <v>2</v>
      </c>
    </row>
    <row r="170" ht="17.5" customHeight="1" spans="1:7">
      <c r="A170" s="3"/>
      <c r="B170" s="4"/>
      <c r="C170" s="4">
        <v>2021303224</v>
      </c>
      <c r="D170" s="4" t="s">
        <v>229</v>
      </c>
      <c r="E170" s="4" t="s">
        <v>227</v>
      </c>
      <c r="F170" s="4" t="s">
        <v>39</v>
      </c>
      <c r="G170" s="4">
        <v>2</v>
      </c>
    </row>
    <row r="171" ht="17.5" customHeight="1" spans="1:7">
      <c r="A171" s="3"/>
      <c r="B171" s="4"/>
      <c r="C171" s="4">
        <v>2021303226</v>
      </c>
      <c r="D171" s="4" t="s">
        <v>230</v>
      </c>
      <c r="E171" s="4" t="s">
        <v>227</v>
      </c>
      <c r="F171" s="4" t="s">
        <v>39</v>
      </c>
      <c r="G171" s="4">
        <v>2</v>
      </c>
    </row>
    <row r="172" ht="17.5" customHeight="1" spans="1:7">
      <c r="A172" s="3"/>
      <c r="B172" s="4" t="s">
        <v>231</v>
      </c>
      <c r="C172" s="4">
        <v>2021303118</v>
      </c>
      <c r="D172" s="4" t="s">
        <v>232</v>
      </c>
      <c r="E172" s="4" t="s">
        <v>222</v>
      </c>
      <c r="F172" s="4" t="s">
        <v>39</v>
      </c>
      <c r="G172" s="4">
        <v>10</v>
      </c>
    </row>
    <row r="173" ht="17.5" customHeight="1" spans="1:7">
      <c r="A173" s="3"/>
      <c r="B173" s="4"/>
      <c r="C173" s="4"/>
      <c r="D173" s="4"/>
      <c r="E173" s="4" t="s">
        <v>223</v>
      </c>
      <c r="F173" s="4" t="s">
        <v>39</v>
      </c>
      <c r="G173" s="4"/>
    </row>
    <row r="174" ht="17.5" customHeight="1" spans="1:7">
      <c r="A174" s="3"/>
      <c r="B174" s="4"/>
      <c r="C174" s="4"/>
      <c r="D174" s="4"/>
      <c r="E174" s="4" t="s">
        <v>221</v>
      </c>
      <c r="F174" s="4" t="s">
        <v>37</v>
      </c>
      <c r="G174" s="4"/>
    </row>
    <row r="175" ht="17.5" customHeight="1" spans="1:7">
      <c r="A175" s="3"/>
      <c r="B175" s="4"/>
      <c r="C175" s="4"/>
      <c r="D175" s="4"/>
      <c r="E175" s="4" t="s">
        <v>223</v>
      </c>
      <c r="F175" s="4" t="s">
        <v>37</v>
      </c>
      <c r="G175" s="4"/>
    </row>
    <row r="176" ht="17.5" customHeight="1" spans="1:7">
      <c r="A176" s="3"/>
      <c r="B176" s="4"/>
      <c r="C176" s="4"/>
      <c r="D176" s="4"/>
      <c r="E176" s="4" t="s">
        <v>233</v>
      </c>
      <c r="F176" s="4" t="s">
        <v>37</v>
      </c>
      <c r="G176" s="4"/>
    </row>
    <row r="177" ht="17.5" customHeight="1" spans="1:7">
      <c r="A177" s="3"/>
      <c r="B177" s="4" t="s">
        <v>234</v>
      </c>
      <c r="C177" s="4">
        <v>2021233104</v>
      </c>
      <c r="D177" s="4" t="s">
        <v>235</v>
      </c>
      <c r="E177" s="4" t="s">
        <v>227</v>
      </c>
      <c r="F177" s="4" t="s">
        <v>37</v>
      </c>
      <c r="G177" s="4">
        <v>2</v>
      </c>
    </row>
    <row r="178" ht="17.5" customHeight="1" spans="1:7">
      <c r="A178" s="3"/>
      <c r="B178" s="4"/>
      <c r="C178" s="3">
        <v>2021233111</v>
      </c>
      <c r="D178" s="3" t="s">
        <v>236</v>
      </c>
      <c r="E178" s="4" t="s">
        <v>227</v>
      </c>
      <c r="F178" s="4" t="s">
        <v>37</v>
      </c>
      <c r="G178" s="3">
        <v>2</v>
      </c>
    </row>
    <row r="179" ht="17.5" customHeight="1" spans="1:7">
      <c r="A179" s="3"/>
      <c r="B179" s="3" t="s">
        <v>237</v>
      </c>
      <c r="C179" s="3">
        <v>2020303433</v>
      </c>
      <c r="D179" s="3" t="s">
        <v>238</v>
      </c>
      <c r="E179" s="3" t="s">
        <v>239</v>
      </c>
      <c r="F179" s="3" t="s">
        <v>37</v>
      </c>
      <c r="G179" s="3">
        <v>14</v>
      </c>
    </row>
    <row r="180" ht="17.5" customHeight="1" spans="1:7">
      <c r="A180" s="3"/>
      <c r="B180" s="3"/>
      <c r="C180" s="3"/>
      <c r="D180" s="3"/>
      <c r="E180" s="3" t="s">
        <v>240</v>
      </c>
      <c r="F180" s="3" t="s">
        <v>241</v>
      </c>
      <c r="G180" s="3"/>
    </row>
    <row r="181" ht="17.5" customHeight="1" spans="1:7">
      <c r="A181" s="3"/>
      <c r="B181" s="3"/>
      <c r="C181" s="3"/>
      <c r="D181" s="3"/>
      <c r="E181" s="3" t="s">
        <v>242</v>
      </c>
      <c r="F181" s="3" t="s">
        <v>85</v>
      </c>
      <c r="G181" s="3"/>
    </row>
    <row r="182" ht="17.5" customHeight="1" spans="1:7">
      <c r="A182" s="3"/>
      <c r="B182" s="3"/>
      <c r="C182" s="3"/>
      <c r="D182" s="3"/>
      <c r="E182" s="3" t="s">
        <v>243</v>
      </c>
      <c r="F182" s="3" t="s">
        <v>85</v>
      </c>
      <c r="G182" s="3"/>
    </row>
    <row r="183" ht="17.5" customHeight="1" spans="1:7">
      <c r="A183" s="3"/>
      <c r="B183" s="3"/>
      <c r="C183" s="3"/>
      <c r="D183" s="3"/>
      <c r="E183" s="3" t="s">
        <v>244</v>
      </c>
      <c r="F183" s="3" t="s">
        <v>85</v>
      </c>
      <c r="G183" s="3"/>
    </row>
    <row r="184" ht="17.5" customHeight="1" spans="1:7">
      <c r="A184" s="3"/>
      <c r="B184" s="3"/>
      <c r="C184" s="3"/>
      <c r="D184" s="3"/>
      <c r="E184" s="3" t="s">
        <v>245</v>
      </c>
      <c r="F184" s="3" t="s">
        <v>39</v>
      </c>
      <c r="G184" s="3"/>
    </row>
    <row r="185" ht="17.5" customHeight="1" spans="1:7">
      <c r="A185" s="3"/>
      <c r="B185" s="3" t="s">
        <v>246</v>
      </c>
      <c r="C185" s="3">
        <v>2022293218</v>
      </c>
      <c r="D185" s="3" t="s">
        <v>247</v>
      </c>
      <c r="E185" s="3" t="s">
        <v>248</v>
      </c>
      <c r="F185" s="3" t="s">
        <v>39</v>
      </c>
      <c r="G185" s="3">
        <v>2</v>
      </c>
    </row>
    <row r="186" ht="17.5" customHeight="1" spans="1:7">
      <c r="A186" s="3"/>
      <c r="B186" s="3"/>
      <c r="C186" s="3">
        <v>2022293211</v>
      </c>
      <c r="D186" s="3" t="s">
        <v>249</v>
      </c>
      <c r="E186" s="3" t="s">
        <v>248</v>
      </c>
      <c r="F186" s="3" t="s">
        <v>39</v>
      </c>
      <c r="G186" s="3">
        <v>2</v>
      </c>
    </row>
    <row r="187" ht="17.5" customHeight="1" spans="1:7">
      <c r="A187" s="3"/>
      <c r="B187" s="3" t="s">
        <v>250</v>
      </c>
      <c r="C187" s="3">
        <v>2022303117</v>
      </c>
      <c r="D187" s="3" t="s">
        <v>251</v>
      </c>
      <c r="E187" s="3" t="s">
        <v>239</v>
      </c>
      <c r="F187" s="3" t="s">
        <v>37</v>
      </c>
      <c r="G187" s="3">
        <v>14</v>
      </c>
    </row>
    <row r="188" ht="17.5" customHeight="1" spans="1:7">
      <c r="A188" s="3"/>
      <c r="B188" s="3"/>
      <c r="C188" s="3"/>
      <c r="D188" s="3"/>
      <c r="E188" s="3" t="s">
        <v>245</v>
      </c>
      <c r="F188" s="3" t="s">
        <v>37</v>
      </c>
      <c r="G188" s="3"/>
    </row>
    <row r="189" ht="17.5" customHeight="1" spans="1:7">
      <c r="A189" s="3"/>
      <c r="B189" s="3"/>
      <c r="C189" s="3"/>
      <c r="D189" s="3"/>
      <c r="E189" s="3" t="s">
        <v>49</v>
      </c>
      <c r="F189" s="3" t="s">
        <v>45</v>
      </c>
      <c r="G189" s="3"/>
    </row>
    <row r="190" ht="17.5" customHeight="1" spans="1:7">
      <c r="A190" s="3"/>
      <c r="B190" s="3"/>
      <c r="C190" s="3"/>
      <c r="D190" s="3"/>
      <c r="E190" s="3" t="s">
        <v>242</v>
      </c>
      <c r="F190" s="3" t="s">
        <v>37</v>
      </c>
      <c r="G190" s="3"/>
    </row>
    <row r="191" ht="17.5" customHeight="1" spans="1:7">
      <c r="A191" s="3"/>
      <c r="B191" s="3"/>
      <c r="C191" s="3"/>
      <c r="D191" s="3"/>
      <c r="E191" s="3" t="s">
        <v>221</v>
      </c>
      <c r="F191" s="3" t="s">
        <v>39</v>
      </c>
      <c r="G191" s="3"/>
    </row>
    <row r="192" ht="17.5" customHeight="1" spans="1:7">
      <c r="A192" s="3"/>
      <c r="B192" s="3"/>
      <c r="C192" s="3"/>
      <c r="D192" s="3"/>
      <c r="E192" s="3" t="s">
        <v>244</v>
      </c>
      <c r="F192" s="3" t="s">
        <v>50</v>
      </c>
      <c r="G192" s="3"/>
    </row>
    <row r="193" ht="17.5" customHeight="1" spans="1:7">
      <c r="A193" s="3"/>
      <c r="B193" s="3"/>
      <c r="C193" s="3">
        <v>2022303110</v>
      </c>
      <c r="D193" s="3" t="s">
        <v>252</v>
      </c>
      <c r="E193" s="3" t="s">
        <v>239</v>
      </c>
      <c r="F193" s="3" t="s">
        <v>37</v>
      </c>
      <c r="G193" s="3">
        <v>14</v>
      </c>
    </row>
    <row r="194" ht="17.5" customHeight="1" spans="1:7">
      <c r="A194" s="3"/>
      <c r="B194" s="3"/>
      <c r="C194" s="3"/>
      <c r="D194" s="3"/>
      <c r="E194" s="3" t="s">
        <v>245</v>
      </c>
      <c r="F194" s="3" t="s">
        <v>37</v>
      </c>
      <c r="G194" s="3"/>
    </row>
    <row r="195" ht="17.5" customHeight="1" spans="1:7">
      <c r="A195" s="3"/>
      <c r="B195" s="3"/>
      <c r="C195" s="3"/>
      <c r="D195" s="3"/>
      <c r="E195" s="3" t="s">
        <v>49</v>
      </c>
      <c r="F195" s="3" t="s">
        <v>45</v>
      </c>
      <c r="G195" s="3"/>
    </row>
    <row r="196" ht="17.5" customHeight="1" spans="1:7">
      <c r="A196" s="3"/>
      <c r="B196" s="3"/>
      <c r="C196" s="3"/>
      <c r="D196" s="3"/>
      <c r="E196" s="3" t="s">
        <v>242</v>
      </c>
      <c r="F196" s="3" t="s">
        <v>37</v>
      </c>
      <c r="G196" s="3"/>
    </row>
    <row r="197" ht="17.5" customHeight="1" spans="1:7">
      <c r="A197" s="3"/>
      <c r="B197" s="3"/>
      <c r="C197" s="3"/>
      <c r="D197" s="3"/>
      <c r="E197" s="3" t="s">
        <v>221</v>
      </c>
      <c r="F197" s="3" t="s">
        <v>39</v>
      </c>
      <c r="G197" s="3"/>
    </row>
    <row r="198" ht="17.5" customHeight="1" spans="1:7">
      <c r="A198" s="3"/>
      <c r="B198" s="3"/>
      <c r="C198" s="3"/>
      <c r="D198" s="3"/>
      <c r="E198" s="3" t="s">
        <v>244</v>
      </c>
      <c r="F198" s="3" t="s">
        <v>50</v>
      </c>
      <c r="G198" s="3"/>
    </row>
    <row r="199" ht="17.5" customHeight="1" spans="1:7">
      <c r="A199" s="3" t="s">
        <v>5</v>
      </c>
      <c r="B199" s="57" t="s">
        <v>253</v>
      </c>
      <c r="C199" s="58"/>
      <c r="D199" s="58"/>
      <c r="E199" s="58"/>
      <c r="F199" s="58"/>
      <c r="G199" s="59"/>
    </row>
    <row r="200" ht="17.5" customHeight="1" spans="1:7">
      <c r="A200" s="4" t="s">
        <v>6</v>
      </c>
      <c r="B200" s="3" t="s">
        <v>254</v>
      </c>
      <c r="C200" s="3">
        <v>2021243102</v>
      </c>
      <c r="D200" s="3" t="s">
        <v>255</v>
      </c>
      <c r="E200" s="3" t="s">
        <v>256</v>
      </c>
      <c r="F200" s="3" t="s">
        <v>85</v>
      </c>
      <c r="G200" s="3">
        <v>4</v>
      </c>
    </row>
    <row r="201" ht="17.5" customHeight="1" spans="1:7">
      <c r="A201" s="4"/>
      <c r="B201" s="3"/>
      <c r="C201" s="3"/>
      <c r="D201" s="3"/>
      <c r="E201" s="3" t="s">
        <v>257</v>
      </c>
      <c r="F201" s="3" t="s">
        <v>85</v>
      </c>
      <c r="G201" s="3"/>
    </row>
    <row r="202" ht="17.5" customHeight="1" spans="1:7">
      <c r="A202" s="4"/>
      <c r="B202" s="3" t="s">
        <v>258</v>
      </c>
      <c r="C202" s="3">
        <v>2021243201</v>
      </c>
      <c r="D202" s="3" t="s">
        <v>259</v>
      </c>
      <c r="E202" s="3" t="s">
        <v>260</v>
      </c>
      <c r="F202" s="3" t="s">
        <v>37</v>
      </c>
      <c r="G202" s="3">
        <v>8</v>
      </c>
    </row>
    <row r="203" ht="17.5" customHeight="1" spans="1:7">
      <c r="A203" s="4"/>
      <c r="B203" s="3"/>
      <c r="C203" s="3"/>
      <c r="D203" s="3"/>
      <c r="E203" s="3" t="s">
        <v>256</v>
      </c>
      <c r="F203" s="3" t="s">
        <v>85</v>
      </c>
      <c r="G203" s="3"/>
    </row>
    <row r="204" ht="17.5" customHeight="1" spans="1:7">
      <c r="A204" s="4"/>
      <c r="B204" s="3"/>
      <c r="C204" s="3"/>
      <c r="D204" s="3"/>
      <c r="E204" s="3" t="s">
        <v>261</v>
      </c>
      <c r="F204" s="3" t="s">
        <v>85</v>
      </c>
      <c r="G204" s="3"/>
    </row>
    <row r="205" ht="17.5" customHeight="1" spans="1:7">
      <c r="A205" s="4"/>
      <c r="B205" s="3"/>
      <c r="C205" s="3"/>
      <c r="D205" s="3"/>
      <c r="E205" s="3" t="s">
        <v>262</v>
      </c>
      <c r="F205" s="3" t="s">
        <v>39</v>
      </c>
      <c r="G205" s="3"/>
    </row>
    <row r="206" ht="17.5" customHeight="1" spans="1:7">
      <c r="A206" s="4"/>
      <c r="B206" s="3"/>
      <c r="C206" s="3">
        <v>2021243202</v>
      </c>
      <c r="D206" s="3" t="s">
        <v>263</v>
      </c>
      <c r="E206" s="3" t="s">
        <v>260</v>
      </c>
      <c r="F206" s="3" t="s">
        <v>37</v>
      </c>
      <c r="G206" s="3">
        <v>8</v>
      </c>
    </row>
    <row r="207" ht="17.5" customHeight="1" spans="1:7">
      <c r="A207" s="4"/>
      <c r="B207" s="3"/>
      <c r="C207" s="3"/>
      <c r="D207" s="3"/>
      <c r="E207" s="3" t="s">
        <v>256</v>
      </c>
      <c r="F207" s="3" t="s">
        <v>85</v>
      </c>
      <c r="G207" s="3"/>
    </row>
    <row r="208" ht="17.5" customHeight="1" spans="1:7">
      <c r="A208" s="4"/>
      <c r="B208" s="3"/>
      <c r="C208" s="3"/>
      <c r="D208" s="3"/>
      <c r="E208" s="3" t="s">
        <v>261</v>
      </c>
      <c r="F208" s="3" t="s">
        <v>85</v>
      </c>
      <c r="G208" s="3"/>
    </row>
    <row r="209" ht="17.5" customHeight="1" spans="1:7">
      <c r="A209" s="4"/>
      <c r="B209" s="3"/>
      <c r="C209" s="3"/>
      <c r="D209" s="3"/>
      <c r="E209" s="3" t="s">
        <v>262</v>
      </c>
      <c r="F209" s="3" t="s">
        <v>39</v>
      </c>
      <c r="G209" s="3"/>
    </row>
    <row r="210" ht="17.5" customHeight="1" spans="1:7">
      <c r="A210" s="4"/>
      <c r="B210" s="3"/>
      <c r="C210" s="3">
        <v>2021243217</v>
      </c>
      <c r="D210" s="3" t="s">
        <v>264</v>
      </c>
      <c r="E210" s="3" t="s">
        <v>260</v>
      </c>
      <c r="F210" s="3" t="s">
        <v>37</v>
      </c>
      <c r="G210" s="3">
        <v>2</v>
      </c>
    </row>
    <row r="211" ht="17.5" customHeight="1" spans="1:7">
      <c r="A211" s="4"/>
      <c r="B211" s="3"/>
      <c r="C211" s="3">
        <v>2021243230</v>
      </c>
      <c r="D211" s="3" t="s">
        <v>265</v>
      </c>
      <c r="E211" s="3" t="s">
        <v>261</v>
      </c>
      <c r="F211" s="3" t="s">
        <v>85</v>
      </c>
      <c r="G211" s="3">
        <v>2</v>
      </c>
    </row>
    <row r="212" ht="17.5" customHeight="1" spans="1:7">
      <c r="A212" s="4"/>
      <c r="B212" s="3"/>
      <c r="C212" s="3">
        <v>2021243238</v>
      </c>
      <c r="D212" s="3" t="s">
        <v>266</v>
      </c>
      <c r="E212" s="3" t="s">
        <v>260</v>
      </c>
      <c r="F212" s="3" t="s">
        <v>37</v>
      </c>
      <c r="G212" s="3">
        <v>8</v>
      </c>
    </row>
    <row r="213" ht="17.5" customHeight="1" spans="1:7">
      <c r="A213" s="4"/>
      <c r="B213" s="3"/>
      <c r="C213" s="3"/>
      <c r="D213" s="3"/>
      <c r="E213" s="3" t="s">
        <v>256</v>
      </c>
      <c r="F213" s="3" t="s">
        <v>85</v>
      </c>
      <c r="G213" s="3"/>
    </row>
    <row r="214" ht="17.5" customHeight="1" spans="1:7">
      <c r="A214" s="4"/>
      <c r="B214" s="3"/>
      <c r="C214" s="3"/>
      <c r="D214" s="3"/>
      <c r="E214" s="3" t="s">
        <v>261</v>
      </c>
      <c r="F214" s="3" t="s">
        <v>85</v>
      </c>
      <c r="G214" s="3"/>
    </row>
    <row r="215" ht="17.5" customHeight="1" spans="1:7">
      <c r="A215" s="4"/>
      <c r="B215" s="3"/>
      <c r="C215" s="3"/>
      <c r="D215" s="3"/>
      <c r="E215" s="3" t="s">
        <v>262</v>
      </c>
      <c r="F215" s="3" t="s">
        <v>39</v>
      </c>
      <c r="G215" s="3"/>
    </row>
    <row r="216" ht="17.5" customHeight="1" spans="1:7">
      <c r="A216" s="4"/>
      <c r="B216" s="3"/>
      <c r="C216" s="3">
        <v>2021243239</v>
      </c>
      <c r="D216" s="3" t="s">
        <v>267</v>
      </c>
      <c r="E216" s="3" t="s">
        <v>260</v>
      </c>
      <c r="F216" s="3" t="s">
        <v>37</v>
      </c>
      <c r="G216" s="3">
        <v>8</v>
      </c>
    </row>
    <row r="217" ht="17.5" customHeight="1" spans="1:7">
      <c r="A217" s="4"/>
      <c r="B217" s="3"/>
      <c r="C217" s="3"/>
      <c r="D217" s="3"/>
      <c r="E217" s="3" t="s">
        <v>256</v>
      </c>
      <c r="F217" s="3" t="s">
        <v>85</v>
      </c>
      <c r="G217" s="3"/>
    </row>
    <row r="218" ht="17.5" customHeight="1" spans="1:7">
      <c r="A218" s="4"/>
      <c r="B218" s="3"/>
      <c r="C218" s="3"/>
      <c r="D218" s="3"/>
      <c r="E218" s="3" t="s">
        <v>261</v>
      </c>
      <c r="F218" s="3" t="s">
        <v>85</v>
      </c>
      <c r="G218" s="3"/>
    </row>
    <row r="219" ht="17.5" customHeight="1" spans="1:7">
      <c r="A219" s="4"/>
      <c r="B219" s="3"/>
      <c r="C219" s="3"/>
      <c r="D219" s="3"/>
      <c r="E219" s="3" t="s">
        <v>262</v>
      </c>
      <c r="F219" s="3" t="s">
        <v>39</v>
      </c>
      <c r="G219" s="3"/>
    </row>
    <row r="220" ht="17.5" customHeight="1" spans="1:7">
      <c r="A220" s="4"/>
      <c r="B220" s="3"/>
      <c r="C220" s="3">
        <v>2021243243</v>
      </c>
      <c r="D220" s="3" t="s">
        <v>268</v>
      </c>
      <c r="E220" s="3" t="s">
        <v>260</v>
      </c>
      <c r="F220" s="3" t="s">
        <v>37</v>
      </c>
      <c r="G220" s="3">
        <v>8</v>
      </c>
    </row>
    <row r="221" ht="17.5" customHeight="1" spans="1:7">
      <c r="A221" s="4"/>
      <c r="B221" s="3"/>
      <c r="C221" s="3"/>
      <c r="D221" s="3"/>
      <c r="E221" s="3" t="s">
        <v>256</v>
      </c>
      <c r="F221" s="3" t="s">
        <v>85</v>
      </c>
      <c r="G221" s="3"/>
    </row>
    <row r="222" ht="17.5" customHeight="1" spans="1:7">
      <c r="A222" s="4"/>
      <c r="B222" s="3"/>
      <c r="C222" s="3"/>
      <c r="D222" s="3"/>
      <c r="E222" s="3" t="s">
        <v>261</v>
      </c>
      <c r="F222" s="3" t="s">
        <v>85</v>
      </c>
      <c r="G222" s="3"/>
    </row>
    <row r="223" ht="17.5" customHeight="1" spans="1:7">
      <c r="A223" s="4"/>
      <c r="B223" s="3"/>
      <c r="C223" s="3"/>
      <c r="D223" s="3"/>
      <c r="E223" s="3" t="s">
        <v>262</v>
      </c>
      <c r="F223" s="3" t="s">
        <v>39</v>
      </c>
      <c r="G223" s="3"/>
    </row>
    <row r="224" ht="17.5" customHeight="1" spans="1:7">
      <c r="A224" s="4"/>
      <c r="B224" s="3"/>
      <c r="C224" s="3">
        <v>2021243245</v>
      </c>
      <c r="D224" s="3" t="s">
        <v>269</v>
      </c>
      <c r="E224" s="3" t="s">
        <v>262</v>
      </c>
      <c r="F224" s="3" t="s">
        <v>39</v>
      </c>
      <c r="G224" s="3">
        <v>2</v>
      </c>
    </row>
    <row r="225" ht="17.5" customHeight="1" spans="1:7">
      <c r="A225" s="4"/>
      <c r="B225" s="3" t="s">
        <v>270</v>
      </c>
      <c r="C225" s="3">
        <v>2021243339</v>
      </c>
      <c r="D225" s="3" t="s">
        <v>271</v>
      </c>
      <c r="E225" s="3" t="s">
        <v>272</v>
      </c>
      <c r="F225" s="3" t="s">
        <v>85</v>
      </c>
      <c r="G225" s="3">
        <v>4</v>
      </c>
    </row>
    <row r="226" ht="17.5" customHeight="1" spans="1:7">
      <c r="A226" s="4"/>
      <c r="B226" s="3"/>
      <c r="C226" s="3"/>
      <c r="D226" s="3"/>
      <c r="E226" s="3" t="s">
        <v>273</v>
      </c>
      <c r="F226" s="3" t="s">
        <v>85</v>
      </c>
      <c r="G226" s="3"/>
    </row>
    <row r="227" ht="17.5" customHeight="1" spans="1:7">
      <c r="A227" s="4"/>
      <c r="B227" s="3"/>
      <c r="C227" s="3">
        <v>2021243340</v>
      </c>
      <c r="D227" s="3" t="s">
        <v>274</v>
      </c>
      <c r="E227" s="3" t="s">
        <v>272</v>
      </c>
      <c r="F227" s="3" t="s">
        <v>85</v>
      </c>
      <c r="G227" s="3">
        <v>4</v>
      </c>
    </row>
    <row r="228" ht="17.5" customHeight="1" spans="1:7">
      <c r="A228" s="4"/>
      <c r="B228" s="3"/>
      <c r="C228" s="3"/>
      <c r="D228" s="3"/>
      <c r="E228" s="3" t="s">
        <v>273</v>
      </c>
      <c r="F228" s="3" t="s">
        <v>85</v>
      </c>
      <c r="G228" s="3"/>
    </row>
    <row r="229" ht="17.5" customHeight="1" spans="1:7">
      <c r="A229" s="4"/>
      <c r="B229" s="3" t="s">
        <v>275</v>
      </c>
      <c r="C229" s="3">
        <v>2021243425</v>
      </c>
      <c r="D229" s="3" t="s">
        <v>276</v>
      </c>
      <c r="E229" s="3" t="s">
        <v>277</v>
      </c>
      <c r="F229" s="3" t="s">
        <v>85</v>
      </c>
      <c r="G229" s="3">
        <v>4</v>
      </c>
    </row>
    <row r="230" ht="17.5" customHeight="1" spans="1:7">
      <c r="A230" s="4"/>
      <c r="B230" s="3"/>
      <c r="C230" s="3"/>
      <c r="D230" s="3"/>
      <c r="E230" s="3" t="s">
        <v>278</v>
      </c>
      <c r="F230" s="3" t="s">
        <v>85</v>
      </c>
      <c r="G230" s="3"/>
    </row>
    <row r="231" ht="17.5" customHeight="1" spans="1:7">
      <c r="A231" s="4"/>
      <c r="B231" s="3"/>
      <c r="C231" s="3">
        <v>2021243427</v>
      </c>
      <c r="D231" s="3" t="s">
        <v>279</v>
      </c>
      <c r="E231" s="3" t="s">
        <v>280</v>
      </c>
      <c r="F231" s="3" t="s">
        <v>39</v>
      </c>
      <c r="G231" s="3">
        <v>2</v>
      </c>
    </row>
    <row r="232" ht="17.5" customHeight="1" spans="1:7">
      <c r="A232" s="4"/>
      <c r="B232" s="3"/>
      <c r="C232" s="3">
        <v>2021243431</v>
      </c>
      <c r="D232" s="3" t="s">
        <v>281</v>
      </c>
      <c r="E232" s="3" t="s">
        <v>262</v>
      </c>
      <c r="F232" s="3" t="s">
        <v>85</v>
      </c>
      <c r="G232" s="3">
        <v>8</v>
      </c>
    </row>
    <row r="233" ht="17.5" customHeight="1" spans="1:7">
      <c r="A233" s="4"/>
      <c r="B233" s="3"/>
      <c r="C233" s="3"/>
      <c r="D233" s="3"/>
      <c r="E233" s="3" t="s">
        <v>277</v>
      </c>
      <c r="F233" s="3" t="s">
        <v>85</v>
      </c>
      <c r="G233" s="3"/>
    </row>
    <row r="234" ht="17.5" customHeight="1" spans="1:7">
      <c r="A234" s="4"/>
      <c r="B234" s="3"/>
      <c r="C234" s="3"/>
      <c r="D234" s="3"/>
      <c r="E234" s="3" t="s">
        <v>278</v>
      </c>
      <c r="F234" s="3" t="s">
        <v>85</v>
      </c>
      <c r="G234" s="3"/>
    </row>
    <row r="235" ht="17.5" customHeight="1" spans="1:7">
      <c r="A235" s="4"/>
      <c r="B235" s="3"/>
      <c r="C235" s="3"/>
      <c r="D235" s="3"/>
      <c r="E235" s="3" t="s">
        <v>280</v>
      </c>
      <c r="F235" s="3" t="s">
        <v>39</v>
      </c>
      <c r="G235" s="3"/>
    </row>
    <row r="236" ht="17.5" customHeight="1" spans="1:7">
      <c r="A236" s="4"/>
      <c r="B236" s="3" t="s">
        <v>282</v>
      </c>
      <c r="C236" s="3">
        <v>2021253114</v>
      </c>
      <c r="D236" s="3" t="s">
        <v>283</v>
      </c>
      <c r="E236" s="3" t="s">
        <v>284</v>
      </c>
      <c r="F236" s="3" t="s">
        <v>39</v>
      </c>
      <c r="G236" s="3">
        <v>2</v>
      </c>
    </row>
    <row r="237" ht="17.5" customHeight="1" spans="1:7">
      <c r="A237" s="4"/>
      <c r="B237" s="3"/>
      <c r="C237" s="3">
        <v>2021253115</v>
      </c>
      <c r="D237" s="3" t="s">
        <v>285</v>
      </c>
      <c r="E237" s="3" t="s">
        <v>284</v>
      </c>
      <c r="F237" s="3" t="s">
        <v>39</v>
      </c>
      <c r="G237" s="3">
        <v>2</v>
      </c>
    </row>
    <row r="238" ht="17.5" customHeight="1" spans="1:7">
      <c r="A238" s="4"/>
      <c r="B238" s="3"/>
      <c r="C238" s="3">
        <v>2021253118</v>
      </c>
      <c r="D238" s="3" t="s">
        <v>286</v>
      </c>
      <c r="E238" s="3" t="s">
        <v>284</v>
      </c>
      <c r="F238" s="3" t="s">
        <v>39</v>
      </c>
      <c r="G238" s="3">
        <v>2</v>
      </c>
    </row>
    <row r="239" ht="17.5" customHeight="1" spans="1:7">
      <c r="A239" s="4"/>
      <c r="B239" s="3"/>
      <c r="C239" s="3">
        <v>2021253126</v>
      </c>
      <c r="D239" s="3" t="s">
        <v>287</v>
      </c>
      <c r="E239" s="3" t="s">
        <v>284</v>
      </c>
      <c r="F239" s="3" t="s">
        <v>39</v>
      </c>
      <c r="G239" s="3">
        <v>2</v>
      </c>
    </row>
    <row r="240" ht="17.5" customHeight="1" spans="1:7">
      <c r="A240" s="4"/>
      <c r="B240" s="3" t="s">
        <v>288</v>
      </c>
      <c r="C240" s="3">
        <v>2021253317</v>
      </c>
      <c r="D240" s="3" t="s">
        <v>289</v>
      </c>
      <c r="E240" s="3" t="s">
        <v>284</v>
      </c>
      <c r="F240" s="3" t="s">
        <v>39</v>
      </c>
      <c r="G240" s="3">
        <v>2</v>
      </c>
    </row>
    <row r="241" ht="17.5" customHeight="1" spans="1:7">
      <c r="A241" s="4"/>
      <c r="B241" s="3"/>
      <c r="C241" s="3">
        <v>2021253326</v>
      </c>
      <c r="D241" s="3" t="s">
        <v>290</v>
      </c>
      <c r="E241" s="3" t="s">
        <v>291</v>
      </c>
      <c r="F241" s="3" t="s">
        <v>37</v>
      </c>
      <c r="G241" s="3">
        <v>4</v>
      </c>
    </row>
    <row r="242" ht="17.5" customHeight="1" spans="1:7">
      <c r="A242" s="4"/>
      <c r="B242" s="3"/>
      <c r="C242" s="3"/>
      <c r="D242" s="3"/>
      <c r="E242" s="3" t="s">
        <v>257</v>
      </c>
      <c r="F242" s="3" t="s">
        <v>85</v>
      </c>
      <c r="G242" s="3"/>
    </row>
    <row r="243" ht="17.5" customHeight="1" spans="1:7">
      <c r="A243" s="4"/>
      <c r="B243" s="3" t="s">
        <v>292</v>
      </c>
      <c r="C243" s="3">
        <v>2022253427</v>
      </c>
      <c r="D243" s="3" t="s">
        <v>293</v>
      </c>
      <c r="E243" s="3" t="s">
        <v>294</v>
      </c>
      <c r="F243" s="3" t="s">
        <v>39</v>
      </c>
      <c r="G243" s="3">
        <v>2</v>
      </c>
    </row>
    <row r="244" ht="17.5" customHeight="1" spans="1:7">
      <c r="A244" s="4"/>
      <c r="B244" s="3" t="s">
        <v>295</v>
      </c>
      <c r="C244" s="3">
        <v>2021253502</v>
      </c>
      <c r="D244" s="3" t="s">
        <v>296</v>
      </c>
      <c r="E244" s="3" t="s">
        <v>297</v>
      </c>
      <c r="F244" s="3" t="s">
        <v>85</v>
      </c>
      <c r="G244" s="3">
        <v>4</v>
      </c>
    </row>
    <row r="245" ht="17.5" customHeight="1" spans="1:7">
      <c r="A245" s="4"/>
      <c r="B245" s="3"/>
      <c r="C245" s="3"/>
      <c r="D245" s="3"/>
      <c r="E245" s="3" t="s">
        <v>298</v>
      </c>
      <c r="F245" s="3" t="s">
        <v>85</v>
      </c>
      <c r="G245" s="3"/>
    </row>
    <row r="246" ht="17.5" customHeight="1" spans="1:7">
      <c r="A246" s="4"/>
      <c r="B246" s="3"/>
      <c r="C246" s="3">
        <v>2021253506</v>
      </c>
      <c r="D246" s="3" t="s">
        <v>299</v>
      </c>
      <c r="E246" s="3" t="s">
        <v>300</v>
      </c>
      <c r="F246" s="3" t="s">
        <v>39</v>
      </c>
      <c r="G246" s="3">
        <v>2</v>
      </c>
    </row>
    <row r="247" ht="17.5" customHeight="1" spans="1:7">
      <c r="A247" s="4"/>
      <c r="B247" s="3"/>
      <c r="C247" s="3">
        <v>2021213709</v>
      </c>
      <c r="D247" s="3" t="s">
        <v>301</v>
      </c>
      <c r="E247" s="3" t="s">
        <v>302</v>
      </c>
      <c r="F247" s="3" t="s">
        <v>37</v>
      </c>
      <c r="G247" s="3">
        <v>11</v>
      </c>
    </row>
    <row r="248" ht="17.5" customHeight="1" spans="1:7">
      <c r="A248" s="4"/>
      <c r="B248" s="3"/>
      <c r="C248" s="3"/>
      <c r="D248" s="3"/>
      <c r="E248" s="3" t="s">
        <v>303</v>
      </c>
      <c r="F248" s="3" t="s">
        <v>37</v>
      </c>
      <c r="G248" s="3"/>
    </row>
    <row r="249" ht="17.5" customHeight="1" spans="1:7">
      <c r="A249" s="4"/>
      <c r="B249" s="3"/>
      <c r="C249" s="3"/>
      <c r="D249" s="3"/>
      <c r="E249" s="3" t="s">
        <v>297</v>
      </c>
      <c r="F249" s="3" t="s">
        <v>66</v>
      </c>
      <c r="G249" s="3"/>
    </row>
    <row r="250" ht="17.5" customHeight="1" spans="1:7">
      <c r="A250" s="4"/>
      <c r="B250" s="3"/>
      <c r="C250" s="3"/>
      <c r="D250" s="3"/>
      <c r="E250" s="3" t="s">
        <v>298</v>
      </c>
      <c r="F250" s="3" t="s">
        <v>85</v>
      </c>
      <c r="G250" s="3"/>
    </row>
    <row r="251" ht="17.5" customHeight="1" spans="1:7">
      <c r="A251" s="4"/>
      <c r="B251" s="3"/>
      <c r="C251" s="3"/>
      <c r="D251" s="3"/>
      <c r="E251" s="3" t="s">
        <v>300</v>
      </c>
      <c r="F251" s="3" t="s">
        <v>39</v>
      </c>
      <c r="G251" s="3"/>
    </row>
    <row r="252" ht="17.5" customHeight="1" spans="1:7">
      <c r="A252" s="4"/>
      <c r="B252" s="3"/>
      <c r="C252" s="3">
        <v>2021253519</v>
      </c>
      <c r="D252" s="3" t="s">
        <v>304</v>
      </c>
      <c r="E252" s="3" t="s">
        <v>300</v>
      </c>
      <c r="F252" s="3" t="s">
        <v>39</v>
      </c>
      <c r="G252" s="3">
        <v>2</v>
      </c>
    </row>
    <row r="253" ht="17.5" customHeight="1" spans="1:7">
      <c r="A253" s="4"/>
      <c r="B253" s="3" t="s">
        <v>305</v>
      </c>
      <c r="C253" s="3">
        <v>2022243118</v>
      </c>
      <c r="D253" s="3" t="s">
        <v>306</v>
      </c>
      <c r="E253" s="3" t="s">
        <v>307</v>
      </c>
      <c r="F253" s="3" t="s">
        <v>39</v>
      </c>
      <c r="G253" s="3">
        <v>4</v>
      </c>
    </row>
    <row r="254" ht="17.5" customHeight="1" spans="1:7">
      <c r="A254" s="4"/>
      <c r="B254" s="3"/>
      <c r="C254" s="3"/>
      <c r="D254" s="3"/>
      <c r="E254" s="3" t="s">
        <v>308</v>
      </c>
      <c r="F254" s="3" t="s">
        <v>39</v>
      </c>
      <c r="G254" s="3"/>
    </row>
    <row r="255" ht="17.5" customHeight="1" spans="1:7">
      <c r="A255" s="4"/>
      <c r="B255" s="3" t="s">
        <v>309</v>
      </c>
      <c r="C255" s="3">
        <v>2022243230</v>
      </c>
      <c r="D255" s="3" t="s">
        <v>310</v>
      </c>
      <c r="E255" s="3" t="s">
        <v>311</v>
      </c>
      <c r="F255" s="3" t="s">
        <v>37</v>
      </c>
      <c r="G255" s="3">
        <v>6</v>
      </c>
    </row>
    <row r="256" ht="17.5" customHeight="1" spans="1:7">
      <c r="A256" s="4"/>
      <c r="B256" s="3"/>
      <c r="C256" s="3"/>
      <c r="D256" s="3"/>
      <c r="E256" s="3" t="s">
        <v>312</v>
      </c>
      <c r="F256" s="3" t="s">
        <v>37</v>
      </c>
      <c r="G256" s="3"/>
    </row>
    <row r="257" ht="17.5" customHeight="1" spans="1:7">
      <c r="A257" s="4"/>
      <c r="B257" s="3"/>
      <c r="C257" s="3"/>
      <c r="D257" s="3"/>
      <c r="E257" s="3" t="s">
        <v>313</v>
      </c>
      <c r="F257" s="3" t="s">
        <v>37</v>
      </c>
      <c r="G257" s="3"/>
    </row>
    <row r="258" ht="17.5" customHeight="1" spans="1:7">
      <c r="A258" s="4"/>
      <c r="B258" s="3" t="s">
        <v>314</v>
      </c>
      <c r="C258" s="3">
        <v>2022253117</v>
      </c>
      <c r="D258" s="3" t="s">
        <v>315</v>
      </c>
      <c r="E258" s="3" t="s">
        <v>308</v>
      </c>
      <c r="F258" s="3" t="s">
        <v>37</v>
      </c>
      <c r="G258" s="3">
        <v>4</v>
      </c>
    </row>
    <row r="259" ht="17.5" customHeight="1" spans="1:7">
      <c r="A259" s="4"/>
      <c r="B259" s="3"/>
      <c r="C259" s="3"/>
      <c r="D259" s="3"/>
      <c r="E259" s="3" t="s">
        <v>316</v>
      </c>
      <c r="F259" s="3" t="s">
        <v>37</v>
      </c>
      <c r="G259" s="3"/>
    </row>
    <row r="260" ht="17.5" customHeight="1" spans="1:7">
      <c r="A260" s="4"/>
      <c r="B260" s="3"/>
      <c r="C260" s="3">
        <v>2022243321</v>
      </c>
      <c r="D260" s="3" t="s">
        <v>317</v>
      </c>
      <c r="E260" s="3" t="s">
        <v>49</v>
      </c>
      <c r="F260" s="3" t="s">
        <v>39</v>
      </c>
      <c r="G260" s="3">
        <v>2</v>
      </c>
    </row>
    <row r="261" ht="17.5" customHeight="1" spans="1:7">
      <c r="A261" s="4"/>
      <c r="B261" s="3" t="s">
        <v>318</v>
      </c>
      <c r="C261" s="3">
        <v>2022243417</v>
      </c>
      <c r="D261" s="3" t="s">
        <v>319</v>
      </c>
      <c r="E261" s="3" t="s">
        <v>316</v>
      </c>
      <c r="F261" s="3" t="s">
        <v>39</v>
      </c>
      <c r="G261" s="3">
        <v>2</v>
      </c>
    </row>
    <row r="262" ht="17.5" customHeight="1" spans="1:7">
      <c r="A262" s="4"/>
      <c r="B262" s="3"/>
      <c r="C262" s="3">
        <v>2022243419</v>
      </c>
      <c r="D262" s="3" t="s">
        <v>320</v>
      </c>
      <c r="E262" s="3" t="s">
        <v>316</v>
      </c>
      <c r="F262" s="3" t="s">
        <v>39</v>
      </c>
      <c r="G262" s="3">
        <v>2</v>
      </c>
    </row>
    <row r="263" ht="17.5" customHeight="1" spans="1:7">
      <c r="A263" s="4"/>
      <c r="B263" s="3" t="s">
        <v>321</v>
      </c>
      <c r="C263" s="3">
        <v>2021243510</v>
      </c>
      <c r="D263" s="3" t="s">
        <v>322</v>
      </c>
      <c r="E263" s="3" t="s">
        <v>323</v>
      </c>
      <c r="F263" s="3" t="s">
        <v>39</v>
      </c>
      <c r="G263" s="3">
        <v>2</v>
      </c>
    </row>
    <row r="264" ht="17.5" customHeight="1" spans="1:7">
      <c r="A264" s="4"/>
      <c r="B264" s="3"/>
      <c r="C264" s="3">
        <v>2021243512</v>
      </c>
      <c r="D264" s="3" t="s">
        <v>324</v>
      </c>
      <c r="E264" s="3" t="s">
        <v>325</v>
      </c>
      <c r="F264" s="3" t="s">
        <v>85</v>
      </c>
      <c r="G264" s="3">
        <v>2</v>
      </c>
    </row>
    <row r="265" ht="17.5" customHeight="1" spans="1:7">
      <c r="A265" s="4"/>
      <c r="B265" s="3"/>
      <c r="C265" s="3">
        <v>2021243513</v>
      </c>
      <c r="D265" s="3" t="s">
        <v>326</v>
      </c>
      <c r="E265" s="3" t="s">
        <v>323</v>
      </c>
      <c r="F265" s="3" t="s">
        <v>39</v>
      </c>
      <c r="G265" s="3">
        <v>2</v>
      </c>
    </row>
    <row r="266" ht="17.5" customHeight="1" spans="1:7">
      <c r="A266" s="4"/>
      <c r="B266" s="3"/>
      <c r="C266" s="3">
        <v>2021243522</v>
      </c>
      <c r="D266" s="3" t="s">
        <v>327</v>
      </c>
      <c r="E266" s="3" t="s">
        <v>49</v>
      </c>
      <c r="F266" s="3" t="s">
        <v>85</v>
      </c>
      <c r="G266" s="3">
        <v>2</v>
      </c>
    </row>
    <row r="267" ht="17.5" customHeight="1" spans="1:7">
      <c r="A267" s="4"/>
      <c r="B267" s="3"/>
      <c r="C267" s="3">
        <v>2021243527</v>
      </c>
      <c r="D267" s="3" t="s">
        <v>328</v>
      </c>
      <c r="E267" s="3" t="s">
        <v>49</v>
      </c>
      <c r="F267" s="3" t="s">
        <v>85</v>
      </c>
      <c r="G267" s="3">
        <v>2</v>
      </c>
    </row>
    <row r="268" ht="17.5" customHeight="1" spans="1:7">
      <c r="A268" s="4"/>
      <c r="B268" s="3"/>
      <c r="C268" s="3">
        <v>2021243528</v>
      </c>
      <c r="D268" s="3" t="s">
        <v>329</v>
      </c>
      <c r="E268" s="3" t="s">
        <v>325</v>
      </c>
      <c r="F268" s="3" t="s">
        <v>85</v>
      </c>
      <c r="G268" s="3">
        <v>2</v>
      </c>
    </row>
    <row r="269" ht="17.5" customHeight="1" spans="1:7">
      <c r="A269" s="4"/>
      <c r="B269" s="3" t="s">
        <v>330</v>
      </c>
      <c r="C269" s="3">
        <v>2022243608</v>
      </c>
      <c r="D269" s="3" t="s">
        <v>331</v>
      </c>
      <c r="E269" s="3" t="s">
        <v>332</v>
      </c>
      <c r="F269" s="3" t="s">
        <v>85</v>
      </c>
      <c r="G269" s="3">
        <v>4</v>
      </c>
    </row>
    <row r="270" ht="17.5" customHeight="1" spans="1:7">
      <c r="A270" s="4"/>
      <c r="B270" s="3"/>
      <c r="C270" s="3"/>
      <c r="D270" s="3"/>
      <c r="E270" s="3" t="s">
        <v>333</v>
      </c>
      <c r="F270" s="3" t="s">
        <v>85</v>
      </c>
      <c r="G270" s="3"/>
    </row>
    <row r="271" ht="17.5" customHeight="1" spans="1:7">
      <c r="A271" s="4"/>
      <c r="B271" s="3" t="s">
        <v>334</v>
      </c>
      <c r="C271" s="3">
        <v>2022253235</v>
      </c>
      <c r="D271" s="3" t="s">
        <v>335</v>
      </c>
      <c r="E271" s="3" t="s">
        <v>336</v>
      </c>
      <c r="F271" s="3" t="s">
        <v>85</v>
      </c>
      <c r="G271" s="3">
        <v>7</v>
      </c>
    </row>
    <row r="272" ht="17.5" customHeight="1" spans="1:7">
      <c r="A272" s="4"/>
      <c r="B272" s="3"/>
      <c r="C272" s="3"/>
      <c r="D272" s="3"/>
      <c r="E272" s="3" t="s">
        <v>323</v>
      </c>
      <c r="F272" s="3" t="s">
        <v>66</v>
      </c>
      <c r="G272" s="3"/>
    </row>
    <row r="273" ht="17.5" customHeight="1" spans="1:7">
      <c r="A273" s="4"/>
      <c r="B273" s="3"/>
      <c r="C273" s="3"/>
      <c r="D273" s="3"/>
      <c r="E273" s="3" t="s">
        <v>337</v>
      </c>
      <c r="F273" s="3" t="s">
        <v>39</v>
      </c>
      <c r="G273" s="3"/>
    </row>
    <row r="274" ht="17.5" customHeight="1" spans="1:7">
      <c r="A274" s="4"/>
      <c r="B274" s="3" t="s">
        <v>338</v>
      </c>
      <c r="C274" s="3">
        <v>20222343216</v>
      </c>
      <c r="D274" s="3" t="s">
        <v>339</v>
      </c>
      <c r="E274" s="3" t="s">
        <v>340</v>
      </c>
      <c r="F274" s="3" t="s">
        <v>85</v>
      </c>
      <c r="G274" s="3">
        <v>5</v>
      </c>
    </row>
    <row r="275" ht="17.5" customHeight="1" spans="1:7">
      <c r="A275" s="4"/>
      <c r="B275" s="3"/>
      <c r="C275" s="3"/>
      <c r="D275" s="3"/>
      <c r="E275" s="3" t="s">
        <v>76</v>
      </c>
      <c r="F275" s="3" t="s">
        <v>66</v>
      </c>
      <c r="G275" s="3"/>
    </row>
    <row r="276" ht="17.5" customHeight="1" spans="1:7">
      <c r="A276" s="4"/>
      <c r="B276" s="3" t="s">
        <v>341</v>
      </c>
      <c r="C276" s="3">
        <v>2023243227</v>
      </c>
      <c r="D276" s="3" t="s">
        <v>342</v>
      </c>
      <c r="E276" s="3" t="s">
        <v>343</v>
      </c>
      <c r="F276" s="3" t="s">
        <v>37</v>
      </c>
      <c r="G276" s="3">
        <v>2</v>
      </c>
    </row>
    <row r="277" ht="17.5" customHeight="1" spans="1:7">
      <c r="A277" s="4"/>
      <c r="B277" s="3" t="s">
        <v>344</v>
      </c>
      <c r="C277" s="3">
        <v>2023243303</v>
      </c>
      <c r="D277" s="3" t="s">
        <v>345</v>
      </c>
      <c r="E277" s="3" t="s">
        <v>189</v>
      </c>
      <c r="F277" s="3" t="s">
        <v>39</v>
      </c>
      <c r="G277" s="3">
        <v>5</v>
      </c>
    </row>
    <row r="278" ht="17.5" customHeight="1" spans="1:7">
      <c r="A278" s="4"/>
      <c r="B278" s="3"/>
      <c r="C278" s="3"/>
      <c r="D278" s="3"/>
      <c r="E278" s="3" t="s">
        <v>76</v>
      </c>
      <c r="F278" s="3" t="s">
        <v>50</v>
      </c>
      <c r="G278" s="3"/>
    </row>
    <row r="279" ht="17.5" customHeight="1" spans="1:7">
      <c r="A279" s="4"/>
      <c r="B279" s="3"/>
      <c r="C279" s="3">
        <v>2023243308</v>
      </c>
      <c r="D279" s="3" t="s">
        <v>346</v>
      </c>
      <c r="E279" s="3" t="s">
        <v>189</v>
      </c>
      <c r="F279" s="3" t="s">
        <v>39</v>
      </c>
      <c r="G279" s="3">
        <v>5</v>
      </c>
    </row>
    <row r="280" ht="17.5" customHeight="1" spans="1:7">
      <c r="A280" s="4"/>
      <c r="B280" s="3"/>
      <c r="C280" s="3"/>
      <c r="D280" s="3"/>
      <c r="E280" s="3" t="s">
        <v>76</v>
      </c>
      <c r="F280" s="3" t="s">
        <v>50</v>
      </c>
      <c r="G280" s="3"/>
    </row>
    <row r="281" ht="17.5" customHeight="1" spans="1:7">
      <c r="A281" s="4"/>
      <c r="B281" s="3"/>
      <c r="C281" s="3">
        <v>2023243315</v>
      </c>
      <c r="D281" s="3" t="s">
        <v>347</v>
      </c>
      <c r="E281" s="3" t="s">
        <v>348</v>
      </c>
      <c r="F281" s="3" t="s">
        <v>37</v>
      </c>
      <c r="G281" s="3">
        <v>13</v>
      </c>
    </row>
    <row r="282" ht="17.5" customHeight="1" spans="1:7">
      <c r="A282" s="4"/>
      <c r="B282" s="3"/>
      <c r="C282" s="3"/>
      <c r="D282" s="3"/>
      <c r="E282" s="3" t="s">
        <v>349</v>
      </c>
      <c r="F282" s="3" t="s">
        <v>37</v>
      </c>
      <c r="G282" s="3"/>
    </row>
    <row r="283" ht="17.5" customHeight="1" spans="1:7">
      <c r="A283" s="4"/>
      <c r="B283" s="3"/>
      <c r="C283" s="3"/>
      <c r="D283" s="3"/>
      <c r="E283" s="3" t="s">
        <v>343</v>
      </c>
      <c r="F283" s="3" t="s">
        <v>85</v>
      </c>
      <c r="G283" s="3"/>
    </row>
    <row r="284" ht="17.5" customHeight="1" spans="1:7">
      <c r="A284" s="4"/>
      <c r="B284" s="3"/>
      <c r="C284" s="3"/>
      <c r="D284" s="3"/>
      <c r="E284" s="3" t="s">
        <v>350</v>
      </c>
      <c r="F284" s="3" t="s">
        <v>85</v>
      </c>
      <c r="G284" s="3"/>
    </row>
    <row r="285" ht="17.5" customHeight="1" spans="1:7">
      <c r="A285" s="4"/>
      <c r="B285" s="3"/>
      <c r="C285" s="3"/>
      <c r="D285" s="3"/>
      <c r="E285" s="3" t="s">
        <v>189</v>
      </c>
      <c r="F285" s="3" t="s">
        <v>39</v>
      </c>
      <c r="G285" s="3"/>
    </row>
    <row r="286" ht="17.5" customHeight="1" spans="1:7">
      <c r="A286" s="4"/>
      <c r="B286" s="3"/>
      <c r="C286" s="3"/>
      <c r="D286" s="3"/>
      <c r="E286" s="3" t="s">
        <v>76</v>
      </c>
      <c r="F286" s="3" t="s">
        <v>50</v>
      </c>
      <c r="G286" s="3"/>
    </row>
    <row r="287" ht="17.5" customHeight="1" spans="1:7">
      <c r="A287" s="4"/>
      <c r="B287" s="3" t="s">
        <v>351</v>
      </c>
      <c r="C287" s="3">
        <v>2023243413</v>
      </c>
      <c r="D287" s="3" t="s">
        <v>352</v>
      </c>
      <c r="E287" s="3" t="s">
        <v>353</v>
      </c>
      <c r="F287" s="3" t="s">
        <v>45</v>
      </c>
      <c r="G287" s="3">
        <v>5</v>
      </c>
    </row>
    <row r="288" ht="17.5" customHeight="1" spans="1:7">
      <c r="A288" s="4"/>
      <c r="B288" s="3"/>
      <c r="C288" s="3"/>
      <c r="D288" s="3"/>
      <c r="E288" s="3" t="s">
        <v>349</v>
      </c>
      <c r="F288" s="3" t="s">
        <v>37</v>
      </c>
      <c r="G288" s="3"/>
    </row>
    <row r="289" ht="17.5" customHeight="1" spans="1:7">
      <c r="A289" s="4"/>
      <c r="B289" s="3" t="s">
        <v>354</v>
      </c>
      <c r="C289" s="3">
        <v>2023243519</v>
      </c>
      <c r="D289" s="3" t="s">
        <v>355</v>
      </c>
      <c r="E289" s="3" t="s">
        <v>189</v>
      </c>
      <c r="F289" s="3" t="s">
        <v>39</v>
      </c>
      <c r="G289" s="3">
        <v>2</v>
      </c>
    </row>
    <row r="290" ht="17.5" customHeight="1" spans="1:7">
      <c r="A290" s="4"/>
      <c r="B290" s="3"/>
      <c r="C290" s="3">
        <v>2023243520</v>
      </c>
      <c r="D290" s="3" t="s">
        <v>356</v>
      </c>
      <c r="E290" s="3" t="s">
        <v>348</v>
      </c>
      <c r="F290" s="3" t="s">
        <v>85</v>
      </c>
      <c r="G290" s="3">
        <v>4</v>
      </c>
    </row>
    <row r="291" ht="17.5" customHeight="1" spans="1:7">
      <c r="A291" s="4"/>
      <c r="B291" s="3"/>
      <c r="C291" s="3"/>
      <c r="D291" s="3"/>
      <c r="E291" s="3" t="s">
        <v>189</v>
      </c>
      <c r="F291" s="3" t="s">
        <v>39</v>
      </c>
      <c r="G291" s="3"/>
    </row>
    <row r="292" ht="17.5" customHeight="1" spans="1:7">
      <c r="A292" s="4"/>
      <c r="B292" s="3"/>
      <c r="C292" s="3">
        <v>2023243521</v>
      </c>
      <c r="D292" s="3" t="s">
        <v>357</v>
      </c>
      <c r="E292" s="3" t="s">
        <v>189</v>
      </c>
      <c r="F292" s="3" t="s">
        <v>39</v>
      </c>
      <c r="G292" s="3">
        <v>2</v>
      </c>
    </row>
    <row r="293" ht="17.5" customHeight="1" spans="1:7">
      <c r="A293" s="4"/>
      <c r="B293" s="3"/>
      <c r="C293" s="3">
        <v>2023243522</v>
      </c>
      <c r="D293" s="3" t="s">
        <v>358</v>
      </c>
      <c r="E293" s="3" t="s">
        <v>188</v>
      </c>
      <c r="F293" s="3" t="s">
        <v>37</v>
      </c>
      <c r="G293" s="3">
        <v>12</v>
      </c>
    </row>
    <row r="294" ht="17.5" customHeight="1" spans="1:7">
      <c r="A294" s="4"/>
      <c r="B294" s="3"/>
      <c r="C294" s="3"/>
      <c r="D294" s="3"/>
      <c r="E294" s="3" t="s">
        <v>152</v>
      </c>
      <c r="F294" s="3" t="s">
        <v>37</v>
      </c>
      <c r="G294" s="3"/>
    </row>
    <row r="295" ht="17.5" customHeight="1" spans="1:7">
      <c r="A295" s="4"/>
      <c r="B295" s="3"/>
      <c r="C295" s="3"/>
      <c r="D295" s="3"/>
      <c r="E295" s="3" t="s">
        <v>359</v>
      </c>
      <c r="F295" s="3" t="s">
        <v>85</v>
      </c>
      <c r="G295" s="3"/>
    </row>
    <row r="296" ht="17.5" customHeight="1" spans="1:7">
      <c r="A296" s="4"/>
      <c r="B296" s="3"/>
      <c r="C296" s="3"/>
      <c r="D296" s="3"/>
      <c r="E296" s="3" t="s">
        <v>360</v>
      </c>
      <c r="F296" s="3" t="s">
        <v>85</v>
      </c>
      <c r="G296" s="3"/>
    </row>
    <row r="297" ht="17.5" customHeight="1" spans="1:7">
      <c r="A297" s="4"/>
      <c r="B297" s="3"/>
      <c r="C297" s="3"/>
      <c r="D297" s="3"/>
      <c r="E297" s="3" t="s">
        <v>348</v>
      </c>
      <c r="F297" s="3" t="s">
        <v>85</v>
      </c>
      <c r="G297" s="3"/>
    </row>
    <row r="298" ht="17.5" customHeight="1" spans="1:7">
      <c r="A298" s="4"/>
      <c r="B298" s="3"/>
      <c r="C298" s="3"/>
      <c r="D298" s="3"/>
      <c r="E298" s="3" t="s">
        <v>189</v>
      </c>
      <c r="F298" s="3" t="s">
        <v>39</v>
      </c>
      <c r="G298" s="3"/>
    </row>
    <row r="299" ht="17.5" customHeight="1" spans="1:7">
      <c r="A299" s="4"/>
      <c r="B299" s="3"/>
      <c r="C299" s="3">
        <v>2023243527</v>
      </c>
      <c r="D299" s="3" t="s">
        <v>361</v>
      </c>
      <c r="E299" s="3" t="s">
        <v>188</v>
      </c>
      <c r="F299" s="3" t="s">
        <v>37</v>
      </c>
      <c r="G299" s="3">
        <v>12</v>
      </c>
    </row>
    <row r="300" ht="17.5" customHeight="1" spans="1:7">
      <c r="A300" s="4"/>
      <c r="B300" s="3"/>
      <c r="C300" s="3"/>
      <c r="D300" s="3"/>
      <c r="E300" s="3" t="s">
        <v>152</v>
      </c>
      <c r="F300" s="3" t="s">
        <v>37</v>
      </c>
      <c r="G300" s="3"/>
    </row>
    <row r="301" ht="17.5" customHeight="1" spans="1:7">
      <c r="A301" s="4"/>
      <c r="B301" s="3"/>
      <c r="C301" s="3"/>
      <c r="D301" s="3"/>
      <c r="E301" s="3" t="s">
        <v>359</v>
      </c>
      <c r="F301" s="3" t="s">
        <v>85</v>
      </c>
      <c r="G301" s="3"/>
    </row>
    <row r="302" ht="17.5" customHeight="1" spans="1:7">
      <c r="A302" s="4"/>
      <c r="B302" s="3"/>
      <c r="C302" s="3"/>
      <c r="D302" s="3"/>
      <c r="E302" s="3" t="s">
        <v>360</v>
      </c>
      <c r="F302" s="3" t="s">
        <v>85</v>
      </c>
      <c r="G302" s="3"/>
    </row>
    <row r="303" ht="17.5" customHeight="1" spans="1:7">
      <c r="A303" s="4"/>
      <c r="B303" s="3"/>
      <c r="C303" s="3"/>
      <c r="D303" s="3"/>
      <c r="E303" s="3" t="s">
        <v>348</v>
      </c>
      <c r="F303" s="3" t="s">
        <v>85</v>
      </c>
      <c r="G303" s="3"/>
    </row>
    <row r="304" ht="17.5" customHeight="1" spans="1:7">
      <c r="A304" s="4"/>
      <c r="B304" s="3"/>
      <c r="C304" s="3"/>
      <c r="D304" s="3"/>
      <c r="E304" s="3" t="s">
        <v>189</v>
      </c>
      <c r="F304" s="3" t="s">
        <v>39</v>
      </c>
      <c r="G304" s="3"/>
    </row>
    <row r="305" ht="17.5" customHeight="1" spans="1:7">
      <c r="A305" s="4"/>
      <c r="B305" s="3"/>
      <c r="C305" s="3">
        <v>2023243534</v>
      </c>
      <c r="D305" s="3" t="s">
        <v>362</v>
      </c>
      <c r="E305" s="3" t="s">
        <v>189</v>
      </c>
      <c r="F305" s="3" t="s">
        <v>39</v>
      </c>
      <c r="G305" s="3">
        <v>2</v>
      </c>
    </row>
    <row r="306" ht="17.5" customHeight="1" spans="1:7">
      <c r="A306" s="4"/>
      <c r="B306" s="3"/>
      <c r="C306" s="3">
        <v>2023243540</v>
      </c>
      <c r="D306" s="3" t="s">
        <v>363</v>
      </c>
      <c r="E306" s="3" t="s">
        <v>348</v>
      </c>
      <c r="F306" s="3" t="s">
        <v>85</v>
      </c>
      <c r="G306" s="3">
        <v>2</v>
      </c>
    </row>
    <row r="307" ht="17.5" customHeight="1" spans="1:7">
      <c r="A307" s="4"/>
      <c r="B307" s="3" t="s">
        <v>364</v>
      </c>
      <c r="C307" s="3">
        <v>2023253205</v>
      </c>
      <c r="D307" s="3" t="s">
        <v>365</v>
      </c>
      <c r="E307" s="3" t="s">
        <v>188</v>
      </c>
      <c r="F307" s="3" t="s">
        <v>366</v>
      </c>
      <c r="G307" s="3">
        <v>2</v>
      </c>
    </row>
    <row r="308" ht="17.5" customHeight="1" spans="1:7">
      <c r="A308" s="4"/>
      <c r="B308" s="3"/>
      <c r="C308" s="3">
        <v>2023253205</v>
      </c>
      <c r="D308" s="3" t="s">
        <v>367</v>
      </c>
      <c r="E308" s="3" t="s">
        <v>188</v>
      </c>
      <c r="F308" s="3" t="s">
        <v>366</v>
      </c>
      <c r="G308" s="3">
        <v>2</v>
      </c>
    </row>
    <row r="309" ht="17.5" customHeight="1" spans="1:7">
      <c r="A309" s="4" t="s">
        <v>7</v>
      </c>
      <c r="B309" s="4" t="s">
        <v>368</v>
      </c>
      <c r="C309" s="4">
        <v>2021263421</v>
      </c>
      <c r="D309" s="4" t="s">
        <v>369</v>
      </c>
      <c r="E309" s="4" t="s">
        <v>370</v>
      </c>
      <c r="F309" s="4" t="s">
        <v>371</v>
      </c>
      <c r="G309" s="3">
        <v>20</v>
      </c>
    </row>
    <row r="310" ht="17.5" customHeight="1" spans="1:7">
      <c r="A310" s="4"/>
      <c r="B310" s="4"/>
      <c r="C310" s="4"/>
      <c r="D310" s="4"/>
      <c r="E310" s="3" t="s">
        <v>372</v>
      </c>
      <c r="F310" s="3" t="s">
        <v>39</v>
      </c>
      <c r="G310" s="3"/>
    </row>
    <row r="311" ht="17.5" customHeight="1" spans="1:7">
      <c r="A311" s="4"/>
      <c r="B311" s="4"/>
      <c r="C311" s="4"/>
      <c r="D311" s="4"/>
      <c r="E311" s="3" t="s">
        <v>373</v>
      </c>
      <c r="F311" s="3" t="s">
        <v>39</v>
      </c>
      <c r="G311" s="3"/>
    </row>
    <row r="312" ht="17.5" customHeight="1" spans="1:7">
      <c r="A312" s="4"/>
      <c r="B312" s="4"/>
      <c r="C312" s="3">
        <v>2021263105</v>
      </c>
      <c r="D312" s="3" t="s">
        <v>374</v>
      </c>
      <c r="E312" s="3" t="s">
        <v>372</v>
      </c>
      <c r="F312" s="3" t="s">
        <v>39</v>
      </c>
      <c r="G312" s="3"/>
    </row>
    <row r="313" ht="17.5" customHeight="1" spans="1:7">
      <c r="A313" s="4"/>
      <c r="B313" s="4"/>
      <c r="C313" s="3"/>
      <c r="D313" s="3"/>
      <c r="E313" s="3" t="s">
        <v>373</v>
      </c>
      <c r="F313" s="3" t="s">
        <v>39</v>
      </c>
      <c r="G313" s="3"/>
    </row>
    <row r="314" ht="17.5" customHeight="1" spans="1:7">
      <c r="A314" s="4"/>
      <c r="B314" s="4"/>
      <c r="C314" s="3">
        <v>2021263336</v>
      </c>
      <c r="D314" s="3" t="s">
        <v>375</v>
      </c>
      <c r="E314" s="3" t="s">
        <v>372</v>
      </c>
      <c r="F314" s="3" t="s">
        <v>39</v>
      </c>
      <c r="G314" s="3"/>
    </row>
    <row r="315" ht="17.5" customHeight="1" spans="1:7">
      <c r="A315" s="4"/>
      <c r="B315" s="4"/>
      <c r="C315" s="3"/>
      <c r="D315" s="3"/>
      <c r="E315" s="3" t="s">
        <v>373</v>
      </c>
      <c r="F315" s="3" t="s">
        <v>39</v>
      </c>
      <c r="G315" s="3"/>
    </row>
    <row r="316" ht="17.5" customHeight="1" spans="1:7">
      <c r="A316" s="4"/>
      <c r="B316" s="3" t="s">
        <v>376</v>
      </c>
      <c r="C316" s="3">
        <v>2021263426</v>
      </c>
      <c r="D316" s="3" t="s">
        <v>377</v>
      </c>
      <c r="E316" s="3" t="s">
        <v>378</v>
      </c>
      <c r="F316" s="3" t="s">
        <v>379</v>
      </c>
      <c r="G316" s="3">
        <v>12</v>
      </c>
    </row>
    <row r="317" ht="17.5" customHeight="1" spans="1:7">
      <c r="A317" s="4"/>
      <c r="B317" s="3"/>
      <c r="C317" s="3"/>
      <c r="D317" s="3"/>
      <c r="E317" s="3" t="s">
        <v>372</v>
      </c>
      <c r="F317" s="3" t="s">
        <v>39</v>
      </c>
      <c r="G317" s="3"/>
    </row>
    <row r="318" ht="17.5" customHeight="1" spans="1:7">
      <c r="A318" s="4"/>
      <c r="B318" s="3"/>
      <c r="C318" s="3"/>
      <c r="D318" s="3"/>
      <c r="E318" s="3" t="s">
        <v>373</v>
      </c>
      <c r="F318" s="3" t="s">
        <v>39</v>
      </c>
      <c r="G318" s="3"/>
    </row>
    <row r="319" ht="17.5" customHeight="1" spans="1:7">
      <c r="A319" s="4"/>
      <c r="B319" s="3" t="s">
        <v>380</v>
      </c>
      <c r="C319" s="3">
        <v>2021263127</v>
      </c>
      <c r="D319" s="3" t="s">
        <v>381</v>
      </c>
      <c r="E319" s="3" t="s">
        <v>382</v>
      </c>
      <c r="F319" s="3" t="s">
        <v>379</v>
      </c>
      <c r="G319" s="3">
        <v>24</v>
      </c>
    </row>
    <row r="320" ht="17.5" customHeight="1" spans="1:7">
      <c r="A320" s="4"/>
      <c r="B320" s="3"/>
      <c r="C320" s="3">
        <v>2021263104</v>
      </c>
      <c r="D320" s="3" t="s">
        <v>383</v>
      </c>
      <c r="E320" s="3" t="s">
        <v>382</v>
      </c>
      <c r="F320" s="3" t="s">
        <v>379</v>
      </c>
      <c r="G320" s="3"/>
    </row>
    <row r="321" ht="17.5" customHeight="1" spans="1:7">
      <c r="A321" s="4"/>
      <c r="B321" s="3"/>
      <c r="C321" s="3">
        <v>2021263404</v>
      </c>
      <c r="D321" s="3" t="s">
        <v>384</v>
      </c>
      <c r="E321" s="3" t="s">
        <v>382</v>
      </c>
      <c r="F321" s="3" t="s">
        <v>379</v>
      </c>
      <c r="G321" s="3"/>
    </row>
    <row r="322" ht="17.5" customHeight="1" spans="1:7">
      <c r="A322" s="4"/>
      <c r="B322" s="3"/>
      <c r="C322" s="3">
        <v>2021263429</v>
      </c>
      <c r="D322" s="3" t="s">
        <v>385</v>
      </c>
      <c r="E322" s="3" t="s">
        <v>382</v>
      </c>
      <c r="F322" s="3" t="s">
        <v>386</v>
      </c>
      <c r="G322" s="3"/>
    </row>
    <row r="323" ht="17.5" customHeight="1" spans="1:7">
      <c r="A323" s="4"/>
      <c r="B323" s="3" t="s">
        <v>387</v>
      </c>
      <c r="C323" s="3">
        <v>2022263410</v>
      </c>
      <c r="D323" s="3" t="s">
        <v>388</v>
      </c>
      <c r="E323" s="3" t="s">
        <v>389</v>
      </c>
      <c r="F323" s="3" t="s">
        <v>50</v>
      </c>
      <c r="G323" s="3">
        <v>10</v>
      </c>
    </row>
    <row r="324" ht="17.5" customHeight="1" spans="1:7">
      <c r="A324" s="4"/>
      <c r="B324" s="3"/>
      <c r="C324" s="3">
        <v>2022263109</v>
      </c>
      <c r="D324" s="3" t="s">
        <v>390</v>
      </c>
      <c r="E324" s="3" t="s">
        <v>389</v>
      </c>
      <c r="F324" s="3" t="s">
        <v>50</v>
      </c>
      <c r="G324" s="3"/>
    </row>
    <row r="325" ht="17.5" customHeight="1" spans="1:7">
      <c r="A325" s="4"/>
      <c r="B325" s="3"/>
      <c r="C325" s="3">
        <v>2022263415</v>
      </c>
      <c r="D325" s="3" t="s">
        <v>391</v>
      </c>
      <c r="E325" s="3" t="s">
        <v>392</v>
      </c>
      <c r="F325" s="3" t="s">
        <v>59</v>
      </c>
      <c r="G325" s="3"/>
    </row>
    <row r="326" ht="17.5" customHeight="1" spans="1:7">
      <c r="A326" s="4"/>
      <c r="B326" s="3"/>
      <c r="C326" s="3">
        <v>2022263423</v>
      </c>
      <c r="D326" s="3" t="s">
        <v>393</v>
      </c>
      <c r="E326" s="3" t="s">
        <v>392</v>
      </c>
      <c r="F326" s="3" t="s">
        <v>59</v>
      </c>
      <c r="G326" s="3"/>
    </row>
    <row r="327" ht="17.5" customHeight="1" spans="1:7">
      <c r="A327" s="4"/>
      <c r="B327" s="3" t="s">
        <v>394</v>
      </c>
      <c r="C327" s="3">
        <v>2022263413</v>
      </c>
      <c r="D327" s="3" t="s">
        <v>395</v>
      </c>
      <c r="E327" s="3" t="s">
        <v>389</v>
      </c>
      <c r="F327" s="3" t="s">
        <v>45</v>
      </c>
      <c r="G327" s="3">
        <v>53</v>
      </c>
    </row>
    <row r="328" ht="17.5" customHeight="1" spans="1:7">
      <c r="A328" s="4"/>
      <c r="B328" s="3"/>
      <c r="C328" s="3">
        <v>2022263505</v>
      </c>
      <c r="D328" s="3" t="s">
        <v>396</v>
      </c>
      <c r="E328" s="3" t="s">
        <v>397</v>
      </c>
      <c r="F328" s="3" t="s">
        <v>379</v>
      </c>
      <c r="G328" s="3"/>
    </row>
    <row r="329" ht="17.5" customHeight="1" spans="1:7">
      <c r="A329" s="4"/>
      <c r="B329" s="3"/>
      <c r="C329" s="3">
        <v>2022263221</v>
      </c>
      <c r="D329" s="3" t="s">
        <v>398</v>
      </c>
      <c r="E329" s="3" t="s">
        <v>389</v>
      </c>
      <c r="F329" s="3" t="s">
        <v>399</v>
      </c>
      <c r="G329" s="3"/>
    </row>
    <row r="330" ht="17.5" customHeight="1" spans="1:7">
      <c r="A330" s="4"/>
      <c r="B330" s="3"/>
      <c r="C330" s="3">
        <v>2022263428</v>
      </c>
      <c r="D330" s="3" t="s">
        <v>400</v>
      </c>
      <c r="E330" s="3" t="s">
        <v>389</v>
      </c>
      <c r="F330" s="3" t="s">
        <v>45</v>
      </c>
      <c r="G330" s="3"/>
    </row>
    <row r="331" ht="17.5" customHeight="1" spans="1:7">
      <c r="A331" s="4"/>
      <c r="B331" s="3"/>
      <c r="C331" s="3">
        <v>2022263524</v>
      </c>
      <c r="D331" s="3" t="s">
        <v>401</v>
      </c>
      <c r="E331" s="3" t="s">
        <v>389</v>
      </c>
      <c r="F331" s="3" t="s">
        <v>45</v>
      </c>
      <c r="G331" s="3"/>
    </row>
    <row r="332" ht="17.5" customHeight="1" spans="1:7">
      <c r="A332" s="4"/>
      <c r="B332" s="3"/>
      <c r="C332" s="3">
        <v>2022263307</v>
      </c>
      <c r="D332" s="3" t="s">
        <v>402</v>
      </c>
      <c r="E332" s="3" t="s">
        <v>397</v>
      </c>
      <c r="F332" s="3" t="s">
        <v>386</v>
      </c>
      <c r="G332" s="3"/>
    </row>
    <row r="333" ht="17.5" customHeight="1" spans="1:7">
      <c r="A333" s="4"/>
      <c r="B333" s="3"/>
      <c r="C333" s="3">
        <v>2022263402</v>
      </c>
      <c r="D333" s="3" t="s">
        <v>403</v>
      </c>
      <c r="E333" s="3" t="s">
        <v>397</v>
      </c>
      <c r="F333" s="3" t="s">
        <v>386</v>
      </c>
      <c r="G333" s="3"/>
    </row>
    <row r="334" ht="17.5" customHeight="1" spans="1:7">
      <c r="A334" s="4"/>
      <c r="B334" s="3"/>
      <c r="C334" s="3">
        <v>2022263215</v>
      </c>
      <c r="D334" s="3" t="s">
        <v>404</v>
      </c>
      <c r="E334" s="3" t="s">
        <v>389</v>
      </c>
      <c r="F334" s="3" t="s">
        <v>45</v>
      </c>
      <c r="G334" s="3"/>
    </row>
    <row r="335" ht="17.5" customHeight="1" spans="1:7">
      <c r="A335" s="4"/>
      <c r="B335" s="3"/>
      <c r="C335" s="3"/>
      <c r="D335" s="3"/>
      <c r="E335" s="3" t="s">
        <v>397</v>
      </c>
      <c r="F335" s="3" t="s">
        <v>379</v>
      </c>
      <c r="G335" s="3"/>
    </row>
    <row r="336" ht="17.5" customHeight="1" spans="1:7">
      <c r="A336" s="4"/>
      <c r="B336" s="3"/>
      <c r="C336" s="3"/>
      <c r="D336" s="3"/>
      <c r="E336" s="3" t="s">
        <v>397</v>
      </c>
      <c r="F336" s="3" t="s">
        <v>386</v>
      </c>
      <c r="G336" s="3"/>
    </row>
    <row r="337" ht="17.5" customHeight="1" spans="1:7">
      <c r="A337" s="4"/>
      <c r="B337" s="3" t="s">
        <v>405</v>
      </c>
      <c r="C337" s="3">
        <v>2023263118</v>
      </c>
      <c r="D337" s="3" t="s">
        <v>406</v>
      </c>
      <c r="E337" s="3" t="s">
        <v>152</v>
      </c>
      <c r="F337" s="3" t="s">
        <v>85</v>
      </c>
      <c r="G337" s="3">
        <v>2</v>
      </c>
    </row>
    <row r="338" ht="17.5" customHeight="1" spans="1:7">
      <c r="A338" s="4"/>
      <c r="B338" s="3" t="s">
        <v>407</v>
      </c>
      <c r="C338" s="3">
        <v>2023163218</v>
      </c>
      <c r="D338" s="3" t="s">
        <v>408</v>
      </c>
      <c r="E338" s="3" t="s">
        <v>152</v>
      </c>
      <c r="F338" s="3" t="s">
        <v>37</v>
      </c>
      <c r="G338" s="3">
        <v>4</v>
      </c>
    </row>
    <row r="339" ht="17.5" customHeight="1" spans="1:7">
      <c r="A339" s="4"/>
      <c r="B339" s="3"/>
      <c r="C339" s="3"/>
      <c r="D339" s="3"/>
      <c r="E339" s="3" t="s">
        <v>188</v>
      </c>
      <c r="F339" s="3" t="s">
        <v>37</v>
      </c>
      <c r="G339" s="3"/>
    </row>
    <row r="340" ht="17.5" customHeight="1" spans="1:7">
      <c r="A340" s="4"/>
      <c r="B340" s="3" t="s">
        <v>409</v>
      </c>
      <c r="C340" s="3">
        <v>2023263314</v>
      </c>
      <c r="D340" s="3" t="s">
        <v>410</v>
      </c>
      <c r="E340" s="3" t="s">
        <v>411</v>
      </c>
      <c r="F340" s="3" t="s">
        <v>371</v>
      </c>
      <c r="G340" s="3">
        <v>8</v>
      </c>
    </row>
    <row r="341" ht="17.5" customHeight="1" spans="1:7">
      <c r="A341" s="4"/>
      <c r="B341" s="3" t="s">
        <v>412</v>
      </c>
      <c r="C341" s="3">
        <v>2023263408</v>
      </c>
      <c r="D341" s="3" t="s">
        <v>413</v>
      </c>
      <c r="E341" s="3" t="s">
        <v>414</v>
      </c>
      <c r="F341" s="3" t="s">
        <v>39</v>
      </c>
      <c r="G341" s="3">
        <v>10</v>
      </c>
    </row>
    <row r="342" ht="17.5" customHeight="1" spans="1:7">
      <c r="A342" s="4"/>
      <c r="B342" s="3"/>
      <c r="C342" s="3">
        <v>2023263406</v>
      </c>
      <c r="D342" s="3" t="s">
        <v>415</v>
      </c>
      <c r="E342" s="3" t="s">
        <v>411</v>
      </c>
      <c r="F342" s="3" t="s">
        <v>386</v>
      </c>
      <c r="G342" s="3"/>
    </row>
    <row r="343" ht="17.5" customHeight="1" spans="1:7">
      <c r="A343" s="3" t="s">
        <v>8</v>
      </c>
      <c r="B343" s="60" t="s">
        <v>416</v>
      </c>
      <c r="C343" s="3" t="s">
        <v>417</v>
      </c>
      <c r="D343" s="3" t="s">
        <v>418</v>
      </c>
      <c r="E343" s="3" t="s">
        <v>419</v>
      </c>
      <c r="F343" s="3" t="s">
        <v>399</v>
      </c>
      <c r="G343" s="3">
        <v>1</v>
      </c>
    </row>
    <row r="344" ht="17.5" customHeight="1" spans="1:7">
      <c r="A344" s="3"/>
      <c r="B344" s="60"/>
      <c r="C344" s="3" t="s">
        <v>420</v>
      </c>
      <c r="D344" s="3" t="s">
        <v>421</v>
      </c>
      <c r="E344" s="3" t="s">
        <v>422</v>
      </c>
      <c r="F344" s="3" t="s">
        <v>37</v>
      </c>
      <c r="G344" s="3">
        <v>6</v>
      </c>
    </row>
    <row r="345" ht="17.5" customHeight="1" spans="1:7">
      <c r="A345" s="3"/>
      <c r="B345" s="60"/>
      <c r="C345" s="3"/>
      <c r="D345" s="3"/>
      <c r="E345" s="3" t="s">
        <v>423</v>
      </c>
      <c r="F345" s="3" t="s">
        <v>37</v>
      </c>
      <c r="G345" s="3"/>
    </row>
    <row r="346" ht="17.5" customHeight="1" spans="1:7">
      <c r="A346" s="3"/>
      <c r="B346" s="60"/>
      <c r="C346" s="3"/>
      <c r="D346" s="3"/>
      <c r="E346" s="3" t="s">
        <v>424</v>
      </c>
      <c r="F346" s="3" t="s">
        <v>37</v>
      </c>
      <c r="G346" s="3"/>
    </row>
    <row r="347" ht="17.5" customHeight="1" spans="1:7">
      <c r="A347" s="3"/>
      <c r="B347" s="60" t="s">
        <v>425</v>
      </c>
      <c r="C347" s="3" t="s">
        <v>426</v>
      </c>
      <c r="D347" s="3" t="s">
        <v>427</v>
      </c>
      <c r="E347" s="3" t="s">
        <v>188</v>
      </c>
      <c r="F347" s="3" t="s">
        <v>428</v>
      </c>
      <c r="G347" s="3">
        <v>3</v>
      </c>
    </row>
    <row r="348" ht="17.5" customHeight="1" spans="1:7">
      <c r="A348" s="3"/>
      <c r="B348" s="60"/>
      <c r="C348" s="3"/>
      <c r="D348" s="3"/>
      <c r="E348" s="3" t="s">
        <v>429</v>
      </c>
      <c r="F348" s="3" t="s">
        <v>39</v>
      </c>
      <c r="G348" s="3"/>
    </row>
    <row r="349" ht="17.5" customHeight="1" spans="1:7">
      <c r="A349" s="3"/>
      <c r="B349" s="60"/>
      <c r="C349" s="3" t="s">
        <v>430</v>
      </c>
      <c r="D349" s="3" t="s">
        <v>431</v>
      </c>
      <c r="E349" s="3" t="s">
        <v>429</v>
      </c>
      <c r="F349" s="3" t="s">
        <v>39</v>
      </c>
      <c r="G349" s="3">
        <v>2</v>
      </c>
    </row>
    <row r="350" ht="17.5" customHeight="1"/>
    <row r="351" ht="17.5" customHeight="1"/>
    <row r="352" ht="17.5" customHeight="1"/>
    <row r="353" ht="17.5" customHeight="1"/>
    <row r="354" ht="17.5" customHeight="1"/>
    <row r="355" ht="17.5" customHeight="1"/>
    <row r="356" ht="17.5" customHeight="1"/>
    <row r="357" ht="17.5" customHeight="1"/>
    <row r="358" ht="17.5" customHeight="1"/>
    <row r="359" ht="17.5" customHeight="1"/>
    <row r="360" ht="17.5" customHeight="1"/>
    <row r="361" ht="17.5" customHeight="1"/>
    <row r="362" ht="17.5" customHeight="1"/>
    <row r="363" ht="17.5" customHeight="1"/>
    <row r="364" ht="17.5" customHeight="1"/>
    <row r="365" ht="17.5" customHeight="1"/>
    <row r="366" ht="17.5" customHeight="1"/>
    <row r="367" ht="17.5" customHeight="1"/>
    <row r="368" ht="17.5" customHeight="1"/>
    <row r="369" ht="17.5" customHeight="1"/>
    <row r="370" ht="17.5" customHeight="1"/>
    <row r="371" ht="17.5" customHeight="1"/>
    <row r="372" ht="17.5" customHeight="1"/>
    <row r="373" ht="17.5" customHeight="1"/>
    <row r="374" ht="17.5" customHeight="1"/>
    <row r="375" ht="17.5" customHeight="1"/>
    <row r="376" ht="17.5" customHeight="1"/>
    <row r="377" ht="17.5" customHeight="1"/>
    <row r="378" ht="17.5" customHeight="1"/>
    <row r="379" ht="17.5" customHeight="1"/>
    <row r="380" ht="17.5" customHeight="1"/>
    <row r="381" ht="17.5" customHeight="1"/>
    <row r="382" ht="17.5" customHeight="1"/>
    <row r="383" ht="17.5" customHeight="1"/>
    <row r="384" ht="17.5" customHeight="1"/>
    <row r="385" ht="17.5" customHeight="1"/>
    <row r="386" ht="17.5" customHeight="1"/>
    <row r="387" ht="17.5" customHeight="1"/>
    <row r="453" ht="17.5" customHeight="1"/>
    <row r="454" ht="17.5" customHeight="1"/>
    <row r="455" ht="17.5" customHeight="1"/>
    <row r="456" ht="17.5" customHeight="1"/>
    <row r="457" ht="17.5" customHeight="1"/>
    <row r="458" ht="17.5" customHeight="1"/>
    <row r="459" ht="17.5" customHeight="1"/>
  </sheetData>
  <mergeCells count="312">
    <mergeCell ref="A1:G1"/>
    <mergeCell ref="B199:G199"/>
    <mergeCell ref="A3:A23"/>
    <mergeCell ref="A24:A123"/>
    <mergeCell ref="A124:A198"/>
    <mergeCell ref="A200:A308"/>
    <mergeCell ref="A309:A342"/>
    <mergeCell ref="A343:A349"/>
    <mergeCell ref="B3:B5"/>
    <mergeCell ref="B6:B8"/>
    <mergeCell ref="B9:B10"/>
    <mergeCell ref="B11:B12"/>
    <mergeCell ref="B13:B14"/>
    <mergeCell ref="B15:B16"/>
    <mergeCell ref="B17:B20"/>
    <mergeCell ref="B21:B22"/>
    <mergeCell ref="B24:B25"/>
    <mergeCell ref="B26:B30"/>
    <mergeCell ref="B31:B40"/>
    <mergeCell ref="B41:B51"/>
    <mergeCell ref="B52:B55"/>
    <mergeCell ref="B56:B65"/>
    <mergeCell ref="B66:B70"/>
    <mergeCell ref="B71:B72"/>
    <mergeCell ref="B73:B79"/>
    <mergeCell ref="B80:B83"/>
    <mergeCell ref="B84:B85"/>
    <mergeCell ref="B86:B88"/>
    <mergeCell ref="B89:B96"/>
    <mergeCell ref="B97:B98"/>
    <mergeCell ref="B99:B108"/>
    <mergeCell ref="B109:B111"/>
    <mergeCell ref="B112:B116"/>
    <mergeCell ref="B117:B123"/>
    <mergeCell ref="B124:B125"/>
    <mergeCell ref="B126:B132"/>
    <mergeCell ref="B133:B138"/>
    <mergeCell ref="B140:B142"/>
    <mergeCell ref="B143:B161"/>
    <mergeCell ref="B162:B171"/>
    <mergeCell ref="B172:B176"/>
    <mergeCell ref="B177:B178"/>
    <mergeCell ref="B179:B184"/>
    <mergeCell ref="B185:B186"/>
    <mergeCell ref="B187:B198"/>
    <mergeCell ref="B200:B201"/>
    <mergeCell ref="B202:B224"/>
    <mergeCell ref="B225:B228"/>
    <mergeCell ref="B229:B235"/>
    <mergeCell ref="B236:B239"/>
    <mergeCell ref="B240:B242"/>
    <mergeCell ref="B244:B252"/>
    <mergeCell ref="B253:B254"/>
    <mergeCell ref="B255:B257"/>
    <mergeCell ref="B258:B260"/>
    <mergeCell ref="B261:B262"/>
    <mergeCell ref="B263:B268"/>
    <mergeCell ref="B269:B270"/>
    <mergeCell ref="B271:B273"/>
    <mergeCell ref="B274:B275"/>
    <mergeCell ref="B277:B286"/>
    <mergeCell ref="B287:B288"/>
    <mergeCell ref="B289:B306"/>
    <mergeCell ref="B307:B308"/>
    <mergeCell ref="B309:B315"/>
    <mergeCell ref="B316:B318"/>
    <mergeCell ref="B319:B322"/>
    <mergeCell ref="B323:B326"/>
    <mergeCell ref="B327:B336"/>
    <mergeCell ref="B338:B339"/>
    <mergeCell ref="B341:B342"/>
    <mergeCell ref="B343:B346"/>
    <mergeCell ref="B347:B349"/>
    <mergeCell ref="C6:C7"/>
    <mergeCell ref="C9:C10"/>
    <mergeCell ref="C13:C14"/>
    <mergeCell ref="C18:C19"/>
    <mergeCell ref="C24:C25"/>
    <mergeCell ref="C26:C30"/>
    <mergeCell ref="C31:C35"/>
    <mergeCell ref="C36:C37"/>
    <mergeCell ref="C38:C39"/>
    <mergeCell ref="C41:C44"/>
    <mergeCell ref="C45:C47"/>
    <mergeCell ref="C48:C49"/>
    <mergeCell ref="C56:C57"/>
    <mergeCell ref="C58:C59"/>
    <mergeCell ref="C60:C61"/>
    <mergeCell ref="C62:C63"/>
    <mergeCell ref="C66:C70"/>
    <mergeCell ref="C73:C77"/>
    <mergeCell ref="C78:C79"/>
    <mergeCell ref="C80:C81"/>
    <mergeCell ref="C82:C83"/>
    <mergeCell ref="C89:C90"/>
    <mergeCell ref="C91:C96"/>
    <mergeCell ref="C97:C98"/>
    <mergeCell ref="C99:C100"/>
    <mergeCell ref="C101:C102"/>
    <mergeCell ref="C103:C104"/>
    <mergeCell ref="C105:C106"/>
    <mergeCell ref="C107:C108"/>
    <mergeCell ref="C109:C110"/>
    <mergeCell ref="C113:C115"/>
    <mergeCell ref="C124:C125"/>
    <mergeCell ref="C126:C132"/>
    <mergeCell ref="C133:C136"/>
    <mergeCell ref="C137:C138"/>
    <mergeCell ref="C140:C142"/>
    <mergeCell ref="C143:C149"/>
    <mergeCell ref="C150:C156"/>
    <mergeCell ref="C157:C159"/>
    <mergeCell ref="C160:C161"/>
    <mergeCell ref="C162:C166"/>
    <mergeCell ref="C172:C176"/>
    <mergeCell ref="C179:C184"/>
    <mergeCell ref="C187:C192"/>
    <mergeCell ref="C193:C198"/>
    <mergeCell ref="C200:C201"/>
    <mergeCell ref="C202:C205"/>
    <mergeCell ref="C206:C209"/>
    <mergeCell ref="C212:C215"/>
    <mergeCell ref="C216:C219"/>
    <mergeCell ref="C220:C223"/>
    <mergeCell ref="C225:C226"/>
    <mergeCell ref="C227:C228"/>
    <mergeCell ref="C229:C230"/>
    <mergeCell ref="C232:C235"/>
    <mergeCell ref="C241:C242"/>
    <mergeCell ref="C244:C245"/>
    <mergeCell ref="C247:C251"/>
    <mergeCell ref="C253:C254"/>
    <mergeCell ref="C255:C257"/>
    <mergeCell ref="C258:C259"/>
    <mergeCell ref="C269:C270"/>
    <mergeCell ref="C271:C273"/>
    <mergeCell ref="C274:C275"/>
    <mergeCell ref="C277:C278"/>
    <mergeCell ref="C279:C280"/>
    <mergeCell ref="C281:C286"/>
    <mergeCell ref="C287:C288"/>
    <mergeCell ref="C290:C291"/>
    <mergeCell ref="C293:C298"/>
    <mergeCell ref="C299:C304"/>
    <mergeCell ref="C309:C311"/>
    <mergeCell ref="C312:C313"/>
    <mergeCell ref="C314:C315"/>
    <mergeCell ref="C316:C318"/>
    <mergeCell ref="C334:C336"/>
    <mergeCell ref="C338:C339"/>
    <mergeCell ref="C344:C346"/>
    <mergeCell ref="C347:C348"/>
    <mergeCell ref="D6:D7"/>
    <mergeCell ref="D9:D10"/>
    <mergeCell ref="D13:D14"/>
    <mergeCell ref="D18:D19"/>
    <mergeCell ref="D24:D25"/>
    <mergeCell ref="D26:D30"/>
    <mergeCell ref="D31:D35"/>
    <mergeCell ref="D36:D37"/>
    <mergeCell ref="D38:D39"/>
    <mergeCell ref="D41:D44"/>
    <mergeCell ref="D45:D47"/>
    <mergeCell ref="D48:D49"/>
    <mergeCell ref="D56:D57"/>
    <mergeCell ref="D58:D59"/>
    <mergeCell ref="D60:D61"/>
    <mergeCell ref="D62:D63"/>
    <mergeCell ref="D66:D70"/>
    <mergeCell ref="D73:D77"/>
    <mergeCell ref="D78:D79"/>
    <mergeCell ref="D80:D81"/>
    <mergeCell ref="D82:D83"/>
    <mergeCell ref="D89:D90"/>
    <mergeCell ref="D91:D96"/>
    <mergeCell ref="D97:D98"/>
    <mergeCell ref="D99:D100"/>
    <mergeCell ref="D101:D102"/>
    <mergeCell ref="D103:D104"/>
    <mergeCell ref="D105:D106"/>
    <mergeCell ref="D107:D108"/>
    <mergeCell ref="D109:D110"/>
    <mergeCell ref="D113:D115"/>
    <mergeCell ref="D124:D125"/>
    <mergeCell ref="D126:D132"/>
    <mergeCell ref="D133:D136"/>
    <mergeCell ref="D137:D138"/>
    <mergeCell ref="D140:D142"/>
    <mergeCell ref="D143:D149"/>
    <mergeCell ref="D150:D156"/>
    <mergeCell ref="D157:D159"/>
    <mergeCell ref="D160:D161"/>
    <mergeCell ref="D162:D166"/>
    <mergeCell ref="D172:D176"/>
    <mergeCell ref="D179:D184"/>
    <mergeCell ref="D187:D192"/>
    <mergeCell ref="D193:D198"/>
    <mergeCell ref="D200:D201"/>
    <mergeCell ref="D202:D205"/>
    <mergeCell ref="D206:D209"/>
    <mergeCell ref="D212:D215"/>
    <mergeCell ref="D216:D219"/>
    <mergeCell ref="D220:D223"/>
    <mergeCell ref="D225:D226"/>
    <mergeCell ref="D227:D228"/>
    <mergeCell ref="D229:D230"/>
    <mergeCell ref="D232:D235"/>
    <mergeCell ref="D241:D242"/>
    <mergeCell ref="D244:D245"/>
    <mergeCell ref="D247:D251"/>
    <mergeCell ref="D253:D254"/>
    <mergeCell ref="D255:D257"/>
    <mergeCell ref="D258:D259"/>
    <mergeCell ref="D269:D270"/>
    <mergeCell ref="D271:D273"/>
    <mergeCell ref="D274:D275"/>
    <mergeCell ref="D277:D278"/>
    <mergeCell ref="D279:D280"/>
    <mergeCell ref="D281:D286"/>
    <mergeCell ref="D287:D288"/>
    <mergeCell ref="D290:D291"/>
    <mergeCell ref="D293:D298"/>
    <mergeCell ref="D299:D304"/>
    <mergeCell ref="D309:D311"/>
    <mergeCell ref="D312:D313"/>
    <mergeCell ref="D314:D315"/>
    <mergeCell ref="D316:D318"/>
    <mergeCell ref="D334:D336"/>
    <mergeCell ref="D338:D339"/>
    <mergeCell ref="D344:D346"/>
    <mergeCell ref="D347:D348"/>
    <mergeCell ref="E117:E123"/>
    <mergeCell ref="F117:F123"/>
    <mergeCell ref="G6:G7"/>
    <mergeCell ref="G9:G10"/>
    <mergeCell ref="G13:G14"/>
    <mergeCell ref="G18:G19"/>
    <mergeCell ref="G24:G25"/>
    <mergeCell ref="G26:G30"/>
    <mergeCell ref="G31:G35"/>
    <mergeCell ref="G36:G37"/>
    <mergeCell ref="G38:G39"/>
    <mergeCell ref="G41:G44"/>
    <mergeCell ref="G45:G47"/>
    <mergeCell ref="G48:G49"/>
    <mergeCell ref="G58:G59"/>
    <mergeCell ref="G60:G61"/>
    <mergeCell ref="G62:G63"/>
    <mergeCell ref="G66:G70"/>
    <mergeCell ref="G73:G77"/>
    <mergeCell ref="G78:G79"/>
    <mergeCell ref="G80:G81"/>
    <mergeCell ref="G82:G83"/>
    <mergeCell ref="G89:G90"/>
    <mergeCell ref="G91:G96"/>
    <mergeCell ref="G97:G98"/>
    <mergeCell ref="G99:G100"/>
    <mergeCell ref="G101:G102"/>
    <mergeCell ref="G103:G104"/>
    <mergeCell ref="G105:G106"/>
    <mergeCell ref="G107:G108"/>
    <mergeCell ref="G109:G110"/>
    <mergeCell ref="G113:G115"/>
    <mergeCell ref="G124:G125"/>
    <mergeCell ref="G126:G132"/>
    <mergeCell ref="G133:G136"/>
    <mergeCell ref="G137:G138"/>
    <mergeCell ref="G140:G142"/>
    <mergeCell ref="G143:G149"/>
    <mergeCell ref="G150:G156"/>
    <mergeCell ref="G157:G159"/>
    <mergeCell ref="G160:G161"/>
    <mergeCell ref="G162:G166"/>
    <mergeCell ref="G172:G176"/>
    <mergeCell ref="G179:G184"/>
    <mergeCell ref="G187:G192"/>
    <mergeCell ref="G193:G198"/>
    <mergeCell ref="G200:G201"/>
    <mergeCell ref="G202:G205"/>
    <mergeCell ref="G206:G209"/>
    <mergeCell ref="G212:G215"/>
    <mergeCell ref="G216:G219"/>
    <mergeCell ref="G220:G223"/>
    <mergeCell ref="G225:G226"/>
    <mergeCell ref="G227:G228"/>
    <mergeCell ref="G229:G230"/>
    <mergeCell ref="G232:G235"/>
    <mergeCell ref="G241:G242"/>
    <mergeCell ref="G244:G245"/>
    <mergeCell ref="G247:G251"/>
    <mergeCell ref="G253:G254"/>
    <mergeCell ref="G255:G257"/>
    <mergeCell ref="G258:G259"/>
    <mergeCell ref="G269:G270"/>
    <mergeCell ref="G271:G273"/>
    <mergeCell ref="G274:G275"/>
    <mergeCell ref="G277:G278"/>
    <mergeCell ref="G279:G280"/>
    <mergeCell ref="G281:G286"/>
    <mergeCell ref="G287:G288"/>
    <mergeCell ref="G290:G291"/>
    <mergeCell ref="G293:G298"/>
    <mergeCell ref="G299:G304"/>
    <mergeCell ref="G309:G315"/>
    <mergeCell ref="G316:G318"/>
    <mergeCell ref="G319:G322"/>
    <mergeCell ref="G323:G326"/>
    <mergeCell ref="G327:G336"/>
    <mergeCell ref="G338:G339"/>
    <mergeCell ref="G341:G342"/>
    <mergeCell ref="G344:G346"/>
    <mergeCell ref="G347:G348"/>
  </mergeCells>
  <dataValidations count="1">
    <dataValidation type="list" allowBlank="1" showErrorMessage="1" sqref="B29:B30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pageSetup paperSize="9" orientation="portrait"/>
  <headerFooter/>
  <ignoredErrors>
    <ignoredError sqref="C343:C3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"/>
  <sheetViews>
    <sheetView zoomScale="69" zoomScaleNormal="69" topLeftCell="A188" workbookViewId="0">
      <selection activeCell="B199" sqref="B199:B219"/>
    </sheetView>
  </sheetViews>
  <sheetFormatPr defaultColWidth="8.72222222222222" defaultRowHeight="14.4"/>
  <cols>
    <col min="1" max="1" width="21.2685185185185" customWidth="1"/>
    <col min="2" max="2" width="7.90740740740741" customWidth="1"/>
    <col min="3" max="3" width="21.2685185185185" customWidth="1"/>
    <col min="4" max="4" width="14.3611111111111" customWidth="1"/>
    <col min="5" max="5" width="17.6296296296296" customWidth="1"/>
    <col min="6" max="6" width="11" customWidth="1"/>
    <col min="7" max="7" width="17.6296296296296" customWidth="1"/>
    <col min="8" max="8" width="7.90740740740741" customWidth="1"/>
  </cols>
  <sheetData>
    <row r="1" ht="22.2" spans="1:8">
      <c r="A1" s="1" t="s">
        <v>432</v>
      </c>
      <c r="B1" s="1"/>
      <c r="C1" s="1"/>
      <c r="D1" s="1"/>
      <c r="E1" s="1"/>
      <c r="F1" s="1"/>
      <c r="G1" s="1"/>
      <c r="H1" s="1"/>
    </row>
    <row r="2" ht="20.4" spans="1:8">
      <c r="A2" s="50" t="s">
        <v>22</v>
      </c>
      <c r="B2" s="50" t="s">
        <v>433</v>
      </c>
      <c r="C2" s="50" t="s">
        <v>23</v>
      </c>
      <c r="D2" s="50" t="s">
        <v>434</v>
      </c>
      <c r="E2" s="50" t="s">
        <v>435</v>
      </c>
      <c r="F2" s="51" t="s">
        <v>436</v>
      </c>
      <c r="G2" s="50" t="s">
        <v>437</v>
      </c>
      <c r="H2" s="50" t="s">
        <v>29</v>
      </c>
    </row>
    <row r="3" ht="17.5" customHeight="1" spans="1:8">
      <c r="A3" s="3" t="s">
        <v>2</v>
      </c>
      <c r="B3" s="3">
        <v>1</v>
      </c>
      <c r="C3" s="3" t="s">
        <v>438</v>
      </c>
      <c r="D3" s="3">
        <v>0</v>
      </c>
      <c r="E3" s="3">
        <v>32</v>
      </c>
      <c r="F3" s="44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439</v>
      </c>
      <c r="D4" s="3">
        <v>0</v>
      </c>
      <c r="E4" s="3">
        <v>32</v>
      </c>
      <c r="F4" s="44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440</v>
      </c>
      <c r="D5" s="3">
        <v>0</v>
      </c>
      <c r="E5" s="3">
        <v>34</v>
      </c>
      <c r="F5" s="44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441</v>
      </c>
      <c r="D6" s="3">
        <v>0</v>
      </c>
      <c r="E6" s="3">
        <v>30</v>
      </c>
      <c r="F6" s="44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442</v>
      </c>
      <c r="D7" s="3">
        <v>0</v>
      </c>
      <c r="E7" s="3">
        <v>35</v>
      </c>
      <c r="F7" s="44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443</v>
      </c>
      <c r="D8" s="3">
        <v>0</v>
      </c>
      <c r="E8" s="3">
        <v>43</v>
      </c>
      <c r="F8" s="44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444</v>
      </c>
      <c r="D9" s="3">
        <v>0</v>
      </c>
      <c r="E9" s="3">
        <v>42</v>
      </c>
      <c r="F9" s="44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34</v>
      </c>
      <c r="D10" s="3">
        <v>3</v>
      </c>
      <c r="E10" s="3">
        <v>45</v>
      </c>
      <c r="F10" s="44">
        <f t="shared" si="0"/>
        <v>0.0666666666666667</v>
      </c>
      <c r="G10" s="3">
        <f t="shared" si="1"/>
        <v>32</v>
      </c>
      <c r="H10" s="3"/>
    </row>
    <row r="11" ht="17.5" customHeight="1" spans="1:8">
      <c r="A11" s="3"/>
      <c r="B11" s="3">
        <v>9</v>
      </c>
      <c r="C11" s="3" t="s">
        <v>445</v>
      </c>
      <c r="D11" s="3">
        <v>0</v>
      </c>
      <c r="E11" s="3">
        <v>45</v>
      </c>
      <c r="F11" s="44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446</v>
      </c>
      <c r="D12" s="3">
        <v>0</v>
      </c>
      <c r="E12" s="3">
        <v>39</v>
      </c>
      <c r="F12" s="44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41</v>
      </c>
      <c r="D13" s="3">
        <v>0</v>
      </c>
      <c r="E13" s="3">
        <v>39</v>
      </c>
      <c r="F13" s="44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447</v>
      </c>
      <c r="D14" s="3">
        <v>0</v>
      </c>
      <c r="E14" s="3">
        <v>40</v>
      </c>
      <c r="F14" s="44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448</v>
      </c>
      <c r="D15" s="3">
        <v>0</v>
      </c>
      <c r="E15" s="3">
        <v>42</v>
      </c>
      <c r="F15" s="44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449</v>
      </c>
      <c r="D16" s="3">
        <v>0</v>
      </c>
      <c r="E16" s="3">
        <v>40</v>
      </c>
      <c r="F16" s="44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47</v>
      </c>
      <c r="D17" s="3">
        <v>1</v>
      </c>
      <c r="E17" s="3">
        <v>43</v>
      </c>
      <c r="F17" s="44">
        <f t="shared" si="0"/>
        <v>0.0232558139534884</v>
      </c>
      <c r="G17" s="3">
        <f t="shared" si="1"/>
        <v>28</v>
      </c>
      <c r="H17" s="3"/>
    </row>
    <row r="18" ht="17.5" customHeight="1" spans="1:8">
      <c r="A18" s="3"/>
      <c r="B18" s="3">
        <v>16</v>
      </c>
      <c r="C18" s="3" t="s">
        <v>52</v>
      </c>
      <c r="D18" s="3">
        <v>0</v>
      </c>
      <c r="E18" s="3">
        <v>43</v>
      </c>
      <c r="F18" s="44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56</v>
      </c>
      <c r="D19" s="3">
        <v>1</v>
      </c>
      <c r="E19" s="3">
        <v>41</v>
      </c>
      <c r="F19" s="44">
        <f t="shared" si="0"/>
        <v>0.024390243902439</v>
      </c>
      <c r="G19" s="3">
        <f t="shared" si="1"/>
        <v>31</v>
      </c>
      <c r="H19" s="3"/>
    </row>
    <row r="20" ht="17.5" customHeight="1" spans="1:9">
      <c r="A20" s="3"/>
      <c r="B20" s="3">
        <v>18</v>
      </c>
      <c r="C20" s="3" t="s">
        <v>450</v>
      </c>
      <c r="D20" s="3">
        <v>0</v>
      </c>
      <c r="E20" s="3">
        <v>44</v>
      </c>
      <c r="F20" s="44">
        <f t="shared" si="0"/>
        <v>0</v>
      </c>
      <c r="G20" s="3">
        <f t="shared" si="1"/>
        <v>1</v>
      </c>
      <c r="H20" s="3"/>
      <c r="I20" s="52" t="s">
        <v>451</v>
      </c>
    </row>
    <row r="21" ht="17.5" customHeight="1" spans="1:8">
      <c r="A21" s="3"/>
      <c r="B21" s="3">
        <v>19</v>
      </c>
      <c r="C21" s="3" t="s">
        <v>452</v>
      </c>
      <c r="D21" s="3">
        <v>0</v>
      </c>
      <c r="E21" s="3">
        <v>44</v>
      </c>
      <c r="F21" s="44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453</v>
      </c>
      <c r="D22" s="3">
        <v>0</v>
      </c>
      <c r="E22" s="3">
        <v>44</v>
      </c>
      <c r="F22" s="44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61</v>
      </c>
      <c r="D23" s="3">
        <v>0</v>
      </c>
      <c r="E23" s="3">
        <v>43</v>
      </c>
      <c r="F23" s="44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67</v>
      </c>
      <c r="D24" s="3">
        <v>0</v>
      </c>
      <c r="E24" s="3">
        <v>42</v>
      </c>
      <c r="F24" s="44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454</v>
      </c>
      <c r="D25" s="3">
        <v>0</v>
      </c>
      <c r="E25" s="3">
        <v>43</v>
      </c>
      <c r="F25" s="44">
        <f t="shared" si="0"/>
        <v>0</v>
      </c>
      <c r="G25" s="3">
        <f t="shared" si="1"/>
        <v>1</v>
      </c>
      <c r="H25" s="3"/>
    </row>
    <row r="26" ht="17.5" customHeight="1" spans="1:8">
      <c r="A26" s="3"/>
      <c r="B26" s="3">
        <v>24</v>
      </c>
      <c r="C26" s="3" t="s">
        <v>455</v>
      </c>
      <c r="D26" s="3">
        <v>0</v>
      </c>
      <c r="E26" s="3">
        <v>42</v>
      </c>
      <c r="F26" s="44">
        <f t="shared" si="0"/>
        <v>0</v>
      </c>
      <c r="G26" s="3">
        <f t="shared" si="1"/>
        <v>1</v>
      </c>
      <c r="H26" s="3"/>
    </row>
    <row r="27" ht="17.5" customHeight="1" spans="1:8">
      <c r="A27" s="3"/>
      <c r="B27" s="3">
        <v>25</v>
      </c>
      <c r="C27" s="3" t="s">
        <v>456</v>
      </c>
      <c r="D27" s="3">
        <v>1</v>
      </c>
      <c r="E27" s="3">
        <v>45</v>
      </c>
      <c r="F27" s="44">
        <f t="shared" si="0"/>
        <v>0.0222222222222222</v>
      </c>
      <c r="G27" s="3">
        <f t="shared" si="1"/>
        <v>27</v>
      </c>
      <c r="H27" s="3"/>
    </row>
    <row r="28" ht="17.5" customHeight="1" spans="1:8">
      <c r="A28" s="3"/>
      <c r="B28" s="3">
        <v>26</v>
      </c>
      <c r="C28" s="3" t="s">
        <v>457</v>
      </c>
      <c r="D28" s="3">
        <v>1</v>
      </c>
      <c r="E28" s="3">
        <v>43</v>
      </c>
      <c r="F28" s="44">
        <f t="shared" si="0"/>
        <v>0.0232558139534884</v>
      </c>
      <c r="G28" s="3">
        <f t="shared" si="1"/>
        <v>28</v>
      </c>
      <c r="H28" s="3"/>
    </row>
    <row r="29" ht="17.5" customHeight="1" spans="1:8">
      <c r="A29" s="3"/>
      <c r="B29" s="3">
        <v>27</v>
      </c>
      <c r="C29" s="3" t="s">
        <v>74</v>
      </c>
      <c r="D29" s="3">
        <v>1</v>
      </c>
      <c r="E29" s="3">
        <v>42</v>
      </c>
      <c r="F29" s="44">
        <f t="shared" si="0"/>
        <v>0.0238095238095238</v>
      </c>
      <c r="G29" s="3">
        <f t="shared" si="1"/>
        <v>30</v>
      </c>
      <c r="H29" s="3"/>
    </row>
    <row r="30" ht="17.5" customHeight="1" spans="1:8">
      <c r="A30" s="3"/>
      <c r="B30" s="3">
        <v>28</v>
      </c>
      <c r="C30" s="3" t="s">
        <v>458</v>
      </c>
      <c r="D30" s="3">
        <v>0</v>
      </c>
      <c r="E30" s="3">
        <v>40</v>
      </c>
      <c r="F30" s="44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80</v>
      </c>
      <c r="D31" s="3">
        <v>0</v>
      </c>
      <c r="E31" s="3">
        <v>42</v>
      </c>
      <c r="F31" s="44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459</v>
      </c>
      <c r="D32" s="3">
        <v>0</v>
      </c>
      <c r="E32" s="3">
        <v>42</v>
      </c>
      <c r="F32" s="44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460</v>
      </c>
      <c r="D33" s="3">
        <v>0</v>
      </c>
      <c r="E33" s="3">
        <v>41</v>
      </c>
      <c r="F33" s="44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461</v>
      </c>
      <c r="D34" s="3">
        <v>0</v>
      </c>
      <c r="E34" s="3">
        <v>43</v>
      </c>
      <c r="F34" s="44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462</v>
      </c>
      <c r="D35" s="3">
        <v>0</v>
      </c>
      <c r="E35" s="3" t="s">
        <v>463</v>
      </c>
      <c r="F35" s="44">
        <f t="shared" si="0"/>
        <v>0</v>
      </c>
      <c r="G35" s="3"/>
      <c r="H35" s="3" t="s">
        <v>464</v>
      </c>
    </row>
    <row r="36" ht="17.5" customHeight="1" spans="1:8">
      <c r="A36" s="3"/>
      <c r="B36" s="3">
        <v>2</v>
      </c>
      <c r="C36" s="3" t="s">
        <v>465</v>
      </c>
      <c r="D36" s="3">
        <v>0</v>
      </c>
      <c r="E36" s="3" t="s">
        <v>466</v>
      </c>
      <c r="F36" s="44">
        <f t="shared" si="0"/>
        <v>0</v>
      </c>
      <c r="G36" s="3"/>
      <c r="H36" s="3" t="s">
        <v>464</v>
      </c>
    </row>
    <row r="37" ht="17.5" customHeight="1" spans="1:8">
      <c r="A37" s="3"/>
      <c r="B37" s="3">
        <v>3</v>
      </c>
      <c r="C37" s="3" t="s">
        <v>467</v>
      </c>
      <c r="D37" s="3">
        <v>0</v>
      </c>
      <c r="E37" s="3" t="s">
        <v>468</v>
      </c>
      <c r="F37" s="44">
        <f t="shared" si="0"/>
        <v>0</v>
      </c>
      <c r="G37" s="3"/>
      <c r="H37" s="3" t="s">
        <v>464</v>
      </c>
    </row>
    <row r="38" ht="17.5" customHeight="1" spans="1:8">
      <c r="A38" s="3"/>
      <c r="B38" s="3">
        <v>4</v>
      </c>
      <c r="C38" s="3" t="s">
        <v>469</v>
      </c>
      <c r="D38" s="3">
        <v>0</v>
      </c>
      <c r="E38" s="3" t="s">
        <v>470</v>
      </c>
      <c r="F38" s="44">
        <f t="shared" si="0"/>
        <v>0</v>
      </c>
      <c r="G38" s="3"/>
      <c r="H38" s="3" t="s">
        <v>464</v>
      </c>
    </row>
    <row r="39" ht="17.5" customHeight="1" spans="1:8">
      <c r="A39" s="3"/>
      <c r="B39" s="3">
        <v>5</v>
      </c>
      <c r="C39" s="3" t="s">
        <v>471</v>
      </c>
      <c r="D39" s="32">
        <v>0</v>
      </c>
      <c r="E39" s="3" t="s">
        <v>472</v>
      </c>
      <c r="F39" s="44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156</v>
      </c>
      <c r="D40" s="32">
        <v>0</v>
      </c>
      <c r="E40" s="3" t="s">
        <v>466</v>
      </c>
      <c r="F40" s="44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473</v>
      </c>
      <c r="D41" s="32">
        <v>0</v>
      </c>
      <c r="E41" s="3" t="s">
        <v>474</v>
      </c>
      <c r="F41" s="44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126</v>
      </c>
      <c r="D42" s="32">
        <v>2</v>
      </c>
      <c r="E42" s="3" t="s">
        <v>474</v>
      </c>
      <c r="F42" s="44">
        <f t="shared" si="0"/>
        <v>0.05</v>
      </c>
      <c r="G42" s="3">
        <f t="shared" si="2"/>
        <v>22</v>
      </c>
      <c r="H42" s="3"/>
    </row>
    <row r="43" ht="17.5" customHeight="1" spans="1:8">
      <c r="A43" s="3"/>
      <c r="B43" s="3">
        <v>9</v>
      </c>
      <c r="C43" s="3" t="s">
        <v>110</v>
      </c>
      <c r="D43" s="32">
        <v>10</v>
      </c>
      <c r="E43" s="3" t="s">
        <v>475</v>
      </c>
      <c r="F43" s="44">
        <f t="shared" si="0"/>
        <v>0.238095238095238</v>
      </c>
      <c r="G43" s="3">
        <f t="shared" si="2"/>
        <v>35</v>
      </c>
      <c r="H43" s="3"/>
    </row>
    <row r="44" ht="17.5" customHeight="1" spans="1:8">
      <c r="A44" s="3"/>
      <c r="B44" s="3">
        <v>10</v>
      </c>
      <c r="C44" s="3" t="s">
        <v>100</v>
      </c>
      <c r="D44" s="32">
        <v>11</v>
      </c>
      <c r="E44" s="3" t="s">
        <v>476</v>
      </c>
      <c r="F44" s="44">
        <f t="shared" si="0"/>
        <v>0.25</v>
      </c>
      <c r="G44" s="3">
        <f t="shared" si="2"/>
        <v>36</v>
      </c>
      <c r="H44" s="3"/>
    </row>
    <row r="45" ht="17.5" customHeight="1" spans="1:8">
      <c r="A45" s="3"/>
      <c r="B45" s="3">
        <v>11</v>
      </c>
      <c r="C45" s="3" t="s">
        <v>116</v>
      </c>
      <c r="D45" s="32">
        <v>10</v>
      </c>
      <c r="E45" s="3" t="s">
        <v>477</v>
      </c>
      <c r="F45" s="44">
        <f t="shared" si="0"/>
        <v>0.232558139534884</v>
      </c>
      <c r="G45" s="3">
        <f t="shared" si="2"/>
        <v>34</v>
      </c>
      <c r="H45" s="3"/>
    </row>
    <row r="46" ht="17.5" customHeight="1" spans="1:8">
      <c r="A46" s="3"/>
      <c r="B46" s="3">
        <v>12</v>
      </c>
      <c r="C46" s="3" t="s">
        <v>123</v>
      </c>
      <c r="D46" s="32">
        <v>5</v>
      </c>
      <c r="E46" s="3" t="s">
        <v>478</v>
      </c>
      <c r="F46" s="44">
        <f t="shared" si="0"/>
        <v>0.111111111111111</v>
      </c>
      <c r="G46" s="3">
        <f t="shared" si="2"/>
        <v>27</v>
      </c>
      <c r="H46" s="3"/>
    </row>
    <row r="47" ht="17.5" customHeight="1" spans="1:8">
      <c r="A47" s="3"/>
      <c r="B47" s="3">
        <v>13</v>
      </c>
      <c r="C47" s="3" t="s">
        <v>91</v>
      </c>
      <c r="D47" s="32">
        <v>10</v>
      </c>
      <c r="E47" s="3" t="s">
        <v>478</v>
      </c>
      <c r="F47" s="44">
        <f t="shared" si="0"/>
        <v>0.222222222222222</v>
      </c>
      <c r="G47" s="3">
        <f t="shared" si="2"/>
        <v>33</v>
      </c>
      <c r="H47" s="3"/>
    </row>
    <row r="48" ht="17.5" customHeight="1" spans="1:8">
      <c r="A48" s="3"/>
      <c r="B48" s="3">
        <v>14</v>
      </c>
      <c r="C48" s="3" t="s">
        <v>479</v>
      </c>
      <c r="D48" s="32">
        <v>0</v>
      </c>
      <c r="E48" s="3" t="s">
        <v>478</v>
      </c>
      <c r="F48" s="44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87</v>
      </c>
      <c r="D49" s="3">
        <v>5</v>
      </c>
      <c r="E49" s="3" t="s">
        <v>474</v>
      </c>
      <c r="F49" s="44">
        <f t="shared" si="0"/>
        <v>0.125</v>
      </c>
      <c r="G49" s="3">
        <f t="shared" si="2"/>
        <v>29</v>
      </c>
      <c r="H49" s="3"/>
    </row>
    <row r="50" ht="17.5" customHeight="1" spans="1:8">
      <c r="A50" s="3"/>
      <c r="B50" s="3">
        <v>16</v>
      </c>
      <c r="C50" s="3" t="s">
        <v>82</v>
      </c>
      <c r="D50" s="3">
        <v>2</v>
      </c>
      <c r="E50" s="3" t="s">
        <v>474</v>
      </c>
      <c r="F50" s="44">
        <f t="shared" si="0"/>
        <v>0.05</v>
      </c>
      <c r="G50" s="3">
        <f t="shared" si="2"/>
        <v>22</v>
      </c>
      <c r="H50" s="3"/>
    </row>
    <row r="51" ht="17.5" customHeight="1" spans="1:8">
      <c r="A51" s="3"/>
      <c r="B51" s="3">
        <v>17</v>
      </c>
      <c r="C51" s="3" t="s">
        <v>480</v>
      </c>
      <c r="D51" s="3">
        <v>0</v>
      </c>
      <c r="E51" s="3" t="s">
        <v>481</v>
      </c>
      <c r="F51" s="44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482</v>
      </c>
      <c r="D52" s="3">
        <v>0</v>
      </c>
      <c r="E52" s="3" t="s">
        <v>483</v>
      </c>
      <c r="F52" s="44">
        <f t="shared" si="0"/>
        <v>0</v>
      </c>
      <c r="G52" s="3">
        <f t="shared" si="2"/>
        <v>1</v>
      </c>
      <c r="H52" s="3"/>
    </row>
    <row r="53" ht="17.5" customHeight="1" spans="1:8">
      <c r="A53" s="3"/>
      <c r="B53" s="3">
        <v>19</v>
      </c>
      <c r="C53" s="3" t="s">
        <v>484</v>
      </c>
      <c r="D53" s="3">
        <v>0</v>
      </c>
      <c r="E53" s="3" t="s">
        <v>483</v>
      </c>
      <c r="F53" s="44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485</v>
      </c>
      <c r="D54" s="3">
        <v>0</v>
      </c>
      <c r="E54" s="3" t="s">
        <v>481</v>
      </c>
      <c r="F54" s="44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168</v>
      </c>
      <c r="D55" s="3">
        <v>5</v>
      </c>
      <c r="E55" s="3">
        <v>43</v>
      </c>
      <c r="F55" s="44">
        <f t="shared" si="0"/>
        <v>0.116279069767442</v>
      </c>
      <c r="G55" s="3">
        <f t="shared" si="2"/>
        <v>28</v>
      </c>
      <c r="H55" s="3"/>
    </row>
    <row r="56" ht="17.5" customHeight="1" spans="1:8">
      <c r="A56" s="3"/>
      <c r="B56" s="3">
        <v>22</v>
      </c>
      <c r="C56" s="3" t="s">
        <v>164</v>
      </c>
      <c r="D56" s="3">
        <v>3</v>
      </c>
      <c r="E56" s="3">
        <v>42</v>
      </c>
      <c r="F56" s="44">
        <f t="shared" si="0"/>
        <v>0.0714285714285714</v>
      </c>
      <c r="G56" s="3">
        <f t="shared" si="2"/>
        <v>25</v>
      </c>
      <c r="H56" s="3"/>
    </row>
    <row r="57" ht="17.5" customHeight="1" spans="1:8">
      <c r="A57" s="3"/>
      <c r="B57" s="3">
        <v>23</v>
      </c>
      <c r="C57" s="3" t="s">
        <v>174</v>
      </c>
      <c r="D57" s="3">
        <v>7</v>
      </c>
      <c r="E57" s="3">
        <v>43</v>
      </c>
      <c r="F57" s="44">
        <f t="shared" si="0"/>
        <v>0.162790697674419</v>
      </c>
      <c r="G57" s="3">
        <f t="shared" si="2"/>
        <v>30</v>
      </c>
      <c r="H57" s="3"/>
    </row>
    <row r="58" ht="17.5" customHeight="1" spans="1:8">
      <c r="A58" s="3"/>
      <c r="B58" s="3">
        <v>24</v>
      </c>
      <c r="C58" s="3" t="s">
        <v>153</v>
      </c>
      <c r="D58" s="3">
        <v>2</v>
      </c>
      <c r="E58" s="3">
        <v>42</v>
      </c>
      <c r="F58" s="44">
        <f t="shared" si="0"/>
        <v>0.0476190476190476</v>
      </c>
      <c r="G58" s="3">
        <f t="shared" si="2"/>
        <v>21</v>
      </c>
      <c r="H58" s="3"/>
    </row>
    <row r="59" ht="17.5" customHeight="1" spans="1:8">
      <c r="A59" s="3"/>
      <c r="B59" s="3">
        <v>25</v>
      </c>
      <c r="C59" s="3" t="s">
        <v>135</v>
      </c>
      <c r="D59" s="3">
        <v>4</v>
      </c>
      <c r="E59" s="3">
        <v>45</v>
      </c>
      <c r="F59" s="44">
        <f t="shared" si="0"/>
        <v>0.0888888888888889</v>
      </c>
      <c r="G59" s="3">
        <f t="shared" si="2"/>
        <v>26</v>
      </c>
      <c r="H59" s="3"/>
    </row>
    <row r="60" ht="17.5" customHeight="1" spans="1:8">
      <c r="A60" s="3"/>
      <c r="B60" s="3">
        <v>26</v>
      </c>
      <c r="C60" s="3" t="s">
        <v>139</v>
      </c>
      <c r="D60" s="3">
        <v>2</v>
      </c>
      <c r="E60" s="3">
        <v>45</v>
      </c>
      <c r="F60" s="44">
        <f t="shared" si="0"/>
        <v>0.0444444444444444</v>
      </c>
      <c r="G60" s="3">
        <f t="shared" si="2"/>
        <v>20</v>
      </c>
      <c r="H60" s="3"/>
    </row>
    <row r="61" ht="17.5" customHeight="1" spans="1:8">
      <c r="A61" s="3"/>
      <c r="B61" s="3">
        <v>27</v>
      </c>
      <c r="C61" s="3" t="s">
        <v>142</v>
      </c>
      <c r="D61" s="3">
        <v>3</v>
      </c>
      <c r="E61" s="3">
        <v>45</v>
      </c>
      <c r="F61" s="44">
        <f t="shared" si="0"/>
        <v>0.0666666666666667</v>
      </c>
      <c r="G61" s="3">
        <f t="shared" si="2"/>
        <v>24</v>
      </c>
      <c r="H61" s="3"/>
    </row>
    <row r="62" ht="17.5" customHeight="1" spans="1:8">
      <c r="A62" s="3"/>
      <c r="B62" s="3">
        <v>28</v>
      </c>
      <c r="C62" s="3" t="s">
        <v>146</v>
      </c>
      <c r="D62" s="3">
        <v>8</v>
      </c>
      <c r="E62" s="3">
        <v>43</v>
      </c>
      <c r="F62" s="44">
        <f t="shared" si="0"/>
        <v>0.186046511627907</v>
      </c>
      <c r="G62" s="3">
        <f t="shared" si="2"/>
        <v>32</v>
      </c>
      <c r="H62" s="3"/>
    </row>
    <row r="63" ht="17.5" customHeight="1" spans="1:8">
      <c r="A63" s="3"/>
      <c r="B63" s="3">
        <v>29</v>
      </c>
      <c r="C63" s="3" t="s">
        <v>486</v>
      </c>
      <c r="D63" s="3">
        <v>0</v>
      </c>
      <c r="E63" s="3">
        <v>42</v>
      </c>
      <c r="F63" s="44">
        <f t="shared" si="0"/>
        <v>0</v>
      </c>
      <c r="G63" s="3">
        <f t="shared" si="2"/>
        <v>1</v>
      </c>
      <c r="H63" s="3"/>
    </row>
    <row r="64" ht="17.5" customHeight="1" spans="1:8">
      <c r="A64" s="3"/>
      <c r="B64" s="3">
        <v>30</v>
      </c>
      <c r="C64" s="3" t="s">
        <v>487</v>
      </c>
      <c r="D64" s="3">
        <v>0</v>
      </c>
      <c r="E64" s="3">
        <v>40</v>
      </c>
      <c r="F64" s="44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488</v>
      </c>
      <c r="D65" s="3">
        <v>0</v>
      </c>
      <c r="E65" s="3">
        <v>39</v>
      </c>
      <c r="F65" s="44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489</v>
      </c>
      <c r="D66" s="3">
        <v>0</v>
      </c>
      <c r="E66" s="3">
        <v>39</v>
      </c>
      <c r="F66" s="44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490</v>
      </c>
      <c r="D67" s="3">
        <v>0</v>
      </c>
      <c r="E67" s="3">
        <v>30</v>
      </c>
      <c r="F67" s="44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491</v>
      </c>
      <c r="D68" s="3">
        <v>0</v>
      </c>
      <c r="E68" s="3">
        <v>30</v>
      </c>
      <c r="F68" s="44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492</v>
      </c>
      <c r="D69" s="3">
        <v>0</v>
      </c>
      <c r="E69" s="3">
        <v>44</v>
      </c>
      <c r="F69" s="44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130</v>
      </c>
      <c r="D70" s="3">
        <v>7</v>
      </c>
      <c r="E70" s="3">
        <v>43</v>
      </c>
      <c r="F70" s="44">
        <f t="shared" si="3"/>
        <v>0.162790697674419</v>
      </c>
      <c r="G70" s="3">
        <f t="shared" si="2"/>
        <v>30</v>
      </c>
      <c r="H70" s="3"/>
    </row>
    <row r="71" ht="17.5" customHeight="1" spans="1:8">
      <c r="A71" s="3" t="s">
        <v>4</v>
      </c>
      <c r="B71" s="3">
        <v>1</v>
      </c>
      <c r="C71" s="3" t="s">
        <v>493</v>
      </c>
      <c r="D71" s="32">
        <v>0</v>
      </c>
      <c r="E71" s="3" t="s">
        <v>472</v>
      </c>
      <c r="F71" s="44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494</v>
      </c>
      <c r="D72" s="32">
        <v>0</v>
      </c>
      <c r="E72" s="3" t="s">
        <v>483</v>
      </c>
      <c r="F72" s="44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495</v>
      </c>
      <c r="D73" s="32">
        <v>0</v>
      </c>
      <c r="E73" s="3" t="s">
        <v>496</v>
      </c>
      <c r="F73" s="44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497</v>
      </c>
      <c r="D74" s="32">
        <v>0</v>
      </c>
      <c r="E74" s="3" t="s">
        <v>470</v>
      </c>
      <c r="F74" s="44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498</v>
      </c>
      <c r="D75" s="32">
        <v>0</v>
      </c>
      <c r="E75" s="3" t="s">
        <v>499</v>
      </c>
      <c r="F75" s="44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500</v>
      </c>
      <c r="D76" s="32">
        <v>0</v>
      </c>
      <c r="E76" s="3" t="s">
        <v>501</v>
      </c>
      <c r="F76" s="44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502</v>
      </c>
      <c r="D77" s="32">
        <v>0</v>
      </c>
      <c r="E77" s="3" t="s">
        <v>503</v>
      </c>
      <c r="F77" s="44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504</v>
      </c>
      <c r="D78" s="32">
        <v>0</v>
      </c>
      <c r="E78" s="3" t="s">
        <v>466</v>
      </c>
      <c r="F78" s="44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505</v>
      </c>
      <c r="D79" s="32">
        <v>0</v>
      </c>
      <c r="E79" s="3" t="s">
        <v>506</v>
      </c>
      <c r="F79" s="44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507</v>
      </c>
      <c r="D80" s="32">
        <v>0</v>
      </c>
      <c r="E80" s="3" t="s">
        <v>501</v>
      </c>
      <c r="F80" s="44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508</v>
      </c>
      <c r="D81" s="32">
        <v>0</v>
      </c>
      <c r="E81" s="3" t="s">
        <v>509</v>
      </c>
      <c r="F81" s="44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234</v>
      </c>
      <c r="D82" s="32">
        <v>2</v>
      </c>
      <c r="E82" s="3" t="s">
        <v>510</v>
      </c>
      <c r="F82" s="44">
        <f t="shared" si="3"/>
        <v>0.0625</v>
      </c>
      <c r="G82" s="3">
        <f t="shared" si="4"/>
        <v>35</v>
      </c>
      <c r="H82" s="3"/>
    </row>
    <row r="83" ht="17.5" customHeight="1" spans="1:8">
      <c r="A83" s="3"/>
      <c r="B83" s="3">
        <v>13</v>
      </c>
      <c r="C83" s="3" t="s">
        <v>511</v>
      </c>
      <c r="D83" s="32">
        <v>0</v>
      </c>
      <c r="E83" s="3" t="s">
        <v>510</v>
      </c>
      <c r="F83" s="44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512</v>
      </c>
      <c r="D84" s="32">
        <v>0</v>
      </c>
      <c r="E84" s="3" t="s">
        <v>513</v>
      </c>
      <c r="F84" s="44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514</v>
      </c>
      <c r="D85" s="32">
        <v>0</v>
      </c>
      <c r="E85" s="3" t="s">
        <v>515</v>
      </c>
      <c r="F85" s="44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516</v>
      </c>
      <c r="D86" s="32">
        <v>0</v>
      </c>
      <c r="E86" s="3" t="s">
        <v>483</v>
      </c>
      <c r="F86" s="44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517</v>
      </c>
      <c r="D87" s="32">
        <v>0</v>
      </c>
      <c r="E87" s="3" t="s">
        <v>474</v>
      </c>
      <c r="F87" s="44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518</v>
      </c>
      <c r="D88" s="32">
        <v>0</v>
      </c>
      <c r="E88" s="3" t="s">
        <v>474</v>
      </c>
      <c r="F88" s="44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231</v>
      </c>
      <c r="D89" s="32">
        <v>1</v>
      </c>
      <c r="E89" s="3" t="s">
        <v>476</v>
      </c>
      <c r="F89" s="44">
        <f t="shared" si="3"/>
        <v>0.0227272727272727</v>
      </c>
      <c r="G89" s="3">
        <f t="shared" si="4"/>
        <v>32</v>
      </c>
      <c r="H89" s="3"/>
    </row>
    <row r="90" ht="17.5" customHeight="1" spans="1:8">
      <c r="A90" s="3"/>
      <c r="B90" s="3">
        <v>20</v>
      </c>
      <c r="C90" s="3" t="s">
        <v>218</v>
      </c>
      <c r="D90" s="32">
        <v>6</v>
      </c>
      <c r="E90" s="3" t="s">
        <v>519</v>
      </c>
      <c r="F90" s="44">
        <f t="shared" si="3"/>
        <v>0.171428571428571</v>
      </c>
      <c r="G90" s="3">
        <f t="shared" si="4"/>
        <v>37</v>
      </c>
      <c r="H90" s="3"/>
    </row>
    <row r="91" ht="17.5" customHeight="1" spans="1:8">
      <c r="A91" s="3"/>
      <c r="B91" s="3">
        <v>21</v>
      </c>
      <c r="C91" s="3" t="s">
        <v>520</v>
      </c>
      <c r="D91" s="32">
        <v>0</v>
      </c>
      <c r="E91" s="3" t="s">
        <v>519</v>
      </c>
      <c r="F91" s="44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521</v>
      </c>
      <c r="D92" s="32">
        <v>0</v>
      </c>
      <c r="E92" s="3" t="s">
        <v>510</v>
      </c>
      <c r="F92" s="44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522</v>
      </c>
      <c r="D93" s="32">
        <v>0</v>
      </c>
      <c r="E93" s="3" t="s">
        <v>510</v>
      </c>
      <c r="F93" s="44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523</v>
      </c>
      <c r="D94" s="32">
        <v>0</v>
      </c>
      <c r="E94" s="3" t="s">
        <v>499</v>
      </c>
      <c r="F94" s="44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524</v>
      </c>
      <c r="D95" s="32">
        <v>0</v>
      </c>
      <c r="E95" s="3" t="s">
        <v>515</v>
      </c>
      <c r="F95" s="44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246</v>
      </c>
      <c r="D96" s="32">
        <v>2</v>
      </c>
      <c r="E96" s="3" t="s">
        <v>515</v>
      </c>
      <c r="F96" s="44">
        <f t="shared" si="3"/>
        <v>0.0487804878048781</v>
      </c>
      <c r="G96" s="3">
        <f t="shared" si="4"/>
        <v>33</v>
      </c>
      <c r="H96" s="3"/>
    </row>
    <row r="97" ht="17.5" customHeight="1" spans="1:8">
      <c r="A97" s="3"/>
      <c r="B97" s="3">
        <v>27</v>
      </c>
      <c r="C97" s="3" t="s">
        <v>525</v>
      </c>
      <c r="D97" s="32">
        <v>0</v>
      </c>
      <c r="E97" s="3" t="s">
        <v>477</v>
      </c>
      <c r="F97" s="44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526</v>
      </c>
      <c r="D98" s="32">
        <v>0</v>
      </c>
      <c r="E98" s="3" t="s">
        <v>474</v>
      </c>
      <c r="F98" s="44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527</v>
      </c>
      <c r="D99" s="32">
        <v>0</v>
      </c>
      <c r="E99" s="3" t="s">
        <v>478</v>
      </c>
      <c r="F99" s="44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237</v>
      </c>
      <c r="D100" s="32">
        <v>1</v>
      </c>
      <c r="E100" s="3" t="s">
        <v>501</v>
      </c>
      <c r="F100" s="44">
        <f t="shared" si="3"/>
        <v>0.0196078431372549</v>
      </c>
      <c r="G100" s="3">
        <f t="shared" si="4"/>
        <v>30</v>
      </c>
      <c r="H100" s="3"/>
    </row>
    <row r="101" ht="17.5" customHeight="1" spans="1:8">
      <c r="A101" s="3"/>
      <c r="B101" s="3">
        <v>31</v>
      </c>
      <c r="C101" s="3" t="s">
        <v>250</v>
      </c>
      <c r="D101" s="32">
        <v>2</v>
      </c>
      <c r="E101" s="3" t="s">
        <v>519</v>
      </c>
      <c r="F101" s="44">
        <f t="shared" si="3"/>
        <v>0.0571428571428571</v>
      </c>
      <c r="G101" s="3">
        <f t="shared" si="4"/>
        <v>34</v>
      </c>
      <c r="H101" s="3"/>
    </row>
    <row r="102" ht="17.5" customHeight="1" spans="1:8">
      <c r="A102" s="3"/>
      <c r="B102" s="3">
        <v>32</v>
      </c>
      <c r="C102" s="3" t="s">
        <v>528</v>
      </c>
      <c r="D102" s="32">
        <v>0</v>
      </c>
      <c r="E102" s="3" t="s">
        <v>519</v>
      </c>
      <c r="F102" s="44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193</v>
      </c>
      <c r="D103" s="32">
        <v>14</v>
      </c>
      <c r="E103" s="3">
        <v>35</v>
      </c>
      <c r="F103" s="44">
        <f t="shared" si="3"/>
        <v>0.4</v>
      </c>
      <c r="G103" s="3">
        <f t="shared" si="4"/>
        <v>39</v>
      </c>
      <c r="H103" s="3"/>
    </row>
    <row r="104" ht="17.5" customHeight="1" spans="1:8">
      <c r="A104" s="3"/>
      <c r="B104" s="3">
        <v>34</v>
      </c>
      <c r="C104" s="3" t="s">
        <v>186</v>
      </c>
      <c r="D104" s="32">
        <v>16</v>
      </c>
      <c r="E104" s="3">
        <v>35</v>
      </c>
      <c r="F104" s="44">
        <f t="shared" si="3"/>
        <v>0.457142857142857</v>
      </c>
      <c r="G104" s="3">
        <f t="shared" si="4"/>
        <v>40</v>
      </c>
      <c r="H104" s="3"/>
    </row>
    <row r="105" ht="17.5" customHeight="1" spans="1:8">
      <c r="A105" s="3"/>
      <c r="B105" s="3">
        <v>35</v>
      </c>
      <c r="C105" s="3" t="s">
        <v>182</v>
      </c>
      <c r="D105" s="32">
        <v>4</v>
      </c>
      <c r="E105" s="3">
        <v>45</v>
      </c>
      <c r="F105" s="44">
        <f t="shared" si="3"/>
        <v>0.0888888888888889</v>
      </c>
      <c r="G105" s="3">
        <f t="shared" si="4"/>
        <v>36</v>
      </c>
      <c r="H105" s="3"/>
    </row>
    <row r="106" ht="17.5" customHeight="1" spans="1:8">
      <c r="A106" s="3"/>
      <c r="B106" s="3">
        <v>36</v>
      </c>
      <c r="C106" s="3" t="s">
        <v>529</v>
      </c>
      <c r="D106" s="32">
        <v>0</v>
      </c>
      <c r="E106" s="3">
        <v>45</v>
      </c>
      <c r="F106" s="44">
        <f t="shared" si="3"/>
        <v>0</v>
      </c>
      <c r="G106" s="3">
        <f t="shared" si="4"/>
        <v>1</v>
      </c>
      <c r="H106" s="3"/>
    </row>
    <row r="107" ht="17.5" customHeight="1" spans="1:8">
      <c r="A107" s="3"/>
      <c r="B107" s="3">
        <v>37</v>
      </c>
      <c r="C107" s="3" t="s">
        <v>203</v>
      </c>
      <c r="D107" s="32">
        <v>7</v>
      </c>
      <c r="E107" s="3">
        <v>40</v>
      </c>
      <c r="F107" s="44">
        <f t="shared" si="3"/>
        <v>0.175</v>
      </c>
      <c r="G107" s="3">
        <f t="shared" si="4"/>
        <v>38</v>
      </c>
      <c r="H107" s="3"/>
    </row>
    <row r="108" ht="17.5" customHeight="1" spans="1:8">
      <c r="A108" s="3"/>
      <c r="B108" s="3">
        <v>38</v>
      </c>
      <c r="C108" s="3" t="s">
        <v>530</v>
      </c>
      <c r="D108" s="32">
        <v>0</v>
      </c>
      <c r="E108" s="3">
        <v>50</v>
      </c>
      <c r="F108" s="44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531</v>
      </c>
      <c r="D109" s="32">
        <v>0</v>
      </c>
      <c r="E109" s="3">
        <v>45</v>
      </c>
      <c r="F109" s="44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208</v>
      </c>
      <c r="D110" s="32">
        <v>47</v>
      </c>
      <c r="E110" s="3">
        <v>45</v>
      </c>
      <c r="F110" s="44">
        <f t="shared" si="3"/>
        <v>1.04444444444444</v>
      </c>
      <c r="G110" s="3">
        <f t="shared" si="4"/>
        <v>41</v>
      </c>
      <c r="H110" s="3"/>
    </row>
    <row r="111" ht="17.5" customHeight="1" spans="1:8">
      <c r="A111" s="3"/>
      <c r="B111" s="3">
        <v>41</v>
      </c>
      <c r="C111" s="3" t="s">
        <v>200</v>
      </c>
      <c r="D111" s="32">
        <v>1</v>
      </c>
      <c r="E111" s="3">
        <v>45</v>
      </c>
      <c r="F111" s="44">
        <f t="shared" si="3"/>
        <v>0.0222222222222222</v>
      </c>
      <c r="G111" s="3">
        <f t="shared" si="4"/>
        <v>31</v>
      </c>
      <c r="H111" s="3"/>
    </row>
    <row r="112" ht="17.5" customHeight="1" spans="1:8">
      <c r="A112" s="3" t="s">
        <v>5</v>
      </c>
      <c r="B112" s="3">
        <v>1</v>
      </c>
      <c r="C112" s="3" t="s">
        <v>532</v>
      </c>
      <c r="D112" s="3">
        <v>0</v>
      </c>
      <c r="E112" s="3">
        <v>40</v>
      </c>
      <c r="F112" s="44">
        <f t="shared" si="3"/>
        <v>0</v>
      </c>
      <c r="G112" s="3">
        <f>RANK(F112,$F$112:$F$153,1)</f>
        <v>1</v>
      </c>
      <c r="H112" s="3"/>
    </row>
    <row r="113" ht="17.5" customHeight="1" spans="1:8">
      <c r="A113" s="3"/>
      <c r="B113" s="3">
        <v>2</v>
      </c>
      <c r="C113" s="3" t="s">
        <v>533</v>
      </c>
      <c r="D113" s="3">
        <v>0</v>
      </c>
      <c r="E113" s="3">
        <v>38</v>
      </c>
      <c r="F113" s="44">
        <f t="shared" si="3"/>
        <v>0</v>
      </c>
      <c r="G113" s="3">
        <f t="shared" ref="G113:G153" si="5">RANK(F113,$F$112:$F$153,1)</f>
        <v>1</v>
      </c>
      <c r="H113" s="3"/>
    </row>
    <row r="114" ht="17.5" customHeight="1" spans="1:8">
      <c r="A114" s="3"/>
      <c r="B114" s="3">
        <v>3</v>
      </c>
      <c r="C114" s="3" t="s">
        <v>534</v>
      </c>
      <c r="D114" s="3">
        <v>0</v>
      </c>
      <c r="E114" s="3">
        <v>35</v>
      </c>
      <c r="F114" s="44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535</v>
      </c>
      <c r="D115" s="3">
        <v>0</v>
      </c>
      <c r="E115" s="3">
        <v>34</v>
      </c>
      <c r="F115" s="44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536</v>
      </c>
      <c r="D116" s="3">
        <v>0</v>
      </c>
      <c r="E116" s="3">
        <v>55</v>
      </c>
      <c r="F116" s="44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537</v>
      </c>
      <c r="D117" s="3">
        <v>0</v>
      </c>
      <c r="E117" s="3">
        <v>37</v>
      </c>
      <c r="F117" s="44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538</v>
      </c>
      <c r="D118" s="3">
        <v>0</v>
      </c>
      <c r="E118" s="3">
        <v>33</v>
      </c>
      <c r="F118" s="44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539</v>
      </c>
      <c r="D119" s="3">
        <v>0</v>
      </c>
      <c r="E119" s="3">
        <v>30</v>
      </c>
      <c r="F119" s="44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540</v>
      </c>
      <c r="D120" s="3">
        <v>0</v>
      </c>
      <c r="E120" s="3">
        <v>33</v>
      </c>
      <c r="F120" s="44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541</v>
      </c>
      <c r="D121" s="3">
        <v>0</v>
      </c>
      <c r="E121" s="3">
        <v>28</v>
      </c>
      <c r="F121" s="44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542</v>
      </c>
      <c r="D122" s="3">
        <v>0</v>
      </c>
      <c r="E122" s="27">
        <v>31</v>
      </c>
      <c r="F122" s="44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543</v>
      </c>
      <c r="D123" s="3">
        <v>0</v>
      </c>
      <c r="E123" s="27">
        <v>36</v>
      </c>
      <c r="F123" s="44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544</v>
      </c>
      <c r="D124" s="3">
        <v>0</v>
      </c>
      <c r="E124" s="27">
        <v>37</v>
      </c>
      <c r="F124" s="44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545</v>
      </c>
      <c r="D125" s="3">
        <v>0</v>
      </c>
      <c r="E125" s="27">
        <v>37</v>
      </c>
      <c r="F125" s="44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546</v>
      </c>
      <c r="D126" s="3">
        <v>0</v>
      </c>
      <c r="E126" s="3">
        <v>36</v>
      </c>
      <c r="F126" s="44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547</v>
      </c>
      <c r="D127" s="3">
        <v>0</v>
      </c>
      <c r="E127" s="3">
        <v>29</v>
      </c>
      <c r="F127" s="44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548</v>
      </c>
      <c r="D128" s="3">
        <v>0</v>
      </c>
      <c r="E128" s="3">
        <v>35</v>
      </c>
      <c r="F128" s="44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549</v>
      </c>
      <c r="D129" s="3">
        <v>0</v>
      </c>
      <c r="E129" s="3">
        <v>10</v>
      </c>
      <c r="F129" s="44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550</v>
      </c>
      <c r="D130" s="3">
        <v>0</v>
      </c>
      <c r="E130" s="3">
        <v>10</v>
      </c>
      <c r="F130" s="44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551</v>
      </c>
      <c r="D131" s="3">
        <v>0</v>
      </c>
      <c r="E131" s="3">
        <v>9</v>
      </c>
      <c r="F131" s="44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552</v>
      </c>
      <c r="D132" s="3">
        <v>0</v>
      </c>
      <c r="E132" s="3">
        <v>37</v>
      </c>
      <c r="F132" s="44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553</v>
      </c>
      <c r="D133" s="3">
        <v>0</v>
      </c>
      <c r="E133" s="3">
        <v>38</v>
      </c>
      <c r="F133" s="44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554</v>
      </c>
      <c r="D134" s="3">
        <v>0</v>
      </c>
      <c r="E134" s="3">
        <v>29</v>
      </c>
      <c r="F134" s="44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555</v>
      </c>
      <c r="D135" s="3">
        <v>0</v>
      </c>
      <c r="E135" s="3">
        <v>37</v>
      </c>
      <c r="F135" s="44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556</v>
      </c>
      <c r="D136" s="3">
        <v>0</v>
      </c>
      <c r="E136" s="3">
        <v>36</v>
      </c>
      <c r="F136" s="44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557</v>
      </c>
      <c r="D137" s="3">
        <v>0</v>
      </c>
      <c r="E137" s="3">
        <v>29</v>
      </c>
      <c r="F137" s="44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558</v>
      </c>
      <c r="D138" s="3">
        <v>0</v>
      </c>
      <c r="E138" s="3">
        <v>34</v>
      </c>
      <c r="F138" s="44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559</v>
      </c>
      <c r="D139" s="3">
        <v>0</v>
      </c>
      <c r="E139" s="3">
        <v>42</v>
      </c>
      <c r="F139" s="44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560</v>
      </c>
      <c r="D140" s="3">
        <v>0</v>
      </c>
      <c r="E140" s="3">
        <v>42</v>
      </c>
      <c r="F140" s="44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561</v>
      </c>
      <c r="D141" s="3">
        <v>0</v>
      </c>
      <c r="E141" s="3">
        <v>45</v>
      </c>
      <c r="F141" s="44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562</v>
      </c>
      <c r="D142" s="3">
        <v>0</v>
      </c>
      <c r="E142" s="3">
        <v>44</v>
      </c>
      <c r="F142" s="44">
        <f t="shared" si="6"/>
        <v>0</v>
      </c>
      <c r="G142" s="3">
        <f t="shared" si="5"/>
        <v>1</v>
      </c>
      <c r="H142" s="3"/>
    </row>
    <row r="143" ht="17.5" customHeight="1" spans="1:8">
      <c r="A143" s="3"/>
      <c r="B143" s="3">
        <v>32</v>
      </c>
      <c r="C143" s="53" t="s">
        <v>563</v>
      </c>
      <c r="D143" s="3">
        <v>0</v>
      </c>
      <c r="E143" s="53">
        <v>13</v>
      </c>
      <c r="F143" s="44">
        <f t="shared" si="6"/>
        <v>0</v>
      </c>
      <c r="G143" s="53">
        <f t="shared" ref="G143:G144" si="7">_xlfn.RANK.EQ(F143,F:F,1)</f>
        <v>1</v>
      </c>
      <c r="H143" s="53"/>
    </row>
    <row r="144" ht="17.5" customHeight="1" spans="1:8">
      <c r="A144" s="3"/>
      <c r="B144" s="3">
        <v>33</v>
      </c>
      <c r="C144" s="53" t="s">
        <v>564</v>
      </c>
      <c r="D144" s="3">
        <v>0</v>
      </c>
      <c r="E144" s="53">
        <v>9</v>
      </c>
      <c r="F144" s="44">
        <f t="shared" si="6"/>
        <v>0</v>
      </c>
      <c r="G144" s="53">
        <f t="shared" si="7"/>
        <v>1</v>
      </c>
      <c r="H144" s="53"/>
    </row>
    <row r="145" ht="17.5" customHeight="1" spans="1:8">
      <c r="A145" s="3"/>
      <c r="B145" s="3">
        <v>34</v>
      </c>
      <c r="C145" s="3" t="s">
        <v>565</v>
      </c>
      <c r="D145" s="3">
        <v>0</v>
      </c>
      <c r="E145" s="3">
        <v>40</v>
      </c>
      <c r="F145" s="44">
        <f t="shared" si="6"/>
        <v>0</v>
      </c>
      <c r="G145" s="3">
        <f t="shared" si="5"/>
        <v>1</v>
      </c>
      <c r="H145" s="3"/>
    </row>
    <row r="146" ht="17.5" customHeight="1" spans="1:8">
      <c r="A146" s="3"/>
      <c r="B146" s="3">
        <v>35</v>
      </c>
      <c r="C146" s="3" t="s">
        <v>566</v>
      </c>
      <c r="D146" s="3">
        <v>0</v>
      </c>
      <c r="E146" s="3">
        <v>40</v>
      </c>
      <c r="F146" s="44">
        <f t="shared" si="6"/>
        <v>0</v>
      </c>
      <c r="G146" s="3">
        <f t="shared" si="5"/>
        <v>1</v>
      </c>
      <c r="H146" s="3"/>
    </row>
    <row r="147" ht="17.5" customHeight="1" spans="1:8">
      <c r="A147" s="3"/>
      <c r="B147" s="3">
        <v>36</v>
      </c>
      <c r="C147" s="3" t="s">
        <v>567</v>
      </c>
      <c r="D147" s="3">
        <v>0</v>
      </c>
      <c r="E147" s="3">
        <v>40</v>
      </c>
      <c r="F147" s="44">
        <f t="shared" si="6"/>
        <v>0</v>
      </c>
      <c r="G147" s="3">
        <f t="shared" si="5"/>
        <v>1</v>
      </c>
      <c r="H147" s="3"/>
    </row>
    <row r="148" ht="17.5" customHeight="1" spans="1:8">
      <c r="A148" s="3"/>
      <c r="B148" s="3">
        <v>37</v>
      </c>
      <c r="C148" s="3" t="s">
        <v>568</v>
      </c>
      <c r="D148" s="3">
        <v>0</v>
      </c>
      <c r="E148" s="3">
        <v>40</v>
      </c>
      <c r="F148" s="44">
        <f t="shared" si="6"/>
        <v>0</v>
      </c>
      <c r="G148" s="3">
        <f t="shared" si="5"/>
        <v>1</v>
      </c>
      <c r="H148" s="3"/>
    </row>
    <row r="149" ht="17.5" customHeight="1" spans="1:8">
      <c r="A149" s="3"/>
      <c r="B149" s="3">
        <v>38</v>
      </c>
      <c r="C149" s="3" t="s">
        <v>569</v>
      </c>
      <c r="D149" s="3">
        <v>0</v>
      </c>
      <c r="E149" s="3">
        <v>40</v>
      </c>
      <c r="F149" s="44">
        <f t="shared" si="6"/>
        <v>0</v>
      </c>
      <c r="G149" s="3">
        <f t="shared" si="5"/>
        <v>1</v>
      </c>
      <c r="H149" s="3"/>
    </row>
    <row r="150" ht="17.5" customHeight="1" spans="1:8">
      <c r="A150" s="3"/>
      <c r="B150" s="3">
        <v>39</v>
      </c>
      <c r="C150" s="3" t="s">
        <v>570</v>
      </c>
      <c r="D150" s="3">
        <v>0</v>
      </c>
      <c r="E150" s="3">
        <v>45</v>
      </c>
      <c r="F150" s="44">
        <f t="shared" si="6"/>
        <v>0</v>
      </c>
      <c r="G150" s="3">
        <f t="shared" si="5"/>
        <v>1</v>
      </c>
      <c r="H150" s="3"/>
    </row>
    <row r="151" ht="17.5" customHeight="1" spans="1:8">
      <c r="A151" s="3"/>
      <c r="B151" s="3">
        <v>40</v>
      </c>
      <c r="C151" s="3" t="s">
        <v>571</v>
      </c>
      <c r="D151" s="3">
        <v>0</v>
      </c>
      <c r="E151" s="3">
        <v>51</v>
      </c>
      <c r="F151" s="44">
        <f t="shared" si="6"/>
        <v>0</v>
      </c>
      <c r="G151" s="3">
        <f t="shared" si="5"/>
        <v>1</v>
      </c>
      <c r="H151" s="3"/>
    </row>
    <row r="152" ht="17.5" customHeight="1" spans="1:8">
      <c r="A152" s="3"/>
      <c r="B152" s="3">
        <v>41</v>
      </c>
      <c r="C152" s="3" t="s">
        <v>572</v>
      </c>
      <c r="D152" s="3">
        <v>0</v>
      </c>
      <c r="E152" s="3">
        <v>51</v>
      </c>
      <c r="F152" s="44">
        <f t="shared" si="6"/>
        <v>0</v>
      </c>
      <c r="G152" s="3">
        <f t="shared" si="5"/>
        <v>1</v>
      </c>
      <c r="H152" s="3"/>
    </row>
    <row r="153" ht="17.5" customHeight="1" spans="1:8">
      <c r="A153" s="3"/>
      <c r="B153" s="3">
        <v>42</v>
      </c>
      <c r="C153" s="3" t="s">
        <v>573</v>
      </c>
      <c r="D153" s="3">
        <v>0</v>
      </c>
      <c r="E153" s="3">
        <v>35</v>
      </c>
      <c r="F153" s="44">
        <f t="shared" si="6"/>
        <v>0</v>
      </c>
      <c r="G153" s="3">
        <f t="shared" si="5"/>
        <v>1</v>
      </c>
      <c r="H153" s="3"/>
    </row>
    <row r="154" ht="17.5" customHeight="1" spans="1:8">
      <c r="A154" s="3" t="s">
        <v>6</v>
      </c>
      <c r="B154" s="3">
        <v>1</v>
      </c>
      <c r="C154" s="4" t="s">
        <v>574</v>
      </c>
      <c r="D154" s="3">
        <v>0</v>
      </c>
      <c r="E154" s="3">
        <v>41</v>
      </c>
      <c r="F154" s="44">
        <f t="shared" si="6"/>
        <v>0</v>
      </c>
      <c r="G154" s="3">
        <f t="shared" ref="G154:G198" si="8">RANK(F154,$F$154:$F$198,1)</f>
        <v>1</v>
      </c>
      <c r="H154" s="3"/>
    </row>
    <row r="155" ht="17.5" customHeight="1" spans="1:8">
      <c r="A155" s="3"/>
      <c r="B155" s="3">
        <v>2</v>
      </c>
      <c r="C155" s="4" t="s">
        <v>575</v>
      </c>
      <c r="D155" s="3">
        <v>0</v>
      </c>
      <c r="E155" s="3">
        <v>42</v>
      </c>
      <c r="F155" s="44">
        <f t="shared" si="6"/>
        <v>0</v>
      </c>
      <c r="G155" s="3">
        <f t="shared" si="8"/>
        <v>1</v>
      </c>
      <c r="H155" s="3"/>
    </row>
    <row r="156" ht="17.5" customHeight="1" spans="1:8">
      <c r="A156" s="3"/>
      <c r="B156" s="3">
        <v>3</v>
      </c>
      <c r="C156" s="4" t="s">
        <v>576</v>
      </c>
      <c r="D156" s="3">
        <v>0</v>
      </c>
      <c r="E156" s="3">
        <v>40</v>
      </c>
      <c r="F156" s="44">
        <f t="shared" si="6"/>
        <v>0</v>
      </c>
      <c r="G156" s="3">
        <f t="shared" si="8"/>
        <v>1</v>
      </c>
      <c r="H156" s="3"/>
    </row>
    <row r="157" ht="17.5" customHeight="1" spans="1:8">
      <c r="A157" s="3"/>
      <c r="B157" s="3">
        <v>4</v>
      </c>
      <c r="C157" s="4" t="s">
        <v>577</v>
      </c>
      <c r="D157" s="3">
        <v>0</v>
      </c>
      <c r="E157" s="3">
        <v>39</v>
      </c>
      <c r="F157" s="44">
        <f t="shared" si="6"/>
        <v>0</v>
      </c>
      <c r="G157" s="3">
        <f t="shared" si="8"/>
        <v>1</v>
      </c>
      <c r="H157" s="3"/>
    </row>
    <row r="158" ht="17.5" customHeight="1" spans="1:8">
      <c r="A158" s="3"/>
      <c r="B158" s="3">
        <v>5</v>
      </c>
      <c r="C158" s="4" t="s">
        <v>578</v>
      </c>
      <c r="D158" s="3">
        <v>0</v>
      </c>
      <c r="E158" s="3">
        <v>43</v>
      </c>
      <c r="F158" s="44">
        <f t="shared" si="6"/>
        <v>0</v>
      </c>
      <c r="G158" s="3">
        <f t="shared" si="8"/>
        <v>1</v>
      </c>
      <c r="H158" s="3"/>
    </row>
    <row r="159" ht="17.5" customHeight="1" spans="1:8">
      <c r="A159" s="3"/>
      <c r="B159" s="3">
        <v>6</v>
      </c>
      <c r="C159" s="4" t="s">
        <v>579</v>
      </c>
      <c r="D159" s="3">
        <v>0</v>
      </c>
      <c r="E159" s="3">
        <v>50</v>
      </c>
      <c r="F159" s="44">
        <f t="shared" si="6"/>
        <v>0</v>
      </c>
      <c r="G159" s="3">
        <f t="shared" si="8"/>
        <v>1</v>
      </c>
      <c r="H159" s="3"/>
    </row>
    <row r="160" ht="17.5" customHeight="1" spans="1:8">
      <c r="A160" s="3"/>
      <c r="B160" s="3">
        <v>7</v>
      </c>
      <c r="C160" s="4" t="s">
        <v>580</v>
      </c>
      <c r="D160" s="3">
        <v>0</v>
      </c>
      <c r="E160" s="3">
        <v>39</v>
      </c>
      <c r="F160" s="44">
        <f t="shared" si="6"/>
        <v>0</v>
      </c>
      <c r="G160" s="3">
        <f t="shared" si="8"/>
        <v>1</v>
      </c>
      <c r="H160" s="3"/>
    </row>
    <row r="161" ht="17.5" customHeight="1" spans="1:8">
      <c r="A161" s="3"/>
      <c r="B161" s="3">
        <v>8</v>
      </c>
      <c r="C161" s="4" t="s">
        <v>581</v>
      </c>
      <c r="D161" s="3">
        <v>0</v>
      </c>
      <c r="E161" s="3">
        <v>34</v>
      </c>
      <c r="F161" s="44">
        <f t="shared" si="6"/>
        <v>0</v>
      </c>
      <c r="G161" s="3">
        <f t="shared" si="8"/>
        <v>1</v>
      </c>
      <c r="H161" s="3"/>
    </row>
    <row r="162" ht="17.5" customHeight="1" spans="1:8">
      <c r="A162" s="3"/>
      <c r="B162" s="3">
        <v>9</v>
      </c>
      <c r="C162" s="4" t="s">
        <v>582</v>
      </c>
      <c r="D162" s="3">
        <v>0</v>
      </c>
      <c r="E162" s="3">
        <v>40</v>
      </c>
      <c r="F162" s="44">
        <f t="shared" si="6"/>
        <v>0</v>
      </c>
      <c r="G162" s="3">
        <f t="shared" si="8"/>
        <v>1</v>
      </c>
      <c r="H162" s="3"/>
    </row>
    <row r="163" ht="17.5" customHeight="1" spans="1:8">
      <c r="A163" s="3"/>
      <c r="B163" s="3">
        <v>10</v>
      </c>
      <c r="C163" s="4" t="s">
        <v>583</v>
      </c>
      <c r="D163" s="3">
        <v>0</v>
      </c>
      <c r="E163" s="3">
        <v>36</v>
      </c>
      <c r="F163" s="44">
        <f t="shared" si="6"/>
        <v>0</v>
      </c>
      <c r="G163" s="3">
        <f t="shared" si="8"/>
        <v>1</v>
      </c>
      <c r="H163" s="3"/>
    </row>
    <row r="164" ht="17.5" customHeight="1" spans="1:8">
      <c r="A164" s="3"/>
      <c r="B164" s="3">
        <v>11</v>
      </c>
      <c r="C164" s="4" t="s">
        <v>584</v>
      </c>
      <c r="D164" s="3">
        <v>0</v>
      </c>
      <c r="E164" s="3">
        <v>27</v>
      </c>
      <c r="F164" s="44">
        <f t="shared" si="6"/>
        <v>0</v>
      </c>
      <c r="G164" s="3">
        <f t="shared" si="8"/>
        <v>1</v>
      </c>
      <c r="H164" s="3"/>
    </row>
    <row r="165" ht="17.5" customHeight="1" spans="1:8">
      <c r="A165" s="3"/>
      <c r="B165" s="3">
        <v>12</v>
      </c>
      <c r="C165" s="4" t="s">
        <v>585</v>
      </c>
      <c r="D165" s="3">
        <v>0</v>
      </c>
      <c r="E165" s="3">
        <v>26</v>
      </c>
      <c r="F165" s="44">
        <f t="shared" si="6"/>
        <v>0</v>
      </c>
      <c r="G165" s="3">
        <f t="shared" si="8"/>
        <v>1</v>
      </c>
      <c r="H165" s="3"/>
    </row>
    <row r="166" ht="17.5" customHeight="1" spans="1:8">
      <c r="A166" s="3"/>
      <c r="B166" s="3">
        <v>13</v>
      </c>
      <c r="C166" s="4" t="s">
        <v>254</v>
      </c>
      <c r="D166" s="3">
        <v>2</v>
      </c>
      <c r="E166" s="3">
        <v>50</v>
      </c>
      <c r="F166" s="44">
        <f t="shared" si="6"/>
        <v>0.04</v>
      </c>
      <c r="G166" s="3">
        <f t="shared" si="8"/>
        <v>27</v>
      </c>
      <c r="H166" s="3"/>
    </row>
    <row r="167" ht="17.5" customHeight="1" spans="1:8">
      <c r="A167" s="3"/>
      <c r="B167" s="3">
        <v>14</v>
      </c>
      <c r="C167" s="4" t="s">
        <v>258</v>
      </c>
      <c r="D167" s="3">
        <v>23</v>
      </c>
      <c r="E167" s="3">
        <v>50</v>
      </c>
      <c r="F167" s="44">
        <f t="shared" si="6"/>
        <v>0.46</v>
      </c>
      <c r="G167" s="3">
        <f t="shared" si="8"/>
        <v>44</v>
      </c>
      <c r="H167" s="3"/>
    </row>
    <row r="168" ht="17.5" customHeight="1" spans="1:8">
      <c r="A168" s="3"/>
      <c r="B168" s="3">
        <v>15</v>
      </c>
      <c r="C168" s="4" t="s">
        <v>270</v>
      </c>
      <c r="D168" s="3">
        <v>4</v>
      </c>
      <c r="E168" s="3">
        <v>49</v>
      </c>
      <c r="F168" s="44">
        <f t="shared" si="6"/>
        <v>0.0816326530612245</v>
      </c>
      <c r="G168" s="3">
        <f t="shared" si="8"/>
        <v>34</v>
      </c>
      <c r="H168" s="3"/>
    </row>
    <row r="169" ht="17.5" customHeight="1" spans="1:8">
      <c r="A169" s="3"/>
      <c r="B169" s="3">
        <v>16</v>
      </c>
      <c r="C169" s="4" t="s">
        <v>275</v>
      </c>
      <c r="D169" s="3">
        <v>7</v>
      </c>
      <c r="E169" s="3">
        <v>49</v>
      </c>
      <c r="F169" s="44">
        <f t="shared" si="6"/>
        <v>0.142857142857143</v>
      </c>
      <c r="G169" s="3">
        <f t="shared" si="8"/>
        <v>41</v>
      </c>
      <c r="H169" s="3"/>
    </row>
    <row r="170" ht="17.5" customHeight="1" spans="1:8">
      <c r="A170" s="3"/>
      <c r="B170" s="3">
        <v>17</v>
      </c>
      <c r="C170" s="4" t="s">
        <v>586</v>
      </c>
      <c r="D170" s="3">
        <v>0</v>
      </c>
      <c r="E170" s="3">
        <v>49</v>
      </c>
      <c r="F170" s="44">
        <f t="shared" si="6"/>
        <v>0</v>
      </c>
      <c r="G170" s="3">
        <f t="shared" si="8"/>
        <v>1</v>
      </c>
      <c r="H170" s="3"/>
    </row>
    <row r="171" ht="17.5" customHeight="1" spans="1:8">
      <c r="A171" s="3"/>
      <c r="B171" s="3">
        <v>18</v>
      </c>
      <c r="C171" s="4" t="s">
        <v>282</v>
      </c>
      <c r="D171" s="3">
        <v>4</v>
      </c>
      <c r="E171" s="3">
        <v>33</v>
      </c>
      <c r="F171" s="44">
        <f t="shared" si="6"/>
        <v>0.121212121212121</v>
      </c>
      <c r="G171" s="3">
        <f t="shared" si="8"/>
        <v>39</v>
      </c>
      <c r="H171" s="3"/>
    </row>
    <row r="172" ht="17.5" customHeight="1" spans="1:8">
      <c r="A172" s="3"/>
      <c r="B172" s="3">
        <v>19</v>
      </c>
      <c r="C172" s="4" t="s">
        <v>587</v>
      </c>
      <c r="D172" s="3">
        <v>3</v>
      </c>
      <c r="E172" s="3">
        <v>35</v>
      </c>
      <c r="F172" s="44">
        <f t="shared" si="6"/>
        <v>0.0857142857142857</v>
      </c>
      <c r="G172" s="3">
        <f t="shared" si="8"/>
        <v>35</v>
      </c>
      <c r="H172" s="3"/>
    </row>
    <row r="173" ht="17.5" customHeight="1" spans="1:8">
      <c r="A173" s="3"/>
      <c r="B173" s="3">
        <v>20</v>
      </c>
      <c r="C173" s="4" t="s">
        <v>288</v>
      </c>
      <c r="D173" s="3">
        <v>0</v>
      </c>
      <c r="E173" s="3">
        <v>30</v>
      </c>
      <c r="F173" s="44">
        <f t="shared" si="6"/>
        <v>0</v>
      </c>
      <c r="G173" s="3">
        <f t="shared" si="8"/>
        <v>1</v>
      </c>
      <c r="H173" s="3"/>
    </row>
    <row r="174" ht="17.5" customHeight="1" spans="1:8">
      <c r="A174" s="3"/>
      <c r="B174" s="3">
        <v>21</v>
      </c>
      <c r="C174" s="4" t="s">
        <v>292</v>
      </c>
      <c r="D174" s="3">
        <v>1</v>
      </c>
      <c r="E174" s="3">
        <v>39</v>
      </c>
      <c r="F174" s="44">
        <f t="shared" si="6"/>
        <v>0.0256410256410256</v>
      </c>
      <c r="G174" s="3">
        <f t="shared" si="8"/>
        <v>25</v>
      </c>
      <c r="H174" s="3"/>
    </row>
    <row r="175" ht="17.5" customHeight="1" spans="1:8">
      <c r="A175" s="3"/>
      <c r="B175" s="3">
        <v>22</v>
      </c>
      <c r="C175" s="4" t="s">
        <v>295</v>
      </c>
      <c r="D175" s="3">
        <v>9</v>
      </c>
      <c r="E175" s="3">
        <v>27</v>
      </c>
      <c r="F175" s="44">
        <f t="shared" si="6"/>
        <v>0.333333333333333</v>
      </c>
      <c r="G175" s="3">
        <f t="shared" si="8"/>
        <v>42</v>
      </c>
      <c r="H175" s="3"/>
    </row>
    <row r="176" ht="17.5" customHeight="1" spans="1:8">
      <c r="A176" s="3"/>
      <c r="B176" s="3">
        <v>23</v>
      </c>
      <c r="C176" s="4" t="s">
        <v>305</v>
      </c>
      <c r="D176" s="3">
        <v>2</v>
      </c>
      <c r="E176" s="3">
        <v>34</v>
      </c>
      <c r="F176" s="44">
        <f t="shared" si="6"/>
        <v>0.0588235294117647</v>
      </c>
      <c r="G176" s="3">
        <f t="shared" si="8"/>
        <v>29</v>
      </c>
      <c r="H176" s="3"/>
    </row>
    <row r="177" ht="17.5" customHeight="1" spans="1:8">
      <c r="A177" s="3"/>
      <c r="B177" s="3">
        <v>24</v>
      </c>
      <c r="C177" s="4" t="s">
        <v>309</v>
      </c>
      <c r="D177" s="3">
        <v>3</v>
      </c>
      <c r="E177" s="3">
        <v>34</v>
      </c>
      <c r="F177" s="44">
        <f t="shared" si="6"/>
        <v>0.0882352941176471</v>
      </c>
      <c r="G177" s="3">
        <f t="shared" si="8"/>
        <v>37</v>
      </c>
      <c r="H177" s="3"/>
    </row>
    <row r="178" ht="17.5" customHeight="1" spans="1:8">
      <c r="A178" s="3"/>
      <c r="B178" s="3">
        <v>25</v>
      </c>
      <c r="C178" s="4" t="s">
        <v>314</v>
      </c>
      <c r="D178" s="3">
        <v>3</v>
      </c>
      <c r="E178" s="3">
        <v>34</v>
      </c>
      <c r="F178" s="44">
        <f t="shared" si="6"/>
        <v>0.0882352941176471</v>
      </c>
      <c r="G178" s="3">
        <f t="shared" si="8"/>
        <v>37</v>
      </c>
      <c r="H178" s="3"/>
    </row>
    <row r="179" ht="17.5" customHeight="1" spans="1:8">
      <c r="A179" s="3"/>
      <c r="B179" s="3">
        <v>26</v>
      </c>
      <c r="C179" s="4" t="s">
        <v>318</v>
      </c>
      <c r="D179" s="3">
        <v>2</v>
      </c>
      <c r="E179" s="3">
        <v>33</v>
      </c>
      <c r="F179" s="44">
        <f t="shared" si="6"/>
        <v>0.0606060606060606</v>
      </c>
      <c r="G179" s="3">
        <f t="shared" si="8"/>
        <v>30</v>
      </c>
      <c r="H179" s="3"/>
    </row>
    <row r="180" ht="17.5" customHeight="1" spans="1:8">
      <c r="A180" s="3"/>
      <c r="B180" s="3">
        <v>27</v>
      </c>
      <c r="C180" s="4" t="s">
        <v>321</v>
      </c>
      <c r="D180" s="3">
        <v>6</v>
      </c>
      <c r="E180" s="3">
        <v>45</v>
      </c>
      <c r="F180" s="44">
        <f t="shared" si="6"/>
        <v>0.133333333333333</v>
      </c>
      <c r="G180" s="3">
        <f t="shared" si="8"/>
        <v>40</v>
      </c>
      <c r="H180" s="3"/>
    </row>
    <row r="181" ht="17.5" customHeight="1" spans="1:8">
      <c r="A181" s="3"/>
      <c r="B181" s="3">
        <v>28</v>
      </c>
      <c r="C181" s="4" t="s">
        <v>330</v>
      </c>
      <c r="D181" s="3">
        <v>2</v>
      </c>
      <c r="E181" s="3">
        <v>45</v>
      </c>
      <c r="F181" s="44">
        <f t="shared" si="6"/>
        <v>0.0444444444444444</v>
      </c>
      <c r="G181" s="3">
        <f t="shared" si="8"/>
        <v>28</v>
      </c>
      <c r="H181" s="3"/>
    </row>
    <row r="182" ht="17.5" customHeight="1" spans="1:8">
      <c r="A182" s="3"/>
      <c r="B182" s="3">
        <v>29</v>
      </c>
      <c r="C182" s="4" t="s">
        <v>588</v>
      </c>
      <c r="D182" s="3">
        <v>0</v>
      </c>
      <c r="E182" s="3">
        <v>50</v>
      </c>
      <c r="F182" s="44">
        <f t="shared" si="6"/>
        <v>0</v>
      </c>
      <c r="G182" s="3">
        <f t="shared" si="8"/>
        <v>1</v>
      </c>
      <c r="H182" s="3"/>
    </row>
    <row r="183" ht="17.5" customHeight="1" spans="1:8">
      <c r="A183" s="3"/>
      <c r="B183" s="3">
        <v>30</v>
      </c>
      <c r="C183" s="4" t="s">
        <v>589</v>
      </c>
      <c r="D183" s="3">
        <v>0</v>
      </c>
      <c r="E183" s="3">
        <v>35</v>
      </c>
      <c r="F183" s="44">
        <f t="shared" si="6"/>
        <v>0</v>
      </c>
      <c r="G183" s="3">
        <f t="shared" si="8"/>
        <v>1</v>
      </c>
      <c r="H183" s="3"/>
    </row>
    <row r="184" ht="17.5" customHeight="1" spans="1:8">
      <c r="A184" s="3"/>
      <c r="B184" s="3">
        <v>31</v>
      </c>
      <c r="C184" s="4" t="s">
        <v>334</v>
      </c>
      <c r="D184" s="3">
        <v>3</v>
      </c>
      <c r="E184" s="3">
        <v>35</v>
      </c>
      <c r="F184" s="44">
        <f t="shared" si="6"/>
        <v>0.0857142857142857</v>
      </c>
      <c r="G184" s="3">
        <f t="shared" si="8"/>
        <v>35</v>
      </c>
      <c r="H184" s="3"/>
    </row>
    <row r="185" ht="17.5" customHeight="1" spans="1:8">
      <c r="A185" s="3"/>
      <c r="B185" s="3">
        <v>32</v>
      </c>
      <c r="C185" s="4" t="s">
        <v>590</v>
      </c>
      <c r="D185" s="3">
        <v>0</v>
      </c>
      <c r="E185" s="3">
        <v>35</v>
      </c>
      <c r="F185" s="44">
        <f t="shared" si="6"/>
        <v>0</v>
      </c>
      <c r="G185" s="3">
        <f t="shared" si="8"/>
        <v>1</v>
      </c>
      <c r="H185" s="3"/>
    </row>
    <row r="186" ht="17.5" customHeight="1" spans="1:8">
      <c r="A186" s="3"/>
      <c r="B186" s="3">
        <v>33</v>
      </c>
      <c r="C186" s="4" t="s">
        <v>591</v>
      </c>
      <c r="D186" s="3">
        <v>0</v>
      </c>
      <c r="E186" s="3">
        <v>38</v>
      </c>
      <c r="F186" s="44">
        <f t="shared" si="6"/>
        <v>0</v>
      </c>
      <c r="G186" s="3">
        <f t="shared" si="8"/>
        <v>1</v>
      </c>
      <c r="H186" s="3"/>
    </row>
    <row r="187" ht="17.5" customHeight="1" spans="1:8">
      <c r="A187" s="3"/>
      <c r="B187" s="3">
        <v>34</v>
      </c>
      <c r="C187" s="4" t="s">
        <v>338</v>
      </c>
      <c r="D187" s="3">
        <v>2</v>
      </c>
      <c r="E187" s="3">
        <v>30</v>
      </c>
      <c r="F187" s="44">
        <f t="shared" si="6"/>
        <v>0.0666666666666667</v>
      </c>
      <c r="G187" s="3">
        <f t="shared" si="8"/>
        <v>31</v>
      </c>
      <c r="H187" s="3"/>
    </row>
    <row r="188" ht="17.5" customHeight="1" spans="1:8">
      <c r="A188" s="3"/>
      <c r="B188" s="3">
        <v>35</v>
      </c>
      <c r="C188" s="4" t="s">
        <v>341</v>
      </c>
      <c r="D188" s="3">
        <v>1</v>
      </c>
      <c r="E188" s="3">
        <v>30</v>
      </c>
      <c r="F188" s="44">
        <f t="shared" si="6"/>
        <v>0.0333333333333333</v>
      </c>
      <c r="G188" s="3">
        <f t="shared" si="8"/>
        <v>26</v>
      </c>
      <c r="H188" s="3"/>
    </row>
    <row r="189" ht="17.5" customHeight="1" spans="1:8">
      <c r="A189" s="3"/>
      <c r="B189" s="3">
        <v>36</v>
      </c>
      <c r="C189" s="4" t="s">
        <v>344</v>
      </c>
      <c r="D189" s="3">
        <v>10</v>
      </c>
      <c r="E189" s="3">
        <v>30</v>
      </c>
      <c r="F189" s="44">
        <f t="shared" si="6"/>
        <v>0.333333333333333</v>
      </c>
      <c r="G189" s="3">
        <f t="shared" si="8"/>
        <v>42</v>
      </c>
      <c r="H189" s="3"/>
    </row>
    <row r="190" ht="17.5" customHeight="1" spans="1:8">
      <c r="A190" s="3"/>
      <c r="B190" s="3">
        <v>37</v>
      </c>
      <c r="C190" s="4" t="s">
        <v>351</v>
      </c>
      <c r="D190" s="3">
        <v>2</v>
      </c>
      <c r="E190" s="3">
        <v>30</v>
      </c>
      <c r="F190" s="44">
        <f t="shared" si="6"/>
        <v>0.0666666666666667</v>
      </c>
      <c r="G190" s="3">
        <f t="shared" si="8"/>
        <v>31</v>
      </c>
      <c r="H190" s="3"/>
    </row>
    <row r="191" ht="17.5" customHeight="1" spans="1:8">
      <c r="A191" s="3"/>
      <c r="B191" s="3">
        <v>38</v>
      </c>
      <c r="C191" s="4" t="s">
        <v>354</v>
      </c>
      <c r="D191" s="3">
        <v>18</v>
      </c>
      <c r="E191" s="3">
        <v>30</v>
      </c>
      <c r="F191" s="44">
        <f t="shared" si="6"/>
        <v>0.6</v>
      </c>
      <c r="G191" s="3">
        <f t="shared" si="8"/>
        <v>45</v>
      </c>
      <c r="H191" s="3"/>
    </row>
    <row r="192" ht="17.5" customHeight="1" spans="1:8">
      <c r="A192" s="3"/>
      <c r="B192" s="3">
        <v>39</v>
      </c>
      <c r="C192" s="4" t="s">
        <v>592</v>
      </c>
      <c r="D192" s="3">
        <v>0</v>
      </c>
      <c r="E192" s="3">
        <v>30</v>
      </c>
      <c r="F192" s="44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40</v>
      </c>
      <c r="C193" s="4" t="s">
        <v>593</v>
      </c>
      <c r="D193" s="3">
        <v>0</v>
      </c>
      <c r="E193" s="3">
        <v>30</v>
      </c>
      <c r="F193" s="44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3">
        <v>41</v>
      </c>
      <c r="C194" s="4" t="s">
        <v>594</v>
      </c>
      <c r="D194" s="3">
        <v>0</v>
      </c>
      <c r="E194" s="3">
        <v>30</v>
      </c>
      <c r="F194" s="44">
        <f t="shared" si="6"/>
        <v>0</v>
      </c>
      <c r="G194" s="3">
        <f t="shared" si="8"/>
        <v>1</v>
      </c>
      <c r="H194" s="3"/>
    </row>
    <row r="195" ht="17.5" customHeight="1" spans="1:8">
      <c r="A195" s="3"/>
      <c r="B195" s="3">
        <v>42</v>
      </c>
      <c r="C195" s="3" t="s">
        <v>595</v>
      </c>
      <c r="D195" s="3">
        <v>0</v>
      </c>
      <c r="E195" s="3">
        <v>42</v>
      </c>
      <c r="F195" s="44">
        <f t="shared" ref="F195:F221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43</v>
      </c>
      <c r="C196" s="4" t="s">
        <v>596</v>
      </c>
      <c r="D196" s="3">
        <v>0</v>
      </c>
      <c r="E196" s="3">
        <v>42</v>
      </c>
      <c r="F196" s="44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44</v>
      </c>
      <c r="C197" s="4" t="s">
        <v>364</v>
      </c>
      <c r="D197" s="3">
        <v>2</v>
      </c>
      <c r="E197" s="3">
        <v>30</v>
      </c>
      <c r="F197" s="44">
        <f t="shared" si="9"/>
        <v>0.0666666666666667</v>
      </c>
      <c r="G197" s="3">
        <f t="shared" si="8"/>
        <v>31</v>
      </c>
      <c r="H197" s="3"/>
    </row>
    <row r="198" ht="17.5" customHeight="1" spans="1:8">
      <c r="A198" s="3"/>
      <c r="B198" s="3">
        <v>45</v>
      </c>
      <c r="C198" s="4" t="s">
        <v>597</v>
      </c>
      <c r="D198" s="3">
        <v>0</v>
      </c>
      <c r="E198" s="3">
        <v>30</v>
      </c>
      <c r="F198" s="44">
        <f t="shared" si="9"/>
        <v>0</v>
      </c>
      <c r="G198" s="3">
        <f t="shared" si="8"/>
        <v>1</v>
      </c>
      <c r="H198" s="3"/>
    </row>
    <row r="199" ht="17.5" customHeight="1" spans="1:8">
      <c r="A199" s="3" t="s">
        <v>7</v>
      </c>
      <c r="B199" s="3">
        <v>1</v>
      </c>
      <c r="C199" s="4" t="s">
        <v>598</v>
      </c>
      <c r="D199" s="32">
        <v>0</v>
      </c>
      <c r="E199" s="4">
        <v>47</v>
      </c>
      <c r="F199" s="44">
        <f t="shared" si="9"/>
        <v>0</v>
      </c>
      <c r="G199" s="3">
        <f t="shared" ref="G199:G219" si="10">RANK(F199,$F$199:$F$219,1)</f>
        <v>1</v>
      </c>
      <c r="H199" s="3"/>
    </row>
    <row r="200" ht="17.5" customHeight="1" spans="1:8">
      <c r="A200" s="3"/>
      <c r="B200" s="3">
        <v>2</v>
      </c>
      <c r="C200" s="4" t="s">
        <v>599</v>
      </c>
      <c r="D200" s="32">
        <v>0</v>
      </c>
      <c r="E200" s="4">
        <v>45</v>
      </c>
      <c r="F200" s="44">
        <f t="shared" si="9"/>
        <v>0</v>
      </c>
      <c r="G200" s="3">
        <f t="shared" si="10"/>
        <v>1</v>
      </c>
      <c r="H200" s="3"/>
    </row>
    <row r="201" ht="17.5" customHeight="1" spans="1:8">
      <c r="A201" s="3"/>
      <c r="B201" s="3">
        <v>3</v>
      </c>
      <c r="C201" s="4" t="s">
        <v>600</v>
      </c>
      <c r="D201" s="32">
        <v>0</v>
      </c>
      <c r="E201" s="4">
        <v>34</v>
      </c>
      <c r="F201" s="44">
        <f t="shared" si="9"/>
        <v>0</v>
      </c>
      <c r="G201" s="3">
        <f t="shared" si="10"/>
        <v>1</v>
      </c>
      <c r="H201" s="3"/>
    </row>
    <row r="202" ht="17.5" customHeight="1" spans="1:8">
      <c r="A202" s="3"/>
      <c r="B202" s="3">
        <v>4</v>
      </c>
      <c r="C202" s="4" t="s">
        <v>601</v>
      </c>
      <c r="D202" s="32">
        <v>0</v>
      </c>
      <c r="E202" s="4">
        <v>31</v>
      </c>
      <c r="F202" s="44">
        <f t="shared" si="9"/>
        <v>0</v>
      </c>
      <c r="G202" s="3">
        <f t="shared" si="10"/>
        <v>1</v>
      </c>
      <c r="H202" s="3"/>
    </row>
    <row r="203" ht="17.5" customHeight="1" spans="1:8">
      <c r="A203" s="3"/>
      <c r="B203" s="3">
        <v>5</v>
      </c>
      <c r="C203" s="4" t="s">
        <v>368</v>
      </c>
      <c r="D203" s="32">
        <v>3</v>
      </c>
      <c r="E203" s="4">
        <v>40</v>
      </c>
      <c r="F203" s="44">
        <f t="shared" si="9"/>
        <v>0.075</v>
      </c>
      <c r="G203" s="3">
        <f t="shared" si="10"/>
        <v>18</v>
      </c>
      <c r="H203" s="3"/>
    </row>
    <row r="204" ht="17.5" customHeight="1" spans="1:8">
      <c r="A204" s="3"/>
      <c r="B204" s="3">
        <v>6</v>
      </c>
      <c r="C204" s="4" t="s">
        <v>376</v>
      </c>
      <c r="D204" s="32">
        <v>1</v>
      </c>
      <c r="E204" s="4">
        <v>41</v>
      </c>
      <c r="F204" s="44">
        <f t="shared" si="9"/>
        <v>0.024390243902439</v>
      </c>
      <c r="G204" s="3">
        <f t="shared" si="10"/>
        <v>13</v>
      </c>
      <c r="H204" s="3"/>
    </row>
    <row r="205" ht="17.5" customHeight="1" spans="1:8">
      <c r="A205" s="3"/>
      <c r="B205" s="3">
        <v>7</v>
      </c>
      <c r="C205" s="4" t="s">
        <v>602</v>
      </c>
      <c r="D205" s="32">
        <v>0</v>
      </c>
      <c r="E205" s="4">
        <v>41</v>
      </c>
      <c r="F205" s="44">
        <f t="shared" si="9"/>
        <v>0</v>
      </c>
      <c r="G205" s="3">
        <f t="shared" si="10"/>
        <v>1</v>
      </c>
      <c r="H205" s="3"/>
    </row>
    <row r="206" ht="17.5" customHeight="1" spans="1:8">
      <c r="A206" s="3"/>
      <c r="B206" s="3">
        <v>8</v>
      </c>
      <c r="C206" s="4" t="s">
        <v>380</v>
      </c>
      <c r="D206" s="32">
        <v>4</v>
      </c>
      <c r="E206" s="4">
        <v>39</v>
      </c>
      <c r="F206" s="44">
        <f t="shared" si="9"/>
        <v>0.102564102564103</v>
      </c>
      <c r="G206" s="3">
        <f t="shared" si="10"/>
        <v>19</v>
      </c>
      <c r="H206" s="3"/>
    </row>
    <row r="207" ht="17.5" customHeight="1" spans="1:8">
      <c r="A207" s="3"/>
      <c r="B207" s="3">
        <v>9</v>
      </c>
      <c r="C207" s="4" t="s">
        <v>387</v>
      </c>
      <c r="D207" s="32">
        <v>4</v>
      </c>
      <c r="E207" s="4">
        <v>36</v>
      </c>
      <c r="F207" s="44">
        <f t="shared" si="9"/>
        <v>0.111111111111111</v>
      </c>
      <c r="G207" s="3">
        <f t="shared" si="10"/>
        <v>20</v>
      </c>
      <c r="H207" s="3"/>
    </row>
    <row r="208" ht="17.5" customHeight="1" spans="1:8">
      <c r="A208" s="3"/>
      <c r="B208" s="3">
        <v>10</v>
      </c>
      <c r="C208" s="4" t="s">
        <v>394</v>
      </c>
      <c r="D208" s="32">
        <v>10</v>
      </c>
      <c r="E208" s="4">
        <v>36</v>
      </c>
      <c r="F208" s="44">
        <f t="shared" si="9"/>
        <v>0.277777777777778</v>
      </c>
      <c r="G208" s="3">
        <f t="shared" si="10"/>
        <v>21</v>
      </c>
      <c r="H208" s="3"/>
    </row>
    <row r="209" ht="17.5" customHeight="1" spans="1:8">
      <c r="A209" s="3"/>
      <c r="B209" s="3">
        <v>11</v>
      </c>
      <c r="C209" s="4" t="s">
        <v>603</v>
      </c>
      <c r="D209" s="32">
        <v>0</v>
      </c>
      <c r="E209" s="4">
        <v>36</v>
      </c>
      <c r="F209" s="44">
        <f t="shared" si="9"/>
        <v>0</v>
      </c>
      <c r="G209" s="3">
        <f t="shared" si="10"/>
        <v>1</v>
      </c>
      <c r="H209" s="3"/>
    </row>
    <row r="210" ht="17.5" customHeight="1" spans="1:8">
      <c r="A210" s="3"/>
      <c r="B210" s="3">
        <v>12</v>
      </c>
      <c r="C210" s="4" t="s">
        <v>604</v>
      </c>
      <c r="D210" s="32">
        <v>0</v>
      </c>
      <c r="E210" s="4">
        <v>36</v>
      </c>
      <c r="F210" s="44">
        <f t="shared" si="9"/>
        <v>0</v>
      </c>
      <c r="G210" s="3">
        <f t="shared" si="10"/>
        <v>1</v>
      </c>
      <c r="H210" s="3"/>
    </row>
    <row r="211" ht="17.5" customHeight="1" spans="1:8">
      <c r="A211" s="3"/>
      <c r="B211" s="3">
        <v>13</v>
      </c>
      <c r="C211" s="4" t="s">
        <v>605</v>
      </c>
      <c r="D211" s="32">
        <v>0</v>
      </c>
      <c r="E211" s="4">
        <v>35</v>
      </c>
      <c r="F211" s="44">
        <f t="shared" si="9"/>
        <v>0</v>
      </c>
      <c r="G211" s="3">
        <f t="shared" si="10"/>
        <v>1</v>
      </c>
      <c r="H211" s="3"/>
    </row>
    <row r="212" ht="17.5" customHeight="1" spans="1:8">
      <c r="A212" s="3"/>
      <c r="B212" s="3">
        <v>14</v>
      </c>
      <c r="C212" s="4" t="s">
        <v>606</v>
      </c>
      <c r="D212" s="32">
        <v>0</v>
      </c>
      <c r="E212" s="4">
        <v>44</v>
      </c>
      <c r="F212" s="44">
        <f t="shared" si="9"/>
        <v>0</v>
      </c>
      <c r="G212" s="3">
        <f t="shared" si="10"/>
        <v>1</v>
      </c>
      <c r="H212" s="3"/>
    </row>
    <row r="213" ht="17.5" customHeight="1" spans="1:8">
      <c r="A213" s="3"/>
      <c r="B213" s="3">
        <v>15</v>
      </c>
      <c r="C213" s="4" t="s">
        <v>607</v>
      </c>
      <c r="D213" s="32">
        <v>0</v>
      </c>
      <c r="E213" s="4">
        <v>37</v>
      </c>
      <c r="F213" s="44">
        <f t="shared" si="9"/>
        <v>0</v>
      </c>
      <c r="G213" s="3">
        <f t="shared" si="10"/>
        <v>1</v>
      </c>
      <c r="H213" s="3"/>
    </row>
    <row r="214" ht="17.5" customHeight="1" spans="1:8">
      <c r="A214" s="3"/>
      <c r="B214" s="3">
        <v>16</v>
      </c>
      <c r="C214" s="4" t="s">
        <v>405</v>
      </c>
      <c r="D214" s="32">
        <v>1</v>
      </c>
      <c r="E214" s="4">
        <v>32</v>
      </c>
      <c r="F214" s="44">
        <f t="shared" si="9"/>
        <v>0.03125</v>
      </c>
      <c r="G214" s="3">
        <f t="shared" si="10"/>
        <v>15</v>
      </c>
      <c r="H214" s="3"/>
    </row>
    <row r="215" ht="17.5" customHeight="1" spans="1:8">
      <c r="A215" s="3"/>
      <c r="B215" s="3">
        <v>17</v>
      </c>
      <c r="C215" s="4" t="s">
        <v>407</v>
      </c>
      <c r="D215" s="32">
        <v>1</v>
      </c>
      <c r="E215" s="4">
        <v>32</v>
      </c>
      <c r="F215" s="44">
        <f t="shared" si="9"/>
        <v>0.03125</v>
      </c>
      <c r="G215" s="3">
        <f t="shared" si="10"/>
        <v>15</v>
      </c>
      <c r="H215" s="3"/>
    </row>
    <row r="216" ht="17.5" customHeight="1" spans="1:8">
      <c r="A216" s="3"/>
      <c r="B216" s="3">
        <v>18</v>
      </c>
      <c r="C216" s="4" t="s">
        <v>409</v>
      </c>
      <c r="D216" s="32">
        <v>1</v>
      </c>
      <c r="E216" s="4">
        <v>33</v>
      </c>
      <c r="F216" s="44">
        <f t="shared" si="9"/>
        <v>0.0303030303030303</v>
      </c>
      <c r="G216" s="3">
        <f t="shared" si="10"/>
        <v>14</v>
      </c>
      <c r="H216" s="3"/>
    </row>
    <row r="217" ht="17.5" customHeight="1" spans="1:8">
      <c r="A217" s="3"/>
      <c r="B217" s="3">
        <v>19</v>
      </c>
      <c r="C217" s="4" t="s">
        <v>412</v>
      </c>
      <c r="D217" s="32">
        <v>2</v>
      </c>
      <c r="E217" s="4">
        <v>33</v>
      </c>
      <c r="F217" s="44">
        <f t="shared" si="9"/>
        <v>0.0606060606060606</v>
      </c>
      <c r="G217" s="3">
        <f t="shared" si="10"/>
        <v>17</v>
      </c>
      <c r="H217" s="3"/>
    </row>
    <row r="218" ht="17.5" customHeight="1" spans="1:8">
      <c r="A218" s="3"/>
      <c r="B218" s="3">
        <v>20</v>
      </c>
      <c r="C218" s="4" t="s">
        <v>608</v>
      </c>
      <c r="D218" s="32">
        <v>0</v>
      </c>
      <c r="E218" s="4">
        <v>33</v>
      </c>
      <c r="F218" s="44">
        <f t="shared" si="9"/>
        <v>0</v>
      </c>
      <c r="G218" s="3">
        <f t="shared" si="10"/>
        <v>1</v>
      </c>
      <c r="H218" s="3"/>
    </row>
    <row r="219" ht="17.5" customHeight="1" spans="1:8">
      <c r="A219" s="3"/>
      <c r="B219" s="3">
        <v>21</v>
      </c>
      <c r="C219" s="4" t="s">
        <v>609</v>
      </c>
      <c r="D219" s="32">
        <v>0</v>
      </c>
      <c r="E219" s="4">
        <v>34</v>
      </c>
      <c r="F219" s="44">
        <f t="shared" si="9"/>
        <v>0</v>
      </c>
      <c r="G219" s="3">
        <f t="shared" si="10"/>
        <v>1</v>
      </c>
      <c r="H219" s="3"/>
    </row>
    <row r="220" ht="17.5" customHeight="1" spans="1:8">
      <c r="A220" s="3" t="s">
        <v>8</v>
      </c>
      <c r="B220" s="3">
        <v>1</v>
      </c>
      <c r="C220" s="3" t="s">
        <v>416</v>
      </c>
      <c r="D220" s="35">
        <v>7</v>
      </c>
      <c r="E220" s="3">
        <v>46</v>
      </c>
      <c r="F220" s="44">
        <f t="shared" si="9"/>
        <v>0.152173913043478</v>
      </c>
      <c r="G220" s="3">
        <f>RANK(F220,$F$220:$F$221,1)</f>
        <v>2</v>
      </c>
      <c r="H220" s="3"/>
    </row>
    <row r="221" ht="17.5" customHeight="1" spans="1:8">
      <c r="A221" s="3"/>
      <c r="B221" s="3">
        <v>2</v>
      </c>
      <c r="C221" s="3" t="s">
        <v>425</v>
      </c>
      <c r="D221" s="35">
        <v>4</v>
      </c>
      <c r="E221" s="3">
        <v>45</v>
      </c>
      <c r="F221" s="44">
        <f t="shared" si="9"/>
        <v>0.0888888888888889</v>
      </c>
      <c r="G221" s="3">
        <f>RANK(F221,$F$220:$F$221,1)</f>
        <v>1</v>
      </c>
      <c r="H221" s="3"/>
    </row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  <row r="257" ht="17.5" customHeight="1"/>
    <row r="258" ht="17.5" customHeight="1"/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5" right="0.75" top="1" bottom="1" header="0.5" footer="0.5"/>
  <headerFooter/>
  <ignoredErrors>
    <ignoredError sqref="E35:E60 E71:E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E7" sqref="E7"/>
    </sheetView>
  </sheetViews>
  <sheetFormatPr defaultColWidth="9" defaultRowHeight="14.4"/>
  <cols>
    <col min="1" max="1" width="20.9074074074074" customWidth="1"/>
    <col min="2" max="2" width="17.2685185185185" customWidth="1"/>
    <col min="3" max="3" width="16.4537037037037" customWidth="1"/>
    <col min="4" max="4" width="44.7222222222222" customWidth="1"/>
    <col min="5" max="5" width="11.7222222222222" customWidth="1"/>
    <col min="6" max="6" width="27.9074074074074" customWidth="1"/>
    <col min="7" max="8" width="14.4537037037037" customWidth="1"/>
    <col min="9" max="9" width="15.0925925925926" customWidth="1"/>
    <col min="10" max="10" width="7.62962962962963" customWidth="1"/>
  </cols>
  <sheetData>
    <row r="1" ht="22.2" spans="1:10">
      <c r="A1" s="40" t="s">
        <v>610</v>
      </c>
      <c r="B1" s="47"/>
      <c r="C1" s="47"/>
      <c r="D1" s="47"/>
      <c r="E1" s="47"/>
      <c r="F1" s="47"/>
      <c r="G1" s="47"/>
      <c r="H1" s="47"/>
      <c r="I1" s="47"/>
      <c r="J1" s="47"/>
    </row>
    <row r="2" ht="20.4" spans="1:10">
      <c r="A2" s="42" t="s">
        <v>22</v>
      </c>
      <c r="B2" s="10" t="s">
        <v>23</v>
      </c>
      <c r="C2" s="10" t="s">
        <v>24</v>
      </c>
      <c r="D2" s="10" t="s">
        <v>26</v>
      </c>
      <c r="E2" s="10" t="s">
        <v>25</v>
      </c>
      <c r="F2" s="48" t="s">
        <v>611</v>
      </c>
      <c r="G2" s="10" t="s">
        <v>33</v>
      </c>
      <c r="H2" s="10" t="s">
        <v>612</v>
      </c>
      <c r="I2" s="10" t="s">
        <v>613</v>
      </c>
      <c r="J2" s="2" t="s">
        <v>29</v>
      </c>
    </row>
    <row r="3" ht="17.5" customHeight="1" spans="1:10">
      <c r="A3" s="3" t="s">
        <v>2</v>
      </c>
      <c r="B3" s="3" t="s">
        <v>74</v>
      </c>
      <c r="C3" s="3">
        <v>2023363737</v>
      </c>
      <c r="D3" s="3" t="s">
        <v>76</v>
      </c>
      <c r="E3" s="3" t="s">
        <v>614</v>
      </c>
      <c r="F3" s="3" t="s">
        <v>54</v>
      </c>
      <c r="G3" s="3">
        <v>3</v>
      </c>
      <c r="H3" s="3" t="s">
        <v>615</v>
      </c>
      <c r="I3" s="3" t="s">
        <v>616</v>
      </c>
      <c r="J3" s="3"/>
    </row>
    <row r="4" ht="17.4" spans="1:10">
      <c r="A4" s="3" t="s">
        <v>3</v>
      </c>
      <c r="B4" s="3" t="s">
        <v>123</v>
      </c>
      <c r="C4" s="3">
        <v>2022283343</v>
      </c>
      <c r="D4" s="3" t="s">
        <v>617</v>
      </c>
      <c r="E4" s="3" t="s">
        <v>618</v>
      </c>
      <c r="F4" s="3" t="s">
        <v>37</v>
      </c>
      <c r="G4" s="49">
        <v>2</v>
      </c>
      <c r="H4" s="3" t="s">
        <v>615</v>
      </c>
      <c r="I4" s="3" t="s">
        <v>616</v>
      </c>
      <c r="J4" s="3"/>
    </row>
    <row r="5" ht="17.4" spans="1:10">
      <c r="A5" s="3"/>
      <c r="B5" s="3"/>
      <c r="C5" s="3">
        <v>2022283322</v>
      </c>
      <c r="D5" s="3" t="s">
        <v>617</v>
      </c>
      <c r="E5" s="3" t="s">
        <v>619</v>
      </c>
      <c r="F5" s="3" t="s">
        <v>37</v>
      </c>
      <c r="G5" s="49">
        <v>2</v>
      </c>
      <c r="H5" s="3" t="s">
        <v>615</v>
      </c>
      <c r="I5" s="3" t="s">
        <v>616</v>
      </c>
      <c r="J5" s="3"/>
    </row>
    <row r="6" ht="14.15" customHeight="1" spans="1:10">
      <c r="A6" s="3"/>
      <c r="B6" s="3"/>
      <c r="C6" s="3">
        <v>2022283324</v>
      </c>
      <c r="D6" s="3" t="s">
        <v>617</v>
      </c>
      <c r="E6" s="3" t="s">
        <v>620</v>
      </c>
      <c r="F6" s="3" t="s">
        <v>37</v>
      </c>
      <c r="G6" s="3">
        <v>2</v>
      </c>
      <c r="H6" s="4" t="s">
        <v>615</v>
      </c>
      <c r="I6" s="3" t="s">
        <v>616</v>
      </c>
      <c r="J6" s="3"/>
    </row>
    <row r="7" ht="17.4" spans="1:10">
      <c r="A7" s="3"/>
      <c r="B7" s="3"/>
      <c r="C7" s="3">
        <v>2022283325</v>
      </c>
      <c r="D7" s="3" t="s">
        <v>617</v>
      </c>
      <c r="E7" s="3" t="s">
        <v>621</v>
      </c>
      <c r="F7" s="3" t="s">
        <v>37</v>
      </c>
      <c r="G7" s="3">
        <v>2</v>
      </c>
      <c r="H7" s="4" t="s">
        <v>615</v>
      </c>
      <c r="I7" s="3" t="s">
        <v>616</v>
      </c>
      <c r="J7" s="3"/>
    </row>
    <row r="8" ht="17.4" spans="1:10">
      <c r="A8" s="3"/>
      <c r="B8" s="3"/>
      <c r="C8" s="3">
        <v>2022283326</v>
      </c>
      <c r="D8" s="3" t="s">
        <v>617</v>
      </c>
      <c r="E8" s="3" t="s">
        <v>622</v>
      </c>
      <c r="F8" s="3" t="s">
        <v>37</v>
      </c>
      <c r="G8" s="3">
        <v>2</v>
      </c>
      <c r="H8" s="4" t="s">
        <v>615</v>
      </c>
      <c r="I8" s="3" t="s">
        <v>616</v>
      </c>
      <c r="J8" s="3"/>
    </row>
    <row r="9" ht="17.4" spans="1:10">
      <c r="A9" s="3"/>
      <c r="B9" s="3"/>
      <c r="C9" s="3">
        <v>2022283327</v>
      </c>
      <c r="D9" s="3" t="s">
        <v>617</v>
      </c>
      <c r="E9" s="3" t="s">
        <v>623</v>
      </c>
      <c r="F9" s="3" t="s">
        <v>37</v>
      </c>
      <c r="G9" s="3">
        <v>2</v>
      </c>
      <c r="H9" s="3" t="s">
        <v>615</v>
      </c>
      <c r="I9" s="3" t="s">
        <v>616</v>
      </c>
      <c r="J9" s="3"/>
    </row>
    <row r="10" ht="17.4" spans="1:10">
      <c r="A10" s="3"/>
      <c r="B10" s="3" t="s">
        <v>142</v>
      </c>
      <c r="C10" s="3">
        <v>2023283515</v>
      </c>
      <c r="D10" s="3" t="s">
        <v>137</v>
      </c>
      <c r="E10" s="3" t="s">
        <v>624</v>
      </c>
      <c r="F10" s="3" t="s">
        <v>39</v>
      </c>
      <c r="G10" s="49">
        <v>2</v>
      </c>
      <c r="H10" s="4" t="s">
        <v>615</v>
      </c>
      <c r="I10" s="3" t="s">
        <v>616</v>
      </c>
      <c r="J10" s="3"/>
    </row>
    <row r="11" ht="17.4" spans="1:10">
      <c r="A11" s="3"/>
      <c r="B11" s="4" t="s">
        <v>153</v>
      </c>
      <c r="C11" s="4">
        <v>2023283220</v>
      </c>
      <c r="D11" s="4" t="s">
        <v>152</v>
      </c>
      <c r="E11" s="4" t="s">
        <v>625</v>
      </c>
      <c r="F11" s="4" t="s">
        <v>39</v>
      </c>
      <c r="G11" s="4">
        <v>2</v>
      </c>
      <c r="H11" s="4" t="s">
        <v>615</v>
      </c>
      <c r="I11" s="3" t="s">
        <v>616</v>
      </c>
      <c r="J11" s="3"/>
    </row>
    <row r="12" ht="17.4" spans="1:10">
      <c r="A12" s="3"/>
      <c r="B12" s="4" t="s">
        <v>174</v>
      </c>
      <c r="C12" s="4">
        <v>2023283108</v>
      </c>
      <c r="D12" s="4" t="s">
        <v>152</v>
      </c>
      <c r="E12" s="4" t="s">
        <v>626</v>
      </c>
      <c r="F12" s="4" t="s">
        <v>39</v>
      </c>
      <c r="G12" s="4">
        <v>2</v>
      </c>
      <c r="H12" s="4" t="s">
        <v>615</v>
      </c>
      <c r="I12" s="3" t="s">
        <v>616</v>
      </c>
      <c r="J12" s="3"/>
    </row>
    <row r="13" ht="17.4" spans="1:10">
      <c r="A13" s="3"/>
      <c r="B13" s="4"/>
      <c r="C13" s="4">
        <v>2023283112</v>
      </c>
      <c r="D13" s="4" t="s">
        <v>152</v>
      </c>
      <c r="E13" s="4" t="s">
        <v>627</v>
      </c>
      <c r="F13" s="4" t="s">
        <v>39</v>
      </c>
      <c r="G13" s="4">
        <v>2</v>
      </c>
      <c r="H13" s="4" t="s">
        <v>615</v>
      </c>
      <c r="I13" s="3" t="s">
        <v>616</v>
      </c>
      <c r="J13" s="3"/>
    </row>
    <row r="14" ht="17.4" spans="1:10">
      <c r="A14" s="3"/>
      <c r="B14" s="4"/>
      <c r="C14" s="4">
        <v>2023283142</v>
      </c>
      <c r="D14" s="4" t="s">
        <v>152</v>
      </c>
      <c r="E14" s="4" t="s">
        <v>628</v>
      </c>
      <c r="F14" s="4" t="s">
        <v>39</v>
      </c>
      <c r="G14" s="4">
        <v>2</v>
      </c>
      <c r="H14" s="4" t="s">
        <v>615</v>
      </c>
      <c r="I14" s="3" t="s">
        <v>616</v>
      </c>
      <c r="J14" s="3"/>
    </row>
    <row r="15" ht="17.4" spans="1:10">
      <c r="A15" s="3" t="s">
        <v>4</v>
      </c>
      <c r="B15" s="3" t="s">
        <v>200</v>
      </c>
      <c r="C15" s="3">
        <v>2023303309</v>
      </c>
      <c r="D15" s="3" t="s">
        <v>63</v>
      </c>
      <c r="E15" s="3" t="s">
        <v>629</v>
      </c>
      <c r="F15" s="3" t="s">
        <v>66</v>
      </c>
      <c r="G15" s="3">
        <v>3</v>
      </c>
      <c r="H15" s="3" t="s">
        <v>615</v>
      </c>
      <c r="I15" s="3" t="s">
        <v>630</v>
      </c>
      <c r="J15" s="3"/>
    </row>
    <row r="16" ht="17.4" spans="1:10">
      <c r="A16" s="3"/>
      <c r="B16" s="3"/>
      <c r="C16" s="3">
        <v>2023303313</v>
      </c>
      <c r="D16" s="3"/>
      <c r="E16" s="3" t="s">
        <v>631</v>
      </c>
      <c r="F16" s="3" t="s">
        <v>66</v>
      </c>
      <c r="G16" s="3">
        <v>3</v>
      </c>
      <c r="H16" s="3" t="s">
        <v>615</v>
      </c>
      <c r="I16" s="3" t="s">
        <v>630</v>
      </c>
      <c r="J16" s="3"/>
    </row>
    <row r="17" ht="17.4" spans="1:10">
      <c r="A17" s="3"/>
      <c r="B17" s="3"/>
      <c r="C17" s="3">
        <v>2023303319</v>
      </c>
      <c r="D17" s="3"/>
      <c r="E17" s="3" t="s">
        <v>632</v>
      </c>
      <c r="F17" s="3" t="s">
        <v>66</v>
      </c>
      <c r="G17" s="3">
        <v>3</v>
      </c>
      <c r="H17" s="3" t="s">
        <v>615</v>
      </c>
      <c r="I17" s="3" t="s">
        <v>630</v>
      </c>
      <c r="J17" s="3"/>
    </row>
    <row r="18" ht="17.4" spans="1:10">
      <c r="A18" s="3"/>
      <c r="B18" s="3" t="s">
        <v>529</v>
      </c>
      <c r="C18" s="3">
        <v>2023293231</v>
      </c>
      <c r="D18" s="3" t="s">
        <v>633</v>
      </c>
      <c r="E18" s="3" t="s">
        <v>634</v>
      </c>
      <c r="F18" s="3" t="s">
        <v>37</v>
      </c>
      <c r="G18" s="3">
        <v>2</v>
      </c>
      <c r="H18" s="3" t="s">
        <v>615</v>
      </c>
      <c r="I18" s="3" t="s">
        <v>630</v>
      </c>
      <c r="J18" s="3"/>
    </row>
    <row r="19" ht="17.4" spans="1:10">
      <c r="A19" s="3" t="s">
        <v>5</v>
      </c>
      <c r="B19" s="3" t="s">
        <v>635</v>
      </c>
      <c r="C19" s="3"/>
      <c r="D19" s="3"/>
      <c r="E19" s="3"/>
      <c r="F19" s="3"/>
      <c r="G19" s="3"/>
      <c r="H19" s="3"/>
      <c r="I19" s="3"/>
      <c r="J19" s="3"/>
    </row>
    <row r="20" ht="17.4" spans="1:10">
      <c r="A20" s="3" t="s">
        <v>6</v>
      </c>
      <c r="B20" s="3"/>
      <c r="C20" s="3"/>
      <c r="D20" s="3"/>
      <c r="E20" s="3"/>
      <c r="F20" s="3"/>
      <c r="G20" s="3"/>
      <c r="H20" s="3"/>
      <c r="I20" s="3"/>
      <c r="J20" s="3"/>
    </row>
    <row r="21" ht="17.4" spans="1:10">
      <c r="A21" s="4" t="s">
        <v>7</v>
      </c>
      <c r="B21" s="3"/>
      <c r="C21" s="3"/>
      <c r="D21" s="3"/>
      <c r="E21" s="3"/>
      <c r="F21" s="3"/>
      <c r="G21" s="3"/>
      <c r="H21" s="3"/>
      <c r="I21" s="3"/>
      <c r="J21" s="3"/>
    </row>
    <row r="22" ht="17.4" spans="1:10">
      <c r="A22" s="3" t="s">
        <v>8</v>
      </c>
      <c r="B22" s="3"/>
      <c r="C22" s="3"/>
      <c r="D22" s="3"/>
      <c r="E22" s="3"/>
      <c r="F22" s="3"/>
      <c r="G22" s="3"/>
      <c r="H22" s="3"/>
      <c r="I22" s="3"/>
      <c r="J22" s="3"/>
    </row>
  </sheetData>
  <mergeCells count="8">
    <mergeCell ref="A1:J1"/>
    <mergeCell ref="A4:A14"/>
    <mergeCell ref="A15:A18"/>
    <mergeCell ref="B4:B9"/>
    <mergeCell ref="B12:B14"/>
    <mergeCell ref="B15:B17"/>
    <mergeCell ref="D15:D17"/>
    <mergeCell ref="B19:J2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workbookViewId="0">
      <selection activeCell="B46" sqref="B46"/>
    </sheetView>
  </sheetViews>
  <sheetFormatPr defaultColWidth="9" defaultRowHeight="14.4" outlineLevelCol="7"/>
  <cols>
    <col min="1" max="1" width="21.1759259259259" customWidth="1"/>
    <col min="2" max="2" width="7.72222222222222" customWidth="1"/>
    <col min="3" max="3" width="21.1759259259259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3611111111111" customWidth="1"/>
  </cols>
  <sheetData>
    <row r="1" ht="22.2" spans="1:8">
      <c r="A1" s="40" t="s">
        <v>636</v>
      </c>
      <c r="B1" s="40"/>
      <c r="C1" s="41"/>
      <c r="D1" s="41"/>
      <c r="E1" s="41"/>
      <c r="F1" s="41"/>
      <c r="G1" s="41"/>
      <c r="H1" s="41"/>
    </row>
    <row r="2" ht="20.4" spans="1:8">
      <c r="A2" s="42" t="s">
        <v>22</v>
      </c>
      <c r="B2" s="42" t="s">
        <v>433</v>
      </c>
      <c r="C2" s="42" t="s">
        <v>23</v>
      </c>
      <c r="D2" s="42" t="s">
        <v>637</v>
      </c>
      <c r="E2" s="42" t="s">
        <v>435</v>
      </c>
      <c r="F2" s="43" t="s">
        <v>638</v>
      </c>
      <c r="G2" s="42" t="s">
        <v>639</v>
      </c>
      <c r="H2" s="42" t="s">
        <v>29</v>
      </c>
    </row>
    <row r="3" ht="17.5" customHeight="1" spans="1:8">
      <c r="A3" s="3" t="s">
        <v>2</v>
      </c>
      <c r="B3" s="3">
        <v>1</v>
      </c>
      <c r="C3" s="3" t="s">
        <v>438</v>
      </c>
      <c r="D3" s="3">
        <v>0</v>
      </c>
      <c r="E3" s="3">
        <v>32</v>
      </c>
      <c r="F3" s="44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439</v>
      </c>
      <c r="D4" s="3">
        <v>0</v>
      </c>
      <c r="E4" s="3">
        <v>32</v>
      </c>
      <c r="F4" s="44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440</v>
      </c>
      <c r="D5" s="3">
        <v>0</v>
      </c>
      <c r="E5" s="3">
        <v>34</v>
      </c>
      <c r="F5" s="44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441</v>
      </c>
      <c r="D6" s="3">
        <v>0</v>
      </c>
      <c r="E6" s="3">
        <v>30</v>
      </c>
      <c r="F6" s="44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442</v>
      </c>
      <c r="D7" s="3">
        <v>0</v>
      </c>
      <c r="E7" s="3">
        <v>35</v>
      </c>
      <c r="F7" s="44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443</v>
      </c>
      <c r="D8" s="3">
        <v>0</v>
      </c>
      <c r="E8" s="3">
        <v>43</v>
      </c>
      <c r="F8" s="44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444</v>
      </c>
      <c r="D9" s="3">
        <v>0</v>
      </c>
      <c r="E9" s="3">
        <v>42</v>
      </c>
      <c r="F9" s="44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34</v>
      </c>
      <c r="D10" s="3">
        <v>0</v>
      </c>
      <c r="E10" s="3">
        <v>45</v>
      </c>
      <c r="F10" s="44">
        <f t="shared" si="0"/>
        <v>0</v>
      </c>
      <c r="G10" s="3">
        <f t="shared" si="1"/>
        <v>1</v>
      </c>
      <c r="H10" s="3"/>
    </row>
    <row r="11" ht="17.5" customHeight="1" spans="1:8">
      <c r="A11" s="3"/>
      <c r="B11" s="3">
        <v>9</v>
      </c>
      <c r="C11" s="3" t="s">
        <v>445</v>
      </c>
      <c r="D11" s="3">
        <v>0</v>
      </c>
      <c r="E11" s="3">
        <v>45</v>
      </c>
      <c r="F11" s="44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446</v>
      </c>
      <c r="D12" s="3">
        <v>0</v>
      </c>
      <c r="E12" s="3">
        <v>39</v>
      </c>
      <c r="F12" s="44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41</v>
      </c>
      <c r="D13" s="3">
        <v>0</v>
      </c>
      <c r="E13" s="3">
        <v>39</v>
      </c>
      <c r="F13" s="44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447</v>
      </c>
      <c r="D14" s="3">
        <v>0</v>
      </c>
      <c r="E14" s="3">
        <v>40</v>
      </c>
      <c r="F14" s="44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448</v>
      </c>
      <c r="D15" s="3">
        <v>0</v>
      </c>
      <c r="E15" s="3">
        <v>42</v>
      </c>
      <c r="F15" s="44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449</v>
      </c>
      <c r="D16" s="3">
        <v>0</v>
      </c>
      <c r="E16" s="3">
        <v>40</v>
      </c>
      <c r="F16" s="44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47</v>
      </c>
      <c r="D17" s="3">
        <v>0</v>
      </c>
      <c r="E17" s="3">
        <v>43</v>
      </c>
      <c r="F17" s="44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52</v>
      </c>
      <c r="D18" s="3">
        <v>0</v>
      </c>
      <c r="E18" s="3">
        <v>43</v>
      </c>
      <c r="F18" s="44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56</v>
      </c>
      <c r="D19" s="3">
        <v>0</v>
      </c>
      <c r="E19" s="3">
        <v>41</v>
      </c>
      <c r="F19" s="44">
        <f t="shared" si="0"/>
        <v>0</v>
      </c>
      <c r="G19" s="3">
        <f t="shared" si="1"/>
        <v>1</v>
      </c>
      <c r="H19" s="3"/>
    </row>
    <row r="20" ht="17.5" customHeight="1" spans="1:8">
      <c r="A20" s="3"/>
      <c r="B20" s="3">
        <v>18</v>
      </c>
      <c r="C20" s="3" t="s">
        <v>450</v>
      </c>
      <c r="D20" s="3">
        <v>0</v>
      </c>
      <c r="E20" s="3">
        <v>44</v>
      </c>
      <c r="F20" s="44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452</v>
      </c>
      <c r="D21" s="3">
        <v>0</v>
      </c>
      <c r="E21" s="3">
        <v>44</v>
      </c>
      <c r="F21" s="44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453</v>
      </c>
      <c r="D22" s="3">
        <v>0</v>
      </c>
      <c r="E22" s="3">
        <v>44</v>
      </c>
      <c r="F22" s="44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61</v>
      </c>
      <c r="D23" s="3">
        <v>0</v>
      </c>
      <c r="E23" s="3">
        <v>43</v>
      </c>
      <c r="F23" s="44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67</v>
      </c>
      <c r="D24" s="3">
        <v>0</v>
      </c>
      <c r="E24" s="3">
        <v>42</v>
      </c>
      <c r="F24" s="44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454</v>
      </c>
      <c r="D25" s="3">
        <v>0</v>
      </c>
      <c r="E25" s="3">
        <v>43</v>
      </c>
      <c r="F25" s="44">
        <f t="shared" si="0"/>
        <v>0</v>
      </c>
      <c r="G25" s="3">
        <f t="shared" si="1"/>
        <v>1</v>
      </c>
      <c r="H25" s="4"/>
    </row>
    <row r="26" ht="17.5" customHeight="1" spans="1:8">
      <c r="A26" s="3"/>
      <c r="B26" s="3">
        <v>24</v>
      </c>
      <c r="C26" s="3" t="s">
        <v>455</v>
      </c>
      <c r="D26" s="3">
        <v>0</v>
      </c>
      <c r="E26" s="3">
        <v>42</v>
      </c>
      <c r="F26" s="44">
        <f t="shared" si="0"/>
        <v>0</v>
      </c>
      <c r="G26" s="3">
        <f t="shared" si="1"/>
        <v>1</v>
      </c>
      <c r="H26" s="4"/>
    </row>
    <row r="27" ht="17.5" customHeight="1" spans="1:8">
      <c r="A27" s="3"/>
      <c r="B27" s="3">
        <v>25</v>
      </c>
      <c r="C27" s="3" t="s">
        <v>456</v>
      </c>
      <c r="D27" s="3">
        <v>0</v>
      </c>
      <c r="E27" s="3">
        <v>45</v>
      </c>
      <c r="F27" s="44">
        <f t="shared" si="0"/>
        <v>0</v>
      </c>
      <c r="G27" s="3">
        <f t="shared" si="1"/>
        <v>1</v>
      </c>
      <c r="H27" s="3"/>
    </row>
    <row r="28" ht="17.5" customHeight="1" spans="1:8">
      <c r="A28" s="3"/>
      <c r="B28" s="3">
        <v>26</v>
      </c>
      <c r="C28" s="3" t="s">
        <v>457</v>
      </c>
      <c r="D28" s="3">
        <v>0</v>
      </c>
      <c r="E28" s="3">
        <v>43</v>
      </c>
      <c r="F28" s="44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45">
        <v>27</v>
      </c>
      <c r="C29" s="45" t="s">
        <v>74</v>
      </c>
      <c r="D29" s="45">
        <v>1</v>
      </c>
      <c r="E29" s="45">
        <v>42</v>
      </c>
      <c r="F29" s="46">
        <f t="shared" si="0"/>
        <v>0.0238095238095238</v>
      </c>
      <c r="G29" s="45">
        <f t="shared" si="1"/>
        <v>32</v>
      </c>
      <c r="H29" s="45" t="s">
        <v>615</v>
      </c>
    </row>
    <row r="30" ht="17.5" customHeight="1" spans="1:8">
      <c r="A30" s="3"/>
      <c r="B30" s="3">
        <v>28</v>
      </c>
      <c r="C30" s="3" t="s">
        <v>458</v>
      </c>
      <c r="D30" s="3">
        <v>0</v>
      </c>
      <c r="E30" s="3">
        <v>40</v>
      </c>
      <c r="F30" s="44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80</v>
      </c>
      <c r="D31" s="3">
        <v>0</v>
      </c>
      <c r="E31" s="3">
        <v>42</v>
      </c>
      <c r="F31" s="44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459</v>
      </c>
      <c r="D32" s="3">
        <v>0</v>
      </c>
      <c r="E32" s="3">
        <v>42</v>
      </c>
      <c r="F32" s="44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460</v>
      </c>
      <c r="D33" s="3">
        <v>0</v>
      </c>
      <c r="E33" s="3">
        <v>41</v>
      </c>
      <c r="F33" s="44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461</v>
      </c>
      <c r="D34" s="3">
        <v>0</v>
      </c>
      <c r="E34" s="3">
        <v>43</v>
      </c>
      <c r="F34" s="44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462</v>
      </c>
      <c r="D35" s="3">
        <v>0</v>
      </c>
      <c r="E35" s="3" t="s">
        <v>463</v>
      </c>
      <c r="F35" s="44">
        <f t="shared" si="0"/>
        <v>0</v>
      </c>
      <c r="G35" s="3"/>
      <c r="H35" s="3" t="s">
        <v>464</v>
      </c>
    </row>
    <row r="36" ht="17.5" customHeight="1" spans="1:8">
      <c r="A36" s="3"/>
      <c r="B36" s="3">
        <v>2</v>
      </c>
      <c r="C36" s="3" t="s">
        <v>465</v>
      </c>
      <c r="D36" s="3">
        <v>0</v>
      </c>
      <c r="E36" s="3" t="s">
        <v>466</v>
      </c>
      <c r="F36" s="44">
        <f t="shared" si="0"/>
        <v>0</v>
      </c>
      <c r="G36" s="3"/>
      <c r="H36" s="3" t="s">
        <v>464</v>
      </c>
    </row>
    <row r="37" ht="17.5" customHeight="1" spans="1:8">
      <c r="A37" s="3"/>
      <c r="B37" s="3">
        <v>3</v>
      </c>
      <c r="C37" s="3" t="s">
        <v>467</v>
      </c>
      <c r="D37" s="3">
        <v>0</v>
      </c>
      <c r="E37" s="3" t="s">
        <v>468</v>
      </c>
      <c r="F37" s="44">
        <f t="shared" si="0"/>
        <v>0</v>
      </c>
      <c r="G37" s="3"/>
      <c r="H37" s="3" t="s">
        <v>464</v>
      </c>
    </row>
    <row r="38" ht="17.5" customHeight="1" spans="1:8">
      <c r="A38" s="3"/>
      <c r="B38" s="3">
        <v>4</v>
      </c>
      <c r="C38" s="3" t="s">
        <v>469</v>
      </c>
      <c r="D38" s="3">
        <v>0</v>
      </c>
      <c r="E38" s="3" t="s">
        <v>470</v>
      </c>
      <c r="F38" s="44">
        <f t="shared" si="0"/>
        <v>0</v>
      </c>
      <c r="G38" s="3"/>
      <c r="H38" s="3" t="s">
        <v>464</v>
      </c>
    </row>
    <row r="39" ht="17.5" customHeight="1" spans="1:8">
      <c r="A39" s="3"/>
      <c r="B39" s="3">
        <v>5</v>
      </c>
      <c r="C39" s="3" t="s">
        <v>471</v>
      </c>
      <c r="D39" s="3">
        <v>0</v>
      </c>
      <c r="E39" s="3" t="s">
        <v>472</v>
      </c>
      <c r="F39" s="44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156</v>
      </c>
      <c r="D40" s="3">
        <v>0</v>
      </c>
      <c r="E40" s="3" t="s">
        <v>466</v>
      </c>
      <c r="F40" s="44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473</v>
      </c>
      <c r="D41" s="3">
        <v>0</v>
      </c>
      <c r="E41" s="3" t="s">
        <v>474</v>
      </c>
      <c r="F41" s="44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126</v>
      </c>
      <c r="D42" s="3">
        <v>0</v>
      </c>
      <c r="E42" s="3" t="s">
        <v>474</v>
      </c>
      <c r="F42" s="44">
        <f t="shared" si="0"/>
        <v>0</v>
      </c>
      <c r="G42" s="3">
        <f t="shared" si="2"/>
        <v>1</v>
      </c>
      <c r="H42" s="4"/>
    </row>
    <row r="43" ht="17.5" customHeight="1" spans="1:8">
      <c r="A43" s="3"/>
      <c r="B43" s="3">
        <v>9</v>
      </c>
      <c r="C43" s="3" t="s">
        <v>110</v>
      </c>
      <c r="D43" s="3">
        <v>0</v>
      </c>
      <c r="E43" s="3" t="s">
        <v>475</v>
      </c>
      <c r="F43" s="44">
        <f t="shared" si="0"/>
        <v>0</v>
      </c>
      <c r="G43" s="3">
        <f t="shared" si="2"/>
        <v>1</v>
      </c>
      <c r="H43" s="3"/>
    </row>
    <row r="44" ht="17.5" customHeight="1" spans="1:8">
      <c r="A44" s="3"/>
      <c r="B44" s="3">
        <v>10</v>
      </c>
      <c r="C44" s="3" t="s">
        <v>100</v>
      </c>
      <c r="D44" s="3">
        <v>0</v>
      </c>
      <c r="E44" s="3" t="s">
        <v>476</v>
      </c>
      <c r="F44" s="44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116</v>
      </c>
      <c r="D45" s="3">
        <v>0</v>
      </c>
      <c r="E45" s="3" t="s">
        <v>477</v>
      </c>
      <c r="F45" s="44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45">
        <v>12</v>
      </c>
      <c r="C46" s="45" t="s">
        <v>123</v>
      </c>
      <c r="D46" s="45">
        <v>6</v>
      </c>
      <c r="E46" s="45" t="s">
        <v>478</v>
      </c>
      <c r="F46" s="46">
        <f t="shared" si="0"/>
        <v>0.133333333333333</v>
      </c>
      <c r="G46" s="45">
        <f t="shared" si="2"/>
        <v>36</v>
      </c>
      <c r="H46" s="45" t="s">
        <v>615</v>
      </c>
    </row>
    <row r="47" ht="17.5" customHeight="1" spans="1:8">
      <c r="A47" s="3"/>
      <c r="B47" s="3">
        <v>13</v>
      </c>
      <c r="C47" s="3" t="s">
        <v>91</v>
      </c>
      <c r="D47" s="3">
        <v>0</v>
      </c>
      <c r="E47" s="3" t="s">
        <v>478</v>
      </c>
      <c r="F47" s="44">
        <f t="shared" si="0"/>
        <v>0</v>
      </c>
      <c r="G47" s="3">
        <f t="shared" si="2"/>
        <v>1</v>
      </c>
      <c r="H47" s="3"/>
    </row>
    <row r="48" ht="17.5" customHeight="1" spans="1:8">
      <c r="A48" s="3"/>
      <c r="B48" s="3">
        <v>14</v>
      </c>
      <c r="C48" s="3" t="s">
        <v>479</v>
      </c>
      <c r="D48" s="3">
        <v>0</v>
      </c>
      <c r="E48" s="3" t="s">
        <v>478</v>
      </c>
      <c r="F48" s="44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87</v>
      </c>
      <c r="D49" s="3">
        <v>0</v>
      </c>
      <c r="E49" s="3" t="s">
        <v>474</v>
      </c>
      <c r="F49" s="44">
        <f t="shared" si="0"/>
        <v>0</v>
      </c>
      <c r="G49" s="3">
        <f t="shared" si="2"/>
        <v>1</v>
      </c>
      <c r="H49" s="4"/>
    </row>
    <row r="50" ht="17.5" customHeight="1" spans="1:8">
      <c r="A50" s="3"/>
      <c r="B50" s="3">
        <v>16</v>
      </c>
      <c r="C50" s="3" t="s">
        <v>82</v>
      </c>
      <c r="D50" s="3">
        <v>0</v>
      </c>
      <c r="E50" s="3" t="s">
        <v>474</v>
      </c>
      <c r="F50" s="44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480</v>
      </c>
      <c r="D51" s="3">
        <v>0</v>
      </c>
      <c r="E51" s="3" t="s">
        <v>481</v>
      </c>
      <c r="F51" s="44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482</v>
      </c>
      <c r="D52" s="3">
        <v>0</v>
      </c>
      <c r="E52" s="3" t="s">
        <v>483</v>
      </c>
      <c r="F52" s="44">
        <f t="shared" si="0"/>
        <v>0</v>
      </c>
      <c r="G52" s="3">
        <f t="shared" si="2"/>
        <v>1</v>
      </c>
      <c r="H52" s="4"/>
    </row>
    <row r="53" ht="17.5" customHeight="1" spans="1:8">
      <c r="A53" s="3"/>
      <c r="B53" s="3">
        <v>19</v>
      </c>
      <c r="C53" s="3" t="s">
        <v>484</v>
      </c>
      <c r="D53" s="3">
        <v>0</v>
      </c>
      <c r="E53" s="3" t="s">
        <v>483</v>
      </c>
      <c r="F53" s="44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485</v>
      </c>
      <c r="D54" s="3">
        <v>0</v>
      </c>
      <c r="E54" s="3" t="s">
        <v>481</v>
      </c>
      <c r="F54" s="44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168</v>
      </c>
      <c r="D55" s="3">
        <v>0</v>
      </c>
      <c r="E55" s="3">
        <v>43</v>
      </c>
      <c r="F55" s="44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164</v>
      </c>
      <c r="D56" s="3">
        <v>0</v>
      </c>
      <c r="E56" s="3">
        <v>42</v>
      </c>
      <c r="F56" s="44">
        <f t="shared" si="0"/>
        <v>0</v>
      </c>
      <c r="G56" s="3">
        <f t="shared" si="2"/>
        <v>1</v>
      </c>
      <c r="H56" s="3"/>
    </row>
    <row r="57" ht="17.5" customHeight="1" spans="1:8">
      <c r="A57" s="3"/>
      <c r="B57" s="45">
        <v>23</v>
      </c>
      <c r="C57" s="45" t="s">
        <v>174</v>
      </c>
      <c r="D57" s="45">
        <v>3</v>
      </c>
      <c r="E57" s="45">
        <v>43</v>
      </c>
      <c r="F57" s="46">
        <f t="shared" si="0"/>
        <v>0.0697674418604651</v>
      </c>
      <c r="G57" s="45">
        <f t="shared" si="2"/>
        <v>35</v>
      </c>
      <c r="H57" s="45" t="s">
        <v>615</v>
      </c>
    </row>
    <row r="58" ht="17.5" customHeight="1" spans="1:8">
      <c r="A58" s="3"/>
      <c r="B58" s="45">
        <v>24</v>
      </c>
      <c r="C58" s="45" t="s">
        <v>153</v>
      </c>
      <c r="D58" s="45">
        <v>1</v>
      </c>
      <c r="E58" s="45">
        <v>42</v>
      </c>
      <c r="F58" s="46">
        <f t="shared" si="0"/>
        <v>0.0238095238095238</v>
      </c>
      <c r="G58" s="45">
        <f t="shared" si="2"/>
        <v>34</v>
      </c>
      <c r="H58" s="45" t="s">
        <v>615</v>
      </c>
    </row>
    <row r="59" ht="17.5" customHeight="1" spans="1:8">
      <c r="A59" s="3"/>
      <c r="B59" s="3">
        <v>25</v>
      </c>
      <c r="C59" s="3" t="s">
        <v>135</v>
      </c>
      <c r="D59" s="3">
        <v>0</v>
      </c>
      <c r="E59" s="3">
        <v>45</v>
      </c>
      <c r="F59" s="44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139</v>
      </c>
      <c r="D60" s="3">
        <v>0</v>
      </c>
      <c r="E60" s="3">
        <v>45</v>
      </c>
      <c r="F60" s="44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45">
        <v>27</v>
      </c>
      <c r="C61" s="45" t="s">
        <v>142</v>
      </c>
      <c r="D61" s="45">
        <v>1</v>
      </c>
      <c r="E61" s="45">
        <v>45</v>
      </c>
      <c r="F61" s="46">
        <f t="shared" si="0"/>
        <v>0.0222222222222222</v>
      </c>
      <c r="G61" s="45">
        <f t="shared" si="2"/>
        <v>33</v>
      </c>
      <c r="H61" s="45" t="s">
        <v>615</v>
      </c>
    </row>
    <row r="62" ht="17.5" customHeight="1" spans="1:8">
      <c r="A62" s="3"/>
      <c r="B62" s="3">
        <v>28</v>
      </c>
      <c r="C62" s="3" t="s">
        <v>146</v>
      </c>
      <c r="D62" s="3">
        <v>0</v>
      </c>
      <c r="E62" s="3">
        <v>43</v>
      </c>
      <c r="F62" s="44">
        <f t="shared" si="0"/>
        <v>0</v>
      </c>
      <c r="G62" s="3">
        <f t="shared" si="2"/>
        <v>1</v>
      </c>
      <c r="H62" s="3"/>
    </row>
    <row r="63" ht="17.5" customHeight="1" spans="1:8">
      <c r="A63" s="3"/>
      <c r="B63" s="3">
        <v>29</v>
      </c>
      <c r="C63" s="3" t="s">
        <v>486</v>
      </c>
      <c r="D63" s="3">
        <v>0</v>
      </c>
      <c r="E63" s="3">
        <v>42</v>
      </c>
      <c r="F63" s="44">
        <f t="shared" si="0"/>
        <v>0</v>
      </c>
      <c r="G63" s="3">
        <f t="shared" si="2"/>
        <v>1</v>
      </c>
      <c r="H63" s="3"/>
    </row>
    <row r="64" ht="17.5" customHeight="1" spans="1:8">
      <c r="A64" s="3"/>
      <c r="B64" s="3">
        <v>30</v>
      </c>
      <c r="C64" s="3" t="s">
        <v>487</v>
      </c>
      <c r="D64" s="3">
        <v>0</v>
      </c>
      <c r="E64" s="3">
        <v>40</v>
      </c>
      <c r="F64" s="44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488</v>
      </c>
      <c r="D65" s="3">
        <v>0</v>
      </c>
      <c r="E65" s="3">
        <v>39</v>
      </c>
      <c r="F65" s="44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489</v>
      </c>
      <c r="D66" s="3">
        <v>0</v>
      </c>
      <c r="E66" s="3">
        <v>39</v>
      </c>
      <c r="F66" s="44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490</v>
      </c>
      <c r="D67" s="3">
        <v>0</v>
      </c>
      <c r="E67" s="3">
        <v>30</v>
      </c>
      <c r="F67" s="44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491</v>
      </c>
      <c r="D68" s="3">
        <v>0</v>
      </c>
      <c r="E68" s="3">
        <v>30</v>
      </c>
      <c r="F68" s="44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492</v>
      </c>
      <c r="D69" s="3">
        <v>0</v>
      </c>
      <c r="E69" s="3">
        <v>44</v>
      </c>
      <c r="F69" s="44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130</v>
      </c>
      <c r="D70" s="3">
        <v>0</v>
      </c>
      <c r="E70" s="3">
        <v>43</v>
      </c>
      <c r="F70" s="44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493</v>
      </c>
      <c r="D71" s="3">
        <v>0</v>
      </c>
      <c r="E71" s="3" t="s">
        <v>472</v>
      </c>
      <c r="F71" s="44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494</v>
      </c>
      <c r="D72" s="3">
        <v>0</v>
      </c>
      <c r="E72" s="3" t="s">
        <v>483</v>
      </c>
      <c r="F72" s="44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495</v>
      </c>
      <c r="D73" s="3">
        <v>0</v>
      </c>
      <c r="E73" s="3" t="s">
        <v>496</v>
      </c>
      <c r="F73" s="44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497</v>
      </c>
      <c r="D74" s="3">
        <v>0</v>
      </c>
      <c r="E74" s="3" t="s">
        <v>470</v>
      </c>
      <c r="F74" s="44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498</v>
      </c>
      <c r="D75" s="3">
        <v>0</v>
      </c>
      <c r="E75" s="3" t="s">
        <v>499</v>
      </c>
      <c r="F75" s="44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500</v>
      </c>
      <c r="D76" s="3">
        <v>0</v>
      </c>
      <c r="E76" s="3" t="s">
        <v>501</v>
      </c>
      <c r="F76" s="44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502</v>
      </c>
      <c r="D77" s="3">
        <v>0</v>
      </c>
      <c r="E77" s="3" t="s">
        <v>503</v>
      </c>
      <c r="F77" s="44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504</v>
      </c>
      <c r="D78" s="3">
        <v>0</v>
      </c>
      <c r="E78" s="3" t="s">
        <v>466</v>
      </c>
      <c r="F78" s="44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505</v>
      </c>
      <c r="D79" s="3">
        <v>0</v>
      </c>
      <c r="E79" s="3" t="s">
        <v>506</v>
      </c>
      <c r="F79" s="44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507</v>
      </c>
      <c r="D80" s="3">
        <v>0</v>
      </c>
      <c r="E80" s="3" t="s">
        <v>501</v>
      </c>
      <c r="F80" s="44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508</v>
      </c>
      <c r="D81" s="3">
        <v>0</v>
      </c>
      <c r="E81" s="3" t="s">
        <v>509</v>
      </c>
      <c r="F81" s="44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234</v>
      </c>
      <c r="D82" s="3">
        <v>0</v>
      </c>
      <c r="E82" s="3" t="s">
        <v>510</v>
      </c>
      <c r="F82" s="44">
        <f t="shared" si="3"/>
        <v>0</v>
      </c>
      <c r="G82" s="3">
        <f t="shared" si="4"/>
        <v>1</v>
      </c>
      <c r="H82" s="3"/>
    </row>
    <row r="83" ht="17.5" customHeight="1" spans="1:8">
      <c r="A83" s="3"/>
      <c r="B83" s="3">
        <v>13</v>
      </c>
      <c r="C83" s="3" t="s">
        <v>511</v>
      </c>
      <c r="D83" s="3">
        <v>0</v>
      </c>
      <c r="E83" s="3" t="s">
        <v>510</v>
      </c>
      <c r="F83" s="44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512</v>
      </c>
      <c r="D84" s="3">
        <v>0</v>
      </c>
      <c r="E84" s="3" t="s">
        <v>513</v>
      </c>
      <c r="F84" s="44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514</v>
      </c>
      <c r="D85" s="3">
        <v>0</v>
      </c>
      <c r="E85" s="3" t="s">
        <v>515</v>
      </c>
      <c r="F85" s="44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516</v>
      </c>
      <c r="D86" s="3">
        <v>0</v>
      </c>
      <c r="E86" s="3" t="s">
        <v>483</v>
      </c>
      <c r="F86" s="44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517</v>
      </c>
      <c r="D87" s="3">
        <v>0</v>
      </c>
      <c r="E87" s="3" t="s">
        <v>474</v>
      </c>
      <c r="F87" s="44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518</v>
      </c>
      <c r="D88" s="3">
        <v>0</v>
      </c>
      <c r="E88" s="3" t="s">
        <v>474</v>
      </c>
      <c r="F88" s="44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231</v>
      </c>
      <c r="D89" s="3">
        <v>0</v>
      </c>
      <c r="E89" s="3" t="s">
        <v>476</v>
      </c>
      <c r="F89" s="44">
        <f t="shared" si="3"/>
        <v>0</v>
      </c>
      <c r="G89" s="3">
        <f t="shared" si="4"/>
        <v>1</v>
      </c>
      <c r="H89" s="3"/>
    </row>
    <row r="90" ht="17.5" customHeight="1" spans="1:8">
      <c r="A90" s="3"/>
      <c r="B90" s="3">
        <v>20</v>
      </c>
      <c r="C90" s="3" t="s">
        <v>218</v>
      </c>
      <c r="D90" s="3">
        <v>0</v>
      </c>
      <c r="E90" s="3" t="s">
        <v>519</v>
      </c>
      <c r="F90" s="44">
        <f t="shared" si="3"/>
        <v>0</v>
      </c>
      <c r="G90" s="3">
        <f t="shared" si="4"/>
        <v>1</v>
      </c>
      <c r="H90" s="3"/>
    </row>
    <row r="91" ht="17.5" customHeight="1" spans="1:8">
      <c r="A91" s="3"/>
      <c r="B91" s="3">
        <v>21</v>
      </c>
      <c r="C91" s="3" t="s">
        <v>520</v>
      </c>
      <c r="D91" s="3">
        <v>0</v>
      </c>
      <c r="E91" s="3" t="s">
        <v>519</v>
      </c>
      <c r="F91" s="44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521</v>
      </c>
      <c r="D92" s="3">
        <v>0</v>
      </c>
      <c r="E92" s="3" t="s">
        <v>510</v>
      </c>
      <c r="F92" s="44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522</v>
      </c>
      <c r="D93" s="3">
        <v>0</v>
      </c>
      <c r="E93" s="3" t="s">
        <v>510</v>
      </c>
      <c r="F93" s="44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523</v>
      </c>
      <c r="D94" s="3">
        <v>0</v>
      </c>
      <c r="E94" s="3" t="s">
        <v>499</v>
      </c>
      <c r="F94" s="44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524</v>
      </c>
      <c r="D95" s="3">
        <v>0</v>
      </c>
      <c r="E95" s="3" t="s">
        <v>515</v>
      </c>
      <c r="F95" s="44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246</v>
      </c>
      <c r="D96" s="3">
        <v>0</v>
      </c>
      <c r="E96" s="3" t="s">
        <v>515</v>
      </c>
      <c r="F96" s="44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525</v>
      </c>
      <c r="D97" s="3">
        <v>0</v>
      </c>
      <c r="E97" s="3" t="s">
        <v>477</v>
      </c>
      <c r="F97" s="44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526</v>
      </c>
      <c r="D98" s="3">
        <v>0</v>
      </c>
      <c r="E98" s="3" t="s">
        <v>474</v>
      </c>
      <c r="F98" s="44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527</v>
      </c>
      <c r="D99" s="3">
        <v>0</v>
      </c>
      <c r="E99" s="3" t="s">
        <v>478</v>
      </c>
      <c r="F99" s="44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237</v>
      </c>
      <c r="D100" s="3">
        <v>0</v>
      </c>
      <c r="E100" s="3" t="s">
        <v>501</v>
      </c>
      <c r="F100" s="44">
        <f t="shared" si="3"/>
        <v>0</v>
      </c>
      <c r="G100" s="3">
        <f t="shared" si="4"/>
        <v>1</v>
      </c>
      <c r="H100" s="3"/>
    </row>
    <row r="101" ht="17.5" customHeight="1" spans="1:8">
      <c r="A101" s="3"/>
      <c r="B101" s="3">
        <v>31</v>
      </c>
      <c r="C101" s="3" t="s">
        <v>250</v>
      </c>
      <c r="D101" s="3">
        <v>0</v>
      </c>
      <c r="E101" s="3" t="s">
        <v>519</v>
      </c>
      <c r="F101" s="44">
        <f t="shared" si="3"/>
        <v>0</v>
      </c>
      <c r="G101" s="3">
        <f t="shared" si="4"/>
        <v>1</v>
      </c>
      <c r="H101" s="3"/>
    </row>
    <row r="102" ht="17.5" customHeight="1" spans="1:8">
      <c r="A102" s="3"/>
      <c r="B102" s="3">
        <v>32</v>
      </c>
      <c r="C102" s="3" t="s">
        <v>528</v>
      </c>
      <c r="D102" s="3">
        <v>0</v>
      </c>
      <c r="E102" s="3" t="s">
        <v>519</v>
      </c>
      <c r="F102" s="44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193</v>
      </c>
      <c r="D103" s="3">
        <v>0</v>
      </c>
      <c r="E103" s="3">
        <v>35</v>
      </c>
      <c r="F103" s="44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186</v>
      </c>
      <c r="D104" s="3">
        <v>0</v>
      </c>
      <c r="E104" s="3">
        <v>35</v>
      </c>
      <c r="F104" s="44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3">
        <v>35</v>
      </c>
      <c r="C105" s="3" t="s">
        <v>182</v>
      </c>
      <c r="D105" s="3">
        <v>0</v>
      </c>
      <c r="E105" s="3">
        <v>45</v>
      </c>
      <c r="F105" s="44">
        <f t="shared" si="3"/>
        <v>0</v>
      </c>
      <c r="G105" s="3">
        <f t="shared" si="4"/>
        <v>1</v>
      </c>
      <c r="H105" s="3"/>
    </row>
    <row r="106" ht="17.5" customHeight="1" spans="1:8">
      <c r="A106" s="3"/>
      <c r="B106" s="45">
        <v>36</v>
      </c>
      <c r="C106" s="45" t="s">
        <v>529</v>
      </c>
      <c r="D106" s="45">
        <v>1</v>
      </c>
      <c r="E106" s="45">
        <v>45</v>
      </c>
      <c r="F106" s="46">
        <f t="shared" si="3"/>
        <v>0.0222222222222222</v>
      </c>
      <c r="G106" s="45">
        <f t="shared" si="4"/>
        <v>40</v>
      </c>
      <c r="H106" s="45" t="s">
        <v>615</v>
      </c>
    </row>
    <row r="107" ht="17.5" customHeight="1" spans="1:8">
      <c r="A107" s="3"/>
      <c r="B107" s="3">
        <v>37</v>
      </c>
      <c r="C107" s="3" t="s">
        <v>203</v>
      </c>
      <c r="D107" s="3">
        <v>0</v>
      </c>
      <c r="E107" s="3">
        <v>40</v>
      </c>
      <c r="F107" s="44">
        <f t="shared" si="3"/>
        <v>0</v>
      </c>
      <c r="G107" s="3">
        <f t="shared" si="4"/>
        <v>1</v>
      </c>
      <c r="H107" s="3"/>
    </row>
    <row r="108" ht="17.5" customHeight="1" spans="1:8">
      <c r="A108" s="3"/>
      <c r="B108" s="3">
        <v>38</v>
      </c>
      <c r="C108" s="3" t="s">
        <v>530</v>
      </c>
      <c r="D108" s="3">
        <v>0</v>
      </c>
      <c r="E108" s="3">
        <v>50</v>
      </c>
      <c r="F108" s="44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531</v>
      </c>
      <c r="D109" s="3">
        <v>0</v>
      </c>
      <c r="E109" s="3">
        <v>45</v>
      </c>
      <c r="F109" s="44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208</v>
      </c>
      <c r="D110" s="3">
        <v>0</v>
      </c>
      <c r="E110" s="3">
        <v>45</v>
      </c>
      <c r="F110" s="44">
        <f t="shared" si="3"/>
        <v>0</v>
      </c>
      <c r="G110" s="3">
        <f t="shared" si="4"/>
        <v>1</v>
      </c>
      <c r="H110" s="3"/>
    </row>
    <row r="111" ht="17.5" customHeight="1" spans="1:8">
      <c r="A111" s="3"/>
      <c r="B111" s="45">
        <v>41</v>
      </c>
      <c r="C111" s="45" t="s">
        <v>200</v>
      </c>
      <c r="D111" s="45">
        <v>3</v>
      </c>
      <c r="E111" s="45">
        <v>45</v>
      </c>
      <c r="F111" s="46">
        <f t="shared" si="3"/>
        <v>0.0666666666666667</v>
      </c>
      <c r="G111" s="45">
        <f t="shared" si="4"/>
        <v>41</v>
      </c>
      <c r="H111" s="45" t="s">
        <v>615</v>
      </c>
    </row>
    <row r="112" ht="17.5" customHeight="1" spans="1:8">
      <c r="A112" s="3" t="s">
        <v>5</v>
      </c>
      <c r="B112" s="3">
        <v>1</v>
      </c>
      <c r="C112" s="3" t="s">
        <v>532</v>
      </c>
      <c r="D112" s="3">
        <v>0</v>
      </c>
      <c r="E112" s="3">
        <v>40</v>
      </c>
      <c r="F112" s="44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533</v>
      </c>
      <c r="D113" s="3">
        <v>0</v>
      </c>
      <c r="E113" s="3">
        <v>38</v>
      </c>
      <c r="F113" s="44">
        <f t="shared" si="3"/>
        <v>0</v>
      </c>
      <c r="G113" s="3">
        <f t="shared" ref="G113:G142" si="5">RANK(F113,$F$112:$F$142,1)</f>
        <v>1</v>
      </c>
      <c r="H113" s="3"/>
    </row>
    <row r="114" ht="17.5" customHeight="1" spans="1:8">
      <c r="A114" s="3"/>
      <c r="B114" s="3">
        <v>3</v>
      </c>
      <c r="C114" s="3" t="s">
        <v>534</v>
      </c>
      <c r="D114" s="3">
        <v>0</v>
      </c>
      <c r="E114" s="3">
        <v>35</v>
      </c>
      <c r="F114" s="44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535</v>
      </c>
      <c r="D115" s="3">
        <v>0</v>
      </c>
      <c r="E115" s="3">
        <v>34</v>
      </c>
      <c r="F115" s="44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536</v>
      </c>
      <c r="D116" s="3">
        <v>0</v>
      </c>
      <c r="E116" s="3">
        <v>55</v>
      </c>
      <c r="F116" s="44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537</v>
      </c>
      <c r="D117" s="3">
        <v>0</v>
      </c>
      <c r="E117" s="3">
        <v>37</v>
      </c>
      <c r="F117" s="44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538</v>
      </c>
      <c r="D118" s="3">
        <v>0</v>
      </c>
      <c r="E118" s="3">
        <v>33</v>
      </c>
      <c r="F118" s="44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539</v>
      </c>
      <c r="D119" s="3">
        <v>0</v>
      </c>
      <c r="E119" s="3">
        <v>30</v>
      </c>
      <c r="F119" s="44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540</v>
      </c>
      <c r="D120" s="3">
        <v>0</v>
      </c>
      <c r="E120" s="3">
        <v>33</v>
      </c>
      <c r="F120" s="44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541</v>
      </c>
      <c r="D121" s="3">
        <v>0</v>
      </c>
      <c r="E121" s="3">
        <v>28</v>
      </c>
      <c r="F121" s="44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542</v>
      </c>
      <c r="D122" s="3">
        <v>0</v>
      </c>
      <c r="E122" s="27">
        <v>31</v>
      </c>
      <c r="F122" s="44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543</v>
      </c>
      <c r="D123" s="3">
        <v>0</v>
      </c>
      <c r="E123" s="27">
        <v>36</v>
      </c>
      <c r="F123" s="44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544</v>
      </c>
      <c r="D124" s="3">
        <v>0</v>
      </c>
      <c r="E124" s="27">
        <v>35</v>
      </c>
      <c r="F124" s="44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545</v>
      </c>
      <c r="D125" s="3">
        <v>0</v>
      </c>
      <c r="E125" s="27">
        <v>37</v>
      </c>
      <c r="F125" s="44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546</v>
      </c>
      <c r="D126" s="3">
        <v>0</v>
      </c>
      <c r="E126" s="3">
        <v>36</v>
      </c>
      <c r="F126" s="44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547</v>
      </c>
      <c r="D127" s="3">
        <v>0</v>
      </c>
      <c r="E127" s="3">
        <v>29</v>
      </c>
      <c r="F127" s="44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548</v>
      </c>
      <c r="D128" s="3">
        <v>0</v>
      </c>
      <c r="E128" s="3">
        <v>35</v>
      </c>
      <c r="F128" s="44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549</v>
      </c>
      <c r="D129" s="3">
        <v>0</v>
      </c>
      <c r="E129" s="3">
        <v>10</v>
      </c>
      <c r="F129" s="44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550</v>
      </c>
      <c r="D130" s="3">
        <v>0</v>
      </c>
      <c r="E130" s="3">
        <v>10</v>
      </c>
      <c r="F130" s="44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551</v>
      </c>
      <c r="D131" s="3">
        <v>0</v>
      </c>
      <c r="E131" s="3">
        <v>9</v>
      </c>
      <c r="F131" s="44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552</v>
      </c>
      <c r="D132" s="3">
        <v>0</v>
      </c>
      <c r="E132" s="3">
        <v>41</v>
      </c>
      <c r="F132" s="44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553</v>
      </c>
      <c r="D133" s="3">
        <v>0</v>
      </c>
      <c r="E133" s="3">
        <v>38</v>
      </c>
      <c r="F133" s="44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554</v>
      </c>
      <c r="D134" s="3">
        <v>0</v>
      </c>
      <c r="E134" s="3">
        <v>29</v>
      </c>
      <c r="F134" s="44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555</v>
      </c>
      <c r="D135" s="3">
        <v>0</v>
      </c>
      <c r="E135" s="3">
        <v>37</v>
      </c>
      <c r="F135" s="44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556</v>
      </c>
      <c r="D136" s="3">
        <v>0</v>
      </c>
      <c r="E136" s="3">
        <v>36</v>
      </c>
      <c r="F136" s="44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557</v>
      </c>
      <c r="D137" s="3">
        <v>0</v>
      </c>
      <c r="E137" s="3">
        <v>29</v>
      </c>
      <c r="F137" s="44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558</v>
      </c>
      <c r="D138" s="3">
        <v>0</v>
      </c>
      <c r="E138" s="3">
        <v>34</v>
      </c>
      <c r="F138" s="44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559</v>
      </c>
      <c r="D139" s="3">
        <v>0</v>
      </c>
      <c r="E139" s="3">
        <v>42</v>
      </c>
      <c r="F139" s="44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560</v>
      </c>
      <c r="D140" s="3">
        <v>0</v>
      </c>
      <c r="E140" s="3">
        <v>42</v>
      </c>
      <c r="F140" s="44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561</v>
      </c>
      <c r="D141" s="3">
        <v>0</v>
      </c>
      <c r="E141" s="3">
        <v>45</v>
      </c>
      <c r="F141" s="44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562</v>
      </c>
      <c r="D142" s="3">
        <v>0</v>
      </c>
      <c r="E142" s="3">
        <v>44</v>
      </c>
      <c r="F142" s="44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4" t="s">
        <v>574</v>
      </c>
      <c r="D143" s="3">
        <v>0</v>
      </c>
      <c r="E143" s="3">
        <v>41</v>
      </c>
      <c r="F143" s="44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4" t="s">
        <v>575</v>
      </c>
      <c r="D144" s="3">
        <v>0</v>
      </c>
      <c r="E144" s="3">
        <v>42</v>
      </c>
      <c r="F144" s="44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4" t="s">
        <v>576</v>
      </c>
      <c r="D145" s="3">
        <v>0</v>
      </c>
      <c r="E145" s="3">
        <v>40</v>
      </c>
      <c r="F145" s="44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4</v>
      </c>
      <c r="C146" s="4" t="s">
        <v>577</v>
      </c>
      <c r="D146" s="3">
        <v>0</v>
      </c>
      <c r="E146" s="3">
        <v>39</v>
      </c>
      <c r="F146" s="44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4" t="s">
        <v>578</v>
      </c>
      <c r="D147" s="3">
        <v>0</v>
      </c>
      <c r="E147" s="3">
        <v>43</v>
      </c>
      <c r="F147" s="44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6</v>
      </c>
      <c r="C148" s="4" t="s">
        <v>579</v>
      </c>
      <c r="D148" s="3">
        <v>0</v>
      </c>
      <c r="E148" s="3">
        <v>50</v>
      </c>
      <c r="F148" s="44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7</v>
      </c>
      <c r="C149" s="4" t="s">
        <v>580</v>
      </c>
      <c r="D149" s="3">
        <v>0</v>
      </c>
      <c r="E149" s="3">
        <v>39</v>
      </c>
      <c r="F149" s="44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4" t="s">
        <v>581</v>
      </c>
      <c r="D150" s="3">
        <v>0</v>
      </c>
      <c r="E150" s="3">
        <v>34</v>
      </c>
      <c r="F150" s="44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4" t="s">
        <v>582</v>
      </c>
      <c r="D151" s="3">
        <v>0</v>
      </c>
      <c r="E151" s="3">
        <v>40</v>
      </c>
      <c r="F151" s="44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4" t="s">
        <v>583</v>
      </c>
      <c r="D152" s="3">
        <v>0</v>
      </c>
      <c r="E152" s="3">
        <v>36</v>
      </c>
      <c r="F152" s="44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11</v>
      </c>
      <c r="C153" s="4" t="s">
        <v>584</v>
      </c>
      <c r="D153" s="3">
        <v>0</v>
      </c>
      <c r="E153" s="3">
        <v>27</v>
      </c>
      <c r="F153" s="44">
        <f t="shared" si="6"/>
        <v>0</v>
      </c>
      <c r="G153" s="3">
        <f t="shared" si="7"/>
        <v>1</v>
      </c>
      <c r="H153" s="3"/>
    </row>
    <row r="154" ht="17.5" customHeight="1" spans="1:8">
      <c r="A154" s="3"/>
      <c r="B154" s="3">
        <v>12</v>
      </c>
      <c r="C154" s="4" t="s">
        <v>585</v>
      </c>
      <c r="D154" s="3">
        <v>0</v>
      </c>
      <c r="E154" s="3">
        <v>26</v>
      </c>
      <c r="F154" s="44">
        <f t="shared" si="6"/>
        <v>0</v>
      </c>
      <c r="G154" s="3">
        <f t="shared" si="7"/>
        <v>1</v>
      </c>
      <c r="H154" s="3"/>
    </row>
    <row r="155" ht="17.5" customHeight="1" spans="1:8">
      <c r="A155" s="3"/>
      <c r="B155" s="3">
        <v>13</v>
      </c>
      <c r="C155" s="4" t="s">
        <v>254</v>
      </c>
      <c r="D155" s="3">
        <v>0</v>
      </c>
      <c r="E155" s="3">
        <v>50</v>
      </c>
      <c r="F155" s="44">
        <f t="shared" si="6"/>
        <v>0</v>
      </c>
      <c r="G155" s="3">
        <f t="shared" si="7"/>
        <v>1</v>
      </c>
      <c r="H155" s="3"/>
    </row>
    <row r="156" ht="17.5" customHeight="1" spans="1:8">
      <c r="A156" s="3"/>
      <c r="B156" s="3">
        <v>14</v>
      </c>
      <c r="C156" s="4" t="s">
        <v>258</v>
      </c>
      <c r="D156" s="3">
        <v>0</v>
      </c>
      <c r="E156" s="3">
        <v>50</v>
      </c>
      <c r="F156" s="44">
        <f t="shared" si="6"/>
        <v>0</v>
      </c>
      <c r="G156" s="3">
        <f t="shared" si="7"/>
        <v>1</v>
      </c>
      <c r="H156" s="3"/>
    </row>
    <row r="157" ht="17.5" customHeight="1" spans="1:8">
      <c r="A157" s="3"/>
      <c r="B157" s="3">
        <v>15</v>
      </c>
      <c r="C157" s="4" t="s">
        <v>270</v>
      </c>
      <c r="D157" s="3">
        <v>0</v>
      </c>
      <c r="E157" s="3">
        <v>49</v>
      </c>
      <c r="F157" s="44">
        <f t="shared" si="6"/>
        <v>0</v>
      </c>
      <c r="G157" s="3">
        <f t="shared" si="7"/>
        <v>1</v>
      </c>
      <c r="H157" s="3"/>
    </row>
    <row r="158" ht="17.5" customHeight="1" spans="1:8">
      <c r="A158" s="3"/>
      <c r="B158" s="3">
        <v>16</v>
      </c>
      <c r="C158" s="4" t="s">
        <v>275</v>
      </c>
      <c r="D158" s="3">
        <v>0</v>
      </c>
      <c r="E158" s="3">
        <v>49</v>
      </c>
      <c r="F158" s="44">
        <f t="shared" si="6"/>
        <v>0</v>
      </c>
      <c r="G158" s="3">
        <f t="shared" si="7"/>
        <v>1</v>
      </c>
      <c r="H158" s="3"/>
    </row>
    <row r="159" ht="17.5" customHeight="1" spans="1:8">
      <c r="A159" s="3"/>
      <c r="B159" s="3">
        <v>17</v>
      </c>
      <c r="C159" s="4" t="s">
        <v>586</v>
      </c>
      <c r="D159" s="3">
        <v>0</v>
      </c>
      <c r="E159" s="3">
        <v>49</v>
      </c>
      <c r="F159" s="44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4" t="s">
        <v>282</v>
      </c>
      <c r="D160" s="3">
        <v>0</v>
      </c>
      <c r="E160" s="3">
        <v>33</v>
      </c>
      <c r="F160" s="44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4" t="s">
        <v>587</v>
      </c>
      <c r="D161" s="3">
        <v>0</v>
      </c>
      <c r="E161" s="3">
        <v>35</v>
      </c>
      <c r="F161" s="44">
        <f t="shared" si="6"/>
        <v>0</v>
      </c>
      <c r="G161" s="3">
        <f t="shared" si="7"/>
        <v>1</v>
      </c>
      <c r="H161" s="3"/>
    </row>
    <row r="162" ht="17.5" customHeight="1" spans="1:8">
      <c r="A162" s="3"/>
      <c r="B162" s="3">
        <v>20</v>
      </c>
      <c r="C162" s="4" t="s">
        <v>288</v>
      </c>
      <c r="D162" s="3">
        <v>0</v>
      </c>
      <c r="E162" s="3">
        <v>30</v>
      </c>
      <c r="F162" s="44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4" t="s">
        <v>292</v>
      </c>
      <c r="D163" s="3">
        <v>0</v>
      </c>
      <c r="E163" s="3">
        <v>39</v>
      </c>
      <c r="F163" s="44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4" t="s">
        <v>295</v>
      </c>
      <c r="D164" s="3">
        <v>0</v>
      </c>
      <c r="E164" s="3">
        <v>27</v>
      </c>
      <c r="F164" s="44">
        <f t="shared" si="6"/>
        <v>0</v>
      </c>
      <c r="G164" s="3">
        <f t="shared" si="7"/>
        <v>1</v>
      </c>
      <c r="H164" s="3"/>
    </row>
    <row r="165" ht="17.5" customHeight="1" spans="1:8">
      <c r="A165" s="3"/>
      <c r="B165" s="3">
        <v>23</v>
      </c>
      <c r="C165" s="4" t="s">
        <v>305</v>
      </c>
      <c r="D165" s="3">
        <v>0</v>
      </c>
      <c r="E165" s="3">
        <v>34</v>
      </c>
      <c r="F165" s="44">
        <f t="shared" si="6"/>
        <v>0</v>
      </c>
      <c r="G165" s="3">
        <f t="shared" si="7"/>
        <v>1</v>
      </c>
      <c r="H165" s="3"/>
    </row>
    <row r="166" ht="17.5" customHeight="1" spans="1:8">
      <c r="A166" s="3"/>
      <c r="B166" s="3">
        <v>24</v>
      </c>
      <c r="C166" s="4" t="s">
        <v>309</v>
      </c>
      <c r="D166" s="3">
        <v>0</v>
      </c>
      <c r="E166" s="3">
        <v>34</v>
      </c>
      <c r="F166" s="44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4" t="s">
        <v>314</v>
      </c>
      <c r="D167" s="3">
        <v>0</v>
      </c>
      <c r="E167" s="3">
        <v>34</v>
      </c>
      <c r="F167" s="44">
        <f t="shared" si="6"/>
        <v>0</v>
      </c>
      <c r="G167" s="3">
        <f t="shared" si="7"/>
        <v>1</v>
      </c>
      <c r="H167" s="3"/>
    </row>
    <row r="168" ht="17.5" customHeight="1" spans="1:8">
      <c r="A168" s="3"/>
      <c r="B168" s="3">
        <v>26</v>
      </c>
      <c r="C168" s="4" t="s">
        <v>318</v>
      </c>
      <c r="D168" s="3">
        <v>0</v>
      </c>
      <c r="E168" s="3">
        <v>33</v>
      </c>
      <c r="F168" s="44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4" t="s">
        <v>321</v>
      </c>
      <c r="D169" s="3">
        <v>0</v>
      </c>
      <c r="E169" s="3">
        <v>45</v>
      </c>
      <c r="F169" s="44">
        <f t="shared" si="6"/>
        <v>0</v>
      </c>
      <c r="G169" s="3">
        <f t="shared" si="7"/>
        <v>1</v>
      </c>
      <c r="H169" s="3"/>
    </row>
    <row r="170" ht="17.5" customHeight="1" spans="1:8">
      <c r="A170" s="3"/>
      <c r="B170" s="3">
        <v>28</v>
      </c>
      <c r="C170" s="4" t="s">
        <v>330</v>
      </c>
      <c r="D170" s="3">
        <v>0</v>
      </c>
      <c r="E170" s="3">
        <v>45</v>
      </c>
      <c r="F170" s="44">
        <f t="shared" si="6"/>
        <v>0</v>
      </c>
      <c r="G170" s="3">
        <f t="shared" si="7"/>
        <v>1</v>
      </c>
      <c r="H170" s="3"/>
    </row>
    <row r="171" ht="17.5" customHeight="1" spans="1:8">
      <c r="A171" s="3"/>
      <c r="B171" s="3">
        <v>29</v>
      </c>
      <c r="C171" s="4" t="s">
        <v>588</v>
      </c>
      <c r="D171" s="3">
        <v>0</v>
      </c>
      <c r="E171" s="3">
        <v>50</v>
      </c>
      <c r="F171" s="44">
        <f t="shared" si="6"/>
        <v>0</v>
      </c>
      <c r="G171" s="3">
        <f t="shared" si="7"/>
        <v>1</v>
      </c>
      <c r="H171" s="3"/>
    </row>
    <row r="172" ht="17.5" customHeight="1" spans="1:8">
      <c r="A172" s="3"/>
      <c r="B172" s="3">
        <v>30</v>
      </c>
      <c r="C172" s="4" t="s">
        <v>589</v>
      </c>
      <c r="D172" s="3">
        <v>0</v>
      </c>
      <c r="E172" s="3">
        <v>35</v>
      </c>
      <c r="F172" s="44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4" t="s">
        <v>334</v>
      </c>
      <c r="D173" s="3">
        <v>0</v>
      </c>
      <c r="E173" s="3">
        <v>35</v>
      </c>
      <c r="F173" s="44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4" t="s">
        <v>590</v>
      </c>
      <c r="D174" s="3">
        <v>0</v>
      </c>
      <c r="E174" s="3">
        <v>35</v>
      </c>
      <c r="F174" s="44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4" t="s">
        <v>591</v>
      </c>
      <c r="D175" s="3">
        <v>0</v>
      </c>
      <c r="E175" s="3">
        <v>38</v>
      </c>
      <c r="F175" s="44">
        <f t="shared" si="6"/>
        <v>0</v>
      </c>
      <c r="G175" s="3">
        <f t="shared" si="7"/>
        <v>1</v>
      </c>
      <c r="H175" s="3"/>
    </row>
    <row r="176" ht="17.5" customHeight="1" spans="1:8">
      <c r="A176" s="3"/>
      <c r="B176" s="3">
        <v>34</v>
      </c>
      <c r="C176" s="4" t="s">
        <v>338</v>
      </c>
      <c r="D176" s="3">
        <v>0</v>
      </c>
      <c r="E176" s="3">
        <v>30</v>
      </c>
      <c r="F176" s="44">
        <f t="shared" si="6"/>
        <v>0</v>
      </c>
      <c r="G176" s="3">
        <f t="shared" si="7"/>
        <v>1</v>
      </c>
      <c r="H176" s="3"/>
    </row>
    <row r="177" ht="17.5" customHeight="1" spans="1:8">
      <c r="A177" s="3"/>
      <c r="B177" s="3">
        <v>35</v>
      </c>
      <c r="C177" s="4" t="s">
        <v>341</v>
      </c>
      <c r="D177" s="3">
        <v>0</v>
      </c>
      <c r="E177" s="3">
        <v>30</v>
      </c>
      <c r="F177" s="44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4" t="s">
        <v>344</v>
      </c>
      <c r="D178" s="3">
        <v>0</v>
      </c>
      <c r="E178" s="3">
        <v>30</v>
      </c>
      <c r="F178" s="44">
        <f t="shared" si="6"/>
        <v>0</v>
      </c>
      <c r="G178" s="3">
        <f t="shared" si="7"/>
        <v>1</v>
      </c>
      <c r="H178" s="3"/>
    </row>
    <row r="179" ht="17.5" customHeight="1" spans="1:8">
      <c r="A179" s="3"/>
      <c r="B179" s="3">
        <v>37</v>
      </c>
      <c r="C179" s="4" t="s">
        <v>351</v>
      </c>
      <c r="D179" s="3">
        <v>0</v>
      </c>
      <c r="E179" s="3">
        <v>30</v>
      </c>
      <c r="F179" s="44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4" t="s">
        <v>354</v>
      </c>
      <c r="D180" s="3">
        <v>0</v>
      </c>
      <c r="E180" s="3">
        <v>30</v>
      </c>
      <c r="F180" s="44">
        <f t="shared" si="6"/>
        <v>0</v>
      </c>
      <c r="G180" s="3">
        <f t="shared" si="7"/>
        <v>1</v>
      </c>
      <c r="H180" s="3"/>
    </row>
    <row r="181" ht="17.5" customHeight="1" spans="1:8">
      <c r="A181" s="3"/>
      <c r="B181" s="3">
        <v>39</v>
      </c>
      <c r="C181" s="4" t="s">
        <v>592</v>
      </c>
      <c r="D181" s="3">
        <v>0</v>
      </c>
      <c r="E181" s="3">
        <v>30</v>
      </c>
      <c r="F181" s="44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3">
        <v>40</v>
      </c>
      <c r="C182" s="4" t="s">
        <v>593</v>
      </c>
      <c r="D182" s="3">
        <v>0</v>
      </c>
      <c r="E182" s="3">
        <v>30</v>
      </c>
      <c r="F182" s="44">
        <f t="shared" si="6"/>
        <v>0</v>
      </c>
      <c r="G182" s="3">
        <f t="shared" si="7"/>
        <v>1</v>
      </c>
      <c r="H182" s="3"/>
    </row>
    <row r="183" ht="17.5" customHeight="1" spans="1:8">
      <c r="A183" s="3"/>
      <c r="B183" s="3">
        <v>41</v>
      </c>
      <c r="C183" s="4" t="s">
        <v>594</v>
      </c>
      <c r="D183" s="3">
        <v>0</v>
      </c>
      <c r="E183" s="3">
        <v>30</v>
      </c>
      <c r="F183" s="44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595</v>
      </c>
      <c r="D184" s="3">
        <v>0</v>
      </c>
      <c r="E184" s="3">
        <v>42</v>
      </c>
      <c r="F184" s="44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4" t="s">
        <v>596</v>
      </c>
      <c r="D185" s="3">
        <v>0</v>
      </c>
      <c r="E185" s="3">
        <v>42</v>
      </c>
      <c r="F185" s="44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4" t="s">
        <v>364</v>
      </c>
      <c r="D186" s="3">
        <v>0</v>
      </c>
      <c r="E186" s="3">
        <v>30</v>
      </c>
      <c r="F186" s="44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4" t="s">
        <v>597</v>
      </c>
      <c r="D187" s="3">
        <v>0</v>
      </c>
      <c r="E187" s="3">
        <v>30</v>
      </c>
      <c r="F187" s="44">
        <f t="shared" si="6"/>
        <v>0</v>
      </c>
      <c r="G187" s="3">
        <f t="shared" si="7"/>
        <v>1</v>
      </c>
      <c r="H187" s="3"/>
    </row>
    <row r="188" ht="17.5" customHeight="1" spans="1:8">
      <c r="A188" s="3" t="s">
        <v>7</v>
      </c>
      <c r="B188" s="3">
        <v>1</v>
      </c>
      <c r="C188" s="4" t="s">
        <v>598</v>
      </c>
      <c r="D188" s="3">
        <v>0</v>
      </c>
      <c r="E188" s="4">
        <v>47</v>
      </c>
      <c r="F188" s="44">
        <f t="shared" si="6"/>
        <v>0</v>
      </c>
      <c r="G188" s="3">
        <f>RANK(F188,$F$188:$F$208,1)</f>
        <v>1</v>
      </c>
      <c r="H188" s="3"/>
    </row>
    <row r="189" ht="17.5" customHeight="1" spans="1:8">
      <c r="A189" s="3"/>
      <c r="B189" s="3">
        <v>2</v>
      </c>
      <c r="C189" s="4" t="s">
        <v>599</v>
      </c>
      <c r="D189" s="3">
        <v>0</v>
      </c>
      <c r="E189" s="4">
        <v>45</v>
      </c>
      <c r="F189" s="44">
        <f t="shared" si="6"/>
        <v>0</v>
      </c>
      <c r="G189" s="3">
        <f t="shared" ref="G189:G208" si="8">RANK(F189,$F$188:$F$208,1)</f>
        <v>1</v>
      </c>
      <c r="H189" s="3"/>
    </row>
    <row r="190" ht="17.5" customHeight="1" spans="1:8">
      <c r="A190" s="3"/>
      <c r="B190" s="3">
        <v>3</v>
      </c>
      <c r="C190" s="4" t="s">
        <v>600</v>
      </c>
      <c r="D190" s="3">
        <v>0</v>
      </c>
      <c r="E190" s="4">
        <v>34</v>
      </c>
      <c r="F190" s="44">
        <f t="shared" si="6"/>
        <v>0</v>
      </c>
      <c r="G190" s="3">
        <f t="shared" si="8"/>
        <v>1</v>
      </c>
      <c r="H190" s="3"/>
    </row>
    <row r="191" ht="17.5" customHeight="1" spans="1:8">
      <c r="A191" s="3"/>
      <c r="B191" s="3">
        <v>4</v>
      </c>
      <c r="C191" s="4" t="s">
        <v>601</v>
      </c>
      <c r="D191" s="3">
        <v>0</v>
      </c>
      <c r="E191" s="4">
        <v>31</v>
      </c>
      <c r="F191" s="44">
        <f t="shared" si="6"/>
        <v>0</v>
      </c>
      <c r="G191" s="3">
        <f t="shared" si="8"/>
        <v>1</v>
      </c>
      <c r="H191" s="3"/>
    </row>
    <row r="192" ht="17.5" customHeight="1" spans="1:8">
      <c r="A192" s="3"/>
      <c r="B192" s="3">
        <v>5</v>
      </c>
      <c r="C192" s="4" t="s">
        <v>368</v>
      </c>
      <c r="D192" s="3">
        <v>0</v>
      </c>
      <c r="E192" s="4">
        <v>40</v>
      </c>
      <c r="F192" s="44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6</v>
      </c>
      <c r="C193" s="4" t="s">
        <v>376</v>
      </c>
      <c r="D193" s="3">
        <v>0</v>
      </c>
      <c r="E193" s="4">
        <v>41</v>
      </c>
      <c r="F193" s="44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3">
        <v>7</v>
      </c>
      <c r="C194" s="4" t="s">
        <v>602</v>
      </c>
      <c r="D194" s="3">
        <v>0</v>
      </c>
      <c r="E194" s="4">
        <v>41</v>
      </c>
      <c r="F194" s="44">
        <f t="shared" si="6"/>
        <v>0</v>
      </c>
      <c r="G194" s="3">
        <f t="shared" si="8"/>
        <v>1</v>
      </c>
      <c r="H194" s="3"/>
    </row>
    <row r="195" ht="17.5" customHeight="1" spans="1:8">
      <c r="A195" s="3"/>
      <c r="B195" s="3">
        <v>8</v>
      </c>
      <c r="C195" s="4" t="s">
        <v>380</v>
      </c>
      <c r="D195" s="3">
        <v>0</v>
      </c>
      <c r="E195" s="4">
        <v>39</v>
      </c>
      <c r="F195" s="44">
        <f t="shared" ref="F195:F210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9</v>
      </c>
      <c r="C196" s="4" t="s">
        <v>387</v>
      </c>
      <c r="D196" s="3">
        <v>0</v>
      </c>
      <c r="E196" s="4">
        <v>36</v>
      </c>
      <c r="F196" s="44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10</v>
      </c>
      <c r="C197" s="4" t="s">
        <v>394</v>
      </c>
      <c r="D197" s="3">
        <v>0</v>
      </c>
      <c r="E197" s="4">
        <v>36</v>
      </c>
      <c r="F197" s="44">
        <f t="shared" si="9"/>
        <v>0</v>
      </c>
      <c r="G197" s="3">
        <f t="shared" si="8"/>
        <v>1</v>
      </c>
      <c r="H197" s="3"/>
    </row>
    <row r="198" ht="17.5" customHeight="1" spans="1:8">
      <c r="A198" s="3"/>
      <c r="B198" s="3">
        <v>11</v>
      </c>
      <c r="C198" s="4" t="s">
        <v>603</v>
      </c>
      <c r="D198" s="3">
        <v>0</v>
      </c>
      <c r="E198" s="4">
        <v>36</v>
      </c>
      <c r="F198" s="44">
        <f t="shared" si="9"/>
        <v>0</v>
      </c>
      <c r="G198" s="3">
        <f t="shared" si="8"/>
        <v>1</v>
      </c>
      <c r="H198" s="3"/>
    </row>
    <row r="199" ht="17.5" customHeight="1" spans="1:8">
      <c r="A199" s="3"/>
      <c r="B199" s="3">
        <v>12</v>
      </c>
      <c r="C199" s="4" t="s">
        <v>604</v>
      </c>
      <c r="D199" s="3">
        <v>0</v>
      </c>
      <c r="E199" s="4">
        <v>36</v>
      </c>
      <c r="F199" s="44">
        <f t="shared" si="9"/>
        <v>0</v>
      </c>
      <c r="G199" s="3">
        <f t="shared" si="8"/>
        <v>1</v>
      </c>
      <c r="H199" s="3"/>
    </row>
    <row r="200" ht="17.5" customHeight="1" spans="1:8">
      <c r="A200" s="3"/>
      <c r="B200" s="3">
        <v>13</v>
      </c>
      <c r="C200" s="4" t="s">
        <v>605</v>
      </c>
      <c r="D200" s="3">
        <v>0</v>
      </c>
      <c r="E200" s="4">
        <v>35</v>
      </c>
      <c r="F200" s="44">
        <f t="shared" si="9"/>
        <v>0</v>
      </c>
      <c r="G200" s="3">
        <f t="shared" si="8"/>
        <v>1</v>
      </c>
      <c r="H200" s="3"/>
    </row>
    <row r="201" ht="17.5" customHeight="1" spans="1:8">
      <c r="A201" s="3"/>
      <c r="B201" s="3">
        <v>14</v>
      </c>
      <c r="C201" s="4" t="s">
        <v>606</v>
      </c>
      <c r="D201" s="3">
        <v>0</v>
      </c>
      <c r="E201" s="4">
        <v>44</v>
      </c>
      <c r="F201" s="44">
        <f t="shared" si="9"/>
        <v>0</v>
      </c>
      <c r="G201" s="3">
        <f t="shared" si="8"/>
        <v>1</v>
      </c>
      <c r="H201" s="3"/>
    </row>
    <row r="202" ht="17.5" customHeight="1" spans="1:8">
      <c r="A202" s="3"/>
      <c r="B202" s="3">
        <v>15</v>
      </c>
      <c r="C202" s="4" t="s">
        <v>607</v>
      </c>
      <c r="D202" s="3">
        <v>0</v>
      </c>
      <c r="E202" s="4">
        <v>37</v>
      </c>
      <c r="F202" s="44">
        <f t="shared" si="9"/>
        <v>0</v>
      </c>
      <c r="G202" s="3">
        <f t="shared" si="8"/>
        <v>1</v>
      </c>
      <c r="H202" s="3"/>
    </row>
    <row r="203" ht="17.5" customHeight="1" spans="1:8">
      <c r="A203" s="3"/>
      <c r="B203" s="3">
        <v>16</v>
      </c>
      <c r="C203" s="4" t="s">
        <v>405</v>
      </c>
      <c r="D203" s="3">
        <v>0</v>
      </c>
      <c r="E203" s="4">
        <v>32</v>
      </c>
      <c r="F203" s="44">
        <f t="shared" si="9"/>
        <v>0</v>
      </c>
      <c r="G203" s="3">
        <f t="shared" si="8"/>
        <v>1</v>
      </c>
      <c r="H203" s="3"/>
    </row>
    <row r="204" ht="17.5" customHeight="1" spans="1:8">
      <c r="A204" s="3"/>
      <c r="B204" s="3">
        <v>17</v>
      </c>
      <c r="C204" s="4" t="s">
        <v>407</v>
      </c>
      <c r="D204" s="3">
        <v>0</v>
      </c>
      <c r="E204" s="4">
        <v>32</v>
      </c>
      <c r="F204" s="44">
        <f t="shared" si="9"/>
        <v>0</v>
      </c>
      <c r="G204" s="3">
        <f t="shared" si="8"/>
        <v>1</v>
      </c>
      <c r="H204" s="3"/>
    </row>
    <row r="205" ht="17.5" customHeight="1" spans="1:8">
      <c r="A205" s="3"/>
      <c r="B205" s="3">
        <v>18</v>
      </c>
      <c r="C205" s="4" t="s">
        <v>409</v>
      </c>
      <c r="D205" s="3">
        <v>0</v>
      </c>
      <c r="E205" s="4">
        <v>33</v>
      </c>
      <c r="F205" s="44">
        <f t="shared" si="9"/>
        <v>0</v>
      </c>
      <c r="G205" s="3">
        <f t="shared" si="8"/>
        <v>1</v>
      </c>
      <c r="H205" s="3"/>
    </row>
    <row r="206" ht="17.5" customHeight="1" spans="1:8">
      <c r="A206" s="3"/>
      <c r="B206" s="3">
        <v>19</v>
      </c>
      <c r="C206" s="4" t="s">
        <v>412</v>
      </c>
      <c r="D206" s="3">
        <v>0</v>
      </c>
      <c r="E206" s="4">
        <v>33</v>
      </c>
      <c r="F206" s="44">
        <f t="shared" si="9"/>
        <v>0</v>
      </c>
      <c r="G206" s="3">
        <f t="shared" si="8"/>
        <v>1</v>
      </c>
      <c r="H206" s="3"/>
    </row>
    <row r="207" ht="17.5" customHeight="1" spans="1:8">
      <c r="A207" s="3"/>
      <c r="B207" s="3">
        <v>20</v>
      </c>
      <c r="C207" s="4" t="s">
        <v>608</v>
      </c>
      <c r="D207" s="3">
        <v>0</v>
      </c>
      <c r="E207" s="4">
        <v>33</v>
      </c>
      <c r="F207" s="44">
        <f t="shared" si="9"/>
        <v>0</v>
      </c>
      <c r="G207" s="3">
        <f t="shared" si="8"/>
        <v>1</v>
      </c>
      <c r="H207" s="3"/>
    </row>
    <row r="208" ht="17.5" customHeight="1" spans="1:8">
      <c r="A208" s="3"/>
      <c r="B208" s="3">
        <v>21</v>
      </c>
      <c r="C208" s="4" t="s">
        <v>609</v>
      </c>
      <c r="D208" s="3">
        <v>0</v>
      </c>
      <c r="E208" s="4">
        <v>34</v>
      </c>
      <c r="F208" s="44">
        <f t="shared" si="9"/>
        <v>0</v>
      </c>
      <c r="G208" s="3">
        <f t="shared" si="8"/>
        <v>1</v>
      </c>
      <c r="H208" s="3"/>
    </row>
    <row r="209" ht="17.5" customHeight="1" spans="1:8">
      <c r="A209" s="3" t="s">
        <v>8</v>
      </c>
      <c r="B209" s="3">
        <v>1</v>
      </c>
      <c r="C209" s="3" t="s">
        <v>416</v>
      </c>
      <c r="D209" s="3">
        <v>0</v>
      </c>
      <c r="E209" s="3">
        <v>46</v>
      </c>
      <c r="F209" s="44">
        <f t="shared" si="9"/>
        <v>0</v>
      </c>
      <c r="G209" s="3">
        <f>RANK(F209,$F$209:$F$210,1)</f>
        <v>1</v>
      </c>
      <c r="H209" s="3"/>
    </row>
    <row r="210" ht="17.5" customHeight="1" spans="1:8">
      <c r="A210" s="3"/>
      <c r="B210" s="3">
        <v>2</v>
      </c>
      <c r="C210" s="3" t="s">
        <v>425</v>
      </c>
      <c r="D210" s="3">
        <v>0</v>
      </c>
      <c r="E210" s="3">
        <v>45</v>
      </c>
      <c r="F210" s="44">
        <f t="shared" si="9"/>
        <v>0</v>
      </c>
      <c r="G210" s="3">
        <f>RANK(F210,$F$209:$F$210,1)</f>
        <v>1</v>
      </c>
      <c r="H210" s="3"/>
    </row>
    <row r="211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topLeftCell="A18" workbookViewId="0">
      <selection activeCell="Q56" sqref="Q56"/>
    </sheetView>
  </sheetViews>
  <sheetFormatPr defaultColWidth="9" defaultRowHeight="14.4"/>
  <cols>
    <col min="1" max="1" width="21.6296296296296" customWidth="1"/>
    <col min="2" max="2" width="7.81481481481481" customWidth="1"/>
    <col min="3" max="3" width="21.6296296296296" customWidth="1"/>
    <col min="4" max="13" width="7.81481481481481" customWidth="1"/>
    <col min="14" max="14" width="9.90740740740741" customWidth="1"/>
    <col min="15" max="15" width="10.8148148148148" customWidth="1"/>
    <col min="16" max="16" width="10.1759259259259" customWidth="1"/>
    <col min="17" max="17" width="18.7222222222222" customWidth="1"/>
    <col min="18" max="18" width="69.1759259259259" customWidth="1"/>
  </cols>
  <sheetData>
    <row r="1" ht="22.2" spans="1:18">
      <c r="A1" s="28" t="s">
        <v>640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8"/>
    </row>
    <row r="2" ht="61.2" spans="1:18">
      <c r="A2" s="22" t="s">
        <v>22</v>
      </c>
      <c r="B2" s="22" t="s">
        <v>433</v>
      </c>
      <c r="C2" s="22" t="s">
        <v>23</v>
      </c>
      <c r="D2" s="30" t="s">
        <v>641</v>
      </c>
      <c r="E2" s="30" t="s">
        <v>642</v>
      </c>
      <c r="F2" s="30" t="s">
        <v>643</v>
      </c>
      <c r="G2" s="30" t="s">
        <v>644</v>
      </c>
      <c r="H2" s="30" t="s">
        <v>645</v>
      </c>
      <c r="I2" s="30" t="s">
        <v>646</v>
      </c>
      <c r="J2" s="30" t="s">
        <v>647</v>
      </c>
      <c r="K2" s="30" t="s">
        <v>648</v>
      </c>
      <c r="L2" s="30" t="s">
        <v>649</v>
      </c>
      <c r="M2" s="30" t="s">
        <v>650</v>
      </c>
      <c r="N2" s="30" t="s">
        <v>651</v>
      </c>
      <c r="O2" s="36" t="s">
        <v>652</v>
      </c>
      <c r="P2" s="30" t="s">
        <v>653</v>
      </c>
      <c r="Q2" s="22" t="s">
        <v>29</v>
      </c>
      <c r="R2" s="22" t="s">
        <v>654</v>
      </c>
    </row>
    <row r="3" ht="17.4" spans="1:20">
      <c r="A3" s="3" t="s">
        <v>2</v>
      </c>
      <c r="B3" s="3">
        <v>1</v>
      </c>
      <c r="C3" s="3" t="s">
        <v>61</v>
      </c>
      <c r="D3" s="31">
        <v>5</v>
      </c>
      <c r="E3" s="31">
        <v>5</v>
      </c>
      <c r="F3" s="31">
        <v>5</v>
      </c>
      <c r="G3" s="31" t="s">
        <v>655</v>
      </c>
      <c r="H3" s="31">
        <v>5</v>
      </c>
      <c r="I3" s="31">
        <v>5</v>
      </c>
      <c r="J3" s="31">
        <v>4.3</v>
      </c>
      <c r="K3" s="31">
        <v>5</v>
      </c>
      <c r="L3" s="31" t="s">
        <v>655</v>
      </c>
      <c r="M3" s="31" t="s">
        <v>655</v>
      </c>
      <c r="N3" s="37">
        <f t="shared" ref="N3:N11" si="0">SUM(D3:M3)</f>
        <v>34.3</v>
      </c>
      <c r="O3" s="37">
        <f t="shared" ref="O3:O11" si="1">AVERAGE(D3:M3)</f>
        <v>4.9</v>
      </c>
      <c r="P3" s="3">
        <f>RANK(O3,$O$3:$O$10,0)</f>
        <v>3</v>
      </c>
      <c r="Q3" s="31"/>
      <c r="R3" s="31" t="s">
        <v>656</v>
      </c>
      <c r="S3" s="39"/>
      <c r="T3" s="39"/>
    </row>
    <row r="4" ht="17.4" spans="1:20">
      <c r="A4" s="3"/>
      <c r="B4" s="3">
        <v>2</v>
      </c>
      <c r="C4" s="3" t="s">
        <v>67</v>
      </c>
      <c r="D4" s="31">
        <v>4.8</v>
      </c>
      <c r="E4" s="31">
        <v>5</v>
      </c>
      <c r="F4" s="31">
        <v>5</v>
      </c>
      <c r="G4" s="31">
        <v>4.8</v>
      </c>
      <c r="H4" s="31">
        <v>5</v>
      </c>
      <c r="I4" s="31">
        <v>5</v>
      </c>
      <c r="J4" s="31" t="s">
        <v>655</v>
      </c>
      <c r="K4" s="31" t="s">
        <v>655</v>
      </c>
      <c r="L4" s="31" t="s">
        <v>655</v>
      </c>
      <c r="M4" s="31" t="s">
        <v>655</v>
      </c>
      <c r="N4" s="37">
        <f t="shared" si="0"/>
        <v>29.6</v>
      </c>
      <c r="O4" s="37">
        <f t="shared" si="1"/>
        <v>4.93333333333333</v>
      </c>
      <c r="P4" s="3">
        <f t="shared" ref="P4:P10" si="2">RANK(O4,$O$3:$O$10,0)</f>
        <v>2</v>
      </c>
      <c r="Q4" s="31"/>
      <c r="R4" s="31" t="s">
        <v>657</v>
      </c>
      <c r="S4" s="39"/>
      <c r="T4" s="39"/>
    </row>
    <row r="5" ht="17.4" spans="1:20">
      <c r="A5" s="3"/>
      <c r="B5" s="3">
        <v>3</v>
      </c>
      <c r="C5" s="3" t="s">
        <v>454</v>
      </c>
      <c r="D5" s="31">
        <v>4.2</v>
      </c>
      <c r="E5" s="31">
        <v>4.8</v>
      </c>
      <c r="F5" s="31">
        <v>0</v>
      </c>
      <c r="G5" s="31" t="s">
        <v>655</v>
      </c>
      <c r="H5" s="31">
        <v>4</v>
      </c>
      <c r="I5" s="31">
        <v>5</v>
      </c>
      <c r="J5" s="31">
        <v>3.2</v>
      </c>
      <c r="K5" s="31">
        <v>4.8</v>
      </c>
      <c r="L5" s="31" t="s">
        <v>655</v>
      </c>
      <c r="M5" s="31" t="s">
        <v>655</v>
      </c>
      <c r="N5" s="37">
        <f t="shared" si="0"/>
        <v>26</v>
      </c>
      <c r="O5" s="37">
        <f t="shared" si="1"/>
        <v>3.71428571428571</v>
      </c>
      <c r="P5" s="3">
        <f t="shared" si="2"/>
        <v>8</v>
      </c>
      <c r="Q5" s="31"/>
      <c r="R5" s="31" t="s">
        <v>658</v>
      </c>
      <c r="S5" s="39"/>
      <c r="T5" s="39"/>
    </row>
    <row r="6" ht="17.4" spans="1:20">
      <c r="A6" s="3"/>
      <c r="B6" s="3">
        <v>4</v>
      </c>
      <c r="C6" s="3" t="s">
        <v>455</v>
      </c>
      <c r="D6" s="31" t="s">
        <v>655</v>
      </c>
      <c r="E6" s="31" t="s">
        <v>655</v>
      </c>
      <c r="F6" s="31" t="s">
        <v>655</v>
      </c>
      <c r="G6" s="31" t="s">
        <v>655</v>
      </c>
      <c r="H6" s="31">
        <v>5</v>
      </c>
      <c r="I6" s="31">
        <v>5</v>
      </c>
      <c r="J6" s="31" t="s">
        <v>655</v>
      </c>
      <c r="K6" s="31">
        <v>5</v>
      </c>
      <c r="L6" s="31" t="s">
        <v>655</v>
      </c>
      <c r="M6" s="31" t="s">
        <v>655</v>
      </c>
      <c r="N6" s="37">
        <f t="shared" si="0"/>
        <v>15</v>
      </c>
      <c r="O6" s="37">
        <f t="shared" si="1"/>
        <v>5</v>
      </c>
      <c r="P6" s="3">
        <f t="shared" si="2"/>
        <v>1</v>
      </c>
      <c r="Q6" s="31"/>
      <c r="R6" s="31" t="s">
        <v>659</v>
      </c>
      <c r="S6" s="39"/>
      <c r="T6" s="39"/>
    </row>
    <row r="7" ht="17.4" spans="1:20">
      <c r="A7" s="3"/>
      <c r="B7" s="3">
        <v>5</v>
      </c>
      <c r="C7" s="3" t="s">
        <v>456</v>
      </c>
      <c r="D7" s="31">
        <v>3</v>
      </c>
      <c r="E7" s="31">
        <v>4.6</v>
      </c>
      <c r="F7" s="31">
        <v>5</v>
      </c>
      <c r="G7" s="31">
        <v>4.8</v>
      </c>
      <c r="H7" s="31">
        <v>4.2</v>
      </c>
      <c r="I7" s="31">
        <v>5</v>
      </c>
      <c r="J7" s="31" t="s">
        <v>655</v>
      </c>
      <c r="K7" s="31" t="s">
        <v>655</v>
      </c>
      <c r="L7" s="31" t="s">
        <v>655</v>
      </c>
      <c r="M7" s="31" t="s">
        <v>655</v>
      </c>
      <c r="N7" s="37">
        <f t="shared" si="0"/>
        <v>26.6</v>
      </c>
      <c r="O7" s="37">
        <f t="shared" si="1"/>
        <v>4.43333333333333</v>
      </c>
      <c r="P7" s="3">
        <f t="shared" si="2"/>
        <v>7</v>
      </c>
      <c r="Q7" s="31"/>
      <c r="R7" s="31" t="s">
        <v>657</v>
      </c>
      <c r="S7" s="39"/>
      <c r="T7" s="39"/>
    </row>
    <row r="8" ht="17.4" spans="1:20">
      <c r="A8" s="3"/>
      <c r="B8" s="3">
        <v>6</v>
      </c>
      <c r="C8" s="3" t="s">
        <v>457</v>
      </c>
      <c r="D8" s="31">
        <v>4.2</v>
      </c>
      <c r="E8" s="31">
        <v>5</v>
      </c>
      <c r="F8" s="31">
        <v>4.6</v>
      </c>
      <c r="G8" s="31">
        <v>5</v>
      </c>
      <c r="H8" s="31">
        <v>4.2</v>
      </c>
      <c r="I8" s="31">
        <v>5</v>
      </c>
      <c r="J8" s="31" t="s">
        <v>655</v>
      </c>
      <c r="K8" s="31" t="s">
        <v>655</v>
      </c>
      <c r="L8" s="31" t="s">
        <v>655</v>
      </c>
      <c r="M8" s="31" t="s">
        <v>655</v>
      </c>
      <c r="N8" s="37">
        <f t="shared" si="0"/>
        <v>28</v>
      </c>
      <c r="O8" s="37">
        <f t="shared" si="1"/>
        <v>4.66666666666667</v>
      </c>
      <c r="P8" s="3">
        <f t="shared" si="2"/>
        <v>6</v>
      </c>
      <c r="Q8" s="31"/>
      <c r="R8" s="31" t="s">
        <v>657</v>
      </c>
      <c r="S8" s="39"/>
      <c r="T8" s="39"/>
    </row>
    <row r="9" ht="17.4" spans="1:20">
      <c r="A9" s="3"/>
      <c r="B9" s="3">
        <v>7</v>
      </c>
      <c r="C9" s="3" t="s">
        <v>74</v>
      </c>
      <c r="D9" s="31">
        <v>4.4</v>
      </c>
      <c r="E9" s="31">
        <v>5</v>
      </c>
      <c r="F9" s="31">
        <v>4.8</v>
      </c>
      <c r="G9" s="31">
        <v>5</v>
      </c>
      <c r="H9" s="31">
        <v>4.2</v>
      </c>
      <c r="I9" s="31">
        <v>5</v>
      </c>
      <c r="J9" s="31" t="s">
        <v>655</v>
      </c>
      <c r="K9" s="31" t="s">
        <v>655</v>
      </c>
      <c r="L9" s="31" t="s">
        <v>655</v>
      </c>
      <c r="M9" s="31" t="s">
        <v>655</v>
      </c>
      <c r="N9" s="37">
        <f t="shared" si="0"/>
        <v>28.4</v>
      </c>
      <c r="O9" s="37">
        <f t="shared" si="1"/>
        <v>4.73333333333333</v>
      </c>
      <c r="P9" s="3">
        <f t="shared" si="2"/>
        <v>4</v>
      </c>
      <c r="Q9" s="31"/>
      <c r="R9" s="31" t="s">
        <v>657</v>
      </c>
      <c r="S9" s="39"/>
      <c r="T9" s="39"/>
    </row>
    <row r="10" ht="17.4" spans="1:20">
      <c r="A10" s="3"/>
      <c r="B10" s="3">
        <v>8</v>
      </c>
      <c r="C10" s="3" t="s">
        <v>458</v>
      </c>
      <c r="D10" s="31">
        <v>4.6</v>
      </c>
      <c r="E10" s="31">
        <v>3.6</v>
      </c>
      <c r="F10" s="31">
        <v>5</v>
      </c>
      <c r="G10" s="31">
        <v>5</v>
      </c>
      <c r="H10" s="31">
        <v>4.8</v>
      </c>
      <c r="I10" s="31">
        <v>5</v>
      </c>
      <c r="J10" s="31" t="s">
        <v>655</v>
      </c>
      <c r="K10" s="31" t="s">
        <v>655</v>
      </c>
      <c r="L10" s="31" t="s">
        <v>655</v>
      </c>
      <c r="M10" s="31" t="s">
        <v>655</v>
      </c>
      <c r="N10" s="37">
        <f t="shared" si="0"/>
        <v>28</v>
      </c>
      <c r="O10" s="37">
        <f t="shared" si="1"/>
        <v>4.66666666666667</v>
      </c>
      <c r="P10" s="3">
        <f t="shared" si="2"/>
        <v>5</v>
      </c>
      <c r="Q10" s="31"/>
      <c r="R10" s="31" t="s">
        <v>657</v>
      </c>
      <c r="S10" s="39"/>
      <c r="T10" s="39"/>
    </row>
    <row r="11" ht="17.4" spans="1:20">
      <c r="A11" s="4" t="s">
        <v>3</v>
      </c>
      <c r="B11" s="3">
        <v>1</v>
      </c>
      <c r="C11" s="4" t="s">
        <v>168</v>
      </c>
      <c r="D11" s="32">
        <v>4.8</v>
      </c>
      <c r="E11" s="32">
        <v>3.8</v>
      </c>
      <c r="F11" s="32">
        <v>4.8</v>
      </c>
      <c r="G11" s="32">
        <v>5</v>
      </c>
      <c r="H11" s="32">
        <v>4.4</v>
      </c>
      <c r="I11" s="32">
        <v>4.8</v>
      </c>
      <c r="J11" s="32" t="s">
        <v>655</v>
      </c>
      <c r="K11" s="32" t="s">
        <v>655</v>
      </c>
      <c r="L11" s="32" t="s">
        <v>655</v>
      </c>
      <c r="M11" s="32" t="s">
        <v>655</v>
      </c>
      <c r="N11" s="37">
        <f t="shared" si="0"/>
        <v>27.6</v>
      </c>
      <c r="O11" s="37">
        <f t="shared" si="1"/>
        <v>4.6</v>
      </c>
      <c r="P11" s="4">
        <f>RANK(O11,$O$11:$O$19,0)</f>
        <v>9</v>
      </c>
      <c r="Q11" s="3"/>
      <c r="R11" s="3"/>
      <c r="S11" s="39"/>
      <c r="T11" s="39"/>
    </row>
    <row r="12" ht="17.4" spans="1:21">
      <c r="A12" s="4"/>
      <c r="B12" s="3">
        <v>2</v>
      </c>
      <c r="C12" s="4" t="s">
        <v>164</v>
      </c>
      <c r="D12" s="32">
        <v>4.6</v>
      </c>
      <c r="E12" s="32">
        <v>5</v>
      </c>
      <c r="F12" s="32" t="s">
        <v>655</v>
      </c>
      <c r="G12" s="32" t="s">
        <v>655</v>
      </c>
      <c r="H12" s="32">
        <v>5</v>
      </c>
      <c r="I12" s="32">
        <v>4.8</v>
      </c>
      <c r="J12" s="32" t="s">
        <v>655</v>
      </c>
      <c r="K12" s="32" t="s">
        <v>655</v>
      </c>
      <c r="L12" s="32" t="s">
        <v>655</v>
      </c>
      <c r="M12" s="32" t="s">
        <v>655</v>
      </c>
      <c r="N12" s="37">
        <f t="shared" ref="N12:N51" si="3">SUM(D12:M12)</f>
        <v>19.4</v>
      </c>
      <c r="O12" s="37">
        <f t="shared" ref="O12:O51" si="4">AVERAGE(D12:M12)</f>
        <v>4.85</v>
      </c>
      <c r="P12" s="4">
        <f t="shared" ref="P12:P19" si="5">RANK(O12,$O$11:$O$19,0)</f>
        <v>8</v>
      </c>
      <c r="Q12" s="3"/>
      <c r="R12" s="3"/>
      <c r="S12" s="39"/>
      <c r="T12" s="39"/>
      <c r="U12" s="39"/>
    </row>
    <row r="13" ht="17.4" spans="1:21">
      <c r="A13" s="4"/>
      <c r="B13" s="3">
        <v>3</v>
      </c>
      <c r="C13" s="4" t="s">
        <v>174</v>
      </c>
      <c r="D13" s="32">
        <v>4.8</v>
      </c>
      <c r="E13" s="32">
        <v>5</v>
      </c>
      <c r="F13" s="32">
        <v>5</v>
      </c>
      <c r="G13" s="32">
        <v>5</v>
      </c>
      <c r="H13" s="32">
        <v>5</v>
      </c>
      <c r="I13" s="32">
        <v>4.8</v>
      </c>
      <c r="J13" s="32" t="s">
        <v>655</v>
      </c>
      <c r="K13" s="32" t="s">
        <v>655</v>
      </c>
      <c r="L13" s="32" t="s">
        <v>655</v>
      </c>
      <c r="M13" s="32" t="s">
        <v>655</v>
      </c>
      <c r="N13" s="37">
        <f t="shared" si="3"/>
        <v>29.6</v>
      </c>
      <c r="O13" s="37">
        <f t="shared" si="4"/>
        <v>4.93333333333333</v>
      </c>
      <c r="P13" s="4">
        <f t="shared" si="5"/>
        <v>7</v>
      </c>
      <c r="Q13" s="3"/>
      <c r="R13" s="3"/>
      <c r="S13" s="39"/>
      <c r="T13" s="39"/>
      <c r="U13" s="39"/>
    </row>
    <row r="14" ht="17.4" spans="1:21">
      <c r="A14" s="4"/>
      <c r="B14" s="3">
        <v>4</v>
      </c>
      <c r="C14" s="4" t="s">
        <v>153</v>
      </c>
      <c r="D14" s="32">
        <v>5</v>
      </c>
      <c r="E14" s="32">
        <v>5</v>
      </c>
      <c r="F14" s="32">
        <v>5</v>
      </c>
      <c r="G14" s="32">
        <v>5</v>
      </c>
      <c r="H14" s="32">
        <v>5</v>
      </c>
      <c r="I14" s="32">
        <v>4.8</v>
      </c>
      <c r="J14" s="32" t="s">
        <v>655</v>
      </c>
      <c r="K14" s="32" t="s">
        <v>655</v>
      </c>
      <c r="L14" s="32" t="s">
        <v>655</v>
      </c>
      <c r="M14" s="32" t="s">
        <v>655</v>
      </c>
      <c r="N14" s="37">
        <f t="shared" si="3"/>
        <v>29.8</v>
      </c>
      <c r="O14" s="37">
        <f t="shared" si="4"/>
        <v>4.96666666666667</v>
      </c>
      <c r="P14" s="4">
        <f t="shared" si="5"/>
        <v>1</v>
      </c>
      <c r="Q14" s="3"/>
      <c r="R14" s="3"/>
      <c r="S14" s="39"/>
      <c r="T14" s="39"/>
      <c r="U14" s="39"/>
    </row>
    <row r="15" ht="17.4" spans="1:21">
      <c r="A15" s="4"/>
      <c r="B15" s="3">
        <v>5</v>
      </c>
      <c r="C15" s="4" t="s">
        <v>135</v>
      </c>
      <c r="D15" s="32">
        <v>5</v>
      </c>
      <c r="E15" s="32">
        <v>5</v>
      </c>
      <c r="F15" s="32">
        <v>5</v>
      </c>
      <c r="G15" s="32">
        <v>5</v>
      </c>
      <c r="H15" s="32">
        <v>4.8</v>
      </c>
      <c r="I15" s="32">
        <v>5</v>
      </c>
      <c r="J15" s="32" t="s">
        <v>655</v>
      </c>
      <c r="K15" s="32" t="s">
        <v>655</v>
      </c>
      <c r="L15" s="32" t="s">
        <v>655</v>
      </c>
      <c r="M15" s="32" t="s">
        <v>655</v>
      </c>
      <c r="N15" s="37">
        <f t="shared" si="3"/>
        <v>29.8</v>
      </c>
      <c r="O15" s="37">
        <f t="shared" si="4"/>
        <v>4.96666666666667</v>
      </c>
      <c r="P15" s="4">
        <f t="shared" si="5"/>
        <v>1</v>
      </c>
      <c r="Q15" s="3"/>
      <c r="R15" s="3"/>
      <c r="S15" s="39"/>
      <c r="T15" s="39"/>
      <c r="U15" s="39"/>
    </row>
    <row r="16" ht="17.4" spans="1:21">
      <c r="A16" s="4"/>
      <c r="B16" s="3">
        <v>6</v>
      </c>
      <c r="C16" s="4" t="s">
        <v>139</v>
      </c>
      <c r="D16" s="32" t="s">
        <v>655</v>
      </c>
      <c r="E16" s="32" t="s">
        <v>655</v>
      </c>
      <c r="F16" s="32">
        <v>4.8</v>
      </c>
      <c r="G16" s="32">
        <v>5</v>
      </c>
      <c r="H16" s="32">
        <v>5</v>
      </c>
      <c r="I16" s="32">
        <v>5</v>
      </c>
      <c r="J16" s="32" t="s">
        <v>655</v>
      </c>
      <c r="K16" s="32" t="s">
        <v>655</v>
      </c>
      <c r="L16" s="32" t="s">
        <v>655</v>
      </c>
      <c r="M16" s="32" t="s">
        <v>655</v>
      </c>
      <c r="N16" s="37">
        <f t="shared" si="3"/>
        <v>19.8</v>
      </c>
      <c r="O16" s="37">
        <f t="shared" si="4"/>
        <v>4.95</v>
      </c>
      <c r="P16" s="4">
        <f t="shared" si="5"/>
        <v>4</v>
      </c>
      <c r="Q16" s="3"/>
      <c r="R16" s="3"/>
      <c r="S16" s="39"/>
      <c r="T16" s="39"/>
      <c r="U16" s="39"/>
    </row>
    <row r="17" ht="17.4" spans="1:21">
      <c r="A17" s="4"/>
      <c r="B17" s="3">
        <v>7</v>
      </c>
      <c r="C17" s="4" t="s">
        <v>142</v>
      </c>
      <c r="D17" s="32">
        <v>5</v>
      </c>
      <c r="E17" s="32">
        <v>5</v>
      </c>
      <c r="F17" s="32">
        <v>4.8</v>
      </c>
      <c r="G17" s="32">
        <v>5</v>
      </c>
      <c r="H17" s="32" t="s">
        <v>655</v>
      </c>
      <c r="I17" s="32" t="s">
        <v>655</v>
      </c>
      <c r="J17" s="32" t="s">
        <v>655</v>
      </c>
      <c r="K17" s="32" t="s">
        <v>655</v>
      </c>
      <c r="L17" s="32" t="s">
        <v>655</v>
      </c>
      <c r="M17" s="32" t="s">
        <v>655</v>
      </c>
      <c r="N17" s="37">
        <f t="shared" si="3"/>
        <v>19.8</v>
      </c>
      <c r="O17" s="37">
        <f t="shared" si="4"/>
        <v>4.95</v>
      </c>
      <c r="P17" s="4">
        <f t="shared" si="5"/>
        <v>4</v>
      </c>
      <c r="Q17" s="3"/>
      <c r="R17" s="4"/>
      <c r="S17" s="39"/>
      <c r="T17" s="39"/>
      <c r="U17" s="39"/>
    </row>
    <row r="18" ht="17.4" spans="1:21">
      <c r="A18" s="4"/>
      <c r="B18" s="3">
        <v>8</v>
      </c>
      <c r="C18" s="4" t="s">
        <v>146</v>
      </c>
      <c r="D18" s="32">
        <v>5</v>
      </c>
      <c r="E18" s="32">
        <v>5</v>
      </c>
      <c r="F18" s="32">
        <v>5</v>
      </c>
      <c r="G18" s="32">
        <v>4.8</v>
      </c>
      <c r="H18" s="32">
        <v>5</v>
      </c>
      <c r="I18" s="32">
        <v>5</v>
      </c>
      <c r="J18" s="32" t="s">
        <v>655</v>
      </c>
      <c r="K18" s="32" t="s">
        <v>655</v>
      </c>
      <c r="L18" s="32" t="s">
        <v>655</v>
      </c>
      <c r="M18" s="32" t="s">
        <v>655</v>
      </c>
      <c r="N18" s="37">
        <f t="shared" si="3"/>
        <v>29.8</v>
      </c>
      <c r="O18" s="37">
        <f t="shared" si="4"/>
        <v>4.96666666666667</v>
      </c>
      <c r="P18" s="4">
        <f t="shared" si="5"/>
        <v>1</v>
      </c>
      <c r="Q18" s="3"/>
      <c r="R18" s="3"/>
      <c r="S18" s="39"/>
      <c r="T18" s="39"/>
      <c r="U18" s="39"/>
    </row>
    <row r="19" ht="17.4" spans="1:21">
      <c r="A19" s="4"/>
      <c r="B19" s="3">
        <v>9</v>
      </c>
      <c r="C19" s="4" t="s">
        <v>486</v>
      </c>
      <c r="D19" s="32" t="s">
        <v>655</v>
      </c>
      <c r="E19" s="32" t="s">
        <v>655</v>
      </c>
      <c r="F19" s="32">
        <v>4.8</v>
      </c>
      <c r="G19" s="32">
        <v>5</v>
      </c>
      <c r="H19" s="32">
        <v>5</v>
      </c>
      <c r="I19" s="32">
        <v>5</v>
      </c>
      <c r="J19" s="32" t="s">
        <v>655</v>
      </c>
      <c r="K19" s="32" t="s">
        <v>655</v>
      </c>
      <c r="L19" s="32" t="s">
        <v>655</v>
      </c>
      <c r="M19" s="32" t="s">
        <v>655</v>
      </c>
      <c r="N19" s="37">
        <f t="shared" si="3"/>
        <v>19.8</v>
      </c>
      <c r="O19" s="37">
        <f t="shared" si="4"/>
        <v>4.95</v>
      </c>
      <c r="P19" s="4">
        <f t="shared" si="5"/>
        <v>4</v>
      </c>
      <c r="Q19" s="3"/>
      <c r="R19" s="3"/>
      <c r="S19" s="39"/>
      <c r="T19" s="39"/>
      <c r="U19" s="39"/>
    </row>
    <row r="20" ht="17.4" spans="1:21">
      <c r="A20" s="4" t="s">
        <v>4</v>
      </c>
      <c r="B20" s="3">
        <v>1</v>
      </c>
      <c r="C20" s="3" t="s">
        <v>193</v>
      </c>
      <c r="D20" s="3" t="s">
        <v>655</v>
      </c>
      <c r="E20" s="3" t="s">
        <v>655</v>
      </c>
      <c r="F20" s="3">
        <v>5</v>
      </c>
      <c r="G20" s="3">
        <v>5</v>
      </c>
      <c r="H20" s="3" t="s">
        <v>655</v>
      </c>
      <c r="I20" s="3" t="s">
        <v>655</v>
      </c>
      <c r="J20" s="3" t="s">
        <v>655</v>
      </c>
      <c r="K20" s="3" t="s">
        <v>655</v>
      </c>
      <c r="L20" s="3" t="s">
        <v>655</v>
      </c>
      <c r="M20" s="3" t="s">
        <v>655</v>
      </c>
      <c r="N20" s="37">
        <f t="shared" si="3"/>
        <v>10</v>
      </c>
      <c r="O20" s="37">
        <f t="shared" si="4"/>
        <v>5</v>
      </c>
      <c r="P20" s="3">
        <f>RANK(O20,$O$20:$O$27,0)</f>
        <v>1</v>
      </c>
      <c r="Q20" s="3"/>
      <c r="R20" s="3"/>
      <c r="S20" s="39"/>
      <c r="T20" s="39"/>
      <c r="U20" s="39"/>
    </row>
    <row r="21" ht="17.4" spans="1:21">
      <c r="A21" s="4"/>
      <c r="B21" s="3">
        <v>2</v>
      </c>
      <c r="C21" s="3" t="s">
        <v>186</v>
      </c>
      <c r="D21" s="3" t="s">
        <v>655</v>
      </c>
      <c r="E21" s="3" t="s">
        <v>655</v>
      </c>
      <c r="F21" s="3">
        <v>5</v>
      </c>
      <c r="G21" s="3">
        <v>5</v>
      </c>
      <c r="H21" s="3" t="s">
        <v>655</v>
      </c>
      <c r="I21" s="3" t="s">
        <v>655</v>
      </c>
      <c r="J21" s="3" t="s">
        <v>655</v>
      </c>
      <c r="K21" s="3" t="s">
        <v>655</v>
      </c>
      <c r="L21" s="3" t="s">
        <v>655</v>
      </c>
      <c r="M21" s="3" t="s">
        <v>655</v>
      </c>
      <c r="N21" s="37">
        <f t="shared" si="3"/>
        <v>10</v>
      </c>
      <c r="O21" s="37">
        <f t="shared" si="4"/>
        <v>5</v>
      </c>
      <c r="P21" s="3">
        <f t="shared" ref="P21:P27" si="6">RANK(O21,$O$20:$O$27,0)</f>
        <v>1</v>
      </c>
      <c r="Q21" s="3"/>
      <c r="R21" s="3"/>
      <c r="S21" s="39"/>
      <c r="T21" s="39"/>
      <c r="U21" s="39"/>
    </row>
    <row r="22" ht="17.4" spans="1:21">
      <c r="A22" s="4"/>
      <c r="B22" s="3">
        <v>3</v>
      </c>
      <c r="C22" s="3" t="s">
        <v>182</v>
      </c>
      <c r="D22" s="3" t="s">
        <v>655</v>
      </c>
      <c r="E22" s="3" t="s">
        <v>655</v>
      </c>
      <c r="F22" s="3">
        <v>5</v>
      </c>
      <c r="G22" s="3">
        <v>5</v>
      </c>
      <c r="H22" s="3">
        <v>5</v>
      </c>
      <c r="I22" s="3">
        <v>5</v>
      </c>
      <c r="J22" s="3" t="s">
        <v>655</v>
      </c>
      <c r="K22" s="3" t="s">
        <v>655</v>
      </c>
      <c r="L22" s="3" t="s">
        <v>655</v>
      </c>
      <c r="M22" s="3" t="s">
        <v>655</v>
      </c>
      <c r="N22" s="37">
        <f t="shared" si="3"/>
        <v>20</v>
      </c>
      <c r="O22" s="37">
        <f t="shared" si="4"/>
        <v>5</v>
      </c>
      <c r="P22" s="3">
        <f t="shared" si="6"/>
        <v>1</v>
      </c>
      <c r="Q22" s="3"/>
      <c r="R22" s="3"/>
      <c r="S22" s="39"/>
      <c r="T22" s="39"/>
      <c r="U22" s="39"/>
    </row>
    <row r="23" ht="17.4" spans="1:21">
      <c r="A23" s="4"/>
      <c r="B23" s="3">
        <v>4</v>
      </c>
      <c r="C23" s="3" t="s">
        <v>529</v>
      </c>
      <c r="D23" s="3" t="s">
        <v>655</v>
      </c>
      <c r="E23" s="3" t="s">
        <v>655</v>
      </c>
      <c r="F23" s="3">
        <v>5</v>
      </c>
      <c r="G23" s="3">
        <v>5</v>
      </c>
      <c r="H23" s="3">
        <v>5</v>
      </c>
      <c r="I23" s="3">
        <v>5</v>
      </c>
      <c r="J23" s="3" t="s">
        <v>655</v>
      </c>
      <c r="K23" s="3" t="s">
        <v>655</v>
      </c>
      <c r="L23" s="3" t="s">
        <v>655</v>
      </c>
      <c r="M23" s="3" t="s">
        <v>655</v>
      </c>
      <c r="N23" s="37">
        <f t="shared" si="3"/>
        <v>20</v>
      </c>
      <c r="O23" s="37">
        <f t="shared" si="4"/>
        <v>5</v>
      </c>
      <c r="P23" s="3">
        <f t="shared" si="6"/>
        <v>1</v>
      </c>
      <c r="Q23" s="3"/>
      <c r="R23" s="3"/>
      <c r="S23" s="39"/>
      <c r="T23" s="39"/>
      <c r="U23" s="39"/>
    </row>
    <row r="24" ht="17.4" spans="1:21">
      <c r="A24" s="4"/>
      <c r="B24" s="3">
        <v>5</v>
      </c>
      <c r="C24" s="3" t="s">
        <v>203</v>
      </c>
      <c r="D24" s="3" t="s">
        <v>655</v>
      </c>
      <c r="E24" s="3" t="s">
        <v>655</v>
      </c>
      <c r="F24" s="3">
        <v>5</v>
      </c>
      <c r="G24" s="3">
        <v>5</v>
      </c>
      <c r="H24" s="3">
        <v>5</v>
      </c>
      <c r="I24" s="3">
        <v>5</v>
      </c>
      <c r="J24" s="3" t="s">
        <v>655</v>
      </c>
      <c r="K24" s="3" t="s">
        <v>655</v>
      </c>
      <c r="L24" s="3" t="s">
        <v>655</v>
      </c>
      <c r="M24" s="3" t="s">
        <v>655</v>
      </c>
      <c r="N24" s="37">
        <f t="shared" si="3"/>
        <v>20</v>
      </c>
      <c r="O24" s="37">
        <f t="shared" si="4"/>
        <v>5</v>
      </c>
      <c r="P24" s="3">
        <f t="shared" si="6"/>
        <v>1</v>
      </c>
      <c r="Q24" s="3"/>
      <c r="R24" s="3"/>
      <c r="S24" s="39"/>
      <c r="T24" s="39"/>
      <c r="U24" s="39"/>
    </row>
    <row r="25" ht="17.4" spans="1:21">
      <c r="A25" s="4"/>
      <c r="B25" s="3">
        <v>6</v>
      </c>
      <c r="C25" s="3" t="s">
        <v>531</v>
      </c>
      <c r="D25" s="3" t="s">
        <v>655</v>
      </c>
      <c r="E25" s="3" t="s">
        <v>655</v>
      </c>
      <c r="F25" s="3">
        <v>5</v>
      </c>
      <c r="G25" s="3">
        <v>5</v>
      </c>
      <c r="H25" s="3">
        <v>5</v>
      </c>
      <c r="I25" s="3">
        <v>5</v>
      </c>
      <c r="J25" s="3" t="s">
        <v>655</v>
      </c>
      <c r="K25" s="3" t="s">
        <v>655</v>
      </c>
      <c r="L25" s="3" t="s">
        <v>655</v>
      </c>
      <c r="M25" s="3" t="s">
        <v>655</v>
      </c>
      <c r="N25" s="37">
        <f t="shared" si="3"/>
        <v>20</v>
      </c>
      <c r="O25" s="37">
        <f t="shared" si="4"/>
        <v>5</v>
      </c>
      <c r="P25" s="3">
        <f t="shared" si="6"/>
        <v>1</v>
      </c>
      <c r="Q25" s="3"/>
      <c r="R25" s="4"/>
      <c r="S25" s="39"/>
      <c r="T25" s="39"/>
      <c r="U25" s="39"/>
    </row>
    <row r="26" ht="17.4" spans="1:21">
      <c r="A26" s="4"/>
      <c r="B26" s="3">
        <v>7</v>
      </c>
      <c r="C26" s="3" t="s">
        <v>208</v>
      </c>
      <c r="D26" s="3" t="s">
        <v>655</v>
      </c>
      <c r="E26" s="3" t="s">
        <v>655</v>
      </c>
      <c r="F26" s="3">
        <v>5</v>
      </c>
      <c r="G26" s="3">
        <v>5</v>
      </c>
      <c r="H26" s="3">
        <v>5</v>
      </c>
      <c r="I26" s="3">
        <v>5</v>
      </c>
      <c r="J26" s="3" t="s">
        <v>655</v>
      </c>
      <c r="K26" s="3" t="s">
        <v>655</v>
      </c>
      <c r="L26" s="3" t="s">
        <v>655</v>
      </c>
      <c r="M26" s="3" t="s">
        <v>655</v>
      </c>
      <c r="N26" s="37">
        <f t="shared" si="3"/>
        <v>20</v>
      </c>
      <c r="O26" s="37">
        <f t="shared" si="4"/>
        <v>5</v>
      </c>
      <c r="P26" s="3">
        <f t="shared" si="6"/>
        <v>1</v>
      </c>
      <c r="Q26" s="3"/>
      <c r="R26" s="3"/>
      <c r="S26" s="39"/>
      <c r="T26" s="39"/>
      <c r="U26" s="39"/>
    </row>
    <row r="27" ht="17.4" spans="1:21">
      <c r="A27" s="4"/>
      <c r="B27" s="3">
        <v>8</v>
      </c>
      <c r="C27" s="3" t="s">
        <v>200</v>
      </c>
      <c r="D27" s="3" t="s">
        <v>655</v>
      </c>
      <c r="E27" s="3" t="s">
        <v>655</v>
      </c>
      <c r="F27" s="3">
        <v>5</v>
      </c>
      <c r="G27" s="3">
        <v>5</v>
      </c>
      <c r="H27" s="3">
        <v>5</v>
      </c>
      <c r="I27" s="3">
        <v>5</v>
      </c>
      <c r="J27" s="3" t="s">
        <v>655</v>
      </c>
      <c r="K27" s="3" t="s">
        <v>655</v>
      </c>
      <c r="L27" s="3" t="s">
        <v>655</v>
      </c>
      <c r="M27" s="3" t="s">
        <v>655</v>
      </c>
      <c r="N27" s="37">
        <f t="shared" si="3"/>
        <v>20</v>
      </c>
      <c r="O27" s="37">
        <f t="shared" si="4"/>
        <v>5</v>
      </c>
      <c r="P27" s="3">
        <f t="shared" si="6"/>
        <v>1</v>
      </c>
      <c r="Q27" s="3"/>
      <c r="R27" s="3"/>
      <c r="S27" s="39"/>
      <c r="T27" s="39"/>
      <c r="U27" s="39"/>
    </row>
    <row r="28" ht="17.4" spans="1:21">
      <c r="A28" s="26" t="s">
        <v>5</v>
      </c>
      <c r="B28" s="3">
        <v>1</v>
      </c>
      <c r="C28" s="3" t="s">
        <v>565</v>
      </c>
      <c r="D28" s="33">
        <v>5</v>
      </c>
      <c r="E28" s="33">
        <v>5</v>
      </c>
      <c r="F28" s="33">
        <v>5</v>
      </c>
      <c r="G28" s="33">
        <v>5</v>
      </c>
      <c r="H28" s="33">
        <v>5</v>
      </c>
      <c r="I28" s="26">
        <v>5</v>
      </c>
      <c r="J28" s="32" t="s">
        <v>655</v>
      </c>
      <c r="K28" s="32" t="s">
        <v>655</v>
      </c>
      <c r="L28" s="32" t="s">
        <v>655</v>
      </c>
      <c r="M28" s="32" t="s">
        <v>655</v>
      </c>
      <c r="N28" s="37">
        <f t="shared" si="3"/>
        <v>30</v>
      </c>
      <c r="O28" s="37">
        <f t="shared" si="4"/>
        <v>5</v>
      </c>
      <c r="P28" s="3">
        <f t="shared" ref="P28:P33" si="7">RANK(O28,$O$28:$O$33,0)</f>
        <v>1</v>
      </c>
      <c r="Q28" s="3"/>
      <c r="R28" s="3"/>
      <c r="S28" s="39"/>
      <c r="T28" s="39"/>
      <c r="U28" s="39"/>
    </row>
    <row r="29" ht="17.4" spans="1:21">
      <c r="A29" s="26"/>
      <c r="B29" s="3">
        <v>2</v>
      </c>
      <c r="C29" s="3" t="s">
        <v>566</v>
      </c>
      <c r="D29" s="33">
        <v>5</v>
      </c>
      <c r="E29" s="33">
        <v>5</v>
      </c>
      <c r="F29" s="33">
        <v>5</v>
      </c>
      <c r="G29" s="33">
        <v>5</v>
      </c>
      <c r="H29" s="33">
        <v>5</v>
      </c>
      <c r="I29" s="26">
        <v>5</v>
      </c>
      <c r="J29" s="32" t="s">
        <v>655</v>
      </c>
      <c r="K29" s="32" t="s">
        <v>655</v>
      </c>
      <c r="L29" s="32" t="s">
        <v>655</v>
      </c>
      <c r="M29" s="32" t="s">
        <v>655</v>
      </c>
      <c r="N29" s="37">
        <f t="shared" si="3"/>
        <v>30</v>
      </c>
      <c r="O29" s="37">
        <f t="shared" si="4"/>
        <v>5</v>
      </c>
      <c r="P29" s="3">
        <f t="shared" si="7"/>
        <v>1</v>
      </c>
      <c r="Q29" s="3"/>
      <c r="R29" s="3"/>
      <c r="S29" s="39"/>
      <c r="T29" s="39"/>
      <c r="U29" s="39"/>
    </row>
    <row r="30" ht="17.4" spans="1:21">
      <c r="A30" s="26"/>
      <c r="B30" s="3">
        <v>3</v>
      </c>
      <c r="C30" s="3" t="s">
        <v>567</v>
      </c>
      <c r="D30" s="33">
        <v>5</v>
      </c>
      <c r="E30" s="33">
        <v>5</v>
      </c>
      <c r="F30" s="33">
        <v>5</v>
      </c>
      <c r="G30" s="33">
        <v>5</v>
      </c>
      <c r="H30" s="33">
        <v>5</v>
      </c>
      <c r="I30" s="26">
        <v>5</v>
      </c>
      <c r="J30" s="32" t="s">
        <v>655</v>
      </c>
      <c r="K30" s="32" t="s">
        <v>655</v>
      </c>
      <c r="L30" s="32" t="s">
        <v>655</v>
      </c>
      <c r="M30" s="32" t="s">
        <v>655</v>
      </c>
      <c r="N30" s="37">
        <f t="shared" si="3"/>
        <v>30</v>
      </c>
      <c r="O30" s="37">
        <f t="shared" si="4"/>
        <v>5</v>
      </c>
      <c r="P30" s="3">
        <f t="shared" si="7"/>
        <v>1</v>
      </c>
      <c r="Q30" s="3"/>
      <c r="R30" s="3"/>
      <c r="S30" s="39"/>
      <c r="T30" s="39"/>
      <c r="U30" s="39"/>
    </row>
    <row r="31" ht="17.4" spans="1:21">
      <c r="A31" s="26"/>
      <c r="B31" s="3">
        <v>4</v>
      </c>
      <c r="C31" s="3" t="s">
        <v>568</v>
      </c>
      <c r="D31" s="33">
        <v>5</v>
      </c>
      <c r="E31" s="33">
        <v>5</v>
      </c>
      <c r="F31" s="33">
        <v>5</v>
      </c>
      <c r="G31" s="33">
        <v>5</v>
      </c>
      <c r="H31" s="33">
        <v>5</v>
      </c>
      <c r="I31" s="26">
        <v>5</v>
      </c>
      <c r="J31" s="32" t="s">
        <v>655</v>
      </c>
      <c r="K31" s="32" t="s">
        <v>655</v>
      </c>
      <c r="L31" s="32" t="s">
        <v>655</v>
      </c>
      <c r="M31" s="32" t="s">
        <v>655</v>
      </c>
      <c r="N31" s="37">
        <f t="shared" si="3"/>
        <v>30</v>
      </c>
      <c r="O31" s="37">
        <f t="shared" si="4"/>
        <v>5</v>
      </c>
      <c r="P31" s="3">
        <f t="shared" si="7"/>
        <v>1</v>
      </c>
      <c r="Q31" s="3"/>
      <c r="R31" s="3"/>
      <c r="S31" s="39"/>
      <c r="T31" s="39"/>
      <c r="U31" s="39"/>
    </row>
    <row r="32" ht="17.4" spans="1:21">
      <c r="A32" s="26"/>
      <c r="B32" s="3">
        <v>5</v>
      </c>
      <c r="C32" s="3" t="s">
        <v>569</v>
      </c>
      <c r="D32" s="33">
        <v>5</v>
      </c>
      <c r="E32" s="33">
        <v>5</v>
      </c>
      <c r="F32" s="33">
        <v>5</v>
      </c>
      <c r="G32" s="33">
        <v>5</v>
      </c>
      <c r="H32" s="33">
        <v>5</v>
      </c>
      <c r="I32" s="26">
        <v>5</v>
      </c>
      <c r="J32" s="32" t="s">
        <v>655</v>
      </c>
      <c r="K32" s="32" t="s">
        <v>655</v>
      </c>
      <c r="L32" s="32" t="s">
        <v>655</v>
      </c>
      <c r="M32" s="32" t="s">
        <v>655</v>
      </c>
      <c r="N32" s="37">
        <f t="shared" si="3"/>
        <v>30</v>
      </c>
      <c r="O32" s="37">
        <f t="shared" si="4"/>
        <v>5</v>
      </c>
      <c r="P32" s="3">
        <f t="shared" si="7"/>
        <v>1</v>
      </c>
      <c r="Q32" s="3"/>
      <c r="R32" s="3"/>
      <c r="S32" s="39"/>
      <c r="T32" s="39"/>
      <c r="U32" s="39"/>
    </row>
    <row r="33" ht="17.4" spans="1:21">
      <c r="A33" s="26"/>
      <c r="B33" s="3">
        <v>6</v>
      </c>
      <c r="C33" s="3" t="s">
        <v>570</v>
      </c>
      <c r="D33" s="33">
        <v>5</v>
      </c>
      <c r="E33" s="33">
        <v>5</v>
      </c>
      <c r="F33" s="33">
        <v>5</v>
      </c>
      <c r="G33" s="33">
        <v>5</v>
      </c>
      <c r="H33" s="33">
        <v>5</v>
      </c>
      <c r="I33" s="26">
        <v>5</v>
      </c>
      <c r="J33" s="32" t="s">
        <v>655</v>
      </c>
      <c r="K33" s="32" t="s">
        <v>655</v>
      </c>
      <c r="L33" s="32" t="s">
        <v>655</v>
      </c>
      <c r="M33" s="32" t="s">
        <v>655</v>
      </c>
      <c r="N33" s="37">
        <f t="shared" si="3"/>
        <v>30</v>
      </c>
      <c r="O33" s="37">
        <f t="shared" si="4"/>
        <v>5</v>
      </c>
      <c r="P33" s="3">
        <f t="shared" si="7"/>
        <v>1</v>
      </c>
      <c r="Q33" s="3"/>
      <c r="R33" s="3"/>
      <c r="S33" s="39"/>
      <c r="T33" s="39"/>
      <c r="U33" s="39"/>
    </row>
    <row r="34" ht="17.4" spans="1:21">
      <c r="A34" s="4" t="s">
        <v>6</v>
      </c>
      <c r="B34" s="3">
        <v>1</v>
      </c>
      <c r="C34" s="4" t="s">
        <v>338</v>
      </c>
      <c r="D34" s="31">
        <v>5</v>
      </c>
      <c r="E34" s="31">
        <v>5</v>
      </c>
      <c r="F34" s="31">
        <v>5</v>
      </c>
      <c r="G34" s="31">
        <v>5</v>
      </c>
      <c r="H34" s="31">
        <v>5</v>
      </c>
      <c r="I34" s="31">
        <v>5</v>
      </c>
      <c r="J34" s="32" t="s">
        <v>655</v>
      </c>
      <c r="K34" s="32" t="s">
        <v>655</v>
      </c>
      <c r="L34" s="32" t="s">
        <v>655</v>
      </c>
      <c r="M34" s="32" t="s">
        <v>655</v>
      </c>
      <c r="N34" s="37">
        <f t="shared" si="3"/>
        <v>30</v>
      </c>
      <c r="O34" s="37">
        <f t="shared" si="4"/>
        <v>5</v>
      </c>
      <c r="P34" s="3">
        <f>RANK(O34,$O$34:$O$44,0)</f>
        <v>1</v>
      </c>
      <c r="Q34" s="31"/>
      <c r="R34" s="31"/>
      <c r="S34" s="39"/>
      <c r="T34" s="39"/>
      <c r="U34" s="39"/>
    </row>
    <row r="35" ht="17.4" spans="1:18">
      <c r="A35" s="4"/>
      <c r="B35" s="3">
        <v>2</v>
      </c>
      <c r="C35" s="4" t="s">
        <v>341</v>
      </c>
      <c r="D35" s="31">
        <v>5</v>
      </c>
      <c r="E35" s="31">
        <v>4.5</v>
      </c>
      <c r="F35" s="31">
        <v>5</v>
      </c>
      <c r="G35" s="31">
        <v>5</v>
      </c>
      <c r="H35" s="31">
        <v>5</v>
      </c>
      <c r="I35" s="31">
        <v>5</v>
      </c>
      <c r="J35" s="32" t="s">
        <v>655</v>
      </c>
      <c r="K35" s="32" t="s">
        <v>655</v>
      </c>
      <c r="L35" s="32" t="s">
        <v>655</v>
      </c>
      <c r="M35" s="32" t="s">
        <v>655</v>
      </c>
      <c r="N35" s="37">
        <f t="shared" si="3"/>
        <v>29.5</v>
      </c>
      <c r="O35" s="37">
        <f t="shared" si="4"/>
        <v>4.91666666666667</v>
      </c>
      <c r="P35" s="3">
        <f t="shared" ref="P35:P44" si="8">RANK(O35,$O$34:$O$44,0)</f>
        <v>9</v>
      </c>
      <c r="Q35" s="31"/>
      <c r="R35" s="31" t="s">
        <v>660</v>
      </c>
    </row>
    <row r="36" ht="17.4" spans="1:18">
      <c r="A36" s="4"/>
      <c r="B36" s="3">
        <v>3</v>
      </c>
      <c r="C36" s="4" t="s">
        <v>344</v>
      </c>
      <c r="D36" s="31">
        <v>5</v>
      </c>
      <c r="E36" s="31">
        <v>5</v>
      </c>
      <c r="F36" s="31">
        <v>5</v>
      </c>
      <c r="G36" s="31">
        <v>4.5</v>
      </c>
      <c r="H36" s="31">
        <v>5</v>
      </c>
      <c r="I36" s="31">
        <v>5</v>
      </c>
      <c r="J36" s="32" t="s">
        <v>655</v>
      </c>
      <c r="K36" s="32" t="s">
        <v>655</v>
      </c>
      <c r="L36" s="32" t="s">
        <v>655</v>
      </c>
      <c r="M36" s="32" t="s">
        <v>655</v>
      </c>
      <c r="N36" s="37">
        <f t="shared" si="3"/>
        <v>29.5</v>
      </c>
      <c r="O36" s="37">
        <f t="shared" si="4"/>
        <v>4.91666666666667</v>
      </c>
      <c r="P36" s="3">
        <f t="shared" si="8"/>
        <v>9</v>
      </c>
      <c r="Q36" s="31"/>
      <c r="R36" s="31" t="s">
        <v>661</v>
      </c>
    </row>
    <row r="37" ht="17.4" spans="1:18">
      <c r="A37" s="4"/>
      <c r="B37" s="3">
        <v>4</v>
      </c>
      <c r="C37" s="4" t="s">
        <v>351</v>
      </c>
      <c r="D37" s="31">
        <v>5</v>
      </c>
      <c r="E37" s="31">
        <v>5</v>
      </c>
      <c r="F37" s="31">
        <v>5</v>
      </c>
      <c r="G37" s="31">
        <v>5</v>
      </c>
      <c r="H37" s="31">
        <v>5</v>
      </c>
      <c r="I37" s="31">
        <v>5</v>
      </c>
      <c r="J37" s="32" t="s">
        <v>655</v>
      </c>
      <c r="K37" s="32" t="s">
        <v>655</v>
      </c>
      <c r="L37" s="32" t="s">
        <v>655</v>
      </c>
      <c r="M37" s="32" t="s">
        <v>655</v>
      </c>
      <c r="N37" s="37">
        <f t="shared" si="3"/>
        <v>30</v>
      </c>
      <c r="O37" s="37">
        <f t="shared" si="4"/>
        <v>5</v>
      </c>
      <c r="P37" s="3">
        <f t="shared" si="8"/>
        <v>1</v>
      </c>
      <c r="Q37" s="31"/>
      <c r="R37" s="31"/>
    </row>
    <row r="38" ht="17.4" spans="1:18">
      <c r="A38" s="4"/>
      <c r="B38" s="3">
        <v>5</v>
      </c>
      <c r="C38" s="4" t="s">
        <v>354</v>
      </c>
      <c r="D38" s="31">
        <v>5</v>
      </c>
      <c r="E38" s="31">
        <v>5</v>
      </c>
      <c r="F38" s="31">
        <v>5</v>
      </c>
      <c r="G38" s="31">
        <v>5</v>
      </c>
      <c r="H38" s="31">
        <v>5</v>
      </c>
      <c r="I38" s="31">
        <v>5</v>
      </c>
      <c r="J38" s="32" t="s">
        <v>655</v>
      </c>
      <c r="K38" s="32" t="s">
        <v>655</v>
      </c>
      <c r="L38" s="32" t="s">
        <v>655</v>
      </c>
      <c r="M38" s="32" t="s">
        <v>655</v>
      </c>
      <c r="N38" s="37">
        <f t="shared" si="3"/>
        <v>30</v>
      </c>
      <c r="O38" s="37">
        <f t="shared" si="4"/>
        <v>5</v>
      </c>
      <c r="P38" s="3">
        <f t="shared" si="8"/>
        <v>1</v>
      </c>
      <c r="Q38" s="31"/>
      <c r="R38" s="31"/>
    </row>
    <row r="39" ht="17.4" spans="1:18">
      <c r="A39" s="4"/>
      <c r="B39" s="3">
        <v>6</v>
      </c>
      <c r="C39" s="4" t="s">
        <v>592</v>
      </c>
      <c r="D39" s="31">
        <v>5</v>
      </c>
      <c r="E39" s="31">
        <v>5</v>
      </c>
      <c r="F39" s="31">
        <v>5</v>
      </c>
      <c r="G39" s="31">
        <v>5</v>
      </c>
      <c r="H39" s="31">
        <v>5</v>
      </c>
      <c r="I39" s="31">
        <v>5</v>
      </c>
      <c r="J39" s="32" t="s">
        <v>655</v>
      </c>
      <c r="K39" s="32" t="s">
        <v>655</v>
      </c>
      <c r="L39" s="32" t="s">
        <v>655</v>
      </c>
      <c r="M39" s="32" t="s">
        <v>655</v>
      </c>
      <c r="N39" s="37">
        <f t="shared" si="3"/>
        <v>30</v>
      </c>
      <c r="O39" s="37">
        <f t="shared" si="4"/>
        <v>5</v>
      </c>
      <c r="P39" s="3">
        <f t="shared" si="8"/>
        <v>1</v>
      </c>
      <c r="Q39" s="31"/>
      <c r="R39" s="31"/>
    </row>
    <row r="40" ht="17.4" spans="1:18">
      <c r="A40" s="4"/>
      <c r="B40" s="3">
        <v>7</v>
      </c>
      <c r="C40" s="4" t="s">
        <v>593</v>
      </c>
      <c r="D40" s="31">
        <v>5</v>
      </c>
      <c r="E40" s="31">
        <v>4.5</v>
      </c>
      <c r="F40" s="31">
        <v>5</v>
      </c>
      <c r="G40" s="31">
        <v>5</v>
      </c>
      <c r="H40" s="31">
        <v>5</v>
      </c>
      <c r="I40" s="31">
        <v>5</v>
      </c>
      <c r="J40" s="32" t="s">
        <v>655</v>
      </c>
      <c r="K40" s="32" t="s">
        <v>655</v>
      </c>
      <c r="L40" s="32" t="s">
        <v>655</v>
      </c>
      <c r="M40" s="32" t="s">
        <v>655</v>
      </c>
      <c r="N40" s="37">
        <f t="shared" si="3"/>
        <v>29.5</v>
      </c>
      <c r="O40" s="37">
        <f t="shared" si="4"/>
        <v>4.91666666666667</v>
      </c>
      <c r="P40" s="3">
        <f t="shared" si="8"/>
        <v>9</v>
      </c>
      <c r="Q40" s="31"/>
      <c r="R40" s="31" t="s">
        <v>660</v>
      </c>
    </row>
    <row r="41" ht="17.4" spans="1:18">
      <c r="A41" s="4"/>
      <c r="B41" s="3">
        <v>8</v>
      </c>
      <c r="C41" s="4" t="s">
        <v>594</v>
      </c>
      <c r="D41" s="31">
        <v>5</v>
      </c>
      <c r="E41" s="31">
        <v>5</v>
      </c>
      <c r="F41" s="31">
        <v>5</v>
      </c>
      <c r="G41" s="31">
        <v>5</v>
      </c>
      <c r="H41" s="31">
        <v>5</v>
      </c>
      <c r="I41" s="31">
        <v>5</v>
      </c>
      <c r="J41" s="32" t="s">
        <v>655</v>
      </c>
      <c r="K41" s="32" t="s">
        <v>655</v>
      </c>
      <c r="L41" s="32" t="s">
        <v>655</v>
      </c>
      <c r="M41" s="32" t="s">
        <v>655</v>
      </c>
      <c r="N41" s="37">
        <f t="shared" si="3"/>
        <v>30</v>
      </c>
      <c r="O41" s="37">
        <f t="shared" si="4"/>
        <v>5</v>
      </c>
      <c r="P41" s="3">
        <f t="shared" si="8"/>
        <v>1</v>
      </c>
      <c r="Q41" s="31"/>
      <c r="R41" s="31"/>
    </row>
    <row r="42" ht="17.4" spans="1:18">
      <c r="A42" s="4"/>
      <c r="B42" s="3">
        <v>9</v>
      </c>
      <c r="C42" s="4" t="s">
        <v>596</v>
      </c>
      <c r="D42" s="31">
        <v>5</v>
      </c>
      <c r="E42" s="31">
        <v>5</v>
      </c>
      <c r="F42" s="31">
        <v>5</v>
      </c>
      <c r="G42" s="31">
        <v>5</v>
      </c>
      <c r="H42" s="31">
        <v>5</v>
      </c>
      <c r="I42" s="31">
        <v>5</v>
      </c>
      <c r="J42" s="32" t="s">
        <v>655</v>
      </c>
      <c r="K42" s="32" t="s">
        <v>655</v>
      </c>
      <c r="L42" s="32" t="s">
        <v>655</v>
      </c>
      <c r="M42" s="32" t="s">
        <v>655</v>
      </c>
      <c r="N42" s="37">
        <f t="shared" si="3"/>
        <v>30</v>
      </c>
      <c r="O42" s="37">
        <f t="shared" si="4"/>
        <v>5</v>
      </c>
      <c r="P42" s="3">
        <f t="shared" si="8"/>
        <v>1</v>
      </c>
      <c r="Q42" s="31"/>
      <c r="R42" s="32"/>
    </row>
    <row r="43" ht="17.4" spans="1:18">
      <c r="A43" s="4"/>
      <c r="B43" s="3">
        <v>10</v>
      </c>
      <c r="C43" s="4" t="s">
        <v>364</v>
      </c>
      <c r="D43" s="31" t="s">
        <v>655</v>
      </c>
      <c r="E43" s="31" t="s">
        <v>655</v>
      </c>
      <c r="F43" s="31">
        <v>5</v>
      </c>
      <c r="G43" s="31">
        <v>5</v>
      </c>
      <c r="H43" s="31">
        <v>5</v>
      </c>
      <c r="I43" s="31">
        <v>5</v>
      </c>
      <c r="J43" s="32" t="s">
        <v>655</v>
      </c>
      <c r="K43" s="32" t="s">
        <v>655</v>
      </c>
      <c r="L43" s="32" t="s">
        <v>655</v>
      </c>
      <c r="M43" s="32" t="s">
        <v>655</v>
      </c>
      <c r="N43" s="37">
        <f t="shared" si="3"/>
        <v>20</v>
      </c>
      <c r="O43" s="37">
        <f t="shared" si="4"/>
        <v>5</v>
      </c>
      <c r="P43" s="3">
        <f t="shared" si="8"/>
        <v>1</v>
      </c>
      <c r="Q43" s="31" t="s">
        <v>662</v>
      </c>
      <c r="R43" s="31"/>
    </row>
    <row r="44" ht="17.4" spans="1:18">
      <c r="A44" s="4"/>
      <c r="B44" s="3">
        <v>11</v>
      </c>
      <c r="C44" s="4" t="s">
        <v>597</v>
      </c>
      <c r="D44" s="31">
        <v>5</v>
      </c>
      <c r="E44" s="31">
        <v>5</v>
      </c>
      <c r="F44" s="31">
        <v>5</v>
      </c>
      <c r="G44" s="31">
        <v>5</v>
      </c>
      <c r="H44" s="31">
        <v>5</v>
      </c>
      <c r="I44" s="31">
        <v>5</v>
      </c>
      <c r="J44" s="32" t="s">
        <v>655</v>
      </c>
      <c r="K44" s="32" t="s">
        <v>655</v>
      </c>
      <c r="L44" s="32" t="s">
        <v>655</v>
      </c>
      <c r="M44" s="32" t="s">
        <v>655</v>
      </c>
      <c r="N44" s="37">
        <f t="shared" si="3"/>
        <v>30</v>
      </c>
      <c r="O44" s="37">
        <f t="shared" si="4"/>
        <v>5</v>
      </c>
      <c r="P44" s="3">
        <f t="shared" si="8"/>
        <v>1</v>
      </c>
      <c r="Q44" s="31"/>
      <c r="R44" s="31"/>
    </row>
    <row r="45" ht="17.4" spans="1:18">
      <c r="A45" s="34" t="s">
        <v>7</v>
      </c>
      <c r="B45" s="3">
        <v>1</v>
      </c>
      <c r="C45" s="26" t="s">
        <v>405</v>
      </c>
      <c r="D45" s="32">
        <v>5</v>
      </c>
      <c r="E45" s="32">
        <v>5</v>
      </c>
      <c r="F45" s="32">
        <v>5</v>
      </c>
      <c r="G45" s="32">
        <v>5</v>
      </c>
      <c r="H45" s="32">
        <v>5</v>
      </c>
      <c r="I45" s="32">
        <v>5</v>
      </c>
      <c r="J45" s="32" t="s">
        <v>655</v>
      </c>
      <c r="K45" s="32" t="s">
        <v>655</v>
      </c>
      <c r="L45" s="32" t="s">
        <v>655</v>
      </c>
      <c r="M45" s="32" t="s">
        <v>655</v>
      </c>
      <c r="N45" s="37">
        <f t="shared" si="3"/>
        <v>30</v>
      </c>
      <c r="O45" s="37">
        <f t="shared" ref="O45:O50" si="9">AVERAGE(D45:M45)</f>
        <v>5</v>
      </c>
      <c r="P45" s="3">
        <f>RANK(O45,$O$45:$O$50,0)</f>
        <v>1</v>
      </c>
      <c r="Q45" s="32" t="s">
        <v>663</v>
      </c>
      <c r="R45" s="32"/>
    </row>
    <row r="46" ht="17.4" spans="1:18">
      <c r="A46" s="34"/>
      <c r="B46" s="3">
        <v>2</v>
      </c>
      <c r="C46" s="26" t="s">
        <v>407</v>
      </c>
      <c r="D46" s="32">
        <v>5</v>
      </c>
      <c r="E46" s="32">
        <v>5</v>
      </c>
      <c r="F46" s="32">
        <v>5</v>
      </c>
      <c r="G46" s="32">
        <v>5</v>
      </c>
      <c r="H46" s="32">
        <v>5</v>
      </c>
      <c r="I46" s="32">
        <v>5</v>
      </c>
      <c r="J46" s="32" t="s">
        <v>655</v>
      </c>
      <c r="K46" s="32" t="s">
        <v>655</v>
      </c>
      <c r="L46" s="32" t="s">
        <v>655</v>
      </c>
      <c r="M46" s="32" t="s">
        <v>655</v>
      </c>
      <c r="N46" s="37">
        <f t="shared" ref="N46:N50" si="10">SUM(D46:M46)</f>
        <v>30</v>
      </c>
      <c r="O46" s="37">
        <f t="shared" si="9"/>
        <v>5</v>
      </c>
      <c r="P46" s="3">
        <f t="shared" ref="P46:P51" si="11">RANK(O46,$O$45:$O$50,0)</f>
        <v>1</v>
      </c>
      <c r="Q46" s="32" t="s">
        <v>663</v>
      </c>
      <c r="R46" s="32"/>
    </row>
    <row r="47" ht="17.4" spans="1:18">
      <c r="A47" s="34"/>
      <c r="B47" s="3">
        <v>3</v>
      </c>
      <c r="C47" s="26" t="s">
        <v>409</v>
      </c>
      <c r="D47" s="32">
        <v>5</v>
      </c>
      <c r="E47" s="32">
        <v>5</v>
      </c>
      <c r="F47" s="32">
        <v>5</v>
      </c>
      <c r="G47" s="32">
        <v>5</v>
      </c>
      <c r="H47" s="32">
        <v>5</v>
      </c>
      <c r="I47" s="32">
        <v>5</v>
      </c>
      <c r="J47" s="32" t="s">
        <v>655</v>
      </c>
      <c r="K47" s="32" t="s">
        <v>655</v>
      </c>
      <c r="L47" s="32" t="s">
        <v>655</v>
      </c>
      <c r="M47" s="32" t="s">
        <v>655</v>
      </c>
      <c r="N47" s="37">
        <f t="shared" si="10"/>
        <v>30</v>
      </c>
      <c r="O47" s="37">
        <f t="shared" si="9"/>
        <v>5</v>
      </c>
      <c r="P47" s="3">
        <f t="shared" si="11"/>
        <v>1</v>
      </c>
      <c r="Q47" s="32" t="s">
        <v>663</v>
      </c>
      <c r="R47" s="32"/>
    </row>
    <row r="48" ht="17.4" spans="1:18">
      <c r="A48" s="34"/>
      <c r="B48" s="3">
        <v>4</v>
      </c>
      <c r="C48" s="26" t="s">
        <v>412</v>
      </c>
      <c r="D48" s="32">
        <v>5</v>
      </c>
      <c r="E48" s="32">
        <v>5</v>
      </c>
      <c r="F48" s="32">
        <v>5</v>
      </c>
      <c r="G48" s="32">
        <v>5</v>
      </c>
      <c r="H48" s="32">
        <v>5</v>
      </c>
      <c r="I48" s="32">
        <v>5</v>
      </c>
      <c r="J48" s="32" t="s">
        <v>655</v>
      </c>
      <c r="K48" s="32" t="s">
        <v>655</v>
      </c>
      <c r="L48" s="32" t="s">
        <v>655</v>
      </c>
      <c r="M48" s="32" t="s">
        <v>655</v>
      </c>
      <c r="N48" s="37">
        <f t="shared" si="10"/>
        <v>30</v>
      </c>
      <c r="O48" s="37">
        <f t="shared" si="9"/>
        <v>5</v>
      </c>
      <c r="P48" s="3">
        <f t="shared" si="11"/>
        <v>1</v>
      </c>
      <c r="Q48" s="32" t="s">
        <v>663</v>
      </c>
      <c r="R48" s="32"/>
    </row>
    <row r="49" ht="17.4" spans="1:18">
      <c r="A49" s="34"/>
      <c r="B49" s="3">
        <v>5</v>
      </c>
      <c r="C49" s="26" t="s">
        <v>608</v>
      </c>
      <c r="D49" s="32">
        <v>5</v>
      </c>
      <c r="E49" s="32">
        <v>5</v>
      </c>
      <c r="F49" s="32">
        <v>5</v>
      </c>
      <c r="G49" s="32">
        <v>5</v>
      </c>
      <c r="H49" s="32">
        <v>5</v>
      </c>
      <c r="I49" s="32">
        <v>5</v>
      </c>
      <c r="J49" s="32" t="s">
        <v>655</v>
      </c>
      <c r="K49" s="32" t="s">
        <v>655</v>
      </c>
      <c r="L49" s="32" t="s">
        <v>655</v>
      </c>
      <c r="M49" s="32" t="s">
        <v>655</v>
      </c>
      <c r="N49" s="37">
        <f t="shared" si="10"/>
        <v>30</v>
      </c>
      <c r="O49" s="37">
        <f t="shared" si="9"/>
        <v>5</v>
      </c>
      <c r="P49" s="3">
        <f t="shared" si="11"/>
        <v>1</v>
      </c>
      <c r="Q49" s="32" t="s">
        <v>663</v>
      </c>
      <c r="R49" s="32"/>
    </row>
    <row r="50" ht="17.4" spans="1:18">
      <c r="A50" s="34"/>
      <c r="B50" s="3">
        <v>6</v>
      </c>
      <c r="C50" s="26" t="s">
        <v>609</v>
      </c>
      <c r="D50" s="32">
        <v>5</v>
      </c>
      <c r="E50" s="32">
        <v>5</v>
      </c>
      <c r="F50" s="32">
        <v>5</v>
      </c>
      <c r="G50" s="32">
        <v>5</v>
      </c>
      <c r="H50" s="32">
        <v>5</v>
      </c>
      <c r="I50" s="32">
        <v>5</v>
      </c>
      <c r="J50" s="32" t="s">
        <v>655</v>
      </c>
      <c r="K50" s="32" t="s">
        <v>655</v>
      </c>
      <c r="L50" s="32" t="s">
        <v>655</v>
      </c>
      <c r="M50" s="32" t="s">
        <v>655</v>
      </c>
      <c r="N50" s="37">
        <f t="shared" si="10"/>
        <v>30</v>
      </c>
      <c r="O50" s="37">
        <f t="shared" si="9"/>
        <v>5</v>
      </c>
      <c r="P50" s="3">
        <f>RANK(O50,$O$51:$O$51,0)</f>
        <v>1</v>
      </c>
      <c r="Q50" s="32" t="s">
        <v>663</v>
      </c>
      <c r="R50" s="32"/>
    </row>
    <row r="51" ht="17.4" spans="1:18">
      <c r="A51" s="3" t="s">
        <v>8</v>
      </c>
      <c r="B51" s="3">
        <v>1</v>
      </c>
      <c r="C51" s="3" t="s">
        <v>425</v>
      </c>
      <c r="D51" s="35">
        <v>5</v>
      </c>
      <c r="E51" s="35">
        <v>5</v>
      </c>
      <c r="F51" s="35">
        <v>5</v>
      </c>
      <c r="G51" s="35">
        <v>5</v>
      </c>
      <c r="H51" s="35">
        <v>5</v>
      </c>
      <c r="I51" s="35">
        <v>5</v>
      </c>
      <c r="J51" s="35" t="s">
        <v>655</v>
      </c>
      <c r="K51" s="35" t="s">
        <v>655</v>
      </c>
      <c r="L51" s="35" t="s">
        <v>655</v>
      </c>
      <c r="M51" s="35" t="s">
        <v>655</v>
      </c>
      <c r="N51" s="37">
        <f t="shared" si="3"/>
        <v>30</v>
      </c>
      <c r="O51" s="37">
        <f t="shared" si="4"/>
        <v>5</v>
      </c>
      <c r="P51" s="3">
        <f t="shared" si="11"/>
        <v>1</v>
      </c>
      <c r="Q51" s="35" t="s">
        <v>664</v>
      </c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  <ignoredErrors>
    <ignoredError sqref="P5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zoomScale="96" zoomScaleNormal="96" workbookViewId="0">
      <selection activeCell="A1" sqref="A1:F2"/>
    </sheetView>
  </sheetViews>
  <sheetFormatPr defaultColWidth="9" defaultRowHeight="14.4"/>
  <cols>
    <col min="1" max="1" width="22.2685185185185" customWidth="1"/>
    <col min="2" max="2" width="20.8148148148148" customWidth="1"/>
    <col min="3" max="3" width="10.8148148148148" customWidth="1"/>
    <col min="4" max="5" width="13.9074074074074" customWidth="1"/>
    <col min="6" max="6" width="7.5462962962963" customWidth="1"/>
  </cols>
  <sheetData>
    <row r="1" ht="22.2" spans="1:13">
      <c r="A1" s="1" t="s">
        <v>665</v>
      </c>
      <c r="B1" s="1"/>
      <c r="C1" s="1"/>
      <c r="D1" s="1"/>
      <c r="E1" s="1"/>
      <c r="F1" s="1"/>
      <c r="G1" s="21"/>
      <c r="H1" s="21"/>
      <c r="I1" s="21"/>
      <c r="J1" s="21"/>
      <c r="K1" s="21"/>
      <c r="L1" s="21"/>
      <c r="M1" s="21"/>
    </row>
    <row r="2" ht="20.4" spans="1:6">
      <c r="A2" s="22" t="s">
        <v>22</v>
      </c>
      <c r="B2" s="22" t="s">
        <v>666</v>
      </c>
      <c r="C2" s="22" t="s">
        <v>25</v>
      </c>
      <c r="D2" s="23" t="s">
        <v>667</v>
      </c>
      <c r="E2" s="22" t="s">
        <v>33</v>
      </c>
      <c r="F2" s="22" t="s">
        <v>29</v>
      </c>
    </row>
    <row r="3" ht="17.4" spans="1:6">
      <c r="A3" s="3" t="s">
        <v>2</v>
      </c>
      <c r="B3" s="3" t="s">
        <v>67</v>
      </c>
      <c r="C3" s="3" t="s">
        <v>668</v>
      </c>
      <c r="D3" s="3">
        <v>3.31</v>
      </c>
      <c r="E3" s="3">
        <v>2</v>
      </c>
      <c r="F3" s="3" t="s">
        <v>669</v>
      </c>
    </row>
    <row r="4" ht="17.4" spans="1:6">
      <c r="A4" s="3"/>
      <c r="B4" s="3" t="s">
        <v>454</v>
      </c>
      <c r="C4" s="3" t="s">
        <v>670</v>
      </c>
      <c r="D4" s="3">
        <v>3.31</v>
      </c>
      <c r="E4" s="3">
        <v>2</v>
      </c>
      <c r="F4" s="3" t="s">
        <v>671</v>
      </c>
    </row>
    <row r="5" ht="17.4" spans="1:6">
      <c r="A5" s="3"/>
      <c r="B5" s="3"/>
      <c r="C5" s="3" t="s">
        <v>672</v>
      </c>
      <c r="D5" s="3">
        <v>3.31</v>
      </c>
      <c r="E5" s="3">
        <v>2</v>
      </c>
      <c r="F5" s="3" t="s">
        <v>671</v>
      </c>
    </row>
    <row r="6" ht="17.4" spans="1:6">
      <c r="A6" s="3"/>
      <c r="B6" s="3"/>
      <c r="C6" s="3" t="s">
        <v>673</v>
      </c>
      <c r="D6" s="3">
        <v>3.31</v>
      </c>
      <c r="E6" s="3">
        <v>2</v>
      </c>
      <c r="F6" s="3" t="s">
        <v>671</v>
      </c>
    </row>
    <row r="7" ht="17.4" spans="1:6">
      <c r="A7" s="3"/>
      <c r="B7" s="3"/>
      <c r="C7" s="3" t="s">
        <v>674</v>
      </c>
      <c r="D7" s="3">
        <v>3.31</v>
      </c>
      <c r="E7" s="3">
        <v>4</v>
      </c>
      <c r="F7" s="3" t="s">
        <v>671</v>
      </c>
    </row>
    <row r="8" ht="17.4" spans="1:6">
      <c r="A8" s="3"/>
      <c r="B8" s="3"/>
      <c r="C8" s="3"/>
      <c r="D8" s="3">
        <v>4.02</v>
      </c>
      <c r="E8" s="3"/>
      <c r="F8" s="3" t="s">
        <v>671</v>
      </c>
    </row>
    <row r="9" ht="17.4" spans="1:6">
      <c r="A9" s="3"/>
      <c r="B9" s="3"/>
      <c r="C9" s="3" t="s">
        <v>675</v>
      </c>
      <c r="D9" s="3">
        <v>4.02</v>
      </c>
      <c r="E9" s="3">
        <v>2</v>
      </c>
      <c r="F9" s="3" t="s">
        <v>671</v>
      </c>
    </row>
    <row r="10" ht="17.4" spans="1:6">
      <c r="A10" s="3"/>
      <c r="B10" s="3"/>
      <c r="C10" s="3" t="s">
        <v>676</v>
      </c>
      <c r="D10" s="3">
        <v>4.02</v>
      </c>
      <c r="E10" s="3">
        <v>2</v>
      </c>
      <c r="F10" s="3" t="s">
        <v>671</v>
      </c>
    </row>
    <row r="11" ht="17.4" spans="1:6">
      <c r="A11" s="3"/>
      <c r="B11" s="3"/>
      <c r="C11" s="3" t="s">
        <v>677</v>
      </c>
      <c r="D11" s="3">
        <v>4.02</v>
      </c>
      <c r="E11" s="3">
        <v>2</v>
      </c>
      <c r="F11" s="3" t="s">
        <v>671</v>
      </c>
    </row>
    <row r="12" ht="17.4" spans="1:6">
      <c r="A12" s="3"/>
      <c r="B12" s="3"/>
      <c r="C12" s="3" t="s">
        <v>678</v>
      </c>
      <c r="D12" s="3">
        <v>4.02</v>
      </c>
      <c r="E12" s="3">
        <v>2</v>
      </c>
      <c r="F12" s="3" t="s">
        <v>671</v>
      </c>
    </row>
    <row r="13" ht="17.4" spans="1:6">
      <c r="A13" s="3"/>
      <c r="B13" s="3" t="s">
        <v>455</v>
      </c>
      <c r="C13" s="3" t="s">
        <v>679</v>
      </c>
      <c r="D13" s="3">
        <v>4.06</v>
      </c>
      <c r="E13" s="3">
        <v>2</v>
      </c>
      <c r="F13" s="3" t="s">
        <v>671</v>
      </c>
    </row>
    <row r="14" ht="17.4" spans="1:6">
      <c r="A14" s="3"/>
      <c r="B14" s="3"/>
      <c r="C14" s="3" t="s">
        <v>680</v>
      </c>
      <c r="D14" s="3">
        <v>4.06</v>
      </c>
      <c r="E14" s="3">
        <v>2</v>
      </c>
      <c r="F14" s="3" t="s">
        <v>671</v>
      </c>
    </row>
    <row r="15" ht="17.4" spans="1:6">
      <c r="A15" s="3"/>
      <c r="B15" s="3"/>
      <c r="C15" s="3" t="s">
        <v>681</v>
      </c>
      <c r="D15" s="3">
        <v>4.06</v>
      </c>
      <c r="E15" s="3">
        <v>2</v>
      </c>
      <c r="F15" s="3" t="s">
        <v>671</v>
      </c>
    </row>
    <row r="16" ht="17.4" spans="1:6">
      <c r="A16" s="3"/>
      <c r="B16" s="3"/>
      <c r="C16" s="3" t="s">
        <v>682</v>
      </c>
      <c r="D16" s="3">
        <v>4.06</v>
      </c>
      <c r="E16" s="3">
        <v>2</v>
      </c>
      <c r="F16" s="3" t="s">
        <v>671</v>
      </c>
    </row>
    <row r="17" ht="17.4" spans="1:6">
      <c r="A17" s="3"/>
      <c r="B17" s="3"/>
      <c r="C17" s="3" t="s">
        <v>683</v>
      </c>
      <c r="D17" s="3">
        <v>4.06</v>
      </c>
      <c r="E17" s="3">
        <v>2</v>
      </c>
      <c r="F17" s="3" t="s">
        <v>671</v>
      </c>
    </row>
    <row r="18" ht="17.4" spans="1:6">
      <c r="A18" s="3"/>
      <c r="B18" s="3"/>
      <c r="C18" s="3" t="s">
        <v>684</v>
      </c>
      <c r="D18" s="3">
        <v>4.06</v>
      </c>
      <c r="E18" s="3">
        <v>2</v>
      </c>
      <c r="F18" s="3" t="s">
        <v>671</v>
      </c>
    </row>
    <row r="19" ht="17.4" spans="1:6">
      <c r="A19" s="3"/>
      <c r="B19" s="3"/>
      <c r="C19" s="3" t="s">
        <v>685</v>
      </c>
      <c r="D19" s="3">
        <v>4.06</v>
      </c>
      <c r="E19" s="3">
        <v>2</v>
      </c>
      <c r="F19" s="3" t="s">
        <v>671</v>
      </c>
    </row>
    <row r="20" ht="14.15" customHeight="1" spans="1:6">
      <c r="A20" s="3"/>
      <c r="B20" s="3"/>
      <c r="C20" s="3" t="s">
        <v>686</v>
      </c>
      <c r="D20" s="3">
        <v>4.06</v>
      </c>
      <c r="E20" s="3">
        <v>2</v>
      </c>
      <c r="F20" s="3" t="s">
        <v>671</v>
      </c>
    </row>
    <row r="21" ht="17.4" spans="1:6">
      <c r="A21" s="3"/>
      <c r="B21" s="3"/>
      <c r="C21" s="3" t="s">
        <v>687</v>
      </c>
      <c r="D21" s="3">
        <v>4.06</v>
      </c>
      <c r="E21" s="3">
        <v>2</v>
      </c>
      <c r="F21" s="3" t="s">
        <v>671</v>
      </c>
    </row>
    <row r="22" ht="17.4" spans="1:6">
      <c r="A22" s="3"/>
      <c r="B22" s="3"/>
      <c r="C22" s="3" t="s">
        <v>688</v>
      </c>
      <c r="D22" s="3">
        <v>4.06</v>
      </c>
      <c r="E22" s="3">
        <v>2</v>
      </c>
      <c r="F22" s="3" t="s">
        <v>671</v>
      </c>
    </row>
    <row r="23" ht="17.4" spans="1:6">
      <c r="A23" s="3"/>
      <c r="B23" s="3"/>
      <c r="C23" s="3" t="s">
        <v>689</v>
      </c>
      <c r="D23" s="3">
        <v>4.06</v>
      </c>
      <c r="E23" s="3">
        <v>2</v>
      </c>
      <c r="F23" s="3" t="s">
        <v>671</v>
      </c>
    </row>
    <row r="24" ht="17.4" spans="1:6">
      <c r="A24" s="3"/>
      <c r="B24" s="3"/>
      <c r="C24" s="3" t="s">
        <v>690</v>
      </c>
      <c r="D24" s="3">
        <v>4.06</v>
      </c>
      <c r="E24" s="3">
        <v>2</v>
      </c>
      <c r="F24" s="3" t="s">
        <v>671</v>
      </c>
    </row>
    <row r="25" ht="17.4" spans="1:6">
      <c r="A25" s="3"/>
      <c r="B25" s="3"/>
      <c r="C25" s="3" t="s">
        <v>691</v>
      </c>
      <c r="D25" s="3">
        <v>4.06</v>
      </c>
      <c r="E25" s="3">
        <v>2</v>
      </c>
      <c r="F25" s="3" t="s">
        <v>671</v>
      </c>
    </row>
    <row r="26" ht="17.4" spans="1:6">
      <c r="A26" s="3"/>
      <c r="B26" s="3"/>
      <c r="C26" s="3" t="s">
        <v>692</v>
      </c>
      <c r="D26" s="3">
        <v>4.06</v>
      </c>
      <c r="E26" s="3">
        <v>2</v>
      </c>
      <c r="F26" s="3" t="s">
        <v>671</v>
      </c>
    </row>
    <row r="27" ht="17.4" spans="1:6">
      <c r="A27" s="3"/>
      <c r="B27" s="3"/>
      <c r="C27" s="3" t="s">
        <v>693</v>
      </c>
      <c r="D27" s="3">
        <v>4.06</v>
      </c>
      <c r="E27" s="3">
        <v>2</v>
      </c>
      <c r="F27" s="3" t="s">
        <v>671</v>
      </c>
    </row>
    <row r="28" ht="17.4" spans="1:6">
      <c r="A28" s="3"/>
      <c r="B28" s="3"/>
      <c r="C28" s="3" t="s">
        <v>694</v>
      </c>
      <c r="D28" s="3">
        <v>4.06</v>
      </c>
      <c r="E28" s="3">
        <v>2</v>
      </c>
      <c r="F28" s="3" t="s">
        <v>671</v>
      </c>
    </row>
    <row r="29" ht="17.4" spans="1:6">
      <c r="A29" s="3"/>
      <c r="B29" s="3"/>
      <c r="C29" s="3" t="s">
        <v>695</v>
      </c>
      <c r="D29" s="3">
        <v>4.06</v>
      </c>
      <c r="E29" s="3">
        <v>2</v>
      </c>
      <c r="F29" s="3" t="s">
        <v>671</v>
      </c>
    </row>
    <row r="30" ht="17.4" spans="1:6">
      <c r="A30" s="3"/>
      <c r="B30" s="3"/>
      <c r="C30" s="3" t="s">
        <v>696</v>
      </c>
      <c r="D30" s="3">
        <v>4.06</v>
      </c>
      <c r="E30" s="3">
        <v>2</v>
      </c>
      <c r="F30" s="3" t="s">
        <v>671</v>
      </c>
    </row>
    <row r="31" ht="17.4" spans="1:6">
      <c r="A31" s="3"/>
      <c r="B31" s="3"/>
      <c r="C31" s="3" t="s">
        <v>697</v>
      </c>
      <c r="D31" s="3">
        <v>4.06</v>
      </c>
      <c r="E31" s="3">
        <v>2</v>
      </c>
      <c r="F31" s="3" t="s">
        <v>671</v>
      </c>
    </row>
    <row r="32" ht="17.4" spans="1:6">
      <c r="A32" s="3"/>
      <c r="B32" s="3"/>
      <c r="C32" s="3" t="s">
        <v>698</v>
      </c>
      <c r="D32" s="3">
        <v>4.06</v>
      </c>
      <c r="E32" s="3">
        <v>2</v>
      </c>
      <c r="F32" s="3" t="s">
        <v>671</v>
      </c>
    </row>
    <row r="33" ht="17.4" spans="1:6">
      <c r="A33" s="3"/>
      <c r="B33" s="3"/>
      <c r="C33" s="3" t="s">
        <v>699</v>
      </c>
      <c r="D33" s="3">
        <v>4.06</v>
      </c>
      <c r="E33" s="3">
        <v>2</v>
      </c>
      <c r="F33" s="3" t="s">
        <v>671</v>
      </c>
    </row>
    <row r="34" ht="17.4" spans="1:6">
      <c r="A34" s="3"/>
      <c r="B34" s="3"/>
      <c r="C34" s="3" t="s">
        <v>700</v>
      </c>
      <c r="D34" s="3">
        <v>4.06</v>
      </c>
      <c r="E34" s="3">
        <v>2</v>
      </c>
      <c r="F34" s="3" t="s">
        <v>671</v>
      </c>
    </row>
    <row r="35" ht="17.4" spans="1:6">
      <c r="A35" s="3"/>
      <c r="B35" s="3"/>
      <c r="C35" s="3" t="s">
        <v>701</v>
      </c>
      <c r="D35" s="3">
        <v>4.06</v>
      </c>
      <c r="E35" s="3">
        <v>2</v>
      </c>
      <c r="F35" s="3" t="s">
        <v>671</v>
      </c>
    </row>
    <row r="36" ht="17.4" spans="1:6">
      <c r="A36" s="3"/>
      <c r="B36" s="3"/>
      <c r="C36" s="3" t="s">
        <v>702</v>
      </c>
      <c r="D36" s="3">
        <v>4.06</v>
      </c>
      <c r="E36" s="3">
        <v>2</v>
      </c>
      <c r="F36" s="3" t="s">
        <v>671</v>
      </c>
    </row>
    <row r="37" ht="17.4" spans="1:6">
      <c r="A37" s="3"/>
      <c r="B37" s="3"/>
      <c r="C37" s="3" t="s">
        <v>703</v>
      </c>
      <c r="D37" s="3">
        <v>4.06</v>
      </c>
      <c r="E37" s="3">
        <v>2</v>
      </c>
      <c r="F37" s="3" t="s">
        <v>671</v>
      </c>
    </row>
    <row r="38" ht="17.4" spans="1:6">
      <c r="A38" s="3"/>
      <c r="B38" s="3"/>
      <c r="C38" s="3" t="s">
        <v>704</v>
      </c>
      <c r="D38" s="3">
        <v>4.06</v>
      </c>
      <c r="E38" s="3">
        <v>2</v>
      </c>
      <c r="F38" s="3" t="s">
        <v>671</v>
      </c>
    </row>
    <row r="39" ht="17.4" spans="1:6">
      <c r="A39" s="3"/>
      <c r="B39" s="3"/>
      <c r="C39" s="3" t="s">
        <v>705</v>
      </c>
      <c r="D39" s="3">
        <v>4.06</v>
      </c>
      <c r="E39" s="3">
        <v>2</v>
      </c>
      <c r="F39" s="3" t="s">
        <v>671</v>
      </c>
    </row>
    <row r="40" ht="17.4" spans="1:6">
      <c r="A40" s="3"/>
      <c r="B40" s="3"/>
      <c r="C40" s="3" t="s">
        <v>706</v>
      </c>
      <c r="D40" s="3">
        <v>4.06</v>
      </c>
      <c r="E40" s="3">
        <v>2</v>
      </c>
      <c r="F40" s="3" t="s">
        <v>671</v>
      </c>
    </row>
    <row r="41" ht="17.4" spans="1:6">
      <c r="A41" s="3"/>
      <c r="B41" s="3"/>
      <c r="C41" s="3" t="s">
        <v>707</v>
      </c>
      <c r="D41" s="3">
        <v>4.06</v>
      </c>
      <c r="E41" s="3">
        <v>2</v>
      </c>
      <c r="F41" s="3" t="s">
        <v>671</v>
      </c>
    </row>
    <row r="42" ht="17.4" spans="1:6">
      <c r="A42" s="3"/>
      <c r="B42" s="3"/>
      <c r="C42" s="3" t="s">
        <v>708</v>
      </c>
      <c r="D42" s="3">
        <v>4.06</v>
      </c>
      <c r="E42" s="3">
        <v>2</v>
      </c>
      <c r="F42" s="3" t="s">
        <v>671</v>
      </c>
    </row>
    <row r="43" ht="17.4" spans="1:6">
      <c r="A43" s="3"/>
      <c r="B43" s="3" t="s">
        <v>456</v>
      </c>
      <c r="C43" s="3" t="s">
        <v>709</v>
      </c>
      <c r="D43" s="3">
        <v>3.31</v>
      </c>
      <c r="E43" s="3">
        <v>2</v>
      </c>
      <c r="F43" s="3" t="s">
        <v>671</v>
      </c>
    </row>
    <row r="44" ht="17.4" spans="1:6">
      <c r="A44" s="3"/>
      <c r="B44" s="3"/>
      <c r="C44" s="3" t="s">
        <v>710</v>
      </c>
      <c r="D44" s="3">
        <v>3.31</v>
      </c>
      <c r="E44" s="3">
        <v>2</v>
      </c>
      <c r="F44" s="3" t="s">
        <v>671</v>
      </c>
    </row>
    <row r="45" ht="17.4" spans="1:6">
      <c r="A45" s="3"/>
      <c r="B45" s="3"/>
      <c r="C45" s="3" t="s">
        <v>711</v>
      </c>
      <c r="D45" s="3">
        <v>3.31</v>
      </c>
      <c r="E45" s="3">
        <v>2</v>
      </c>
      <c r="F45" s="3" t="s">
        <v>671</v>
      </c>
    </row>
    <row r="46" ht="17.4" spans="1:6">
      <c r="A46" s="3"/>
      <c r="B46" s="3"/>
      <c r="C46" s="3" t="s">
        <v>712</v>
      </c>
      <c r="D46" s="3">
        <v>3.31</v>
      </c>
      <c r="E46" s="3">
        <v>2</v>
      </c>
      <c r="F46" s="3" t="s">
        <v>671</v>
      </c>
    </row>
    <row r="47" ht="17.4" spans="1:6">
      <c r="A47" s="3"/>
      <c r="B47" s="3"/>
      <c r="C47" s="3" t="s">
        <v>713</v>
      </c>
      <c r="D47" s="3">
        <v>3.31</v>
      </c>
      <c r="E47" s="3">
        <v>4</v>
      </c>
      <c r="F47" s="3" t="s">
        <v>671</v>
      </c>
    </row>
    <row r="48" ht="17.4" spans="1:6">
      <c r="A48" s="3"/>
      <c r="B48" s="3"/>
      <c r="C48" s="3"/>
      <c r="D48" s="3">
        <v>4.02</v>
      </c>
      <c r="E48" s="3"/>
      <c r="F48" s="3" t="s">
        <v>669</v>
      </c>
    </row>
    <row r="49" ht="17.4" spans="1:6">
      <c r="A49" s="3"/>
      <c r="B49" s="3"/>
      <c r="C49" s="3" t="s">
        <v>714</v>
      </c>
      <c r="D49" s="3">
        <v>3.31</v>
      </c>
      <c r="E49" s="3">
        <v>4</v>
      </c>
      <c r="F49" s="3" t="s">
        <v>671</v>
      </c>
    </row>
    <row r="50" ht="17.4" spans="1:6">
      <c r="A50" s="3"/>
      <c r="B50" s="3"/>
      <c r="C50" s="3"/>
      <c r="D50" s="3">
        <v>4.02</v>
      </c>
      <c r="E50" s="3"/>
      <c r="F50" s="3" t="s">
        <v>669</v>
      </c>
    </row>
    <row r="51" ht="17.4" spans="1:6">
      <c r="A51" s="3"/>
      <c r="B51" s="3"/>
      <c r="C51" s="3" t="s">
        <v>715</v>
      </c>
      <c r="D51" s="3">
        <v>3.31</v>
      </c>
      <c r="E51" s="3">
        <v>2</v>
      </c>
      <c r="F51" s="3" t="s">
        <v>671</v>
      </c>
    </row>
    <row r="52" ht="17.4" spans="1:6">
      <c r="A52" s="3"/>
      <c r="B52" s="3"/>
      <c r="C52" s="3" t="s">
        <v>716</v>
      </c>
      <c r="D52" s="3">
        <v>3.31</v>
      </c>
      <c r="E52" s="3">
        <v>4</v>
      </c>
      <c r="F52" s="3" t="s">
        <v>671</v>
      </c>
    </row>
    <row r="53" ht="17.4" spans="1:6">
      <c r="A53" s="3"/>
      <c r="B53" s="3"/>
      <c r="C53" s="3"/>
      <c r="D53" s="3">
        <v>4.02</v>
      </c>
      <c r="E53" s="3"/>
      <c r="F53" s="3" t="s">
        <v>669</v>
      </c>
    </row>
    <row r="54" ht="17.4" spans="1:6">
      <c r="A54" s="3"/>
      <c r="B54" s="3"/>
      <c r="C54" s="3" t="s">
        <v>717</v>
      </c>
      <c r="D54" s="3">
        <v>3.31</v>
      </c>
      <c r="E54" s="3">
        <v>2</v>
      </c>
      <c r="F54" s="3" t="s">
        <v>671</v>
      </c>
    </row>
    <row r="55" ht="17.4" spans="1:6">
      <c r="A55" s="3"/>
      <c r="B55" s="3"/>
      <c r="C55" s="3" t="s">
        <v>718</v>
      </c>
      <c r="D55" s="3">
        <v>3.31</v>
      </c>
      <c r="E55" s="3">
        <v>2</v>
      </c>
      <c r="F55" s="3" t="s">
        <v>671</v>
      </c>
    </row>
    <row r="56" ht="17.4" spans="1:6">
      <c r="A56" s="3"/>
      <c r="B56" s="3"/>
      <c r="C56" s="3" t="s">
        <v>719</v>
      </c>
      <c r="D56" s="3">
        <v>4.02</v>
      </c>
      <c r="E56" s="3">
        <v>2</v>
      </c>
      <c r="F56" s="3" t="s">
        <v>669</v>
      </c>
    </row>
    <row r="57" ht="17.4" spans="1:6">
      <c r="A57" s="3"/>
      <c r="B57" s="3" t="s">
        <v>457</v>
      </c>
      <c r="C57" s="3" t="s">
        <v>720</v>
      </c>
      <c r="D57" s="3">
        <v>3.31</v>
      </c>
      <c r="E57" s="3">
        <v>6</v>
      </c>
      <c r="F57" s="3" t="s">
        <v>671</v>
      </c>
    </row>
    <row r="58" ht="17.4" spans="1:6">
      <c r="A58" s="3"/>
      <c r="B58" s="3"/>
      <c r="C58" s="3"/>
      <c r="D58" s="3">
        <v>4.01</v>
      </c>
      <c r="E58" s="3"/>
      <c r="F58" s="3" t="s">
        <v>671</v>
      </c>
    </row>
    <row r="59" ht="17.4" spans="1:6">
      <c r="A59" s="3"/>
      <c r="B59" s="3"/>
      <c r="C59" s="3"/>
      <c r="D59" s="3">
        <v>4.03</v>
      </c>
      <c r="E59" s="3"/>
      <c r="F59" s="3" t="s">
        <v>669</v>
      </c>
    </row>
    <row r="60" ht="17.4" spans="1:6">
      <c r="A60" s="3"/>
      <c r="B60" s="3"/>
      <c r="C60" s="3" t="s">
        <v>721</v>
      </c>
      <c r="D60" s="3">
        <v>3.31</v>
      </c>
      <c r="E60" s="3">
        <v>2</v>
      </c>
      <c r="F60" s="3" t="s">
        <v>671</v>
      </c>
    </row>
    <row r="61" ht="17.4" spans="1:6">
      <c r="A61" s="3"/>
      <c r="B61" s="3"/>
      <c r="C61" s="3" t="s">
        <v>722</v>
      </c>
      <c r="D61" s="3">
        <v>3.31</v>
      </c>
      <c r="E61" s="3">
        <v>6</v>
      </c>
      <c r="F61" s="3" t="s">
        <v>669</v>
      </c>
    </row>
    <row r="62" ht="17.4" spans="1:6">
      <c r="A62" s="3"/>
      <c r="B62" s="3"/>
      <c r="C62" s="3"/>
      <c r="D62" s="3">
        <v>4.01</v>
      </c>
      <c r="E62" s="3"/>
      <c r="F62" s="3" t="s">
        <v>669</v>
      </c>
    </row>
    <row r="63" ht="17.4" spans="1:6">
      <c r="A63" s="3"/>
      <c r="B63" s="3"/>
      <c r="C63" s="3"/>
      <c r="D63" s="3">
        <v>4.02</v>
      </c>
      <c r="E63" s="3"/>
      <c r="F63" s="3" t="s">
        <v>669</v>
      </c>
    </row>
    <row r="64" ht="17.4" spans="1:6">
      <c r="A64" s="3"/>
      <c r="B64" s="3"/>
      <c r="C64" s="3" t="s">
        <v>723</v>
      </c>
      <c r="D64" s="3">
        <v>3.31</v>
      </c>
      <c r="E64" s="3">
        <v>6</v>
      </c>
      <c r="F64" s="3" t="s">
        <v>669</v>
      </c>
    </row>
    <row r="65" ht="17.4" spans="1:6">
      <c r="A65" s="3"/>
      <c r="B65" s="3"/>
      <c r="C65" s="3"/>
      <c r="D65" s="3">
        <v>4.01</v>
      </c>
      <c r="E65" s="3"/>
      <c r="F65" s="3" t="s">
        <v>669</v>
      </c>
    </row>
    <row r="66" ht="17.4" spans="1:6">
      <c r="A66" s="3"/>
      <c r="B66" s="3"/>
      <c r="C66" s="3"/>
      <c r="D66" s="3">
        <v>4.02</v>
      </c>
      <c r="E66" s="3"/>
      <c r="F66" s="3" t="s">
        <v>669</v>
      </c>
    </row>
    <row r="67" ht="17.4" spans="1:6">
      <c r="A67" s="3"/>
      <c r="B67" s="3"/>
      <c r="C67" s="3" t="s">
        <v>724</v>
      </c>
      <c r="D67" s="3">
        <v>4.01</v>
      </c>
      <c r="E67" s="3">
        <v>4</v>
      </c>
      <c r="F67" s="3" t="s">
        <v>671</v>
      </c>
    </row>
    <row r="68" ht="17.4" spans="1:6">
      <c r="A68" s="3"/>
      <c r="B68" s="3"/>
      <c r="C68" s="3"/>
      <c r="D68" s="3">
        <v>4.02</v>
      </c>
      <c r="E68" s="3"/>
      <c r="F68" s="3" t="s">
        <v>669</v>
      </c>
    </row>
    <row r="69" ht="17.4" spans="1:6">
      <c r="A69" s="3"/>
      <c r="B69" s="3"/>
      <c r="C69" s="3" t="s">
        <v>725</v>
      </c>
      <c r="D69" s="3">
        <v>4.01</v>
      </c>
      <c r="E69" s="3">
        <v>2</v>
      </c>
      <c r="F69" s="3" t="s">
        <v>671</v>
      </c>
    </row>
    <row r="70" ht="17.4" spans="1:6">
      <c r="A70" s="3"/>
      <c r="B70" s="3"/>
      <c r="C70" s="3" t="s">
        <v>726</v>
      </c>
      <c r="D70" s="3">
        <v>4.01</v>
      </c>
      <c r="E70" s="3">
        <v>2</v>
      </c>
      <c r="F70" s="3" t="s">
        <v>671</v>
      </c>
    </row>
    <row r="71" ht="17.4" spans="1:6">
      <c r="A71" s="3"/>
      <c r="B71" s="3"/>
      <c r="C71" s="3" t="s">
        <v>727</v>
      </c>
      <c r="D71" s="3">
        <v>4.01</v>
      </c>
      <c r="E71" s="3">
        <v>2</v>
      </c>
      <c r="F71" s="3" t="s">
        <v>671</v>
      </c>
    </row>
    <row r="72" ht="17.4" spans="1:6">
      <c r="A72" s="3"/>
      <c r="B72" s="17" t="s">
        <v>74</v>
      </c>
      <c r="C72" s="3" t="s">
        <v>728</v>
      </c>
      <c r="D72" s="3">
        <v>3.31</v>
      </c>
      <c r="E72" s="3">
        <v>2</v>
      </c>
      <c r="F72" s="3" t="s">
        <v>671</v>
      </c>
    </row>
    <row r="73" ht="17.4" spans="1:6">
      <c r="A73" s="3"/>
      <c r="B73" s="24"/>
      <c r="C73" s="3" t="s">
        <v>729</v>
      </c>
      <c r="D73" s="3">
        <v>3.31</v>
      </c>
      <c r="E73" s="3">
        <v>2</v>
      </c>
      <c r="F73" s="3" t="s">
        <v>671</v>
      </c>
    </row>
    <row r="74" ht="17.4" spans="1:6">
      <c r="A74" s="3"/>
      <c r="B74" s="24"/>
      <c r="C74" s="3" t="s">
        <v>614</v>
      </c>
      <c r="D74" s="3">
        <v>4.01</v>
      </c>
      <c r="E74" s="3">
        <v>2</v>
      </c>
      <c r="F74" s="3" t="s">
        <v>671</v>
      </c>
    </row>
    <row r="75" ht="17.4" spans="1:6">
      <c r="A75" s="3"/>
      <c r="B75" s="24"/>
      <c r="C75" s="3" t="s">
        <v>730</v>
      </c>
      <c r="D75" s="3">
        <v>3.31</v>
      </c>
      <c r="E75" s="3">
        <v>2</v>
      </c>
      <c r="F75" s="3" t="s">
        <v>671</v>
      </c>
    </row>
    <row r="76" ht="17.4" spans="1:6">
      <c r="A76" s="3"/>
      <c r="B76" s="24"/>
      <c r="C76" s="3" t="s">
        <v>731</v>
      </c>
      <c r="D76" s="3">
        <v>4.02</v>
      </c>
      <c r="E76" s="3">
        <v>2</v>
      </c>
      <c r="F76" s="3" t="s">
        <v>669</v>
      </c>
    </row>
    <row r="77" ht="17.4" spans="1:6">
      <c r="A77" s="3"/>
      <c r="B77" s="24"/>
      <c r="C77" s="3" t="s">
        <v>75</v>
      </c>
      <c r="D77" s="3">
        <v>4.02</v>
      </c>
      <c r="E77" s="3">
        <v>2</v>
      </c>
      <c r="F77" s="3" t="s">
        <v>669</v>
      </c>
    </row>
    <row r="78" ht="17.4" spans="1:6">
      <c r="A78" s="3"/>
      <c r="B78" s="25"/>
      <c r="C78" s="3" t="s">
        <v>732</v>
      </c>
      <c r="D78" s="3">
        <v>4.02</v>
      </c>
      <c r="E78" s="3">
        <v>2</v>
      </c>
      <c r="F78" s="3" t="s">
        <v>669</v>
      </c>
    </row>
    <row r="79" ht="17.4" spans="1:6">
      <c r="A79" s="3"/>
      <c r="B79" s="17" t="s">
        <v>458</v>
      </c>
      <c r="C79" s="3" t="s">
        <v>733</v>
      </c>
      <c r="D79" s="3">
        <v>3.31</v>
      </c>
      <c r="E79" s="3">
        <v>2</v>
      </c>
      <c r="F79" s="3" t="s">
        <v>671</v>
      </c>
    </row>
    <row r="80" ht="17.4" spans="1:6">
      <c r="A80" s="3"/>
      <c r="B80" s="24"/>
      <c r="C80" s="3" t="s">
        <v>734</v>
      </c>
      <c r="D80" s="3">
        <v>3.31</v>
      </c>
      <c r="E80" s="3">
        <v>2</v>
      </c>
      <c r="F80" s="3" t="s">
        <v>671</v>
      </c>
    </row>
    <row r="81" ht="17.4" spans="1:6">
      <c r="A81" s="3"/>
      <c r="B81" s="25"/>
      <c r="C81" s="3" t="s">
        <v>735</v>
      </c>
      <c r="D81" s="3">
        <v>4.02</v>
      </c>
      <c r="E81" s="3">
        <v>2</v>
      </c>
      <c r="F81" s="3" t="s">
        <v>671</v>
      </c>
    </row>
    <row r="82" ht="17.4" spans="1:6">
      <c r="A82" s="3" t="s">
        <v>3</v>
      </c>
      <c r="B82" s="3" t="s">
        <v>168</v>
      </c>
      <c r="C82" s="3" t="s">
        <v>736</v>
      </c>
      <c r="D82" s="3">
        <v>3.31</v>
      </c>
      <c r="E82" s="3">
        <v>2</v>
      </c>
      <c r="F82" s="3" t="s">
        <v>669</v>
      </c>
    </row>
    <row r="83" ht="17.4" spans="1:6">
      <c r="A83" s="3"/>
      <c r="B83" s="3"/>
      <c r="C83" s="3" t="s">
        <v>169</v>
      </c>
      <c r="D83" s="3">
        <v>4.01</v>
      </c>
      <c r="E83" s="3">
        <v>2</v>
      </c>
      <c r="F83" s="3" t="s">
        <v>669</v>
      </c>
    </row>
    <row r="84" ht="17.4" spans="1:6">
      <c r="A84" s="3"/>
      <c r="B84" s="3"/>
      <c r="C84" s="3" t="s">
        <v>737</v>
      </c>
      <c r="D84" s="3">
        <v>4.02</v>
      </c>
      <c r="E84" s="3">
        <v>2</v>
      </c>
      <c r="F84" s="3" t="s">
        <v>669</v>
      </c>
    </row>
    <row r="85" ht="17.4" spans="1:6">
      <c r="A85" s="3"/>
      <c r="B85" s="3"/>
      <c r="C85" s="3" t="s">
        <v>170</v>
      </c>
      <c r="D85" s="3">
        <v>4.02</v>
      </c>
      <c r="E85" s="3">
        <v>2</v>
      </c>
      <c r="F85" s="3" t="s">
        <v>669</v>
      </c>
    </row>
    <row r="86" ht="17.4" spans="1:6">
      <c r="A86" s="3"/>
      <c r="B86" s="3"/>
      <c r="C86" s="3" t="s">
        <v>738</v>
      </c>
      <c r="D86" s="3">
        <v>4.02</v>
      </c>
      <c r="E86" s="3">
        <v>2</v>
      </c>
      <c r="F86" s="3" t="s">
        <v>671</v>
      </c>
    </row>
    <row r="87" ht="17.4" spans="1:6">
      <c r="A87" s="3"/>
      <c r="B87" s="3" t="s">
        <v>164</v>
      </c>
      <c r="C87" s="3" t="s">
        <v>739</v>
      </c>
      <c r="D87" s="3">
        <v>3.31</v>
      </c>
      <c r="E87" s="3">
        <v>2</v>
      </c>
      <c r="F87" s="3" t="s">
        <v>669</v>
      </c>
    </row>
    <row r="88" ht="17.4" spans="1:6">
      <c r="A88" s="3"/>
      <c r="B88" s="3"/>
      <c r="C88" s="3" t="s">
        <v>165</v>
      </c>
      <c r="D88" s="3">
        <v>3.31</v>
      </c>
      <c r="E88" s="3">
        <v>2</v>
      </c>
      <c r="F88" s="3" t="s">
        <v>669</v>
      </c>
    </row>
    <row r="89" ht="17.4" spans="1:6">
      <c r="A89" s="3"/>
      <c r="B89" s="3" t="s">
        <v>174</v>
      </c>
      <c r="C89" s="3" t="s">
        <v>176</v>
      </c>
      <c r="D89" s="3">
        <v>3.31</v>
      </c>
      <c r="E89" s="3">
        <v>2</v>
      </c>
      <c r="F89" s="3" t="s">
        <v>671</v>
      </c>
    </row>
    <row r="90" ht="17.4" spans="1:6">
      <c r="A90" s="3"/>
      <c r="B90" s="3" t="s">
        <v>135</v>
      </c>
      <c r="C90" s="3" t="s">
        <v>740</v>
      </c>
      <c r="D90" s="3">
        <v>4.02</v>
      </c>
      <c r="E90" s="3">
        <v>2</v>
      </c>
      <c r="F90" s="3" t="s">
        <v>669</v>
      </c>
    </row>
    <row r="91" ht="17.4" spans="1:6">
      <c r="A91" s="3"/>
      <c r="B91" s="3" t="s">
        <v>139</v>
      </c>
      <c r="C91" s="3" t="s">
        <v>741</v>
      </c>
      <c r="D91" s="3">
        <v>4.01</v>
      </c>
      <c r="E91" s="3">
        <v>2</v>
      </c>
      <c r="F91" s="3" t="s">
        <v>669</v>
      </c>
    </row>
    <row r="92" ht="17.4" spans="1:6">
      <c r="A92" s="3"/>
      <c r="B92" s="3" t="s">
        <v>142</v>
      </c>
      <c r="C92" s="3" t="s">
        <v>144</v>
      </c>
      <c r="D92" s="3">
        <v>4.01</v>
      </c>
      <c r="E92" s="3">
        <v>2</v>
      </c>
      <c r="F92" s="3" t="s">
        <v>669</v>
      </c>
    </row>
    <row r="93" ht="17.4" spans="1:6">
      <c r="A93" s="3" t="s">
        <v>4</v>
      </c>
      <c r="B93" s="3" t="s">
        <v>253</v>
      </c>
      <c r="C93" s="3"/>
      <c r="D93" s="3"/>
      <c r="E93" s="3"/>
      <c r="F93" s="3"/>
    </row>
    <row r="94" ht="15" customHeight="1" spans="1:6">
      <c r="A94" s="3" t="s">
        <v>5</v>
      </c>
      <c r="B94" s="3"/>
      <c r="C94" s="3"/>
      <c r="D94" s="3"/>
      <c r="E94" s="3"/>
      <c r="F94" s="3"/>
    </row>
    <row r="95" ht="17.4" spans="1:6">
      <c r="A95" s="4" t="s">
        <v>6</v>
      </c>
      <c r="B95" s="26" t="s">
        <v>344</v>
      </c>
      <c r="C95" s="26" t="s">
        <v>742</v>
      </c>
      <c r="D95" s="26">
        <v>3.31</v>
      </c>
      <c r="E95" s="26">
        <v>2</v>
      </c>
      <c r="F95" s="3" t="s">
        <v>671</v>
      </c>
    </row>
    <row r="96" ht="17.4" spans="1:6">
      <c r="A96" s="4"/>
      <c r="B96" s="26"/>
      <c r="C96" s="26" t="s">
        <v>347</v>
      </c>
      <c r="D96" s="26">
        <v>3.31</v>
      </c>
      <c r="E96" s="26">
        <v>6</v>
      </c>
      <c r="F96" s="3" t="s">
        <v>671</v>
      </c>
    </row>
    <row r="97" ht="17.4" spans="1:6">
      <c r="A97" s="4"/>
      <c r="B97" s="26"/>
      <c r="C97" s="26"/>
      <c r="D97" s="26">
        <v>4.01</v>
      </c>
      <c r="E97" s="26"/>
      <c r="F97" s="3" t="s">
        <v>671</v>
      </c>
    </row>
    <row r="98" ht="17.4" spans="1:6">
      <c r="A98" s="4"/>
      <c r="B98" s="26"/>
      <c r="C98" s="26"/>
      <c r="D98" s="26">
        <v>4.02</v>
      </c>
      <c r="E98" s="26"/>
      <c r="F98" s="3" t="s">
        <v>671</v>
      </c>
    </row>
    <row r="99" ht="17.4" spans="1:6">
      <c r="A99" s="4"/>
      <c r="B99" s="26"/>
      <c r="C99" s="26" t="s">
        <v>743</v>
      </c>
      <c r="D99" s="26">
        <v>3.31</v>
      </c>
      <c r="E99" s="26">
        <v>2</v>
      </c>
      <c r="F99" s="3" t="s">
        <v>671</v>
      </c>
    </row>
    <row r="100" ht="17.4" spans="1:6">
      <c r="A100" s="4"/>
      <c r="B100" s="26" t="s">
        <v>351</v>
      </c>
      <c r="C100" s="26" t="s">
        <v>744</v>
      </c>
      <c r="D100" s="26">
        <v>3.31</v>
      </c>
      <c r="E100" s="26">
        <v>2</v>
      </c>
      <c r="F100" s="3" t="s">
        <v>671</v>
      </c>
    </row>
    <row r="101" ht="17.4" spans="1:6">
      <c r="A101" s="4"/>
      <c r="B101" s="26"/>
      <c r="C101" s="4" t="s">
        <v>745</v>
      </c>
      <c r="D101" s="3">
        <v>3.31</v>
      </c>
      <c r="E101" s="3">
        <v>2</v>
      </c>
      <c r="F101" s="3" t="s">
        <v>671</v>
      </c>
    </row>
    <row r="102" ht="17.4" spans="1:6">
      <c r="A102" s="4"/>
      <c r="B102" s="26"/>
      <c r="C102" s="4" t="s">
        <v>352</v>
      </c>
      <c r="D102" s="3">
        <v>3.31</v>
      </c>
      <c r="E102" s="3">
        <v>2</v>
      </c>
      <c r="F102" s="3" t="s">
        <v>671</v>
      </c>
    </row>
    <row r="103" ht="17.4" spans="1:6">
      <c r="A103" s="4"/>
      <c r="B103" s="26"/>
      <c r="C103" s="4" t="s">
        <v>746</v>
      </c>
      <c r="D103" s="3">
        <v>4.02</v>
      </c>
      <c r="E103" s="3">
        <v>2</v>
      </c>
      <c r="F103" s="3" t="s">
        <v>669</v>
      </c>
    </row>
    <row r="104" ht="17.4" spans="1:6">
      <c r="A104" s="4"/>
      <c r="B104" s="3" t="s">
        <v>354</v>
      </c>
      <c r="C104" s="4" t="s">
        <v>358</v>
      </c>
      <c r="D104" s="3">
        <v>3.31</v>
      </c>
      <c r="E104" s="3">
        <v>6</v>
      </c>
      <c r="F104" s="3" t="s">
        <v>671</v>
      </c>
    </row>
    <row r="105" ht="17.4" spans="1:6">
      <c r="A105" s="4"/>
      <c r="B105" s="3"/>
      <c r="C105" s="4"/>
      <c r="D105" s="3">
        <v>4.01</v>
      </c>
      <c r="E105" s="3"/>
      <c r="F105" s="3" t="s">
        <v>671</v>
      </c>
    </row>
    <row r="106" ht="17.4" spans="1:6">
      <c r="A106" s="4"/>
      <c r="B106" s="3"/>
      <c r="C106" s="4"/>
      <c r="D106" s="3">
        <v>4.02</v>
      </c>
      <c r="E106" s="3"/>
      <c r="F106" s="3" t="s">
        <v>671</v>
      </c>
    </row>
    <row r="107" ht="17.4" spans="1:6">
      <c r="A107" s="4"/>
      <c r="B107" s="3"/>
      <c r="C107" s="3" t="s">
        <v>747</v>
      </c>
      <c r="D107" s="3">
        <v>3.31</v>
      </c>
      <c r="E107" s="3">
        <v>2</v>
      </c>
      <c r="F107" s="3" t="s">
        <v>671</v>
      </c>
    </row>
    <row r="108" ht="17.4" spans="1:6">
      <c r="A108" s="4"/>
      <c r="B108" s="3"/>
      <c r="C108" s="3" t="s">
        <v>748</v>
      </c>
      <c r="D108" s="3">
        <v>3.31</v>
      </c>
      <c r="E108" s="3">
        <v>2</v>
      </c>
      <c r="F108" s="3" t="s">
        <v>671</v>
      </c>
    </row>
    <row r="109" ht="17.4" spans="1:6">
      <c r="A109" s="4"/>
      <c r="B109" s="3"/>
      <c r="C109" s="3" t="s">
        <v>361</v>
      </c>
      <c r="D109" s="3">
        <v>3.31</v>
      </c>
      <c r="E109" s="3">
        <v>6</v>
      </c>
      <c r="F109" s="3" t="s">
        <v>671</v>
      </c>
    </row>
    <row r="110" ht="17.4" spans="1:6">
      <c r="A110" s="4"/>
      <c r="B110" s="3"/>
      <c r="C110" s="3"/>
      <c r="D110" s="3">
        <v>4.01</v>
      </c>
      <c r="E110" s="3"/>
      <c r="F110" s="3" t="s">
        <v>671</v>
      </c>
    </row>
    <row r="111" ht="17.4" spans="1:6">
      <c r="A111" s="4"/>
      <c r="B111" s="3"/>
      <c r="C111" s="3"/>
      <c r="D111" s="3">
        <v>4.02</v>
      </c>
      <c r="E111" s="3"/>
      <c r="F111" s="3" t="s">
        <v>671</v>
      </c>
    </row>
    <row r="112" ht="17.4" spans="1:6">
      <c r="A112" s="4"/>
      <c r="B112" s="3"/>
      <c r="C112" s="3" t="s">
        <v>355</v>
      </c>
      <c r="D112" s="3">
        <v>3.31</v>
      </c>
      <c r="E112" s="3">
        <v>2</v>
      </c>
      <c r="F112" s="3" t="s">
        <v>671</v>
      </c>
    </row>
    <row r="113" ht="17.4" spans="1:6">
      <c r="A113" s="4"/>
      <c r="B113" s="3"/>
      <c r="C113" s="3" t="s">
        <v>356</v>
      </c>
      <c r="D113" s="3">
        <v>3.31</v>
      </c>
      <c r="E113" s="3">
        <v>2</v>
      </c>
      <c r="F113" s="3" t="s">
        <v>671</v>
      </c>
    </row>
    <row r="114" ht="17.4" spans="1:6">
      <c r="A114" s="4"/>
      <c r="B114" s="3"/>
      <c r="C114" s="3" t="s">
        <v>363</v>
      </c>
      <c r="D114" s="3">
        <v>3.31</v>
      </c>
      <c r="E114" s="3">
        <v>2</v>
      </c>
      <c r="F114" s="3" t="s">
        <v>671</v>
      </c>
    </row>
    <row r="115" ht="17.4" spans="1:6">
      <c r="A115" s="4"/>
      <c r="B115" s="3"/>
      <c r="C115" s="3" t="s">
        <v>749</v>
      </c>
      <c r="D115" s="3">
        <v>3.31</v>
      </c>
      <c r="E115" s="3">
        <v>2</v>
      </c>
      <c r="F115" s="3" t="s">
        <v>671</v>
      </c>
    </row>
    <row r="116" ht="17.4" spans="1:6">
      <c r="A116" s="4"/>
      <c r="B116" s="3"/>
      <c r="C116" s="3" t="s">
        <v>750</v>
      </c>
      <c r="D116" s="3">
        <v>4.02</v>
      </c>
      <c r="E116" s="3">
        <v>2</v>
      </c>
      <c r="F116" s="3" t="s">
        <v>671</v>
      </c>
    </row>
    <row r="117" ht="17.4" spans="1:6">
      <c r="A117" s="4"/>
      <c r="B117" s="3" t="s">
        <v>592</v>
      </c>
      <c r="C117" s="3" t="s">
        <v>751</v>
      </c>
      <c r="D117" s="3">
        <v>3.31</v>
      </c>
      <c r="E117" s="3">
        <v>2</v>
      </c>
      <c r="F117" s="3" t="s">
        <v>671</v>
      </c>
    </row>
    <row r="118" ht="17.4" spans="1:6">
      <c r="A118" s="4"/>
      <c r="B118" s="3" t="s">
        <v>593</v>
      </c>
      <c r="C118" s="3" t="s">
        <v>752</v>
      </c>
      <c r="D118" s="3">
        <v>3.31</v>
      </c>
      <c r="E118" s="3">
        <v>2</v>
      </c>
      <c r="F118" s="3" t="s">
        <v>669</v>
      </c>
    </row>
    <row r="119" ht="17.4" spans="1:6">
      <c r="A119" s="4"/>
      <c r="B119" s="3"/>
      <c r="C119" s="3" t="s">
        <v>753</v>
      </c>
      <c r="D119" s="3">
        <v>3.31</v>
      </c>
      <c r="E119" s="3">
        <v>2</v>
      </c>
      <c r="F119" s="3" t="s">
        <v>671</v>
      </c>
    </row>
    <row r="120" ht="17.4" spans="1:6">
      <c r="A120" s="4"/>
      <c r="B120" s="3"/>
      <c r="C120" s="3" t="s">
        <v>754</v>
      </c>
      <c r="D120" s="3">
        <v>3.31</v>
      </c>
      <c r="E120" s="3">
        <v>2</v>
      </c>
      <c r="F120" s="3" t="s">
        <v>671</v>
      </c>
    </row>
    <row r="121" ht="17.4" spans="1:6">
      <c r="A121" s="4"/>
      <c r="B121" s="3"/>
      <c r="C121" s="3" t="s">
        <v>755</v>
      </c>
      <c r="D121" s="3">
        <v>3.31</v>
      </c>
      <c r="E121" s="3">
        <v>2</v>
      </c>
      <c r="F121" s="3" t="s">
        <v>671</v>
      </c>
    </row>
    <row r="122" ht="17.4" spans="1:6">
      <c r="A122" s="4"/>
      <c r="B122" s="3" t="s">
        <v>596</v>
      </c>
      <c r="C122" s="3" t="s">
        <v>756</v>
      </c>
      <c r="D122" s="3">
        <v>3.31</v>
      </c>
      <c r="E122" s="3">
        <v>2</v>
      </c>
      <c r="F122" s="3" t="s">
        <v>671</v>
      </c>
    </row>
    <row r="123" ht="17.4" spans="1:6">
      <c r="A123" s="4"/>
      <c r="B123" s="3"/>
      <c r="C123" s="3" t="s">
        <v>757</v>
      </c>
      <c r="D123" s="3">
        <v>3.31</v>
      </c>
      <c r="E123" s="3">
        <v>2</v>
      </c>
      <c r="F123" s="3" t="s">
        <v>671</v>
      </c>
    </row>
    <row r="124" ht="17.4" spans="1:6">
      <c r="A124" s="4"/>
      <c r="B124" s="3"/>
      <c r="C124" s="3" t="s">
        <v>758</v>
      </c>
      <c r="D124" s="3">
        <v>4.01</v>
      </c>
      <c r="E124" s="3">
        <v>2</v>
      </c>
      <c r="F124" s="3" t="s">
        <v>669</v>
      </c>
    </row>
    <row r="125" ht="17.4" spans="1:6">
      <c r="A125" s="4"/>
      <c r="B125" s="3" t="s">
        <v>364</v>
      </c>
      <c r="C125" s="3" t="s">
        <v>759</v>
      </c>
      <c r="D125" s="3">
        <v>4.02</v>
      </c>
      <c r="E125" s="3">
        <v>2</v>
      </c>
      <c r="F125" s="3" t="s">
        <v>671</v>
      </c>
    </row>
    <row r="126" ht="17.4" spans="1:6">
      <c r="A126" s="4"/>
      <c r="B126" s="3"/>
      <c r="C126" s="3" t="s">
        <v>760</v>
      </c>
      <c r="D126" s="3">
        <v>4.02</v>
      </c>
      <c r="E126" s="3">
        <v>2</v>
      </c>
      <c r="F126" s="3" t="s">
        <v>671</v>
      </c>
    </row>
    <row r="127" ht="17.4" spans="1:6">
      <c r="A127" s="4" t="s">
        <v>7</v>
      </c>
      <c r="B127" s="4" t="s">
        <v>405</v>
      </c>
      <c r="C127" s="4" t="s">
        <v>761</v>
      </c>
      <c r="D127" s="4">
        <v>4.06</v>
      </c>
      <c r="E127" s="4">
        <v>2</v>
      </c>
      <c r="F127" s="4" t="s">
        <v>671</v>
      </c>
    </row>
    <row r="128" ht="17.4" spans="1:6">
      <c r="A128" s="4"/>
      <c r="B128" s="4"/>
      <c r="C128" s="4" t="s">
        <v>762</v>
      </c>
      <c r="D128" s="4">
        <v>4.06</v>
      </c>
      <c r="E128" s="4">
        <v>2</v>
      </c>
      <c r="F128" s="4" t="s">
        <v>671</v>
      </c>
    </row>
    <row r="129" ht="17.4" spans="1:6">
      <c r="A129" s="4"/>
      <c r="B129" s="4" t="s">
        <v>407</v>
      </c>
      <c r="C129" s="4" t="s">
        <v>763</v>
      </c>
      <c r="D129" s="3">
        <v>3.31</v>
      </c>
      <c r="E129" s="4">
        <v>2</v>
      </c>
      <c r="F129" s="4" t="s">
        <v>669</v>
      </c>
    </row>
    <row r="130" ht="17.4" spans="1:6">
      <c r="A130" s="4"/>
      <c r="B130" s="4"/>
      <c r="C130" s="4"/>
      <c r="D130" s="4">
        <v>4.01</v>
      </c>
      <c r="E130" s="4">
        <v>2</v>
      </c>
      <c r="F130" s="3" t="s">
        <v>669</v>
      </c>
    </row>
    <row r="131" ht="17.4" spans="1:6">
      <c r="A131" s="4"/>
      <c r="B131" s="4"/>
      <c r="C131" s="4"/>
      <c r="D131" s="3">
        <v>4.06</v>
      </c>
      <c r="E131" s="3">
        <v>2</v>
      </c>
      <c r="F131" s="3" t="s">
        <v>669</v>
      </c>
    </row>
    <row r="132" ht="17.4" spans="1:6">
      <c r="A132" s="4"/>
      <c r="B132" s="4"/>
      <c r="C132" s="3" t="s">
        <v>764</v>
      </c>
      <c r="D132" s="3">
        <v>4.06</v>
      </c>
      <c r="E132" s="3">
        <v>2</v>
      </c>
      <c r="F132" s="3" t="s">
        <v>671</v>
      </c>
    </row>
    <row r="133" ht="17.4" spans="1:6">
      <c r="A133" s="4"/>
      <c r="B133" s="4"/>
      <c r="C133" s="3" t="s">
        <v>765</v>
      </c>
      <c r="D133" s="4">
        <v>4.06</v>
      </c>
      <c r="E133" s="4">
        <v>2</v>
      </c>
      <c r="F133" s="3" t="s">
        <v>671</v>
      </c>
    </row>
    <row r="134" ht="17.4" spans="1:6">
      <c r="A134" s="4"/>
      <c r="B134" s="4" t="s">
        <v>409</v>
      </c>
      <c r="C134" s="3" t="s">
        <v>766</v>
      </c>
      <c r="D134" s="3">
        <v>3.31</v>
      </c>
      <c r="E134" s="3">
        <v>2</v>
      </c>
      <c r="F134" s="3" t="s">
        <v>671</v>
      </c>
    </row>
    <row r="135" ht="17.4" spans="1:6">
      <c r="A135" s="4"/>
      <c r="B135" s="4"/>
      <c r="C135" s="3" t="s">
        <v>410</v>
      </c>
      <c r="D135" s="3">
        <v>4.01</v>
      </c>
      <c r="E135" s="3">
        <v>2</v>
      </c>
      <c r="F135" s="3" t="s">
        <v>671</v>
      </c>
    </row>
    <row r="136" ht="17.4" spans="1:6">
      <c r="A136" s="4"/>
      <c r="B136" s="4" t="s">
        <v>608</v>
      </c>
      <c r="C136" s="3" t="s">
        <v>767</v>
      </c>
      <c r="D136" s="3">
        <v>4.06</v>
      </c>
      <c r="E136" s="3">
        <v>2</v>
      </c>
      <c r="F136" s="3" t="s">
        <v>671</v>
      </c>
    </row>
    <row r="137" ht="17.4" spans="1:6">
      <c r="A137" s="4"/>
      <c r="B137" s="4" t="s">
        <v>609</v>
      </c>
      <c r="C137" s="4" t="s">
        <v>768</v>
      </c>
      <c r="D137" s="3">
        <v>4.06</v>
      </c>
      <c r="E137" s="3">
        <v>2</v>
      </c>
      <c r="F137" s="3" t="s">
        <v>669</v>
      </c>
    </row>
    <row r="138" ht="17.4" spans="1:6">
      <c r="A138" s="4"/>
      <c r="B138" s="4"/>
      <c r="C138" s="4" t="s">
        <v>769</v>
      </c>
      <c r="D138" s="3">
        <v>4.06</v>
      </c>
      <c r="E138" s="3">
        <v>2</v>
      </c>
      <c r="F138" s="3" t="s">
        <v>669</v>
      </c>
    </row>
    <row r="139" ht="17.4" spans="1:6">
      <c r="A139" s="4"/>
      <c r="B139" s="4"/>
      <c r="C139" s="3" t="s">
        <v>770</v>
      </c>
      <c r="D139" s="3">
        <v>4.06</v>
      </c>
      <c r="E139" s="3">
        <v>2</v>
      </c>
      <c r="F139" s="3" t="s">
        <v>669</v>
      </c>
    </row>
    <row r="140" ht="17.4" spans="1:6">
      <c r="A140" s="4"/>
      <c r="B140" s="4"/>
      <c r="C140" s="3" t="s">
        <v>771</v>
      </c>
      <c r="D140" s="3">
        <v>4.06</v>
      </c>
      <c r="E140" s="3">
        <v>2</v>
      </c>
      <c r="F140" s="3" t="s">
        <v>669</v>
      </c>
    </row>
    <row r="141" ht="17.4" spans="1:6">
      <c r="A141" s="4"/>
      <c r="B141" s="4"/>
      <c r="C141" s="3" t="s">
        <v>772</v>
      </c>
      <c r="D141" s="3">
        <v>4.06</v>
      </c>
      <c r="E141" s="3">
        <v>2</v>
      </c>
      <c r="F141" s="3" t="s">
        <v>669</v>
      </c>
    </row>
    <row r="142" ht="17.4" spans="1:6">
      <c r="A142" s="4"/>
      <c r="B142" s="4"/>
      <c r="C142" s="3" t="s">
        <v>773</v>
      </c>
      <c r="D142" s="3">
        <v>4.06</v>
      </c>
      <c r="E142" s="3">
        <v>2</v>
      </c>
      <c r="F142" s="3" t="s">
        <v>669</v>
      </c>
    </row>
    <row r="143" ht="17.4" spans="1:6">
      <c r="A143" s="27" t="s">
        <v>774</v>
      </c>
      <c r="B143" s="27" t="s">
        <v>425</v>
      </c>
      <c r="C143" s="27" t="s">
        <v>728</v>
      </c>
      <c r="D143" s="27">
        <v>3.31</v>
      </c>
      <c r="E143" s="27">
        <v>2</v>
      </c>
      <c r="F143" s="27" t="s">
        <v>671</v>
      </c>
    </row>
    <row r="144" ht="17.4" spans="1:6">
      <c r="A144" s="27"/>
      <c r="B144" s="27"/>
      <c r="C144" s="27"/>
      <c r="D144" s="27">
        <v>4.06</v>
      </c>
      <c r="E144" s="27"/>
      <c r="F144" s="27"/>
    </row>
    <row r="145" ht="17.4" spans="1:6">
      <c r="A145" s="27"/>
      <c r="B145" s="27"/>
      <c r="C145" s="27" t="s">
        <v>775</v>
      </c>
      <c r="D145" s="27">
        <v>3.31</v>
      </c>
      <c r="E145" s="27">
        <v>2</v>
      </c>
      <c r="F145" s="27" t="s">
        <v>671</v>
      </c>
    </row>
    <row r="146" ht="17.4" spans="1:6">
      <c r="A146" s="27"/>
      <c r="B146" s="27"/>
      <c r="C146" s="27"/>
      <c r="D146" s="27">
        <v>4.02</v>
      </c>
      <c r="E146" s="27"/>
      <c r="F146" s="27" t="s">
        <v>669</v>
      </c>
    </row>
    <row r="147" ht="17.4" spans="1:6">
      <c r="A147" s="27"/>
      <c r="B147" s="27"/>
      <c r="C147" s="27" t="s">
        <v>776</v>
      </c>
      <c r="D147" s="27">
        <v>4.06</v>
      </c>
      <c r="E147" s="27">
        <v>1</v>
      </c>
      <c r="F147" s="27" t="s">
        <v>671</v>
      </c>
    </row>
  </sheetData>
  <mergeCells count="54">
    <mergeCell ref="A1:F1"/>
    <mergeCell ref="A3:A81"/>
    <mergeCell ref="A82:A92"/>
    <mergeCell ref="A95:A126"/>
    <mergeCell ref="A127:A142"/>
    <mergeCell ref="A143:A147"/>
    <mergeCell ref="B4:B12"/>
    <mergeCell ref="B13:B42"/>
    <mergeCell ref="B43:B56"/>
    <mergeCell ref="B57:B71"/>
    <mergeCell ref="B72:B78"/>
    <mergeCell ref="B79:B81"/>
    <mergeCell ref="B82:B86"/>
    <mergeCell ref="B87:B88"/>
    <mergeCell ref="B95:B99"/>
    <mergeCell ref="B100:B103"/>
    <mergeCell ref="B104:B116"/>
    <mergeCell ref="B118:B121"/>
    <mergeCell ref="B122:B124"/>
    <mergeCell ref="B125:B126"/>
    <mergeCell ref="B127:B128"/>
    <mergeCell ref="B129:B133"/>
    <mergeCell ref="B134:B135"/>
    <mergeCell ref="B137:B142"/>
    <mergeCell ref="B143:B147"/>
    <mergeCell ref="C7:C8"/>
    <mergeCell ref="C47:C48"/>
    <mergeCell ref="C49:C50"/>
    <mergeCell ref="C52:C53"/>
    <mergeCell ref="C57:C59"/>
    <mergeCell ref="C61:C63"/>
    <mergeCell ref="C64:C66"/>
    <mergeCell ref="C67:C68"/>
    <mergeCell ref="C96:C98"/>
    <mergeCell ref="C104:C106"/>
    <mergeCell ref="C109:C111"/>
    <mergeCell ref="C129:C131"/>
    <mergeCell ref="C143:C144"/>
    <mergeCell ref="C145:C146"/>
    <mergeCell ref="E7:E8"/>
    <mergeCell ref="E47:E48"/>
    <mergeCell ref="E49:E50"/>
    <mergeCell ref="E52:E53"/>
    <mergeCell ref="E57:E59"/>
    <mergeCell ref="E61:E63"/>
    <mergeCell ref="E64:E66"/>
    <mergeCell ref="E67:E68"/>
    <mergeCell ref="E96:E98"/>
    <mergeCell ref="E104:E106"/>
    <mergeCell ref="E109:E111"/>
    <mergeCell ref="E143:E144"/>
    <mergeCell ref="E145:E146"/>
    <mergeCell ref="F143:F144"/>
    <mergeCell ref="B93:F9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R32" sqref="R32"/>
    </sheetView>
  </sheetViews>
  <sheetFormatPr defaultColWidth="9" defaultRowHeight="14.4" outlineLevelCol="5"/>
  <cols>
    <col min="1" max="1" width="20" customWidth="1"/>
    <col min="2" max="6" width="7.62962962962963" customWidth="1"/>
  </cols>
  <sheetData>
    <row r="1" ht="22.2" spans="1:6">
      <c r="A1" s="9" t="s">
        <v>777</v>
      </c>
      <c r="B1" s="9"/>
      <c r="C1" s="9"/>
      <c r="D1" s="9"/>
      <c r="E1" s="9"/>
      <c r="F1" s="9"/>
    </row>
    <row r="2" ht="20.4" spans="1:6">
      <c r="A2" s="10" t="s">
        <v>22</v>
      </c>
      <c r="B2" s="10" t="s">
        <v>23</v>
      </c>
      <c r="C2" s="10" t="s">
        <v>25</v>
      </c>
      <c r="D2" s="10" t="s">
        <v>27</v>
      </c>
      <c r="E2" s="10" t="s">
        <v>28</v>
      </c>
      <c r="F2" s="10" t="s">
        <v>29</v>
      </c>
    </row>
    <row r="3" ht="17.4" spans="1:6">
      <c r="A3" s="3" t="s">
        <v>2</v>
      </c>
      <c r="B3" s="11" t="s">
        <v>30</v>
      </c>
      <c r="C3" s="12"/>
      <c r="D3" s="12"/>
      <c r="E3" s="12"/>
      <c r="F3" s="13"/>
    </row>
    <row r="4" ht="17.4" spans="1:6">
      <c r="A4" s="3" t="s">
        <v>3</v>
      </c>
      <c r="B4" s="14"/>
      <c r="C4" s="15"/>
      <c r="D4" s="15"/>
      <c r="E4" s="15"/>
      <c r="F4" s="16"/>
    </row>
    <row r="5" ht="17.4" spans="1:6">
      <c r="A5" s="3" t="s">
        <v>4</v>
      </c>
      <c r="B5" s="14"/>
      <c r="C5" s="15"/>
      <c r="D5" s="15"/>
      <c r="E5" s="15"/>
      <c r="F5" s="16"/>
    </row>
    <row r="6" ht="17.4" spans="1:6">
      <c r="A6" s="3" t="s">
        <v>5</v>
      </c>
      <c r="B6" s="14"/>
      <c r="C6" s="15"/>
      <c r="D6" s="15"/>
      <c r="E6" s="15"/>
      <c r="F6" s="16"/>
    </row>
    <row r="7" ht="17.4" spans="1:6">
      <c r="A7" s="17" t="s">
        <v>6</v>
      </c>
      <c r="B7" s="14"/>
      <c r="C7" s="15"/>
      <c r="D7" s="15"/>
      <c r="E7" s="15"/>
      <c r="F7" s="16"/>
    </row>
    <row r="8" ht="17.4" spans="1:6">
      <c r="A8" s="3" t="s">
        <v>7</v>
      </c>
      <c r="B8" s="14"/>
      <c r="C8" s="15"/>
      <c r="D8" s="15"/>
      <c r="E8" s="15"/>
      <c r="F8" s="16"/>
    </row>
    <row r="9" ht="17.4" spans="1:6">
      <c r="A9" s="3" t="s">
        <v>8</v>
      </c>
      <c r="B9" s="18"/>
      <c r="C9" s="19"/>
      <c r="D9" s="19"/>
      <c r="E9" s="19"/>
      <c r="F9" s="20"/>
    </row>
  </sheetData>
  <mergeCells count="2">
    <mergeCell ref="A1:F1"/>
    <mergeCell ref="B3:F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J3" sqref="J3"/>
    </sheetView>
  </sheetViews>
  <sheetFormatPr defaultColWidth="9" defaultRowHeight="14.4"/>
  <cols>
    <col min="1" max="1" width="20" customWidth="1"/>
    <col min="2" max="2" width="17.2685185185185" customWidth="1"/>
    <col min="3" max="3" width="9.09259259259259" customWidth="1"/>
    <col min="4" max="4" width="26.9074074074074" customWidth="1"/>
    <col min="5" max="7" width="13.9074074074074" customWidth="1"/>
  </cols>
  <sheetData>
    <row r="1" ht="22.2" spans="1:9">
      <c r="A1" s="5" t="s">
        <v>778</v>
      </c>
      <c r="B1" s="5"/>
      <c r="C1" s="5"/>
      <c r="D1" s="5"/>
      <c r="E1" s="5"/>
      <c r="F1" s="5"/>
      <c r="G1" s="5"/>
      <c r="H1" s="5"/>
      <c r="I1" s="5"/>
    </row>
    <row r="2" ht="20.4" spans="1:9">
      <c r="A2" s="2" t="s">
        <v>22</v>
      </c>
      <c r="B2" s="6" t="s">
        <v>666</v>
      </c>
      <c r="C2" s="6" t="s">
        <v>25</v>
      </c>
      <c r="D2" s="7" t="s">
        <v>611</v>
      </c>
      <c r="E2" s="8" t="s">
        <v>33</v>
      </c>
      <c r="F2" s="6" t="s">
        <v>612</v>
      </c>
      <c r="G2" s="6" t="s">
        <v>613</v>
      </c>
      <c r="H2" s="2" t="s">
        <v>29</v>
      </c>
      <c r="I2" s="2"/>
    </row>
    <row r="3" ht="17.5" customHeight="1" spans="1:9">
      <c r="A3" s="3" t="s">
        <v>2</v>
      </c>
      <c r="B3" s="4" t="s">
        <v>635</v>
      </c>
      <c r="C3" s="4"/>
      <c r="D3" s="4"/>
      <c r="E3" s="4"/>
      <c r="F3" s="4"/>
      <c r="G3" s="4"/>
      <c r="H3" s="4"/>
      <c r="I3" s="4"/>
    </row>
    <row r="4" ht="17.4" spans="1:9">
      <c r="A4" s="3" t="s">
        <v>3</v>
      </c>
      <c r="B4" s="3" t="s">
        <v>486</v>
      </c>
      <c r="C4" s="3" t="s">
        <v>779</v>
      </c>
      <c r="D4" s="3">
        <v>4.01</v>
      </c>
      <c r="E4" s="3">
        <v>2</v>
      </c>
      <c r="F4" s="3" t="s">
        <v>615</v>
      </c>
      <c r="G4" s="3" t="s">
        <v>780</v>
      </c>
      <c r="H4" s="3"/>
      <c r="I4" s="3"/>
    </row>
    <row r="5" ht="17.4" spans="1:9">
      <c r="A5" s="3" t="s">
        <v>4</v>
      </c>
      <c r="B5" s="3" t="s">
        <v>635</v>
      </c>
      <c r="C5" s="3"/>
      <c r="D5" s="3"/>
      <c r="E5" s="3"/>
      <c r="F5" s="3"/>
      <c r="G5" s="3"/>
      <c r="H5" s="3"/>
      <c r="I5" s="3"/>
    </row>
    <row r="6" ht="17.4" spans="1:9">
      <c r="A6" s="3" t="s">
        <v>5</v>
      </c>
      <c r="B6" s="3"/>
      <c r="C6" s="3"/>
      <c r="D6" s="3"/>
      <c r="E6" s="3"/>
      <c r="F6" s="3"/>
      <c r="G6" s="3"/>
      <c r="H6" s="3"/>
      <c r="I6" s="3"/>
    </row>
    <row r="7" ht="17.4" spans="1:9">
      <c r="A7" s="3" t="s">
        <v>6</v>
      </c>
      <c r="B7" s="3"/>
      <c r="C7" s="3"/>
      <c r="D7" s="3"/>
      <c r="E7" s="3"/>
      <c r="F7" s="3"/>
      <c r="G7" s="3"/>
      <c r="H7" s="3"/>
      <c r="I7" s="3"/>
    </row>
    <row r="8" ht="17.4" spans="1:9">
      <c r="A8" s="3" t="s">
        <v>7</v>
      </c>
      <c r="B8" s="3"/>
      <c r="C8" s="3"/>
      <c r="D8" s="3"/>
      <c r="E8" s="3"/>
      <c r="F8" s="3"/>
      <c r="G8" s="3"/>
      <c r="H8" s="3"/>
      <c r="I8" s="3"/>
    </row>
    <row r="9" ht="17.4" spans="1:9">
      <c r="A9" s="3" t="s">
        <v>8</v>
      </c>
      <c r="B9" s="3"/>
      <c r="C9" s="3"/>
      <c r="D9" s="3"/>
      <c r="E9" s="3"/>
      <c r="F9" s="3"/>
      <c r="G9" s="3"/>
      <c r="H9" s="3"/>
      <c r="I9" s="3"/>
    </row>
  </sheetData>
  <mergeCells count="5">
    <mergeCell ref="A1:I1"/>
    <mergeCell ref="H2:I2"/>
    <mergeCell ref="B3:I3"/>
    <mergeCell ref="H4:I4"/>
    <mergeCell ref="B5:I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zoomScale="71" zoomScaleNormal="71" topLeftCell="A194" workbookViewId="0">
      <selection activeCell="B35" sqref="B35:B70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20.7222222222222" customWidth="1"/>
    <col min="4" max="4" width="14.4537037037037" customWidth="1"/>
    <col min="5" max="5" width="9.09259259259259" customWidth="1"/>
  </cols>
  <sheetData>
    <row r="1" ht="22.2" spans="1:5">
      <c r="A1" s="1" t="s">
        <v>781</v>
      </c>
      <c r="B1" s="1"/>
      <c r="C1" s="1"/>
      <c r="D1" s="1"/>
      <c r="E1" s="1"/>
    </row>
    <row r="2" ht="20.4" spans="1:5">
      <c r="A2" s="2" t="s">
        <v>22</v>
      </c>
      <c r="B2" s="2" t="s">
        <v>433</v>
      </c>
      <c r="C2" s="2" t="s">
        <v>23</v>
      </c>
      <c r="D2" s="2" t="s">
        <v>781</v>
      </c>
      <c r="E2" s="2" t="s">
        <v>29</v>
      </c>
    </row>
    <row r="3" ht="17.4" spans="1:5">
      <c r="A3" s="3" t="s">
        <v>782</v>
      </c>
      <c r="B3" s="3">
        <v>1</v>
      </c>
      <c r="C3" s="3" t="s">
        <v>438</v>
      </c>
      <c r="D3" s="3"/>
      <c r="E3" s="3" t="s">
        <v>464</v>
      </c>
    </row>
    <row r="4" ht="17.4" spans="1:5">
      <c r="A4" s="3"/>
      <c r="B4" s="3">
        <v>2</v>
      </c>
      <c r="C4" s="3" t="s">
        <v>439</v>
      </c>
      <c r="D4" s="3"/>
      <c r="E4" s="3" t="s">
        <v>464</v>
      </c>
    </row>
    <row r="5" ht="17.4" spans="1:5">
      <c r="A5" s="3"/>
      <c r="B5" s="3">
        <v>3</v>
      </c>
      <c r="C5" s="3" t="s">
        <v>440</v>
      </c>
      <c r="D5" s="3"/>
      <c r="E5" s="3" t="s">
        <v>464</v>
      </c>
    </row>
    <row r="6" ht="17.4" spans="1:5">
      <c r="A6" s="3"/>
      <c r="B6" s="3">
        <v>4</v>
      </c>
      <c r="C6" s="3" t="s">
        <v>441</v>
      </c>
      <c r="D6" s="3"/>
      <c r="E6" s="3" t="s">
        <v>464</v>
      </c>
    </row>
    <row r="7" ht="17.4" spans="1:5">
      <c r="A7" s="3"/>
      <c r="B7" s="3">
        <v>5</v>
      </c>
      <c r="C7" s="3" t="s">
        <v>442</v>
      </c>
      <c r="D7" s="3"/>
      <c r="E7" s="3" t="s">
        <v>464</v>
      </c>
    </row>
    <row r="8" ht="17.4" spans="1:5">
      <c r="A8" s="3"/>
      <c r="B8" s="3">
        <v>6</v>
      </c>
      <c r="C8" s="3" t="s">
        <v>443</v>
      </c>
      <c r="D8" s="3" t="s">
        <v>783</v>
      </c>
      <c r="E8" s="3"/>
    </row>
    <row r="9" ht="17.4" spans="1:5">
      <c r="A9" s="3"/>
      <c r="B9" s="3">
        <v>7</v>
      </c>
      <c r="C9" s="3" t="s">
        <v>444</v>
      </c>
      <c r="D9" s="3" t="s">
        <v>783</v>
      </c>
      <c r="E9" s="3"/>
    </row>
    <row r="10" ht="17.4" spans="1:5">
      <c r="A10" s="3"/>
      <c r="B10" s="3">
        <v>8</v>
      </c>
      <c r="C10" s="3" t="s">
        <v>34</v>
      </c>
      <c r="D10" s="3" t="s">
        <v>783</v>
      </c>
      <c r="E10" s="3"/>
    </row>
    <row r="11" ht="17.4" spans="1:5">
      <c r="A11" s="3"/>
      <c r="B11" s="3">
        <v>9</v>
      </c>
      <c r="C11" s="3" t="s">
        <v>445</v>
      </c>
      <c r="D11" s="3" t="s">
        <v>783</v>
      </c>
      <c r="E11" s="3"/>
    </row>
    <row r="12" ht="17.4" spans="1:5">
      <c r="A12" s="3"/>
      <c r="B12" s="3">
        <v>10</v>
      </c>
      <c r="C12" s="3" t="s">
        <v>446</v>
      </c>
      <c r="D12" s="3" t="s">
        <v>783</v>
      </c>
      <c r="E12" s="3"/>
    </row>
    <row r="13" ht="17.4" spans="1:5">
      <c r="A13" s="3"/>
      <c r="B13" s="3">
        <v>11</v>
      </c>
      <c r="C13" s="3" t="s">
        <v>41</v>
      </c>
      <c r="D13" s="3" t="s">
        <v>783</v>
      </c>
      <c r="E13" s="3"/>
    </row>
    <row r="14" ht="17.4" spans="1:5">
      <c r="A14" s="3"/>
      <c r="B14" s="3">
        <v>12</v>
      </c>
      <c r="C14" s="3" t="s">
        <v>447</v>
      </c>
      <c r="D14" s="3" t="s">
        <v>783</v>
      </c>
      <c r="E14" s="3"/>
    </row>
    <row r="15" ht="17.4" spans="1:5">
      <c r="A15" s="3"/>
      <c r="B15" s="3">
        <v>13</v>
      </c>
      <c r="C15" s="3" t="s">
        <v>448</v>
      </c>
      <c r="D15" s="3" t="s">
        <v>783</v>
      </c>
      <c r="E15" s="3"/>
    </row>
    <row r="16" ht="17.4" spans="1:5">
      <c r="A16" s="3"/>
      <c r="B16" s="3">
        <v>14</v>
      </c>
      <c r="C16" s="3" t="s">
        <v>449</v>
      </c>
      <c r="D16" s="3" t="s">
        <v>783</v>
      </c>
      <c r="E16" s="3"/>
    </row>
    <row r="17" ht="17.4" spans="1:5">
      <c r="A17" s="3"/>
      <c r="B17" s="3">
        <v>15</v>
      </c>
      <c r="C17" s="3" t="s">
        <v>47</v>
      </c>
      <c r="D17" s="3" t="s">
        <v>783</v>
      </c>
      <c r="E17" s="3"/>
    </row>
    <row r="18" ht="17.4" spans="1:5">
      <c r="A18" s="3"/>
      <c r="B18" s="3">
        <v>16</v>
      </c>
      <c r="C18" s="3" t="s">
        <v>52</v>
      </c>
      <c r="D18" s="3" t="s">
        <v>783</v>
      </c>
      <c r="E18" s="3"/>
    </row>
    <row r="19" ht="17.4" spans="1:5">
      <c r="A19" s="3"/>
      <c r="B19" s="3">
        <v>17</v>
      </c>
      <c r="C19" s="3" t="s">
        <v>56</v>
      </c>
      <c r="D19" s="3" t="s">
        <v>783</v>
      </c>
      <c r="E19" s="3"/>
    </row>
    <row r="20" ht="17.4" spans="1:5">
      <c r="A20" s="3"/>
      <c r="B20" s="3">
        <v>18</v>
      </c>
      <c r="C20" s="3" t="s">
        <v>450</v>
      </c>
      <c r="D20" s="3"/>
      <c r="E20" s="3" t="s">
        <v>464</v>
      </c>
    </row>
    <row r="21" ht="17.4" spans="1:5">
      <c r="A21" s="3"/>
      <c r="B21" s="3">
        <v>19</v>
      </c>
      <c r="C21" s="3" t="s">
        <v>452</v>
      </c>
      <c r="D21" s="3"/>
      <c r="E21" s="3" t="s">
        <v>464</v>
      </c>
    </row>
    <row r="22" ht="17.4" spans="1:5">
      <c r="A22" s="3"/>
      <c r="B22" s="3">
        <v>20</v>
      </c>
      <c r="C22" s="3" t="s">
        <v>453</v>
      </c>
      <c r="D22" s="3"/>
      <c r="E22" s="3" t="s">
        <v>464</v>
      </c>
    </row>
    <row r="23" ht="17.4" spans="1:5">
      <c r="A23" s="3"/>
      <c r="B23" s="3">
        <v>21</v>
      </c>
      <c r="C23" s="3" t="s">
        <v>61</v>
      </c>
      <c r="D23" s="3" t="s">
        <v>783</v>
      </c>
      <c r="E23" s="3"/>
    </row>
    <row r="24" ht="17.4" spans="1:5">
      <c r="A24" s="3"/>
      <c r="B24" s="3">
        <v>22</v>
      </c>
      <c r="C24" s="3" t="s">
        <v>67</v>
      </c>
      <c r="D24" s="3" t="s">
        <v>783</v>
      </c>
      <c r="E24" s="3"/>
    </row>
    <row r="25" ht="17.4" spans="1:5">
      <c r="A25" s="3"/>
      <c r="B25" s="3">
        <v>23</v>
      </c>
      <c r="C25" s="3" t="s">
        <v>454</v>
      </c>
      <c r="D25" s="3" t="s">
        <v>783</v>
      </c>
      <c r="E25" s="3"/>
    </row>
    <row r="26" ht="17.4" spans="1:5">
      <c r="A26" s="3"/>
      <c r="B26" s="3">
        <v>24</v>
      </c>
      <c r="C26" s="3" t="s">
        <v>455</v>
      </c>
      <c r="D26" s="3" t="s">
        <v>783</v>
      </c>
      <c r="E26" s="3"/>
    </row>
    <row r="27" ht="17.4" spans="1:5">
      <c r="A27" s="3"/>
      <c r="B27" s="3">
        <v>25</v>
      </c>
      <c r="C27" s="3" t="s">
        <v>456</v>
      </c>
      <c r="D27" s="3" t="s">
        <v>783</v>
      </c>
      <c r="E27" s="3"/>
    </row>
    <row r="28" ht="17.4" spans="1:5">
      <c r="A28" s="3"/>
      <c r="B28" s="3">
        <v>26</v>
      </c>
      <c r="C28" s="3" t="s">
        <v>457</v>
      </c>
      <c r="D28" s="3" t="s">
        <v>783</v>
      </c>
      <c r="E28" s="3"/>
    </row>
    <row r="29" ht="17.4" spans="1:5">
      <c r="A29" s="3"/>
      <c r="B29" s="3">
        <v>27</v>
      </c>
      <c r="C29" s="3" t="s">
        <v>74</v>
      </c>
      <c r="D29" s="3" t="s">
        <v>783</v>
      </c>
      <c r="E29" s="3"/>
    </row>
    <row r="30" ht="17.4" spans="1:5">
      <c r="A30" s="3"/>
      <c r="B30" s="3">
        <v>28</v>
      </c>
      <c r="C30" s="3" t="s">
        <v>458</v>
      </c>
      <c r="D30" s="3" t="s">
        <v>783</v>
      </c>
      <c r="E30" s="3"/>
    </row>
    <row r="31" ht="17.4" spans="1:5">
      <c r="A31" s="3"/>
      <c r="B31" s="3">
        <v>29</v>
      </c>
      <c r="C31" s="3" t="s">
        <v>80</v>
      </c>
      <c r="D31" s="3" t="s">
        <v>783</v>
      </c>
      <c r="E31" s="3"/>
    </row>
    <row r="32" ht="17.4" spans="1:5">
      <c r="A32" s="3"/>
      <c r="B32" s="3">
        <v>30</v>
      </c>
      <c r="C32" s="3" t="s">
        <v>459</v>
      </c>
      <c r="D32" s="3" t="s">
        <v>783</v>
      </c>
      <c r="E32" s="3"/>
    </row>
    <row r="33" ht="17.4" spans="1:5">
      <c r="A33" s="3"/>
      <c r="B33" s="3">
        <v>31</v>
      </c>
      <c r="C33" s="3" t="s">
        <v>460</v>
      </c>
      <c r="D33" s="3" t="s">
        <v>783</v>
      </c>
      <c r="E33" s="3"/>
    </row>
    <row r="34" ht="17.4" spans="1:5">
      <c r="A34" s="3"/>
      <c r="B34" s="3">
        <v>32</v>
      </c>
      <c r="C34" s="3" t="s">
        <v>461</v>
      </c>
      <c r="D34" s="3" t="s">
        <v>783</v>
      </c>
      <c r="E34" s="3"/>
    </row>
    <row r="35" ht="17.4" spans="1:5">
      <c r="A35" s="3" t="s">
        <v>3</v>
      </c>
      <c r="B35" s="3">
        <v>1</v>
      </c>
      <c r="C35" s="3" t="s">
        <v>462</v>
      </c>
      <c r="D35" s="3"/>
      <c r="E35" s="3" t="s">
        <v>464</v>
      </c>
    </row>
    <row r="36" ht="17.4" spans="1:5">
      <c r="A36" s="3"/>
      <c r="B36" s="3">
        <v>2</v>
      </c>
      <c r="C36" s="3" t="s">
        <v>465</v>
      </c>
      <c r="D36" s="3"/>
      <c r="E36" s="3" t="s">
        <v>464</v>
      </c>
    </row>
    <row r="37" ht="17.4" spans="1:5">
      <c r="A37" s="3"/>
      <c r="B37" s="3">
        <v>3</v>
      </c>
      <c r="C37" s="3" t="s">
        <v>467</v>
      </c>
      <c r="D37" s="3"/>
      <c r="E37" s="3" t="s">
        <v>464</v>
      </c>
    </row>
    <row r="38" ht="17.4" spans="1:5">
      <c r="A38" s="3"/>
      <c r="B38" s="3">
        <v>4</v>
      </c>
      <c r="C38" s="3" t="s">
        <v>469</v>
      </c>
      <c r="D38" s="3"/>
      <c r="E38" s="3" t="s">
        <v>464</v>
      </c>
    </row>
    <row r="39" ht="17.4" spans="1:5">
      <c r="A39" s="3"/>
      <c r="B39" s="3">
        <v>5</v>
      </c>
      <c r="C39" s="3" t="s">
        <v>471</v>
      </c>
      <c r="D39" s="3" t="s">
        <v>783</v>
      </c>
      <c r="E39" s="3"/>
    </row>
    <row r="40" ht="17.4" spans="1:5">
      <c r="A40" s="3"/>
      <c r="B40" s="3">
        <v>6</v>
      </c>
      <c r="C40" s="3" t="s">
        <v>156</v>
      </c>
      <c r="D40" s="3" t="s">
        <v>783</v>
      </c>
      <c r="E40" s="3"/>
    </row>
    <row r="41" ht="17.4" spans="1:5">
      <c r="A41" s="3"/>
      <c r="B41" s="3">
        <v>7</v>
      </c>
      <c r="C41" s="3" t="s">
        <v>473</v>
      </c>
      <c r="D41" s="3" t="s">
        <v>783</v>
      </c>
      <c r="E41" s="3"/>
    </row>
    <row r="42" ht="17.4" spans="1:5">
      <c r="A42" s="3"/>
      <c r="B42" s="3">
        <v>8</v>
      </c>
      <c r="C42" s="3" t="s">
        <v>126</v>
      </c>
      <c r="D42" s="3" t="s">
        <v>783</v>
      </c>
      <c r="E42" s="3"/>
    </row>
    <row r="43" ht="17.4" spans="1:5">
      <c r="A43" s="3"/>
      <c r="B43" s="3">
        <v>9</v>
      </c>
      <c r="C43" s="3" t="s">
        <v>110</v>
      </c>
      <c r="D43" s="3" t="s">
        <v>783</v>
      </c>
      <c r="E43" s="3"/>
    </row>
    <row r="44" ht="17.4" spans="1:5">
      <c r="A44" s="3"/>
      <c r="B44" s="3">
        <v>10</v>
      </c>
      <c r="C44" s="3" t="s">
        <v>100</v>
      </c>
      <c r="D44" s="3" t="s">
        <v>783</v>
      </c>
      <c r="E44" s="3"/>
    </row>
    <row r="45" ht="17.4" spans="1:5">
      <c r="A45" s="3"/>
      <c r="B45" s="3">
        <v>11</v>
      </c>
      <c r="C45" s="3" t="s">
        <v>116</v>
      </c>
      <c r="D45" s="3" t="s">
        <v>783</v>
      </c>
      <c r="E45" s="3"/>
    </row>
    <row r="46" ht="17.4" spans="1:5">
      <c r="A46" s="3"/>
      <c r="B46" s="3">
        <v>12</v>
      </c>
      <c r="C46" s="3" t="s">
        <v>123</v>
      </c>
      <c r="D46" s="3" t="s">
        <v>783</v>
      </c>
      <c r="E46" s="3"/>
    </row>
    <row r="47" ht="17.4" spans="1:5">
      <c r="A47" s="3"/>
      <c r="B47" s="3">
        <v>13</v>
      </c>
      <c r="C47" s="3" t="s">
        <v>91</v>
      </c>
      <c r="D47" s="3" t="s">
        <v>783</v>
      </c>
      <c r="E47" s="3"/>
    </row>
    <row r="48" ht="17.4" spans="1:5">
      <c r="A48" s="3"/>
      <c r="B48" s="3">
        <v>14</v>
      </c>
      <c r="C48" s="3" t="s">
        <v>479</v>
      </c>
      <c r="D48" s="3" t="s">
        <v>783</v>
      </c>
      <c r="E48" s="3"/>
    </row>
    <row r="49" ht="17.4" spans="1:5">
      <c r="A49" s="3"/>
      <c r="B49" s="3">
        <v>15</v>
      </c>
      <c r="C49" s="3" t="s">
        <v>87</v>
      </c>
      <c r="D49" s="3" t="s">
        <v>783</v>
      </c>
      <c r="E49" s="3"/>
    </row>
    <row r="50" ht="17.4" spans="1:5">
      <c r="A50" s="3"/>
      <c r="B50" s="3">
        <v>16</v>
      </c>
      <c r="C50" s="3" t="s">
        <v>82</v>
      </c>
      <c r="D50" s="3" t="s">
        <v>783</v>
      </c>
      <c r="E50" s="3"/>
    </row>
    <row r="51" ht="17.4" spans="1:5">
      <c r="A51" s="3"/>
      <c r="B51" s="3">
        <v>17</v>
      </c>
      <c r="C51" s="3" t="s">
        <v>480</v>
      </c>
      <c r="D51" s="3" t="s">
        <v>783</v>
      </c>
      <c r="E51" s="3"/>
    </row>
    <row r="52" ht="17.4" spans="1:5">
      <c r="A52" s="3"/>
      <c r="B52" s="3">
        <v>18</v>
      </c>
      <c r="C52" s="3" t="s">
        <v>482</v>
      </c>
      <c r="D52" s="3" t="s">
        <v>783</v>
      </c>
      <c r="E52" s="3"/>
    </row>
    <row r="53" ht="17.4" spans="1:5">
      <c r="A53" s="3"/>
      <c r="B53" s="3">
        <v>19</v>
      </c>
      <c r="C53" s="3" t="s">
        <v>484</v>
      </c>
      <c r="D53" s="3" t="s">
        <v>783</v>
      </c>
      <c r="E53" s="3"/>
    </row>
    <row r="54" ht="17.4" spans="1:5">
      <c r="A54" s="3"/>
      <c r="B54" s="3">
        <v>20</v>
      </c>
      <c r="C54" s="3" t="s">
        <v>485</v>
      </c>
      <c r="D54" s="3" t="s">
        <v>783</v>
      </c>
      <c r="E54" s="3"/>
    </row>
    <row r="55" ht="17.4" spans="1:5">
      <c r="A55" s="3"/>
      <c r="B55" s="3">
        <v>21</v>
      </c>
      <c r="C55" s="3" t="s">
        <v>168</v>
      </c>
      <c r="D55" s="3" t="s">
        <v>783</v>
      </c>
      <c r="E55" s="3"/>
    </row>
    <row r="56" ht="17.4" spans="1:5">
      <c r="A56" s="3"/>
      <c r="B56" s="3">
        <v>22</v>
      </c>
      <c r="C56" s="3" t="s">
        <v>164</v>
      </c>
      <c r="D56" s="3" t="s">
        <v>783</v>
      </c>
      <c r="E56" s="3"/>
    </row>
    <row r="57" ht="17.4" spans="1:5">
      <c r="A57" s="3"/>
      <c r="B57" s="3">
        <v>23</v>
      </c>
      <c r="C57" s="3" t="s">
        <v>174</v>
      </c>
      <c r="D57" s="3" t="s">
        <v>783</v>
      </c>
      <c r="E57" s="3"/>
    </row>
    <row r="58" ht="17.4" spans="1:5">
      <c r="A58" s="3"/>
      <c r="B58" s="3">
        <v>24</v>
      </c>
      <c r="C58" s="3" t="s">
        <v>153</v>
      </c>
      <c r="D58" s="3" t="s">
        <v>783</v>
      </c>
      <c r="E58" s="3"/>
    </row>
    <row r="59" ht="17.4" spans="1:5">
      <c r="A59" s="3"/>
      <c r="B59" s="3">
        <v>25</v>
      </c>
      <c r="C59" s="3" t="s">
        <v>135</v>
      </c>
      <c r="D59" s="3" t="s">
        <v>783</v>
      </c>
      <c r="E59" s="3"/>
    </row>
    <row r="60" ht="17.4" spans="1:5">
      <c r="A60" s="3"/>
      <c r="B60" s="3">
        <v>26</v>
      </c>
      <c r="C60" s="3" t="s">
        <v>139</v>
      </c>
      <c r="D60" s="3" t="s">
        <v>783</v>
      </c>
      <c r="E60" s="3"/>
    </row>
    <row r="61" ht="17.4" spans="1:5">
      <c r="A61" s="3"/>
      <c r="B61" s="3">
        <v>27</v>
      </c>
      <c r="C61" s="3" t="s">
        <v>142</v>
      </c>
      <c r="D61" s="3" t="s">
        <v>783</v>
      </c>
      <c r="E61" s="3"/>
    </row>
    <row r="62" ht="17.4" spans="1:5">
      <c r="A62" s="3"/>
      <c r="B62" s="3">
        <v>28</v>
      </c>
      <c r="C62" s="3" t="s">
        <v>146</v>
      </c>
      <c r="D62" s="3" t="s">
        <v>783</v>
      </c>
      <c r="E62" s="3"/>
    </row>
    <row r="63" ht="17.4" spans="1:5">
      <c r="A63" s="3"/>
      <c r="B63" s="3">
        <v>29</v>
      </c>
      <c r="C63" s="3" t="s">
        <v>486</v>
      </c>
      <c r="D63" s="3" t="s">
        <v>783</v>
      </c>
      <c r="E63" s="3"/>
    </row>
    <row r="64" ht="17.4" spans="1:5">
      <c r="A64" s="3"/>
      <c r="B64" s="3">
        <v>30</v>
      </c>
      <c r="C64" s="3" t="s">
        <v>487</v>
      </c>
      <c r="D64" s="3" t="s">
        <v>783</v>
      </c>
      <c r="E64" s="3"/>
    </row>
    <row r="65" ht="17.4" spans="1:5">
      <c r="A65" s="3"/>
      <c r="B65" s="3">
        <v>31</v>
      </c>
      <c r="C65" s="3" t="s">
        <v>488</v>
      </c>
      <c r="D65" s="3" t="s">
        <v>783</v>
      </c>
      <c r="E65" s="3"/>
    </row>
    <row r="66" ht="17.4" spans="1:5">
      <c r="A66" s="3"/>
      <c r="B66" s="3">
        <v>32</v>
      </c>
      <c r="C66" s="3" t="s">
        <v>489</v>
      </c>
      <c r="D66" s="3" t="s">
        <v>783</v>
      </c>
      <c r="E66" s="3"/>
    </row>
    <row r="67" ht="17.4" spans="1:5">
      <c r="A67" s="3"/>
      <c r="B67" s="3">
        <v>33</v>
      </c>
      <c r="C67" s="3" t="s">
        <v>490</v>
      </c>
      <c r="D67" s="3" t="s">
        <v>783</v>
      </c>
      <c r="E67" s="3"/>
    </row>
    <row r="68" ht="17.4" spans="1:5">
      <c r="A68" s="3"/>
      <c r="B68" s="3">
        <v>34</v>
      </c>
      <c r="C68" s="3" t="s">
        <v>491</v>
      </c>
      <c r="D68" s="3" t="s">
        <v>783</v>
      </c>
      <c r="E68" s="3"/>
    </row>
    <row r="69" ht="17.4" spans="1:5">
      <c r="A69" s="3"/>
      <c r="B69" s="3">
        <v>35</v>
      </c>
      <c r="C69" s="3" t="s">
        <v>492</v>
      </c>
      <c r="D69" s="3" t="s">
        <v>783</v>
      </c>
      <c r="E69" s="3"/>
    </row>
    <row r="70" ht="17.4" spans="1:5">
      <c r="A70" s="3"/>
      <c r="B70" s="3">
        <v>36</v>
      </c>
      <c r="C70" s="3" t="s">
        <v>130</v>
      </c>
      <c r="D70" s="3" t="s">
        <v>783</v>
      </c>
      <c r="E70" s="3"/>
    </row>
    <row r="71" ht="17.4" spans="1:5">
      <c r="A71" s="3" t="s">
        <v>4</v>
      </c>
      <c r="B71" s="3">
        <v>1</v>
      </c>
      <c r="C71" s="3" t="s">
        <v>493</v>
      </c>
      <c r="D71" s="3" t="s">
        <v>783</v>
      </c>
      <c r="E71" s="3"/>
    </row>
    <row r="72" ht="17.4" spans="1:5">
      <c r="A72" s="3"/>
      <c r="B72" s="3">
        <v>2</v>
      </c>
      <c r="C72" s="3" t="s">
        <v>494</v>
      </c>
      <c r="D72" s="3" t="s">
        <v>783</v>
      </c>
      <c r="E72" s="3"/>
    </row>
    <row r="73" ht="17.4" spans="1:5">
      <c r="A73" s="3"/>
      <c r="B73" s="3">
        <v>3</v>
      </c>
      <c r="C73" s="3" t="s">
        <v>495</v>
      </c>
      <c r="D73" s="3"/>
      <c r="E73" s="3" t="s">
        <v>464</v>
      </c>
    </row>
    <row r="74" ht="17.4" spans="1:5">
      <c r="A74" s="3"/>
      <c r="B74" s="3">
        <v>4</v>
      </c>
      <c r="C74" s="3" t="s">
        <v>497</v>
      </c>
      <c r="D74" s="3"/>
      <c r="E74" s="3" t="s">
        <v>464</v>
      </c>
    </row>
    <row r="75" ht="17.4" spans="1:5">
      <c r="A75" s="3"/>
      <c r="B75" s="3">
        <v>5</v>
      </c>
      <c r="C75" s="3" t="s">
        <v>498</v>
      </c>
      <c r="D75" s="3"/>
      <c r="E75" s="3" t="s">
        <v>464</v>
      </c>
    </row>
    <row r="76" ht="17.4" spans="1:5">
      <c r="A76" s="3"/>
      <c r="B76" s="3">
        <v>6</v>
      </c>
      <c r="C76" s="3" t="s">
        <v>500</v>
      </c>
      <c r="D76" s="3"/>
      <c r="E76" s="3" t="s">
        <v>464</v>
      </c>
    </row>
    <row r="77" ht="17.4" spans="1:5">
      <c r="A77" s="3"/>
      <c r="B77" s="3">
        <v>7</v>
      </c>
      <c r="C77" s="3" t="s">
        <v>502</v>
      </c>
      <c r="D77" s="3"/>
      <c r="E77" s="3" t="s">
        <v>464</v>
      </c>
    </row>
    <row r="78" ht="17.4" spans="1:5">
      <c r="A78" s="3"/>
      <c r="B78" s="3">
        <v>8</v>
      </c>
      <c r="C78" s="3" t="s">
        <v>504</v>
      </c>
      <c r="D78" s="3"/>
      <c r="E78" s="3" t="s">
        <v>464</v>
      </c>
    </row>
    <row r="79" ht="17.4" spans="1:5">
      <c r="A79" s="3"/>
      <c r="B79" s="3">
        <v>9</v>
      </c>
      <c r="C79" s="3" t="s">
        <v>505</v>
      </c>
      <c r="D79" s="3"/>
      <c r="E79" s="3" t="s">
        <v>464</v>
      </c>
    </row>
    <row r="80" ht="17.4" spans="1:5">
      <c r="A80" s="3"/>
      <c r="B80" s="3">
        <v>10</v>
      </c>
      <c r="C80" s="3" t="s">
        <v>507</v>
      </c>
      <c r="D80" s="3"/>
      <c r="E80" s="3" t="s">
        <v>464</v>
      </c>
    </row>
    <row r="81" ht="17.4" spans="1:5">
      <c r="A81" s="3"/>
      <c r="B81" s="3">
        <v>11</v>
      </c>
      <c r="C81" s="3" t="s">
        <v>508</v>
      </c>
      <c r="D81" s="3"/>
      <c r="E81" s="3" t="s">
        <v>464</v>
      </c>
    </row>
    <row r="82" ht="17.4" spans="1:5">
      <c r="A82" s="3"/>
      <c r="B82" s="3">
        <v>12</v>
      </c>
      <c r="C82" s="3" t="s">
        <v>234</v>
      </c>
      <c r="D82" s="3" t="s">
        <v>783</v>
      </c>
      <c r="E82" s="3"/>
    </row>
    <row r="83" ht="17.4" spans="1:5">
      <c r="A83" s="3"/>
      <c r="B83" s="3">
        <v>13</v>
      </c>
      <c r="C83" s="3" t="s">
        <v>511</v>
      </c>
      <c r="D83" s="3" t="s">
        <v>783</v>
      </c>
      <c r="E83" s="3"/>
    </row>
    <row r="84" ht="17.4" spans="1:5">
      <c r="A84" s="3"/>
      <c r="B84" s="3">
        <v>14</v>
      </c>
      <c r="C84" s="3" t="s">
        <v>512</v>
      </c>
      <c r="D84" s="3" t="s">
        <v>783</v>
      </c>
      <c r="E84" s="3"/>
    </row>
    <row r="85" ht="17.4" spans="1:5">
      <c r="A85" s="3"/>
      <c r="B85" s="3">
        <v>15</v>
      </c>
      <c r="C85" s="3" t="s">
        <v>514</v>
      </c>
      <c r="D85" s="3" t="s">
        <v>783</v>
      </c>
      <c r="E85" s="3"/>
    </row>
    <row r="86" ht="17.4" spans="1:5">
      <c r="A86" s="3"/>
      <c r="B86" s="3">
        <v>16</v>
      </c>
      <c r="C86" s="3" t="s">
        <v>516</v>
      </c>
      <c r="D86" s="3" t="s">
        <v>783</v>
      </c>
      <c r="E86" s="3"/>
    </row>
    <row r="87" ht="17.4" spans="1:5">
      <c r="A87" s="3"/>
      <c r="B87" s="3">
        <v>17</v>
      </c>
      <c r="C87" s="3" t="s">
        <v>517</v>
      </c>
      <c r="D87" s="3" t="s">
        <v>783</v>
      </c>
      <c r="E87" s="3"/>
    </row>
    <row r="88" ht="17.4" spans="1:5">
      <c r="A88" s="3"/>
      <c r="B88" s="3">
        <v>18</v>
      </c>
      <c r="C88" s="3" t="s">
        <v>518</v>
      </c>
      <c r="D88" s="3"/>
      <c r="E88" s="3" t="s">
        <v>784</v>
      </c>
    </row>
    <row r="89" ht="17.4" spans="1:5">
      <c r="A89" s="3"/>
      <c r="B89" s="3">
        <v>19</v>
      </c>
      <c r="C89" s="3" t="s">
        <v>231</v>
      </c>
      <c r="D89" s="3" t="s">
        <v>783</v>
      </c>
      <c r="E89" s="3"/>
    </row>
    <row r="90" ht="17.4" spans="1:5">
      <c r="A90" s="3"/>
      <c r="B90" s="3">
        <v>20</v>
      </c>
      <c r="C90" s="3" t="s">
        <v>218</v>
      </c>
      <c r="D90" s="3" t="s">
        <v>783</v>
      </c>
      <c r="E90" s="3"/>
    </row>
    <row r="91" ht="17.4" spans="1:5">
      <c r="A91" s="3"/>
      <c r="B91" s="3">
        <v>21</v>
      </c>
      <c r="C91" s="3" t="s">
        <v>520</v>
      </c>
      <c r="D91" s="3" t="s">
        <v>783</v>
      </c>
      <c r="E91" s="3"/>
    </row>
    <row r="92" ht="17.4" spans="1:5">
      <c r="A92" s="3"/>
      <c r="B92" s="3">
        <v>22</v>
      </c>
      <c r="C92" s="3" t="s">
        <v>521</v>
      </c>
      <c r="D92" s="3" t="s">
        <v>783</v>
      </c>
      <c r="E92" s="3"/>
    </row>
    <row r="93" ht="17.4" spans="1:5">
      <c r="A93" s="3"/>
      <c r="B93" s="3">
        <v>23</v>
      </c>
      <c r="C93" s="3" t="s">
        <v>522</v>
      </c>
      <c r="D93" s="3" t="s">
        <v>783</v>
      </c>
      <c r="E93" s="3"/>
    </row>
    <row r="94" ht="17.4" spans="1:5">
      <c r="A94" s="3"/>
      <c r="B94" s="3">
        <v>24</v>
      </c>
      <c r="C94" s="3" t="s">
        <v>523</v>
      </c>
      <c r="D94" s="3" t="s">
        <v>783</v>
      </c>
      <c r="E94" s="3"/>
    </row>
    <row r="95" ht="17.4" spans="1:5">
      <c r="A95" s="3"/>
      <c r="B95" s="3">
        <v>25</v>
      </c>
      <c r="C95" s="3" t="s">
        <v>524</v>
      </c>
      <c r="D95" s="3" t="s">
        <v>783</v>
      </c>
      <c r="E95" s="3"/>
    </row>
    <row r="96" ht="17.4" spans="1:5">
      <c r="A96" s="3"/>
      <c r="B96" s="3">
        <v>26</v>
      </c>
      <c r="C96" s="3" t="s">
        <v>246</v>
      </c>
      <c r="D96" s="3" t="s">
        <v>783</v>
      </c>
      <c r="E96" s="3"/>
    </row>
    <row r="97" ht="17.4" spans="1:5">
      <c r="A97" s="3"/>
      <c r="B97" s="3">
        <v>27</v>
      </c>
      <c r="C97" s="3" t="s">
        <v>525</v>
      </c>
      <c r="D97" s="3" t="s">
        <v>783</v>
      </c>
      <c r="E97" s="3"/>
    </row>
    <row r="98" ht="17.4" spans="1:5">
      <c r="A98" s="3"/>
      <c r="B98" s="3">
        <v>28</v>
      </c>
      <c r="C98" s="3" t="s">
        <v>526</v>
      </c>
      <c r="D98" s="3" t="s">
        <v>783</v>
      </c>
      <c r="E98" s="3"/>
    </row>
    <row r="99" ht="17.4" spans="1:5">
      <c r="A99" s="3"/>
      <c r="B99" s="3">
        <v>29</v>
      </c>
      <c r="C99" s="3" t="s">
        <v>527</v>
      </c>
      <c r="D99" s="3" t="s">
        <v>783</v>
      </c>
      <c r="E99" s="3"/>
    </row>
    <row r="100" ht="17.4" spans="1:5">
      <c r="A100" s="3"/>
      <c r="B100" s="3">
        <v>30</v>
      </c>
      <c r="C100" s="3" t="s">
        <v>237</v>
      </c>
      <c r="D100" s="3" t="s">
        <v>783</v>
      </c>
      <c r="E100" s="3"/>
    </row>
    <row r="101" ht="17.4" spans="1:5">
      <c r="A101" s="3"/>
      <c r="B101" s="3">
        <v>31</v>
      </c>
      <c r="C101" s="3" t="s">
        <v>250</v>
      </c>
      <c r="D101" s="3" t="s">
        <v>783</v>
      </c>
      <c r="E101" s="3"/>
    </row>
    <row r="102" ht="17.4" spans="1:5">
      <c r="A102" s="3"/>
      <c r="B102" s="3">
        <v>32</v>
      </c>
      <c r="C102" s="3" t="s">
        <v>528</v>
      </c>
      <c r="D102" s="3" t="s">
        <v>783</v>
      </c>
      <c r="E102" s="3"/>
    </row>
    <row r="103" ht="17.4" spans="1:5">
      <c r="A103" s="3"/>
      <c r="B103" s="3">
        <v>33</v>
      </c>
      <c r="C103" s="3" t="s">
        <v>193</v>
      </c>
      <c r="D103" s="3" t="s">
        <v>783</v>
      </c>
      <c r="E103" s="3"/>
    </row>
    <row r="104" ht="17.4" spans="1:5">
      <c r="A104" s="3"/>
      <c r="B104" s="3">
        <v>34</v>
      </c>
      <c r="C104" s="3" t="s">
        <v>186</v>
      </c>
      <c r="D104" s="3" t="s">
        <v>783</v>
      </c>
      <c r="E104" s="3"/>
    </row>
    <row r="105" ht="17.4" spans="1:5">
      <c r="A105" s="3"/>
      <c r="B105" s="3">
        <v>35</v>
      </c>
      <c r="C105" s="3" t="s">
        <v>182</v>
      </c>
      <c r="D105" s="3" t="s">
        <v>783</v>
      </c>
      <c r="E105" s="3"/>
    </row>
    <row r="106" ht="17.4" spans="1:5">
      <c r="A106" s="3"/>
      <c r="B106" s="3">
        <v>36</v>
      </c>
      <c r="C106" s="3" t="s">
        <v>529</v>
      </c>
      <c r="D106" s="3" t="s">
        <v>783</v>
      </c>
      <c r="E106" s="3"/>
    </row>
    <row r="107" ht="17.4" spans="1:5">
      <c r="A107" s="3"/>
      <c r="B107" s="3">
        <v>37</v>
      </c>
      <c r="C107" s="3" t="s">
        <v>203</v>
      </c>
      <c r="D107" s="3" t="s">
        <v>783</v>
      </c>
      <c r="E107" s="3"/>
    </row>
    <row r="108" ht="17.4" spans="1:5">
      <c r="A108" s="3"/>
      <c r="B108" s="3">
        <v>38</v>
      </c>
      <c r="C108" s="3" t="s">
        <v>530</v>
      </c>
      <c r="D108" s="3" t="s">
        <v>783</v>
      </c>
      <c r="E108" s="3"/>
    </row>
    <row r="109" ht="17.4" spans="1:5">
      <c r="A109" s="3"/>
      <c r="B109" s="3">
        <v>39</v>
      </c>
      <c r="C109" s="3" t="s">
        <v>531</v>
      </c>
      <c r="D109" s="3" t="s">
        <v>783</v>
      </c>
      <c r="E109" s="3"/>
    </row>
    <row r="110" ht="17.4" spans="1:5">
      <c r="A110" s="3"/>
      <c r="B110" s="3">
        <v>40</v>
      </c>
      <c r="C110" s="3" t="s">
        <v>208</v>
      </c>
      <c r="D110" s="3" t="s">
        <v>783</v>
      </c>
      <c r="E110" s="3"/>
    </row>
    <row r="111" ht="17.4" spans="1:5">
      <c r="A111" s="3"/>
      <c r="B111" s="3">
        <v>41</v>
      </c>
      <c r="C111" s="3" t="s">
        <v>200</v>
      </c>
      <c r="D111" s="3" t="s">
        <v>783</v>
      </c>
      <c r="E111" s="3"/>
    </row>
    <row r="112" ht="17.4" spans="1:5">
      <c r="A112" s="3" t="s">
        <v>5</v>
      </c>
      <c r="B112" s="3">
        <v>1</v>
      </c>
      <c r="C112" s="3" t="s">
        <v>532</v>
      </c>
      <c r="D112" s="3" t="s">
        <v>783</v>
      </c>
      <c r="E112" s="3"/>
    </row>
    <row r="113" ht="17.4" spans="1:5">
      <c r="A113" s="3"/>
      <c r="B113" s="3">
        <v>2</v>
      </c>
      <c r="C113" s="3" t="s">
        <v>533</v>
      </c>
      <c r="D113" s="3" t="s">
        <v>783</v>
      </c>
      <c r="E113" s="3"/>
    </row>
    <row r="114" ht="17.4" spans="1:5">
      <c r="A114" s="3"/>
      <c r="B114" s="3">
        <v>3</v>
      </c>
      <c r="C114" s="3" t="s">
        <v>534</v>
      </c>
      <c r="D114" s="3" t="s">
        <v>783</v>
      </c>
      <c r="E114" s="3"/>
    </row>
    <row r="115" ht="17.4" spans="1:5">
      <c r="A115" s="3"/>
      <c r="B115" s="3">
        <v>4</v>
      </c>
      <c r="C115" s="3" t="s">
        <v>535</v>
      </c>
      <c r="D115" s="3" t="s">
        <v>783</v>
      </c>
      <c r="E115" s="3"/>
    </row>
    <row r="116" ht="17.4" spans="1:5">
      <c r="A116" s="3"/>
      <c r="B116" s="3">
        <v>5</v>
      </c>
      <c r="C116" s="3" t="s">
        <v>536</v>
      </c>
      <c r="D116" s="3" t="s">
        <v>783</v>
      </c>
      <c r="E116" s="3"/>
    </row>
    <row r="117" ht="17.4" spans="1:5">
      <c r="A117" s="3"/>
      <c r="B117" s="3">
        <v>6</v>
      </c>
      <c r="C117" s="3" t="s">
        <v>537</v>
      </c>
      <c r="D117" s="3" t="s">
        <v>783</v>
      </c>
      <c r="E117" s="3"/>
    </row>
    <row r="118" ht="17.4" spans="1:5">
      <c r="A118" s="3"/>
      <c r="B118" s="3">
        <v>7</v>
      </c>
      <c r="C118" s="3" t="s">
        <v>538</v>
      </c>
      <c r="D118" s="3" t="s">
        <v>783</v>
      </c>
      <c r="E118" s="3"/>
    </row>
    <row r="119" ht="17.4" spans="1:5">
      <c r="A119" s="3"/>
      <c r="B119" s="3">
        <v>8</v>
      </c>
      <c r="C119" s="3" t="s">
        <v>539</v>
      </c>
      <c r="D119" s="3" t="s">
        <v>783</v>
      </c>
      <c r="E119" s="3"/>
    </row>
    <row r="120" ht="17.4" spans="1:5">
      <c r="A120" s="3"/>
      <c r="B120" s="3">
        <v>9</v>
      </c>
      <c r="C120" s="3" t="s">
        <v>540</v>
      </c>
      <c r="D120" s="3" t="s">
        <v>783</v>
      </c>
      <c r="E120" s="3"/>
    </row>
    <row r="121" ht="17.4" spans="1:5">
      <c r="A121" s="3"/>
      <c r="B121" s="3">
        <v>10</v>
      </c>
      <c r="C121" s="3" t="s">
        <v>541</v>
      </c>
      <c r="D121" s="3" t="s">
        <v>783</v>
      </c>
      <c r="E121" s="3"/>
    </row>
    <row r="122" ht="17.4" spans="1:5">
      <c r="A122" s="3"/>
      <c r="B122" s="3">
        <v>11</v>
      </c>
      <c r="C122" s="3" t="s">
        <v>542</v>
      </c>
      <c r="D122" s="3" t="s">
        <v>783</v>
      </c>
      <c r="E122" s="3"/>
    </row>
    <row r="123" ht="17.4" spans="1:5">
      <c r="A123" s="3"/>
      <c r="B123" s="3">
        <v>12</v>
      </c>
      <c r="C123" s="3" t="s">
        <v>543</v>
      </c>
      <c r="D123" s="3" t="s">
        <v>783</v>
      </c>
      <c r="E123" s="3"/>
    </row>
    <row r="124" ht="17.4" spans="1:5">
      <c r="A124" s="3"/>
      <c r="B124" s="3">
        <v>13</v>
      </c>
      <c r="C124" s="3" t="s">
        <v>544</v>
      </c>
      <c r="D124" s="3" t="s">
        <v>783</v>
      </c>
      <c r="E124" s="3"/>
    </row>
    <row r="125" ht="17.4" spans="1:5">
      <c r="A125" s="3"/>
      <c r="B125" s="3">
        <v>14</v>
      </c>
      <c r="C125" s="3" t="s">
        <v>545</v>
      </c>
      <c r="D125" s="3" t="s">
        <v>783</v>
      </c>
      <c r="E125" s="3"/>
    </row>
    <row r="126" ht="17.4" spans="1:5">
      <c r="A126" s="3"/>
      <c r="B126" s="3">
        <v>15</v>
      </c>
      <c r="C126" s="3" t="s">
        <v>546</v>
      </c>
      <c r="D126" s="3" t="s">
        <v>783</v>
      </c>
      <c r="E126" s="3"/>
    </row>
    <row r="127" ht="17.4" spans="1:5">
      <c r="A127" s="3"/>
      <c r="B127" s="3">
        <v>16</v>
      </c>
      <c r="C127" s="3" t="s">
        <v>547</v>
      </c>
      <c r="D127" s="3" t="s">
        <v>783</v>
      </c>
      <c r="E127" s="3"/>
    </row>
    <row r="128" ht="17.4" spans="1:5">
      <c r="A128" s="3"/>
      <c r="B128" s="3">
        <v>17</v>
      </c>
      <c r="C128" s="3" t="s">
        <v>548</v>
      </c>
      <c r="D128" s="3" t="s">
        <v>783</v>
      </c>
      <c r="E128" s="3"/>
    </row>
    <row r="129" ht="17.4" spans="1:5">
      <c r="A129" s="3"/>
      <c r="B129" s="3">
        <v>18</v>
      </c>
      <c r="C129" s="3" t="s">
        <v>549</v>
      </c>
      <c r="D129" s="3" t="s">
        <v>783</v>
      </c>
      <c r="E129" s="3"/>
    </row>
    <row r="130" ht="17.4" spans="1:5">
      <c r="A130" s="3"/>
      <c r="B130" s="3">
        <v>19</v>
      </c>
      <c r="C130" s="3" t="s">
        <v>550</v>
      </c>
      <c r="D130" s="3" t="s">
        <v>783</v>
      </c>
      <c r="E130" s="3"/>
    </row>
    <row r="131" ht="17.4" spans="1:5">
      <c r="A131" s="3"/>
      <c r="B131" s="3">
        <v>20</v>
      </c>
      <c r="C131" s="3" t="s">
        <v>551</v>
      </c>
      <c r="D131" s="3" t="s">
        <v>783</v>
      </c>
      <c r="E131" s="3"/>
    </row>
    <row r="132" ht="17.4" spans="1:5">
      <c r="A132" s="3"/>
      <c r="B132" s="3">
        <v>21</v>
      </c>
      <c r="C132" s="3" t="s">
        <v>552</v>
      </c>
      <c r="D132" s="3" t="s">
        <v>783</v>
      </c>
      <c r="E132" s="3"/>
    </row>
    <row r="133" ht="17.4" spans="1:5">
      <c r="A133" s="3"/>
      <c r="B133" s="3">
        <v>22</v>
      </c>
      <c r="C133" s="3" t="s">
        <v>553</v>
      </c>
      <c r="D133" s="3" t="s">
        <v>783</v>
      </c>
      <c r="E133" s="3"/>
    </row>
    <row r="134" ht="17.4" spans="1:5">
      <c r="A134" s="3"/>
      <c r="B134" s="3">
        <v>23</v>
      </c>
      <c r="C134" s="3" t="s">
        <v>554</v>
      </c>
      <c r="D134" s="3" t="s">
        <v>783</v>
      </c>
      <c r="E134" s="3"/>
    </row>
    <row r="135" ht="17.4" spans="1:5">
      <c r="A135" s="3"/>
      <c r="B135" s="3">
        <v>24</v>
      </c>
      <c r="C135" s="3" t="s">
        <v>555</v>
      </c>
      <c r="D135" s="3" t="s">
        <v>783</v>
      </c>
      <c r="E135" s="3"/>
    </row>
    <row r="136" ht="17.4" spans="1:5">
      <c r="A136" s="3"/>
      <c r="B136" s="3">
        <v>25</v>
      </c>
      <c r="C136" s="3" t="s">
        <v>556</v>
      </c>
      <c r="D136" s="3" t="s">
        <v>783</v>
      </c>
      <c r="E136" s="3"/>
    </row>
    <row r="137" ht="17.4" spans="1:5">
      <c r="A137" s="3"/>
      <c r="B137" s="3">
        <v>26</v>
      </c>
      <c r="C137" s="3" t="s">
        <v>557</v>
      </c>
      <c r="D137" s="3" t="s">
        <v>783</v>
      </c>
      <c r="E137" s="3"/>
    </row>
    <row r="138" ht="17.4" spans="1:5">
      <c r="A138" s="3"/>
      <c r="B138" s="3">
        <v>27</v>
      </c>
      <c r="C138" s="3" t="s">
        <v>558</v>
      </c>
      <c r="D138" s="3" t="s">
        <v>783</v>
      </c>
      <c r="E138" s="3"/>
    </row>
    <row r="139" ht="17.4" spans="1:5">
      <c r="A139" s="3"/>
      <c r="B139" s="3">
        <v>28</v>
      </c>
      <c r="C139" s="3" t="s">
        <v>559</v>
      </c>
      <c r="D139" s="3" t="s">
        <v>783</v>
      </c>
      <c r="E139" s="3"/>
    </row>
    <row r="140" ht="17.4" spans="1:5">
      <c r="A140" s="3"/>
      <c r="B140" s="3">
        <v>29</v>
      </c>
      <c r="C140" s="3" t="s">
        <v>560</v>
      </c>
      <c r="D140" s="3" t="s">
        <v>783</v>
      </c>
      <c r="E140" s="3"/>
    </row>
    <row r="141" ht="17.4" spans="1:5">
      <c r="A141" s="3"/>
      <c r="B141" s="3">
        <v>30</v>
      </c>
      <c r="C141" s="3" t="s">
        <v>561</v>
      </c>
      <c r="D141" s="3" t="s">
        <v>783</v>
      </c>
      <c r="E141" s="3"/>
    </row>
    <row r="142" ht="17.4" spans="1:5">
      <c r="A142" s="3"/>
      <c r="B142" s="3">
        <v>31</v>
      </c>
      <c r="C142" s="3" t="s">
        <v>562</v>
      </c>
      <c r="D142" s="3" t="s">
        <v>783</v>
      </c>
      <c r="E142" s="3"/>
    </row>
    <row r="143" ht="17.4" spans="1:5">
      <c r="A143" s="3" t="s">
        <v>6</v>
      </c>
      <c r="B143" s="3">
        <v>1</v>
      </c>
      <c r="C143" s="4" t="s">
        <v>574</v>
      </c>
      <c r="D143" s="3" t="s">
        <v>783</v>
      </c>
      <c r="E143" s="3"/>
    </row>
    <row r="144" ht="17.4" spans="1:5">
      <c r="A144" s="3"/>
      <c r="B144" s="3">
        <v>2</v>
      </c>
      <c r="C144" s="4" t="s">
        <v>575</v>
      </c>
      <c r="D144" s="3" t="s">
        <v>783</v>
      </c>
      <c r="E144" s="3"/>
    </row>
    <row r="145" ht="17.4" spans="1:5">
      <c r="A145" s="3"/>
      <c r="B145" s="3">
        <v>3</v>
      </c>
      <c r="C145" s="4" t="s">
        <v>576</v>
      </c>
      <c r="D145" s="3" t="s">
        <v>783</v>
      </c>
      <c r="E145" s="3"/>
    </row>
    <row r="146" ht="17.4" spans="1:5">
      <c r="A146" s="3"/>
      <c r="B146" s="3">
        <v>4</v>
      </c>
      <c r="C146" s="4" t="s">
        <v>577</v>
      </c>
      <c r="D146" s="3" t="s">
        <v>783</v>
      </c>
      <c r="E146" s="3"/>
    </row>
    <row r="147" ht="17.4" spans="1:5">
      <c r="A147" s="3"/>
      <c r="B147" s="3">
        <v>5</v>
      </c>
      <c r="C147" s="4" t="s">
        <v>578</v>
      </c>
      <c r="D147" s="3" t="s">
        <v>783</v>
      </c>
      <c r="E147" s="3"/>
    </row>
    <row r="148" ht="17.4" spans="1:5">
      <c r="A148" s="3"/>
      <c r="B148" s="3">
        <v>6</v>
      </c>
      <c r="C148" s="4" t="s">
        <v>579</v>
      </c>
      <c r="D148" s="3" t="s">
        <v>783</v>
      </c>
      <c r="E148" s="3"/>
    </row>
    <row r="149" ht="17.4" spans="1:5">
      <c r="A149" s="3"/>
      <c r="B149" s="3">
        <v>7</v>
      </c>
      <c r="C149" s="4" t="s">
        <v>580</v>
      </c>
      <c r="D149" s="3" t="s">
        <v>783</v>
      </c>
      <c r="E149" s="3"/>
    </row>
    <row r="150" ht="17.4" spans="1:5">
      <c r="A150" s="3"/>
      <c r="B150" s="3">
        <v>8</v>
      </c>
      <c r="C150" s="4" t="s">
        <v>581</v>
      </c>
      <c r="D150" s="3" t="s">
        <v>783</v>
      </c>
      <c r="E150" s="3"/>
    </row>
    <row r="151" ht="17.4" spans="1:5">
      <c r="A151" s="3"/>
      <c r="B151" s="3">
        <v>9</v>
      </c>
      <c r="C151" s="4" t="s">
        <v>582</v>
      </c>
      <c r="D151" s="3" t="s">
        <v>783</v>
      </c>
      <c r="E151" s="3"/>
    </row>
    <row r="152" ht="17.4" spans="1:5">
      <c r="A152" s="3"/>
      <c r="B152" s="3">
        <v>10</v>
      </c>
      <c r="C152" s="4" t="s">
        <v>583</v>
      </c>
      <c r="D152" s="3" t="s">
        <v>783</v>
      </c>
      <c r="E152" s="3"/>
    </row>
    <row r="153" ht="17.4" spans="1:5">
      <c r="A153" s="3"/>
      <c r="B153" s="3">
        <v>11</v>
      </c>
      <c r="C153" s="4" t="s">
        <v>584</v>
      </c>
      <c r="D153" s="3" t="s">
        <v>783</v>
      </c>
      <c r="E153" s="3"/>
    </row>
    <row r="154" ht="17.4" spans="1:5">
      <c r="A154" s="3"/>
      <c r="B154" s="3">
        <v>12</v>
      </c>
      <c r="C154" s="4" t="s">
        <v>585</v>
      </c>
      <c r="D154" s="3" t="s">
        <v>783</v>
      </c>
      <c r="E154" s="3"/>
    </row>
    <row r="155" ht="17.4" spans="1:5">
      <c r="A155" s="3"/>
      <c r="B155" s="3">
        <v>13</v>
      </c>
      <c r="C155" s="4" t="s">
        <v>254</v>
      </c>
      <c r="D155" s="3" t="s">
        <v>783</v>
      </c>
      <c r="E155" s="3"/>
    </row>
    <row r="156" ht="17.4" spans="1:5">
      <c r="A156" s="3"/>
      <c r="B156" s="3">
        <v>14</v>
      </c>
      <c r="C156" s="4" t="s">
        <v>258</v>
      </c>
      <c r="D156" s="3" t="s">
        <v>783</v>
      </c>
      <c r="E156" s="3"/>
    </row>
    <row r="157" ht="17.4" spans="1:5">
      <c r="A157" s="3"/>
      <c r="B157" s="3">
        <v>15</v>
      </c>
      <c r="C157" s="4" t="s">
        <v>270</v>
      </c>
      <c r="D157" s="3" t="s">
        <v>783</v>
      </c>
      <c r="E157" s="3"/>
    </row>
    <row r="158" ht="17.4" spans="1:5">
      <c r="A158" s="3"/>
      <c r="B158" s="3">
        <v>16</v>
      </c>
      <c r="C158" s="4" t="s">
        <v>275</v>
      </c>
      <c r="D158" s="3" t="s">
        <v>783</v>
      </c>
      <c r="E158" s="3"/>
    </row>
    <row r="159" ht="17.4" spans="1:5">
      <c r="A159" s="3"/>
      <c r="B159" s="3">
        <v>17</v>
      </c>
      <c r="C159" s="4" t="s">
        <v>586</v>
      </c>
      <c r="D159" s="3" t="s">
        <v>783</v>
      </c>
      <c r="E159" s="3"/>
    </row>
    <row r="160" ht="17.4" spans="1:5">
      <c r="A160" s="3"/>
      <c r="B160" s="3">
        <v>18</v>
      </c>
      <c r="C160" s="4" t="s">
        <v>282</v>
      </c>
      <c r="D160" s="3" t="s">
        <v>783</v>
      </c>
      <c r="E160" s="3"/>
    </row>
    <row r="161" ht="14.15" customHeight="1" spans="1:5">
      <c r="A161" s="3"/>
      <c r="B161" s="3">
        <v>19</v>
      </c>
      <c r="C161" s="4" t="s">
        <v>587</v>
      </c>
      <c r="D161" s="3" t="s">
        <v>783</v>
      </c>
      <c r="E161" s="3"/>
    </row>
    <row r="162" ht="14.15" customHeight="1" spans="1:5">
      <c r="A162" s="3"/>
      <c r="B162" s="3">
        <v>20</v>
      </c>
      <c r="C162" s="4" t="s">
        <v>288</v>
      </c>
      <c r="D162" s="3" t="s">
        <v>783</v>
      </c>
      <c r="E162" s="3"/>
    </row>
    <row r="163" ht="14.15" customHeight="1" spans="1:5">
      <c r="A163" s="3"/>
      <c r="B163" s="3">
        <v>21</v>
      </c>
      <c r="C163" s="4" t="s">
        <v>292</v>
      </c>
      <c r="D163" s="3" t="s">
        <v>783</v>
      </c>
      <c r="E163" s="3"/>
    </row>
    <row r="164" ht="17.4" spans="1:5">
      <c r="A164" s="3"/>
      <c r="B164" s="3">
        <v>22</v>
      </c>
      <c r="C164" s="4" t="s">
        <v>295</v>
      </c>
      <c r="D164" s="3" t="s">
        <v>783</v>
      </c>
      <c r="E164" s="3"/>
    </row>
    <row r="165" ht="17.4" spans="1:5">
      <c r="A165" s="3"/>
      <c r="B165" s="3">
        <v>23</v>
      </c>
      <c r="C165" s="4" t="s">
        <v>305</v>
      </c>
      <c r="D165" s="3" t="s">
        <v>783</v>
      </c>
      <c r="E165" s="3"/>
    </row>
    <row r="166" ht="17.4" spans="1:5">
      <c r="A166" s="3"/>
      <c r="B166" s="3">
        <v>24</v>
      </c>
      <c r="C166" s="4" t="s">
        <v>309</v>
      </c>
      <c r="D166" s="3" t="s">
        <v>783</v>
      </c>
      <c r="E166" s="3"/>
    </row>
    <row r="167" ht="17.4" spans="1:5">
      <c r="A167" s="3"/>
      <c r="B167" s="3">
        <v>25</v>
      </c>
      <c r="C167" s="4" t="s">
        <v>314</v>
      </c>
      <c r="D167" s="3" t="s">
        <v>783</v>
      </c>
      <c r="E167" s="3"/>
    </row>
    <row r="168" ht="17.4" spans="1:5">
      <c r="A168" s="3"/>
      <c r="B168" s="3">
        <v>26</v>
      </c>
      <c r="C168" s="4" t="s">
        <v>318</v>
      </c>
      <c r="D168" s="3" t="s">
        <v>783</v>
      </c>
      <c r="E168" s="3"/>
    </row>
    <row r="169" ht="17.4" spans="1:5">
      <c r="A169" s="3"/>
      <c r="B169" s="3">
        <v>27</v>
      </c>
      <c r="C169" s="4" t="s">
        <v>321</v>
      </c>
      <c r="D169" s="3" t="s">
        <v>783</v>
      </c>
      <c r="E169" s="3"/>
    </row>
    <row r="170" ht="17.4" spans="1:5">
      <c r="A170" s="3"/>
      <c r="B170" s="3">
        <v>28</v>
      </c>
      <c r="C170" s="4" t="s">
        <v>330</v>
      </c>
      <c r="D170" s="3" t="s">
        <v>783</v>
      </c>
      <c r="E170" s="3"/>
    </row>
    <row r="171" ht="17.4" spans="1:5">
      <c r="A171" s="3"/>
      <c r="B171" s="3">
        <v>29</v>
      </c>
      <c r="C171" s="4" t="s">
        <v>588</v>
      </c>
      <c r="D171" s="3" t="s">
        <v>783</v>
      </c>
      <c r="E171" s="3"/>
    </row>
    <row r="172" ht="17.4" spans="1:5">
      <c r="A172" s="3"/>
      <c r="B172" s="3">
        <v>30</v>
      </c>
      <c r="C172" s="4" t="s">
        <v>589</v>
      </c>
      <c r="D172" s="3" t="s">
        <v>783</v>
      </c>
      <c r="E172" s="3"/>
    </row>
    <row r="173" ht="17.4" spans="1:5">
      <c r="A173" s="3"/>
      <c r="B173" s="3">
        <v>31</v>
      </c>
      <c r="C173" s="4" t="s">
        <v>334</v>
      </c>
      <c r="D173" s="3" t="s">
        <v>783</v>
      </c>
      <c r="E173" s="3"/>
    </row>
    <row r="174" ht="17.4" spans="1:5">
      <c r="A174" s="3"/>
      <c r="B174" s="3">
        <v>32</v>
      </c>
      <c r="C174" s="4" t="s">
        <v>590</v>
      </c>
      <c r="D174" s="3" t="s">
        <v>783</v>
      </c>
      <c r="E174" s="3"/>
    </row>
    <row r="175" ht="17.4" spans="1:5">
      <c r="A175" s="3"/>
      <c r="B175" s="3">
        <v>33</v>
      </c>
      <c r="C175" s="4" t="s">
        <v>591</v>
      </c>
      <c r="D175" s="3" t="s">
        <v>783</v>
      </c>
      <c r="E175" s="3"/>
    </row>
    <row r="176" ht="17.4" spans="1:5">
      <c r="A176" s="3"/>
      <c r="B176" s="3">
        <v>34</v>
      </c>
      <c r="C176" s="4" t="s">
        <v>338</v>
      </c>
      <c r="D176" s="3" t="s">
        <v>783</v>
      </c>
      <c r="E176" s="3"/>
    </row>
    <row r="177" ht="17.4" spans="1:5">
      <c r="A177" s="3"/>
      <c r="B177" s="3">
        <v>35</v>
      </c>
      <c r="C177" s="4" t="s">
        <v>341</v>
      </c>
      <c r="D177" s="3" t="s">
        <v>783</v>
      </c>
      <c r="E177" s="3"/>
    </row>
    <row r="178" ht="17.4" spans="1:5">
      <c r="A178" s="3"/>
      <c r="B178" s="3">
        <v>36</v>
      </c>
      <c r="C178" s="4" t="s">
        <v>344</v>
      </c>
      <c r="D178" s="3" t="s">
        <v>783</v>
      </c>
      <c r="E178" s="3"/>
    </row>
    <row r="179" ht="17.4" spans="1:5">
      <c r="A179" s="3"/>
      <c r="B179" s="3">
        <v>37</v>
      </c>
      <c r="C179" s="4" t="s">
        <v>351</v>
      </c>
      <c r="D179" s="3" t="s">
        <v>783</v>
      </c>
      <c r="E179" s="3"/>
    </row>
    <row r="180" ht="17.4" spans="1:5">
      <c r="A180" s="3"/>
      <c r="B180" s="3">
        <v>38</v>
      </c>
      <c r="C180" s="4" t="s">
        <v>354</v>
      </c>
      <c r="D180" s="3" t="s">
        <v>783</v>
      </c>
      <c r="E180" s="3"/>
    </row>
    <row r="181" ht="17.4" spans="1:5">
      <c r="A181" s="3"/>
      <c r="B181" s="3">
        <v>39</v>
      </c>
      <c r="C181" s="4" t="s">
        <v>592</v>
      </c>
      <c r="D181" s="3" t="s">
        <v>783</v>
      </c>
      <c r="E181" s="3"/>
    </row>
    <row r="182" ht="17.4" spans="1:5">
      <c r="A182" s="3"/>
      <c r="B182" s="3">
        <v>40</v>
      </c>
      <c r="C182" s="4" t="s">
        <v>593</v>
      </c>
      <c r="D182" s="3" t="s">
        <v>783</v>
      </c>
      <c r="E182" s="3"/>
    </row>
    <row r="183" ht="17.4" spans="1:5">
      <c r="A183" s="3"/>
      <c r="B183" s="3">
        <v>41</v>
      </c>
      <c r="C183" s="4" t="s">
        <v>594</v>
      </c>
      <c r="D183" s="3" t="s">
        <v>783</v>
      </c>
      <c r="E183" s="3"/>
    </row>
    <row r="184" ht="17.4" spans="1:5">
      <c r="A184" s="3"/>
      <c r="B184" s="3">
        <v>42</v>
      </c>
      <c r="C184" s="3" t="s">
        <v>595</v>
      </c>
      <c r="D184" s="3" t="s">
        <v>783</v>
      </c>
      <c r="E184" s="3"/>
    </row>
    <row r="185" ht="17.4" spans="1:5">
      <c r="A185" s="3"/>
      <c r="B185" s="3">
        <v>43</v>
      </c>
      <c r="C185" s="4" t="s">
        <v>596</v>
      </c>
      <c r="D185" s="3" t="s">
        <v>783</v>
      </c>
      <c r="E185" s="3"/>
    </row>
    <row r="186" ht="17.4" spans="1:5">
      <c r="A186" s="3"/>
      <c r="B186" s="3">
        <v>44</v>
      </c>
      <c r="C186" s="4" t="s">
        <v>364</v>
      </c>
      <c r="D186" s="3" t="s">
        <v>783</v>
      </c>
      <c r="E186" s="3"/>
    </row>
    <row r="187" ht="17.4" spans="1:5">
      <c r="A187" s="3"/>
      <c r="B187" s="3">
        <v>45</v>
      </c>
      <c r="C187" s="4" t="s">
        <v>597</v>
      </c>
      <c r="D187" s="3" t="s">
        <v>783</v>
      </c>
      <c r="E187" s="3"/>
    </row>
    <row r="188" ht="17.4" spans="1:5">
      <c r="A188" s="3" t="s">
        <v>7</v>
      </c>
      <c r="B188" s="3">
        <v>1</v>
      </c>
      <c r="C188" s="4" t="s">
        <v>598</v>
      </c>
      <c r="D188" s="3" t="s">
        <v>783</v>
      </c>
      <c r="E188" s="3"/>
    </row>
    <row r="189" ht="17.4" spans="1:5">
      <c r="A189" s="3"/>
      <c r="B189" s="3">
        <v>2</v>
      </c>
      <c r="C189" s="4" t="s">
        <v>599</v>
      </c>
      <c r="D189" s="3" t="s">
        <v>783</v>
      </c>
      <c r="E189" s="3"/>
    </row>
    <row r="190" ht="17.4" spans="1:5">
      <c r="A190" s="3"/>
      <c r="B190" s="3">
        <v>3</v>
      </c>
      <c r="C190" s="4" t="s">
        <v>600</v>
      </c>
      <c r="D190" s="3" t="s">
        <v>783</v>
      </c>
      <c r="E190" s="3"/>
    </row>
    <row r="191" ht="17.4" spans="1:5">
      <c r="A191" s="3"/>
      <c r="B191" s="3">
        <v>4</v>
      </c>
      <c r="C191" s="4" t="s">
        <v>601</v>
      </c>
      <c r="D191" s="3" t="s">
        <v>783</v>
      </c>
      <c r="E191" s="3"/>
    </row>
    <row r="192" ht="17.4" spans="1:5">
      <c r="A192" s="3"/>
      <c r="B192" s="3">
        <v>5</v>
      </c>
      <c r="C192" s="4" t="s">
        <v>368</v>
      </c>
      <c r="D192" s="3" t="s">
        <v>783</v>
      </c>
      <c r="E192" s="3"/>
    </row>
    <row r="193" ht="17.4" spans="1:5">
      <c r="A193" s="3"/>
      <c r="B193" s="3">
        <v>6</v>
      </c>
      <c r="C193" s="4" t="s">
        <v>376</v>
      </c>
      <c r="D193" s="3" t="s">
        <v>783</v>
      </c>
      <c r="E193" s="3"/>
    </row>
    <row r="194" ht="17.4" spans="1:5">
      <c r="A194" s="3"/>
      <c r="B194" s="3">
        <v>7</v>
      </c>
      <c r="C194" s="4" t="s">
        <v>602</v>
      </c>
      <c r="D194" s="3" t="s">
        <v>783</v>
      </c>
      <c r="E194" s="3"/>
    </row>
    <row r="195" ht="17.4" spans="1:5">
      <c r="A195" s="3"/>
      <c r="B195" s="3">
        <v>8</v>
      </c>
      <c r="C195" s="4" t="s">
        <v>380</v>
      </c>
      <c r="D195" s="3" t="s">
        <v>783</v>
      </c>
      <c r="E195" s="3"/>
    </row>
    <row r="196" ht="17.4" spans="1:5">
      <c r="A196" s="3"/>
      <c r="B196" s="3">
        <v>9</v>
      </c>
      <c r="C196" s="4" t="s">
        <v>387</v>
      </c>
      <c r="D196" s="3" t="s">
        <v>783</v>
      </c>
      <c r="E196" s="3"/>
    </row>
    <row r="197" ht="17.4" spans="1:5">
      <c r="A197" s="3"/>
      <c r="B197" s="3">
        <v>10</v>
      </c>
      <c r="C197" s="4" t="s">
        <v>394</v>
      </c>
      <c r="D197" s="3" t="s">
        <v>783</v>
      </c>
      <c r="E197" s="3"/>
    </row>
    <row r="198" ht="17.4" spans="1:5">
      <c r="A198" s="3"/>
      <c r="B198" s="3">
        <v>11</v>
      </c>
      <c r="C198" s="4" t="s">
        <v>603</v>
      </c>
      <c r="D198" s="3" t="s">
        <v>783</v>
      </c>
      <c r="E198" s="3"/>
    </row>
    <row r="199" ht="17.4" spans="1:5">
      <c r="A199" s="3"/>
      <c r="B199" s="3">
        <v>12</v>
      </c>
      <c r="C199" s="4" t="s">
        <v>604</v>
      </c>
      <c r="D199" s="3" t="s">
        <v>783</v>
      </c>
      <c r="E199" s="3"/>
    </row>
    <row r="200" ht="17.4" spans="1:5">
      <c r="A200" s="3"/>
      <c r="B200" s="3">
        <v>13</v>
      </c>
      <c r="C200" s="4" t="s">
        <v>605</v>
      </c>
      <c r="D200" s="3" t="s">
        <v>783</v>
      </c>
      <c r="E200" s="3"/>
    </row>
    <row r="201" ht="17.4" spans="1:5">
      <c r="A201" s="3"/>
      <c r="B201" s="3">
        <v>14</v>
      </c>
      <c r="C201" s="4" t="s">
        <v>606</v>
      </c>
      <c r="D201" s="3" t="s">
        <v>783</v>
      </c>
      <c r="E201" s="3"/>
    </row>
    <row r="202" ht="17.4" spans="1:5">
      <c r="A202" s="3"/>
      <c r="B202" s="3">
        <v>15</v>
      </c>
      <c r="C202" s="4" t="s">
        <v>607</v>
      </c>
      <c r="D202" s="3" t="s">
        <v>783</v>
      </c>
      <c r="E202" s="3"/>
    </row>
    <row r="203" ht="17.4" spans="1:5">
      <c r="A203" s="3"/>
      <c r="B203" s="3">
        <v>16</v>
      </c>
      <c r="C203" s="4" t="s">
        <v>405</v>
      </c>
      <c r="D203" s="3" t="s">
        <v>783</v>
      </c>
      <c r="E203" s="3"/>
    </row>
    <row r="204" ht="17.4" spans="1:5">
      <c r="A204" s="3"/>
      <c r="B204" s="3">
        <v>17</v>
      </c>
      <c r="C204" s="4" t="s">
        <v>407</v>
      </c>
      <c r="D204" s="3" t="s">
        <v>783</v>
      </c>
      <c r="E204" s="3"/>
    </row>
    <row r="205" ht="17.4" spans="1:5">
      <c r="A205" s="3"/>
      <c r="B205" s="3">
        <v>18</v>
      </c>
      <c r="C205" s="4" t="s">
        <v>409</v>
      </c>
      <c r="D205" s="3" t="s">
        <v>783</v>
      </c>
      <c r="E205" s="3"/>
    </row>
    <row r="206" ht="17.4" spans="1:5">
      <c r="A206" s="3"/>
      <c r="B206" s="3">
        <v>19</v>
      </c>
      <c r="C206" s="4" t="s">
        <v>412</v>
      </c>
      <c r="D206" s="3" t="s">
        <v>783</v>
      </c>
      <c r="E206" s="3"/>
    </row>
    <row r="207" ht="17.4" spans="1:5">
      <c r="A207" s="3"/>
      <c r="B207" s="3">
        <v>20</v>
      </c>
      <c r="C207" s="4" t="s">
        <v>608</v>
      </c>
      <c r="D207" s="3" t="s">
        <v>783</v>
      </c>
      <c r="E207" s="3"/>
    </row>
    <row r="208" ht="17.4" spans="1:5">
      <c r="A208" s="3"/>
      <c r="B208" s="3">
        <v>21</v>
      </c>
      <c r="C208" s="4" t="s">
        <v>609</v>
      </c>
      <c r="D208" s="3" t="s">
        <v>783</v>
      </c>
      <c r="E208" s="3"/>
    </row>
    <row r="209" ht="17.4" spans="1:5">
      <c r="A209" s="3" t="s">
        <v>8</v>
      </c>
      <c r="B209" s="3">
        <v>1</v>
      </c>
      <c r="C209" s="3" t="s">
        <v>416</v>
      </c>
      <c r="D209" s="3" t="s">
        <v>783</v>
      </c>
      <c r="E209" s="3"/>
    </row>
    <row r="210" ht="17.4" spans="1:5">
      <c r="A210" s="3"/>
      <c r="B210" s="3">
        <v>2</v>
      </c>
      <c r="C210" s="3" t="s">
        <v>425</v>
      </c>
      <c r="D210" s="3" t="s">
        <v>783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</Properties>
</file>