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950"/>
  </bookViews>
  <sheets>
    <sheet name="学院学风反馈表" sheetId="1" r:id="rId1"/>
    <sheet name="日常旷课率" sheetId="2" r:id="rId2"/>
    <sheet name="日常旷课名单" sheetId="3" r:id="rId3"/>
    <sheet name="日常请假率" sheetId="4" r:id="rId4"/>
    <sheet name="日常请假名单" sheetId="5" r:id="rId5"/>
    <sheet name="日常迟到早退名单" sheetId="7" r:id="rId6"/>
    <sheet name="晚自习风气统计表" sheetId="8" r:id="rId7"/>
    <sheet name="晚自习请假" sheetId="11" r:id="rId8"/>
    <sheet name="晚自习旷课" sheetId="9" r:id="rId9"/>
    <sheet name="晚自习迟到早退" sheetId="10" r:id="rId10"/>
    <sheet name="统计表" sheetId="12" r:id="rId11"/>
  </sheets>
  <definedNames>
    <definedName name="_xlnm._FilterDatabase" localSheetId="4" hidden="1">日常请假名单!$A$2:$I$458</definedName>
    <definedName name="_xlnm._FilterDatabase" localSheetId="10" hidden="1">统计表!$A$2:$E$163</definedName>
  </definedNames>
  <calcPr calcId="144525"/>
</workbook>
</file>

<file path=xl/sharedStrings.xml><?xml version="1.0" encoding="utf-8"?>
<sst xmlns="http://schemas.openxmlformats.org/spreadsheetml/2006/main" count="1795" uniqueCount="513">
  <si>
    <t>湖州学院2022-2023学年第一学期学风建设情况通报（第14周 11月28日-12月4日 ）</t>
  </si>
  <si>
    <t>学风指标</t>
  </si>
  <si>
    <t>智能制造学院</t>
  </si>
  <si>
    <t>电子信息学院</t>
  </si>
  <si>
    <t>生命健康学院</t>
  </si>
  <si>
    <t>经济管理学院</t>
  </si>
  <si>
    <t>人文学院</t>
  </si>
  <si>
    <t>设计学院</t>
  </si>
  <si>
    <t>马克思主义学院</t>
  </si>
  <si>
    <t>日常旷课率</t>
  </si>
  <si>
    <t>日常旷课名单</t>
  </si>
  <si>
    <t>日常请假率</t>
  </si>
  <si>
    <t>日常请假人次</t>
  </si>
  <si>
    <t>日常迟到早退</t>
  </si>
  <si>
    <t>晚自习风气统计表</t>
  </si>
  <si>
    <t>班级明细</t>
  </si>
  <si>
    <t>晚自习请假</t>
  </si>
  <si>
    <t>晚自习旷课</t>
  </si>
  <si>
    <t>晚自习迟到早退</t>
  </si>
  <si>
    <t>各学院统计表规范程度</t>
  </si>
  <si>
    <t>交齐且规范</t>
  </si>
  <si>
    <t>日常旷课率排名</t>
  </si>
  <si>
    <t>学院</t>
  </si>
  <si>
    <t>序号</t>
  </si>
  <si>
    <t>班级</t>
  </si>
  <si>
    <t>旷课人次</t>
  </si>
  <si>
    <t>班级总人数</t>
  </si>
  <si>
    <t>旷课率</t>
  </si>
  <si>
    <t>旷课率排名</t>
  </si>
  <si>
    <t>备注</t>
  </si>
  <si>
    <t>实习</t>
  </si>
  <si>
    <t>无故旷课</t>
  </si>
  <si>
    <t>湖州学院日常旷课名单统计表</t>
  </si>
  <si>
    <t>学号</t>
  </si>
  <si>
    <t>课程</t>
  </si>
  <si>
    <t>姓名</t>
  </si>
  <si>
    <t>详细节数（日期）</t>
  </si>
  <si>
    <t>累计节数</t>
  </si>
  <si>
    <t>旷课原因</t>
  </si>
  <si>
    <t>处理结果</t>
  </si>
  <si>
    <t>电路原理</t>
  </si>
  <si>
    <t>施锦添</t>
  </si>
  <si>
    <t>3（11.28）</t>
  </si>
  <si>
    <t>通报批评</t>
  </si>
  <si>
    <t>袁卫栋</t>
  </si>
  <si>
    <t>胡远</t>
  </si>
  <si>
    <t>李晗</t>
  </si>
  <si>
    <t>陶宇铖</t>
  </si>
  <si>
    <t>杜正金</t>
  </si>
  <si>
    <t>黄佳辉</t>
  </si>
  <si>
    <t>朱冠宇</t>
  </si>
  <si>
    <t>刘加好</t>
  </si>
  <si>
    <t>互换性与技术测量</t>
  </si>
  <si>
    <t>桑春晓</t>
  </si>
  <si>
    <t>2（12.02）</t>
  </si>
  <si>
    <t>无旷课</t>
  </si>
  <si>
    <t>会议口译</t>
  </si>
  <si>
    <t>袁旭东</t>
  </si>
  <si>
    <t>2（12.01）</t>
  </si>
  <si>
    <t>美国文学</t>
  </si>
  <si>
    <t>英国文学</t>
  </si>
  <si>
    <t>王雪蕾</t>
  </si>
  <si>
    <t>2（11.29）</t>
  </si>
  <si>
    <t>商务英语翻译</t>
  </si>
  <si>
    <t>高级英语</t>
  </si>
  <si>
    <t>计算机基础</t>
  </si>
  <si>
    <t>肖子延</t>
  </si>
  <si>
    <t>施琳</t>
  </si>
  <si>
    <t>中外设计史</t>
  </si>
  <si>
    <t>吴劭煊</t>
  </si>
  <si>
    <t>2（12.2）</t>
  </si>
  <si>
    <t>王艺能</t>
  </si>
  <si>
    <t>湖州学院日常请假率排名</t>
  </si>
  <si>
    <t>请假人次</t>
  </si>
  <si>
    <t>请假率</t>
  </si>
  <si>
    <t>请假率排名</t>
  </si>
  <si>
    <t>龚芝慧长期请假在家</t>
  </si>
  <si>
    <t>湖州学院日常请假统计表</t>
  </si>
  <si>
    <t>请假节数（日期）</t>
  </si>
  <si>
    <t>亢永浩</t>
  </si>
  <si>
    <t>大学生职业发展与就业指导</t>
  </si>
  <si>
    <t>2（11.28）</t>
  </si>
  <si>
    <t>画法几何与工程制图</t>
  </si>
  <si>
    <t>高等数学A</t>
  </si>
  <si>
    <t>大学生心理健康教育</t>
  </si>
  <si>
    <t>大学英语</t>
  </si>
  <si>
    <t>2（11.30）</t>
  </si>
  <si>
    <t>思想道德与法治</t>
  </si>
  <si>
    <t>3（12.01）</t>
  </si>
  <si>
    <t>大学计算机基础</t>
  </si>
  <si>
    <t>体育与健康</t>
  </si>
  <si>
    <r>
      <rPr>
        <sz val="14"/>
        <color theme="1"/>
        <rFont val="仿宋_GB2312"/>
        <charset val="134"/>
      </rPr>
      <t>热米娜</t>
    </r>
    <r>
      <rPr>
        <sz val="14"/>
        <color theme="1"/>
        <rFont val="宋体"/>
        <charset val="134"/>
      </rPr>
      <t>•</t>
    </r>
    <r>
      <rPr>
        <sz val="14"/>
        <color theme="1"/>
        <rFont val="仿宋_GB2312"/>
        <charset val="134"/>
      </rPr>
      <t>艾尔肯</t>
    </r>
  </si>
  <si>
    <t>C程序设计</t>
  </si>
  <si>
    <t>工程图学</t>
  </si>
  <si>
    <t>3（11.29）</t>
  </si>
  <si>
    <t>3（12.02）</t>
  </si>
  <si>
    <t>杨燕菲</t>
  </si>
  <si>
    <t>陶瓷与耐火材料工艺学</t>
  </si>
  <si>
    <t>俞一鸣</t>
  </si>
  <si>
    <t>化工设计</t>
  </si>
  <si>
    <t>材料创新训练课程设计</t>
  </si>
  <si>
    <t>4（11.29）</t>
  </si>
  <si>
    <t>材料科学基础</t>
  </si>
  <si>
    <t>单金杰</t>
  </si>
  <si>
    <t>倪佳凡</t>
  </si>
  <si>
    <t>化工原理</t>
  </si>
  <si>
    <t>4（12.01）</t>
  </si>
  <si>
    <t>陈硕</t>
  </si>
  <si>
    <t>李芷妍</t>
  </si>
  <si>
    <t>高分子化学</t>
  </si>
  <si>
    <t>电化学基础概述</t>
  </si>
  <si>
    <t>毛泽东思想和中国特色社会主义理论体系概论</t>
  </si>
  <si>
    <t>分析化学</t>
  </si>
  <si>
    <t>陆开方</t>
  </si>
  <si>
    <t>於晴</t>
  </si>
  <si>
    <t>控制工程基础</t>
  </si>
  <si>
    <t>机械设计</t>
  </si>
  <si>
    <t>PLC与电气控制</t>
  </si>
  <si>
    <t>测试技术</t>
  </si>
  <si>
    <t>自动机械装备设计</t>
  </si>
  <si>
    <t>3（11.30）</t>
  </si>
  <si>
    <t>液压与气压传动</t>
  </si>
  <si>
    <t>郭金松</t>
  </si>
  <si>
    <t>高分子材料学</t>
  </si>
  <si>
    <t>赵超</t>
  </si>
  <si>
    <t>数据科学导论</t>
  </si>
  <si>
    <t>数据结构</t>
  </si>
  <si>
    <t>龚柳月</t>
  </si>
  <si>
    <t>曾麦可</t>
  </si>
  <si>
    <t>离散数学</t>
  </si>
  <si>
    <t>王威</t>
  </si>
  <si>
    <t>张乐瑶</t>
  </si>
  <si>
    <t>陈诚</t>
  </si>
  <si>
    <t>基础物理实验</t>
  </si>
  <si>
    <t>习近平新时代中国特色社会主义思想概论</t>
  </si>
  <si>
    <t>徐振皓</t>
  </si>
  <si>
    <t>创新创业基础</t>
  </si>
  <si>
    <t>工程光学</t>
  </si>
  <si>
    <t>电子技术基础</t>
  </si>
  <si>
    <t>徐久庭</t>
  </si>
  <si>
    <t>刘蘅萱</t>
  </si>
  <si>
    <t>大学生职业规划</t>
  </si>
  <si>
    <t>丁玮怡</t>
  </si>
  <si>
    <t>高等数学</t>
  </si>
  <si>
    <t>计算机思维导论</t>
  </si>
  <si>
    <t>高级语言程序设计</t>
  </si>
  <si>
    <t>大学语文</t>
  </si>
  <si>
    <t>任耀华</t>
  </si>
  <si>
    <t>冯俊杰</t>
  </si>
  <si>
    <t>王富锡</t>
  </si>
  <si>
    <t>谭奇</t>
  </si>
  <si>
    <t>匡炜烨</t>
  </si>
  <si>
    <t>陈国彬</t>
  </si>
  <si>
    <t>金炉杰</t>
  </si>
  <si>
    <t>大学生心理与健康教育</t>
  </si>
  <si>
    <t>韩琳</t>
  </si>
  <si>
    <t>高级办公自动化</t>
  </si>
  <si>
    <t>周愉萌</t>
  </si>
  <si>
    <t>蒋倪奕阳</t>
  </si>
  <si>
    <t>柯昊新</t>
  </si>
  <si>
    <t>罗烨</t>
  </si>
  <si>
    <t>蒋于睿</t>
  </si>
  <si>
    <t>李俞萱</t>
  </si>
  <si>
    <t>戴嘉赟</t>
  </si>
  <si>
    <t>季晗</t>
  </si>
  <si>
    <t>许郑武</t>
  </si>
  <si>
    <t>体育保健学</t>
  </si>
  <si>
    <t>王小龙</t>
  </si>
  <si>
    <t>杨佳宜</t>
  </si>
  <si>
    <t>药物化学</t>
  </si>
  <si>
    <t>王重文</t>
  </si>
  <si>
    <t>大球类（足球)</t>
  </si>
  <si>
    <t>小球类（乒乓球）</t>
  </si>
  <si>
    <t>中国近现代史纲要</t>
  </si>
  <si>
    <t>轮滑运动</t>
  </si>
  <si>
    <t>社会体育学</t>
  </si>
  <si>
    <t>潘俊天</t>
  </si>
  <si>
    <t>谢文逸</t>
  </si>
  <si>
    <t>杨宗乐</t>
  </si>
  <si>
    <t>俞佳圣</t>
  </si>
  <si>
    <t>江恺元</t>
  </si>
  <si>
    <t>人体解剖学</t>
  </si>
  <si>
    <t>4（11.27）</t>
  </si>
  <si>
    <t>金伊晴</t>
  </si>
  <si>
    <t>护士人文修养</t>
  </si>
  <si>
    <t>周洁灵</t>
  </si>
  <si>
    <t>罗智巍</t>
  </si>
  <si>
    <t>无机及分析化学</t>
  </si>
  <si>
    <t>高等数学D</t>
  </si>
  <si>
    <t>无机及分析化学实验</t>
  </si>
  <si>
    <t>杨帅</t>
  </si>
  <si>
    <t>王梓衡</t>
  </si>
  <si>
    <t>陈帅</t>
  </si>
  <si>
    <t>王阔</t>
  </si>
  <si>
    <t>田径与体能训练</t>
  </si>
  <si>
    <t>梁智伦</t>
  </si>
  <si>
    <t>孙心如</t>
  </si>
  <si>
    <t>护理学导论</t>
  </si>
  <si>
    <t>大学生计算机基础</t>
  </si>
  <si>
    <t>汪贤烨</t>
  </si>
  <si>
    <t>马克思主义</t>
  </si>
  <si>
    <t>小球类（羽毛球）</t>
  </si>
  <si>
    <t>大球类（篮球）</t>
  </si>
  <si>
    <t>运动解剖学</t>
  </si>
  <si>
    <t>基本体操</t>
  </si>
  <si>
    <t>邵哲睿</t>
  </si>
  <si>
    <t>锻炼心理学</t>
  </si>
  <si>
    <t>豆永航</t>
  </si>
  <si>
    <t>体育统计学</t>
  </si>
  <si>
    <t>足球</t>
  </si>
  <si>
    <t>武术与搏击</t>
  </si>
  <si>
    <t>阮萧伊</t>
  </si>
  <si>
    <t>黄宇峰</t>
  </si>
  <si>
    <t>运动处方理论与实际</t>
  </si>
  <si>
    <t>林俊浩</t>
  </si>
  <si>
    <t>大球类（足球）</t>
  </si>
  <si>
    <t>陈佳丽</t>
  </si>
  <si>
    <t>俞远航</t>
  </si>
  <si>
    <t>分子生物学</t>
  </si>
  <si>
    <t>遗传学</t>
  </si>
  <si>
    <t>微生物学</t>
  </si>
  <si>
    <t>宋妍</t>
  </si>
  <si>
    <t>吴嘉莹</t>
  </si>
  <si>
    <t>妇产科护理学</t>
  </si>
  <si>
    <t>临床营养学</t>
  </si>
  <si>
    <t>2021213521</t>
  </si>
  <si>
    <t>陆逸婷</t>
  </si>
  <si>
    <t>电子商务概论</t>
  </si>
  <si>
    <t>网络经济学</t>
  </si>
  <si>
    <t>中国近现代史</t>
  </si>
  <si>
    <t>智静娴</t>
  </si>
  <si>
    <t>2021213525</t>
  </si>
  <si>
    <t>李玉凤</t>
  </si>
  <si>
    <t>市场调查与预测</t>
  </si>
  <si>
    <t>沈诺雯</t>
  </si>
  <si>
    <t>市场营销</t>
  </si>
  <si>
    <t>近代史纲要</t>
  </si>
  <si>
    <t>2021214519</t>
  </si>
  <si>
    <t>王子惠</t>
  </si>
  <si>
    <t>国际经济学</t>
  </si>
  <si>
    <t>产业经济学</t>
  </si>
  <si>
    <t>2021213409</t>
  </si>
  <si>
    <t>钱欣怡</t>
  </si>
  <si>
    <t>施思</t>
  </si>
  <si>
    <t>朱正东</t>
  </si>
  <si>
    <t>林浩</t>
  </si>
  <si>
    <t>马克思主义原理</t>
  </si>
  <si>
    <t>阿丽伊</t>
  </si>
  <si>
    <t>马克思主义基本原理</t>
  </si>
  <si>
    <t>国防教育</t>
  </si>
  <si>
    <t>管理学</t>
  </si>
  <si>
    <t>专业导读</t>
  </si>
  <si>
    <t>微观经济学</t>
  </si>
  <si>
    <t>卢菁菁</t>
  </si>
  <si>
    <t>财务管理</t>
  </si>
  <si>
    <t>牟盛</t>
  </si>
  <si>
    <t>英语口译</t>
  </si>
  <si>
    <t>陈丹梅</t>
  </si>
  <si>
    <t>日语</t>
  </si>
  <si>
    <t>罗佳音</t>
  </si>
  <si>
    <t>商综商英</t>
  </si>
  <si>
    <t>王晓天</t>
  </si>
  <si>
    <t>冯荣依</t>
  </si>
  <si>
    <t>刘家乐</t>
  </si>
  <si>
    <t>高级日语（3）</t>
  </si>
  <si>
    <t>日本影视文学鉴赏</t>
  </si>
  <si>
    <t>日语写作</t>
  </si>
  <si>
    <t>董碧媛</t>
  </si>
  <si>
    <t>刘丹丹</t>
  </si>
  <si>
    <t>高琪</t>
  </si>
  <si>
    <t>中国文学批评史</t>
  </si>
  <si>
    <t>语言学概论</t>
  </si>
  <si>
    <t>秘书文档管理</t>
  </si>
  <si>
    <t>陈佳颖</t>
  </si>
  <si>
    <t>现当代小说研究</t>
  </si>
  <si>
    <t>多媒体设计基础</t>
  </si>
  <si>
    <t>沈于斐</t>
  </si>
  <si>
    <t>翟思洁</t>
  </si>
  <si>
    <t>平面广告经典例析</t>
  </si>
  <si>
    <t>颜雨涵</t>
  </si>
  <si>
    <t>俞文杰</t>
  </si>
  <si>
    <t>2（11.21）</t>
  </si>
  <si>
    <t>周丹婷</t>
  </si>
  <si>
    <t>韩伊婷</t>
  </si>
  <si>
    <t>湖州地方文化概论</t>
  </si>
  <si>
    <t>现代汉语</t>
  </si>
  <si>
    <t>中国近现代纲要</t>
  </si>
  <si>
    <t>古代汉语</t>
  </si>
  <si>
    <t>张宇佳</t>
  </si>
  <si>
    <t>3（11.31）</t>
  </si>
  <si>
    <t>王雨夏</t>
  </si>
  <si>
    <t>徐瑜优</t>
  </si>
  <si>
    <t>陈思宇</t>
  </si>
  <si>
    <t>胡缤尹</t>
  </si>
  <si>
    <t>古代文学</t>
  </si>
  <si>
    <t>寿祖钰</t>
  </si>
  <si>
    <t>王佳云</t>
  </si>
  <si>
    <t>英语演讲与辩论</t>
  </si>
  <si>
    <t>商务英语视听说</t>
  </si>
  <si>
    <t>商务英语阅读</t>
  </si>
  <si>
    <t>赵怡沁</t>
  </si>
  <si>
    <t>黄振宇</t>
  </si>
  <si>
    <t>基础日语</t>
  </si>
  <si>
    <t>二外（英语）</t>
  </si>
  <si>
    <t>宋凯</t>
  </si>
  <si>
    <t>颜嘉诚</t>
  </si>
  <si>
    <t>中国近代史纲要</t>
  </si>
  <si>
    <t>郑心豪</t>
  </si>
  <si>
    <t>樊振宇</t>
  </si>
  <si>
    <t>祖比然·阿东拉</t>
  </si>
  <si>
    <t>现代文学作品赏析</t>
  </si>
  <si>
    <t>大学计算机</t>
  </si>
  <si>
    <t>演讲与口才</t>
  </si>
  <si>
    <t>写作</t>
  </si>
  <si>
    <t>文化概论</t>
  </si>
  <si>
    <t>邱昱闻</t>
  </si>
  <si>
    <t>朱姿敏</t>
  </si>
  <si>
    <t>阿依帕热</t>
  </si>
  <si>
    <t>罗悦心</t>
  </si>
  <si>
    <t>李欣婕</t>
  </si>
  <si>
    <t>平面构成</t>
  </si>
  <si>
    <t>陈欣</t>
  </si>
  <si>
    <t>陆瑶</t>
  </si>
  <si>
    <t>江敏</t>
  </si>
  <si>
    <t>彭欣瑶</t>
  </si>
  <si>
    <t>综合英语</t>
  </si>
  <si>
    <t>孙佳骏</t>
  </si>
  <si>
    <t>印前与书籍装帧整体设计</t>
  </si>
  <si>
    <t>8（11.28）</t>
  </si>
  <si>
    <t>5（12.01）</t>
  </si>
  <si>
    <t>金海娟</t>
  </si>
  <si>
    <t>龚芝慧</t>
  </si>
  <si>
    <t>版式设计</t>
  </si>
  <si>
    <t>创新创意基础</t>
  </si>
  <si>
    <t>8（12.01）</t>
  </si>
  <si>
    <t>沈逸</t>
  </si>
  <si>
    <t>陶星伊</t>
  </si>
  <si>
    <t>姚俞琳</t>
  </si>
  <si>
    <t>郑稚</t>
  </si>
  <si>
    <t>杨琛</t>
  </si>
  <si>
    <t>罗嘉欣</t>
  </si>
  <si>
    <t>室内设计基础</t>
  </si>
  <si>
    <t>8（11.29）</t>
  </si>
  <si>
    <t>8（12.02）</t>
  </si>
  <si>
    <t>程佳艳</t>
  </si>
  <si>
    <t>吕冰冰</t>
  </si>
  <si>
    <t>构成设计</t>
  </si>
  <si>
    <t>张左右</t>
  </si>
  <si>
    <t>王胡滨</t>
  </si>
  <si>
    <t>张可欣</t>
  </si>
  <si>
    <t>5（11.28）</t>
  </si>
  <si>
    <t>兰沛东</t>
  </si>
  <si>
    <t>陈乐</t>
  </si>
  <si>
    <t>无请假情况</t>
  </si>
  <si>
    <t>湖州学院日常迟到早退统计表</t>
  </si>
  <si>
    <t>类别</t>
  </si>
  <si>
    <t>日期</t>
  </si>
  <si>
    <t>迟到</t>
  </si>
  <si>
    <t>迟到10分钟</t>
  </si>
  <si>
    <t>郑嘉宝</t>
  </si>
  <si>
    <t>迟到11分钟</t>
  </si>
  <si>
    <t>无迟到早退</t>
  </si>
  <si>
    <t>黄锦玉</t>
  </si>
  <si>
    <t>身体不适</t>
  </si>
  <si>
    <t>陈今</t>
  </si>
  <si>
    <t>王忆兰</t>
  </si>
  <si>
    <t>上课迟到</t>
  </si>
  <si>
    <t>潘子晴</t>
  </si>
  <si>
    <t>何伟</t>
  </si>
  <si>
    <t>上课迟到2min</t>
  </si>
  <si>
    <t>倪程威</t>
  </si>
  <si>
    <t>祝建铭</t>
  </si>
  <si>
    <t>李享</t>
  </si>
  <si>
    <t>丁俊晖</t>
  </si>
  <si>
    <t>汤家诚</t>
  </si>
  <si>
    <t>湖州学院晚自修风气统计表</t>
  </si>
  <si>
    <t>周日考勤分</t>
  </si>
  <si>
    <t>周日纪律分</t>
  </si>
  <si>
    <t>周一考勤分</t>
  </si>
  <si>
    <t>周一纪律分</t>
  </si>
  <si>
    <t>周二考勤分</t>
  </si>
  <si>
    <t>周二纪律分</t>
  </si>
  <si>
    <t>周三考勤分</t>
  </si>
  <si>
    <t>周三纪律分</t>
  </si>
  <si>
    <t>周四考勤分</t>
  </si>
  <si>
    <t>周四纪律分</t>
  </si>
  <si>
    <t>总分</t>
  </si>
  <si>
    <t>平均分</t>
  </si>
  <si>
    <t>平均分排名</t>
  </si>
  <si>
    <t>低分原因</t>
  </si>
  <si>
    <t>/</t>
  </si>
  <si>
    <t>周二班会，周四国防教育</t>
  </si>
  <si>
    <t>周四国防教育</t>
  </si>
  <si>
    <t>周日上课，周二班会，周四国防教育</t>
  </si>
  <si>
    <t>周日上课，周一上课，周四国防教育</t>
  </si>
  <si>
    <t>周日团日/周三晚自习取消/周四国防教育</t>
  </si>
  <si>
    <t>周二心理班会/周三晚自习取消/周四国防教育</t>
  </si>
  <si>
    <t>周一李陈智玩手机</t>
  </si>
  <si>
    <t>周日班会/周二班会/周三国防教育/周四班会</t>
  </si>
  <si>
    <t>周一心理班会/周三国防教育</t>
  </si>
  <si>
    <t>周日心理班会/周三国防教育/周四班会</t>
  </si>
  <si>
    <t>周二心理团辅/周三国防教育</t>
  </si>
  <si>
    <t>周日心理班会/周二班会/周三国防教育/周四上课</t>
  </si>
  <si>
    <t>周日心理班会/周三晚自习取消/周四国防教育</t>
  </si>
  <si>
    <t>周日32幢做考场</t>
  </si>
  <si>
    <t>周日32幢做考场，周二班会</t>
  </si>
  <si>
    <t>周日32幢做考场，周一上课</t>
  </si>
  <si>
    <t>周日32幢做考场，周一心理团辅</t>
  </si>
  <si>
    <t>周一国防课，周三周四晚自习取消</t>
  </si>
  <si>
    <t>周日操场团建 周三晚自习取消</t>
  </si>
  <si>
    <t>周三晚自习取消</t>
  </si>
  <si>
    <t>周二多人手机未交</t>
  </si>
  <si>
    <t>周四1人手机未交</t>
  </si>
  <si>
    <t>周四多人手机未交</t>
  </si>
  <si>
    <t>周三因天气原因取消晚自习</t>
  </si>
  <si>
    <t>周一缺五个手机、三个平板、两人戴耳机，周二一人戴耳机、三个平板、一人迟到，周四一人迟到、两人戴耳机、一人平板</t>
  </si>
  <si>
    <t>周一缺三个手机、三个电脑、三个平板、五人戴耳机，周二一个平板、两人戴耳机，周四一人戴耳机、四人平板</t>
  </si>
  <si>
    <t>周一缺四个手机、两人戴耳机、四人睡觉、一人吃东西，周二一人戴耳机，一人睡觉，周四两人戴耳机、一人睡觉、两只手机</t>
  </si>
  <si>
    <t>周一三人睡觉，周二四人戴耳机、一个平板，周四一人戴耳机</t>
  </si>
  <si>
    <t>周一纪律差、三人打牌、三个平板、三人戴耳机，周二一个平板、两个耳机，一人吃东西,周四三人打牌、两个平板、三只手机</t>
  </si>
  <si>
    <t>湖州学院晚自修请假统计表</t>
  </si>
  <si>
    <t>班 级</t>
  </si>
  <si>
    <t>请假日期</t>
  </si>
  <si>
    <t>20223631</t>
  </si>
  <si>
    <t>王博</t>
  </si>
  <si>
    <t>陶泽凯</t>
  </si>
  <si>
    <t>20223633</t>
  </si>
  <si>
    <t>马珺喆</t>
  </si>
  <si>
    <t>热米娜·艾尔肯</t>
  </si>
  <si>
    <t>陈宗豪</t>
  </si>
  <si>
    <t>李永建</t>
  </si>
  <si>
    <t>20223634</t>
  </si>
  <si>
    <t>刘世于</t>
  </si>
  <si>
    <t>谢江辉</t>
  </si>
  <si>
    <t>顾申君</t>
  </si>
  <si>
    <t>吴昭颖</t>
  </si>
  <si>
    <t>王佳硕</t>
  </si>
  <si>
    <t>童嘉俊</t>
  </si>
  <si>
    <t>刘联</t>
  </si>
  <si>
    <t>刘洋</t>
  </si>
  <si>
    <t>钟峻泓</t>
  </si>
  <si>
    <t>张启跃</t>
  </si>
  <si>
    <t>徐圣勇</t>
  </si>
  <si>
    <t>徐佳威</t>
  </si>
  <si>
    <t>陈师</t>
  </si>
  <si>
    <t>陈晨飞</t>
  </si>
  <si>
    <t>11.27</t>
  </si>
  <si>
    <t>高静文</t>
  </si>
  <si>
    <t>王婧婷</t>
  </si>
  <si>
    <t>张航</t>
  </si>
  <si>
    <t>余天祺</t>
  </si>
  <si>
    <t>杨桢苹</t>
  </si>
  <si>
    <t>徐博</t>
  </si>
  <si>
    <t>杨钰琳</t>
  </si>
  <si>
    <t>蒋丽莎</t>
  </si>
  <si>
    <t>冯渊</t>
  </si>
  <si>
    <t>蔡锦阳</t>
  </si>
  <si>
    <t>何轩轩</t>
  </si>
  <si>
    <t>傅傲</t>
  </si>
  <si>
    <t>郑玉玲</t>
  </si>
  <si>
    <t>赵正阳</t>
  </si>
  <si>
    <t>俞恩珉</t>
  </si>
  <si>
    <t>王恩典</t>
  </si>
  <si>
    <t>林昊阳</t>
  </si>
  <si>
    <t>李涛辉</t>
  </si>
  <si>
    <t>丁宁</t>
  </si>
  <si>
    <t>刘敏</t>
  </si>
  <si>
    <t>朱丹丹</t>
  </si>
  <si>
    <t>李馨儒</t>
  </si>
  <si>
    <t>史柯倩</t>
  </si>
  <si>
    <t>章智慧</t>
  </si>
  <si>
    <t>李欣宇</t>
  </si>
  <si>
    <t>李红霞</t>
  </si>
  <si>
    <t>范致辰</t>
  </si>
  <si>
    <t>崔琛丰伊</t>
  </si>
  <si>
    <t>谯雅元</t>
  </si>
  <si>
    <t>胡羽彤</t>
  </si>
  <si>
    <t>郎吴羽彤</t>
  </si>
  <si>
    <t>黄蕾繁</t>
  </si>
  <si>
    <t>夏子贻</t>
  </si>
  <si>
    <t>俞凯欣</t>
  </si>
  <si>
    <t>叶欣瑜</t>
  </si>
  <si>
    <t>高敏</t>
  </si>
  <si>
    <t>熊鑫中</t>
  </si>
  <si>
    <t>袁馨仪</t>
  </si>
  <si>
    <t>张帅桦</t>
  </si>
  <si>
    <t>冯依睿</t>
  </si>
  <si>
    <t>周伊依</t>
  </si>
  <si>
    <t>刘晓雨</t>
  </si>
  <si>
    <t>褚亭含</t>
  </si>
  <si>
    <t>曹颖钰</t>
  </si>
  <si>
    <t>陈娜妃</t>
  </si>
  <si>
    <t>高文慧</t>
  </si>
  <si>
    <t>贺琦</t>
  </si>
  <si>
    <t>康逸晗</t>
  </si>
  <si>
    <t>陈诺</t>
  </si>
  <si>
    <t>钟冰艳</t>
  </si>
  <si>
    <t>徐雯婷</t>
  </si>
  <si>
    <t>郑宇轩</t>
  </si>
  <si>
    <t>王琴</t>
  </si>
  <si>
    <t>徐赛</t>
  </si>
  <si>
    <t>曹彧</t>
  </si>
  <si>
    <t>庞柳依</t>
  </si>
  <si>
    <t>钱奕雯</t>
  </si>
  <si>
    <t>张雨婕</t>
  </si>
  <si>
    <t>湖州学院晚自修旷课统计表</t>
  </si>
  <si>
    <t>湖州学院晚自修迟到早退统计表</t>
  </si>
  <si>
    <t>陈子寒</t>
  </si>
  <si>
    <t>迟到20min</t>
  </si>
  <si>
    <t>洪婧怡</t>
  </si>
  <si>
    <t>上交情况</t>
  </si>
  <si>
    <t>齐全</t>
  </si>
  <si>
    <t>结课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</si>
</sst>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_);[Red]\(0.0\)"/>
    <numFmt numFmtId="177" formatCode="0.00_);[Red]\(0.00\)"/>
    <numFmt numFmtId="41" formatCode="_ * #,##0_ ;_ * \-#,##0_ ;_ * &quot;-&quot;_ ;_ @_ "/>
    <numFmt numFmtId="43" formatCode="_ * #,##0.00_ ;_ * \-#,##0.00_ ;_ * &quot;-&quot;??_ ;_ @_ "/>
    <numFmt numFmtId="178" formatCode="0.00_ "/>
  </numFmts>
  <fonts count="60">
    <font>
      <sz val="11"/>
      <name val="宋体"/>
      <charset val="134"/>
    </font>
    <font>
      <sz val="12"/>
      <name val="宋体"/>
      <charset val="134"/>
    </font>
    <font>
      <b/>
      <sz val="18"/>
      <name val="黑体"/>
      <charset val="134"/>
    </font>
    <font>
      <b/>
      <sz val="16"/>
      <name val="黑体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sz val="14"/>
      <color rgb="FF000000"/>
      <name val="仿宋_GB2312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8"/>
      <color indexed="8"/>
      <name val="黑体"/>
      <charset val="134"/>
    </font>
    <font>
      <b/>
      <sz val="16"/>
      <color indexed="8"/>
      <name val="黑体"/>
      <charset val="134"/>
    </font>
    <font>
      <sz val="16"/>
      <color rgb="FF000000"/>
      <name val="宋体"/>
      <charset val="134"/>
    </font>
    <font>
      <sz val="11"/>
      <color rgb="FF000000"/>
      <name val="仿宋"/>
      <charset val="134"/>
    </font>
    <font>
      <sz val="11"/>
      <color indexed="8"/>
      <name val="仿宋"/>
      <charset val="134"/>
    </font>
    <font>
      <sz val="11"/>
      <name val="仿宋"/>
      <charset val="134"/>
    </font>
    <font>
      <sz val="14"/>
      <name val="仿宋"/>
      <charset val="134"/>
    </font>
    <font>
      <sz val="14"/>
      <color indexed="8"/>
      <name val="仿宋_GB2312"/>
      <charset val="134"/>
    </font>
    <font>
      <sz val="12"/>
      <color indexed="8"/>
      <name val="宋体"/>
      <charset val="134"/>
    </font>
    <font>
      <b/>
      <sz val="18"/>
      <color rgb="FF000000"/>
      <name val="黑体"/>
      <charset val="134"/>
    </font>
    <font>
      <b/>
      <sz val="18"/>
      <color indexed="8"/>
      <name val="宋体"/>
      <charset val="134"/>
    </font>
    <font>
      <sz val="16"/>
      <color theme="1"/>
      <name val="仿宋_GB2312"/>
      <charset val="134"/>
    </font>
    <font>
      <sz val="16"/>
      <name val="仿宋_GB2312"/>
      <charset val="134"/>
    </font>
    <font>
      <sz val="16"/>
      <color indexed="8"/>
      <name val="仿宋_GB2312"/>
      <charset val="134"/>
    </font>
    <font>
      <sz val="16"/>
      <color rgb="FF000000"/>
      <name val="仿宋_GB2312"/>
      <charset val="134"/>
    </font>
    <font>
      <b/>
      <sz val="12"/>
      <color indexed="8"/>
      <name val="宋体"/>
      <charset val="134"/>
    </font>
    <font>
      <b/>
      <sz val="16"/>
      <color rgb="FFFF0000"/>
      <name val="黑体"/>
      <charset val="134"/>
    </font>
    <font>
      <b/>
      <sz val="16"/>
      <color rgb="FF000000"/>
      <name val="黑体"/>
      <charset val="134"/>
    </font>
    <font>
      <b/>
      <sz val="18"/>
      <color rgb="FF000000"/>
      <name val="宋体"/>
      <charset val="134"/>
    </font>
    <font>
      <sz val="12"/>
      <name val="黑体"/>
      <charset val="134"/>
    </font>
    <font>
      <b/>
      <sz val="18"/>
      <color rgb="FF000000"/>
      <name val="仿宋_GB2312"/>
      <charset val="134"/>
    </font>
    <font>
      <b/>
      <sz val="18"/>
      <color indexed="8"/>
      <name val="仿宋_GB2312"/>
      <charset val="134"/>
    </font>
    <font>
      <b/>
      <sz val="16"/>
      <color rgb="FF000000"/>
      <name val="仿宋_GB2312"/>
      <charset val="134"/>
    </font>
    <font>
      <b/>
      <sz val="12"/>
      <color rgb="FF000000"/>
      <name val="黑体"/>
      <charset val="134"/>
    </font>
    <font>
      <sz val="12"/>
      <name val="仿宋_GB2312"/>
      <charset val="134"/>
    </font>
    <font>
      <sz val="16"/>
      <name val="黑体"/>
      <charset val="134"/>
    </font>
    <font>
      <b/>
      <sz val="16"/>
      <name val="仿宋_GB2312"/>
      <charset val="134"/>
    </font>
    <font>
      <u/>
      <sz val="16"/>
      <color rgb="FF0000FF"/>
      <name val="仿宋_GB2312"/>
      <charset val="134"/>
    </font>
    <font>
      <u/>
      <sz val="16"/>
      <color rgb="FF800080"/>
      <name val="仿宋_GB2312"/>
      <charset val="134"/>
    </font>
    <font>
      <u/>
      <sz val="11"/>
      <color rgb="FF0000FF"/>
      <name val="宋体"/>
      <charset val="134"/>
    </font>
    <font>
      <sz val="10"/>
      <color indexed="8"/>
      <name val="Arial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4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42" fillId="0" borderId="0" applyFont="0" applyFill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4" fillId="8" borderId="18" applyNumberFormat="0" applyAlignment="0" applyProtection="0">
      <alignment vertical="center"/>
    </xf>
    <xf numFmtId="44" fontId="42" fillId="0" borderId="0" applyFont="0" applyFill="0" applyBorder="0" applyAlignment="0" applyProtection="0">
      <alignment vertical="center"/>
    </xf>
    <xf numFmtId="41" fontId="42" fillId="0" borderId="0" applyFont="0" applyFill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43" fontId="42" fillId="0" borderId="0" applyFont="0" applyFill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38" fillId="0" borderId="0">
      <protection locked="0"/>
    </xf>
    <xf numFmtId="9" fontId="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2" fillId="6" borderId="17" applyNumberFormat="0" applyFont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55" fillId="13" borderId="23" applyNumberFormat="0" applyAlignment="0" applyProtection="0">
      <alignment vertical="center"/>
    </xf>
    <xf numFmtId="0" fontId="45" fillId="13" borderId="18" applyNumberFormat="0" applyAlignment="0" applyProtection="0">
      <alignment vertical="center"/>
    </xf>
    <xf numFmtId="0" fontId="48" fillId="18" borderId="19" applyNumberFormat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54" fillId="0" borderId="22" applyNumberFormat="0" applyFill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39" fillId="0" borderId="0">
      <protection locked="0"/>
    </xf>
    <xf numFmtId="0" fontId="42" fillId="0" borderId="0">
      <alignment vertical="center"/>
    </xf>
  </cellStyleXfs>
  <cellXfs count="26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9" fillId="0" borderId="1" xfId="49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0" xfId="0" applyFont="1" applyFill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>
      <alignment vertical="center"/>
    </xf>
    <xf numFmtId="0" fontId="11" fillId="0" borderId="0" xfId="0" applyFont="1" applyFill="1">
      <alignment vertical="center"/>
    </xf>
    <xf numFmtId="0" fontId="12" fillId="0" borderId="0" xfId="0" applyFont="1" applyFill="1">
      <alignment vertical="center"/>
    </xf>
    <xf numFmtId="0" fontId="13" fillId="0" borderId="0" xfId="0" applyFont="1" applyFill="1" applyBorder="1" applyAlignment="1">
      <alignment vertical="center"/>
    </xf>
    <xf numFmtId="0" fontId="9" fillId="0" borderId="14" xfId="49" applyFont="1" applyFill="1" applyBorder="1" applyAlignment="1" applyProtection="1">
      <alignment horizontal="center" vertical="center"/>
    </xf>
    <xf numFmtId="0" fontId="9" fillId="0" borderId="15" xfId="49" applyFont="1" applyFill="1" applyBorder="1" applyAlignment="1" applyProtection="1">
      <alignment horizontal="center" vertical="center"/>
    </xf>
    <xf numFmtId="49" fontId="10" fillId="0" borderId="1" xfId="49" applyNumberFormat="1" applyFont="1" applyFill="1" applyBorder="1" applyAlignment="1" applyProtection="1">
      <alignment horizontal="center" vertical="center"/>
    </xf>
    <xf numFmtId="177" fontId="10" fillId="0" borderId="1" xfId="49" applyNumberFormat="1" applyFont="1" applyFill="1" applyBorder="1" applyAlignment="1" applyProtection="1">
      <alignment horizontal="center" vertical="center"/>
    </xf>
    <xf numFmtId="0" fontId="10" fillId="0" borderId="1" xfId="49" applyFont="1" applyFill="1" applyBorder="1" applyAlignment="1" applyProtection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9" fillId="0" borderId="16" xfId="49" applyFont="1" applyFill="1" applyBorder="1" applyAlignment="1" applyProtection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>
      <alignment vertical="center"/>
    </xf>
    <xf numFmtId="0" fontId="0" fillId="0" borderId="0" xfId="0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3" xfId="49" applyFont="1" applyFill="1" applyBorder="1" applyAlignment="1" applyProtection="1">
      <alignment horizontal="center" vertical="center"/>
    </xf>
    <xf numFmtId="49" fontId="10" fillId="0" borderId="3" xfId="49" applyNumberFormat="1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16" fillId="0" borderId="1" xfId="49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178" fontId="16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6" fillId="0" borderId="0" xfId="49" applyFont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6" fillId="0" borderId="0" xfId="49" applyFont="1" applyBorder="1" applyAlignment="1" applyProtection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8" fillId="0" borderId="1" xfId="49" applyFont="1" applyBorder="1" applyAlignment="1" applyProtection="1">
      <alignment horizontal="center" vertical="center"/>
    </xf>
    <xf numFmtId="0" fontId="18" fillId="0" borderId="1" xfId="49" applyFont="1" applyFill="1" applyBorder="1" applyAlignment="1" applyProtection="1">
      <alignment horizontal="center" vertical="center"/>
    </xf>
    <xf numFmtId="0" fontId="19" fillId="0" borderId="1" xfId="49" applyFont="1" applyBorder="1" applyAlignment="1" applyProtection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20" fillId="0" borderId="1" xfId="49" applyFont="1" applyFill="1" applyBorder="1" applyAlignment="1" applyProtection="1">
      <alignment horizontal="center" vertical="center" wrapText="1"/>
    </xf>
    <xf numFmtId="0" fontId="21" fillId="0" borderId="1" xfId="0" applyNumberFormat="1" applyFont="1" applyFill="1" applyBorder="1" applyAlignment="1" applyProtection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0" fillId="0" borderId="1" xfId="49" applyFont="1" applyFill="1" applyBorder="1" applyAlignment="1" applyProtection="1">
      <alignment vertical="center" wrapText="1"/>
    </xf>
    <xf numFmtId="0" fontId="20" fillId="0" borderId="3" xfId="49" applyFont="1" applyFill="1" applyBorder="1" applyAlignment="1" applyProtection="1">
      <alignment horizontal="center" vertical="center" wrapText="1"/>
    </xf>
    <xf numFmtId="0" fontId="20" fillId="0" borderId="4" xfId="49" applyFont="1" applyFill="1" applyBorder="1" applyAlignment="1" applyProtection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/>
    </xf>
    <xf numFmtId="0" fontId="21" fillId="2" borderId="1" xfId="0" applyNumberFormat="1" applyFont="1" applyFill="1" applyBorder="1" applyAlignment="1">
      <alignment horizontal="center" vertical="center"/>
    </xf>
    <xf numFmtId="0" fontId="20" fillId="0" borderId="5" xfId="49" applyFont="1" applyFill="1" applyBorder="1" applyAlignment="1" applyProtection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2" fillId="0" borderId="1" xfId="49" applyFont="1" applyFill="1" applyBorder="1" applyAlignment="1" applyProtection="1">
      <alignment horizontal="center" vertical="center"/>
    </xf>
    <xf numFmtId="0" fontId="20" fillId="0" borderId="1" xfId="0" applyFont="1" applyBorder="1" applyAlignment="1">
      <alignment vertical="center"/>
    </xf>
    <xf numFmtId="0" fontId="20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178" fontId="10" fillId="0" borderId="1" xfId="0" applyNumberFormat="1" applyFont="1" applyFill="1" applyBorder="1" applyAlignment="1">
      <alignment horizontal="center" vertical="center" wrapText="1"/>
    </xf>
    <xf numFmtId="2" fontId="22" fillId="0" borderId="1" xfId="0" applyNumberFormat="1" applyFont="1" applyFill="1" applyBorder="1" applyAlignment="1">
      <alignment horizontal="center" vertical="center"/>
    </xf>
    <xf numFmtId="178" fontId="21" fillId="0" borderId="1" xfId="0" applyNumberFormat="1" applyFont="1" applyFill="1" applyBorder="1" applyAlignment="1">
      <alignment horizontal="center" vertical="center"/>
    </xf>
    <xf numFmtId="2" fontId="22" fillId="0" borderId="1" xfId="0" applyNumberFormat="1" applyFont="1" applyFill="1" applyBorder="1" applyAlignment="1">
      <alignment vertical="center"/>
    </xf>
    <xf numFmtId="178" fontId="21" fillId="0" borderId="1" xfId="0" applyNumberFormat="1" applyFont="1" applyFill="1" applyBorder="1" applyAlignment="1">
      <alignment vertical="center"/>
    </xf>
    <xf numFmtId="176" fontId="23" fillId="0" borderId="16" xfId="0" applyNumberFormat="1" applyFont="1" applyFill="1" applyBorder="1" applyAlignment="1">
      <alignment horizontal="center" vertical="center"/>
    </xf>
    <xf numFmtId="0" fontId="23" fillId="0" borderId="16" xfId="0" applyFont="1" applyFill="1" applyBorder="1" applyAlignment="1">
      <alignment horizontal="center" vertical="center"/>
    </xf>
    <xf numFmtId="0" fontId="24" fillId="0" borderId="7" xfId="49" applyFont="1" applyBorder="1" applyAlignment="1" applyProtection="1">
      <alignment horizontal="center" vertical="center"/>
    </xf>
    <xf numFmtId="0" fontId="25" fillId="0" borderId="0" xfId="0" applyFont="1" applyFill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0" fontId="28" fillId="0" borderId="0" xfId="0" applyFont="1" applyFill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0" fontId="28" fillId="0" borderId="0" xfId="0" applyFont="1" applyFill="1" applyAlignment="1">
      <alignment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4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10" fontId="31" fillId="0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10" fontId="5" fillId="0" borderId="0" xfId="0" applyNumberFormat="1" applyFont="1" applyFill="1" applyAlignment="1">
      <alignment horizontal="center" vertical="center"/>
    </xf>
    <xf numFmtId="10" fontId="5" fillId="0" borderId="1" xfId="11" applyNumberFormat="1" applyFont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0" fontId="32" fillId="0" borderId="1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2" fillId="0" borderId="16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10" fontId="26" fillId="2" borderId="1" xfId="0" applyNumberFormat="1" applyFont="1" applyFill="1" applyBorder="1" applyAlignment="1">
      <alignment horizontal="center" vertical="center"/>
    </xf>
    <xf numFmtId="10" fontId="5" fillId="2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10" fontId="4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0" fontId="6" fillId="0" borderId="1" xfId="11" applyNumberFormat="1" applyFont="1" applyFill="1" applyBorder="1" applyAlignment="1" applyProtection="1">
      <alignment horizontal="center" vertical="center"/>
    </xf>
    <xf numFmtId="0" fontId="6" fillId="0" borderId="1" xfId="50" applyFont="1" applyFill="1" applyBorder="1" applyAlignment="1" applyProtection="1">
      <alignment horizontal="center" vertical="center"/>
    </xf>
    <xf numFmtId="10" fontId="6" fillId="2" borderId="1" xfId="11" applyNumberFormat="1" applyFont="1" applyFill="1" applyBorder="1" applyAlignment="1" applyProtection="1">
      <alignment horizontal="center" vertical="center"/>
    </xf>
    <xf numFmtId="0" fontId="6" fillId="2" borderId="1" xfId="50" applyFont="1" applyFill="1" applyBorder="1" applyAlignment="1" applyProtection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10" fontId="5" fillId="3" borderId="1" xfId="0" applyNumberFormat="1" applyFont="1" applyFill="1" applyBorder="1" applyAlignment="1">
      <alignment horizontal="center" vertical="center"/>
    </xf>
    <xf numFmtId="10" fontId="4" fillId="2" borderId="1" xfId="11" applyNumberFormat="1" applyFont="1" applyFill="1" applyBorder="1" applyAlignment="1">
      <alignment horizontal="center" vertical="center"/>
    </xf>
    <xf numFmtId="0" fontId="3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10" fontId="36" fillId="0" borderId="1" xfId="11" applyNumberFormat="1" applyFont="1" applyFill="1" applyBorder="1" applyAlignment="1" applyProtection="1">
      <alignment horizontal="center"/>
      <protection locked="0"/>
    </xf>
    <xf numFmtId="0" fontId="20" fillId="0" borderId="1" xfId="11" applyNumberFormat="1" applyFont="1" applyFill="1" applyBorder="1" applyAlignment="1" applyProtection="1">
      <alignment horizontal="center"/>
      <protection locked="0"/>
    </xf>
    <xf numFmtId="0" fontId="20" fillId="0" borderId="1" xfId="10" applyNumberFormat="1" applyFont="1" applyFill="1" applyBorder="1" applyAlignment="1" applyProtection="1">
      <alignment horizontal="center"/>
      <protection locked="0"/>
    </xf>
    <xf numFmtId="10" fontId="36" fillId="0" borderId="14" xfId="11" applyNumberFormat="1" applyFont="1" applyFill="1" applyBorder="1" applyAlignment="1" applyProtection="1">
      <alignment horizontal="center"/>
      <protection locked="0"/>
    </xf>
    <xf numFmtId="10" fontId="37" fillId="0" borderId="1" xfId="11" applyNumberFormat="1" applyFont="1" applyFill="1" applyBorder="1" applyAlignment="1" applyProtection="1">
      <alignment horizontal="center"/>
      <protection locked="0"/>
    </xf>
    <xf numFmtId="0" fontId="37" fillId="0" borderId="1" xfId="10" applyFont="1" applyBorder="1" applyAlignment="1">
      <alignment horizontal="center"/>
      <protection locked="0"/>
    </xf>
    <xf numFmtId="0" fontId="20" fillId="0" borderId="1" xfId="10" applyFont="1" applyBorder="1" applyAlignment="1">
      <alignment horizontal="center"/>
      <protection locked="0"/>
    </xf>
    <xf numFmtId="0" fontId="36" fillId="0" borderId="14" xfId="10" applyFont="1" applyBorder="1" applyAlignment="1">
      <alignment horizontal="center"/>
      <protection locked="0"/>
    </xf>
    <xf numFmtId="0" fontId="21" fillId="0" borderId="1" xfId="0" applyFont="1" applyBorder="1" applyAlignment="1" applyProtection="1">
      <alignment horizontal="center" vertical="center"/>
      <protection locked="0"/>
    </xf>
    <xf numFmtId="10" fontId="37" fillId="0" borderId="1" xfId="11" applyNumberFormat="1" applyFont="1" applyBorder="1" applyAlignment="1" applyProtection="1">
      <alignment horizontal="center" vertical="center"/>
      <protection locked="0"/>
    </xf>
    <xf numFmtId="10" fontId="37" fillId="0" borderId="14" xfId="11" applyNumberFormat="1" applyFont="1" applyBorder="1" applyAlignment="1" applyProtection="1">
      <alignment horizontal="center" vertical="center"/>
      <protection locked="0"/>
    </xf>
    <xf numFmtId="0" fontId="37" fillId="0" borderId="1" xfId="10" applyFont="1" applyBorder="1" applyAlignment="1">
      <alignment horizontal="center" vertical="center"/>
      <protection locked="0"/>
    </xf>
    <xf numFmtId="0" fontId="37" fillId="0" borderId="14" xfId="10" applyFont="1" applyBorder="1" applyAlignment="1">
      <alignment horizontal="center" vertical="center"/>
      <protection locked="0"/>
    </xf>
    <xf numFmtId="0" fontId="36" fillId="0" borderId="1" xfId="10" applyFont="1" applyBorder="1" applyAlignment="1">
      <alignment horizontal="center"/>
      <protection locked="0"/>
    </xf>
    <xf numFmtId="0" fontId="36" fillId="0" borderId="0" xfId="10" applyFont="1" applyAlignment="1">
      <alignment horizontal="center"/>
      <protection locked="0"/>
    </xf>
    <xf numFmtId="0" fontId="37" fillId="0" borderId="14" xfId="10" applyFont="1" applyBorder="1" applyAlignment="1">
      <alignment horizontal="center"/>
      <protection locked="0"/>
    </xf>
    <xf numFmtId="0" fontId="21" fillId="0" borderId="1" xfId="10" applyFont="1" applyBorder="1" applyAlignment="1" applyProtection="1">
      <alignment horizontal="center" vertical="center"/>
    </xf>
    <xf numFmtId="0" fontId="21" fillId="0" borderId="14" xfId="10" applyFont="1" applyBorder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  <protection locked="0"/>
    </xf>
    <xf numFmtId="0" fontId="20" fillId="0" borderId="1" xfId="10" applyFont="1" applyBorder="1" applyAlignment="1">
      <alignment horizontal="center" vertical="center"/>
      <protection locked="0"/>
    </xf>
    <xf numFmtId="0" fontId="28" fillId="0" borderId="0" xfId="0" applyFont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38" fillId="0" borderId="0" xfId="10" applyBorder="1">
      <protection locked="0"/>
    </xf>
    <xf numFmtId="10" fontId="37" fillId="0" borderId="0" xfId="10" applyNumberFormat="1" applyFont="1" applyBorder="1" applyAlignment="1">
      <alignment horizontal="center"/>
      <protection locked="0"/>
    </xf>
    <xf numFmtId="0" fontId="37" fillId="0" borderId="0" xfId="10" applyFont="1" applyBorder="1" applyAlignment="1">
      <alignment horizontal="center"/>
      <protection locked="0"/>
    </xf>
    <xf numFmtId="0" fontId="21" fillId="0" borderId="0" xfId="0" applyFont="1" applyFill="1" applyBorder="1" applyAlignment="1">
      <alignment horizontal="center" vertical="center"/>
    </xf>
    <xf numFmtId="0" fontId="21" fillId="0" borderId="0" xfId="10" applyFont="1" applyBorder="1" applyAlignment="1" applyProtection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4"/>
  <sheetViews>
    <sheetView tabSelected="1" workbookViewId="0">
      <selection activeCell="B4" sqref="B4"/>
    </sheetView>
  </sheetViews>
  <sheetFormatPr defaultColWidth="9" defaultRowHeight="20.25"/>
  <cols>
    <col min="1" max="1" width="39.1083333333333" style="231" customWidth="1"/>
    <col min="2" max="3" width="24.775" style="231" customWidth="1"/>
    <col min="4" max="4" width="26.8916666666667" style="231" customWidth="1"/>
    <col min="5" max="8" width="24.775" style="231" customWidth="1"/>
    <col min="9" max="16384" width="9" style="231"/>
  </cols>
  <sheetData>
    <row r="1" s="229" customFormat="1" ht="21" customHeight="1" spans="1:8">
      <c r="A1" s="232" t="s">
        <v>0</v>
      </c>
      <c r="B1" s="233"/>
      <c r="C1" s="233"/>
      <c r="D1" s="233"/>
      <c r="E1" s="233"/>
      <c r="F1" s="233"/>
      <c r="G1" s="233"/>
      <c r="H1" s="234"/>
    </row>
    <row r="2" s="230" customFormat="1" ht="21" customHeight="1" spans="1:8">
      <c r="A2" s="235" t="s">
        <v>1</v>
      </c>
      <c r="B2" s="235" t="s">
        <v>2</v>
      </c>
      <c r="C2" s="235" t="s">
        <v>3</v>
      </c>
      <c r="D2" s="235" t="s">
        <v>4</v>
      </c>
      <c r="E2" s="235" t="s">
        <v>5</v>
      </c>
      <c r="F2" s="235" t="s">
        <v>6</v>
      </c>
      <c r="G2" s="235" t="s">
        <v>7</v>
      </c>
      <c r="H2" s="235" t="s">
        <v>8</v>
      </c>
    </row>
    <row r="3" s="229" customFormat="1" ht="21" customHeight="1" spans="1:8">
      <c r="A3" s="101" t="s">
        <v>9</v>
      </c>
      <c r="B3" s="236">
        <f>10/1044</f>
        <v>0.00957854406130268</v>
      </c>
      <c r="C3" s="237">
        <v>0</v>
      </c>
      <c r="D3" s="238">
        <v>0</v>
      </c>
      <c r="E3" s="237">
        <v>0</v>
      </c>
      <c r="F3" s="239">
        <f>7/1707</f>
        <v>0.00410076157000586</v>
      </c>
      <c r="G3" s="240">
        <f>2/728</f>
        <v>0.00274725274725275</v>
      </c>
      <c r="H3" s="101">
        <v>0</v>
      </c>
    </row>
    <row r="4" s="229" customFormat="1" ht="21" customHeight="1" spans="1:8">
      <c r="A4" s="101" t="s">
        <v>10</v>
      </c>
      <c r="B4" s="241">
        <v>10</v>
      </c>
      <c r="C4" s="242">
        <v>0</v>
      </c>
      <c r="D4" s="242">
        <v>0</v>
      </c>
      <c r="E4" s="242">
        <v>0</v>
      </c>
      <c r="F4" s="243">
        <v>7</v>
      </c>
      <c r="G4" s="244">
        <v>2</v>
      </c>
      <c r="H4" s="101">
        <v>0</v>
      </c>
    </row>
    <row r="5" s="229" customFormat="1" ht="21" customHeight="1" spans="1:8">
      <c r="A5" s="101" t="s">
        <v>11</v>
      </c>
      <c r="B5" s="245">
        <f>50/1044</f>
        <v>0.0478927203065134</v>
      </c>
      <c r="C5" s="245">
        <f>51/1046</f>
        <v>0.0487571701720841</v>
      </c>
      <c r="D5" s="245">
        <f>92/1745</f>
        <v>0.0527220630372493</v>
      </c>
      <c r="E5" s="245">
        <f>27/1662</f>
        <v>0.0162454873646209</v>
      </c>
      <c r="F5" s="246">
        <f>71/1707</f>
        <v>0.041593438781488</v>
      </c>
      <c r="G5" s="236">
        <f>30/728</f>
        <v>0.0412087912087912</v>
      </c>
      <c r="H5" s="101">
        <v>0</v>
      </c>
    </row>
    <row r="6" s="229" customFormat="1" ht="21" customHeight="1" spans="1:8">
      <c r="A6" s="101" t="s">
        <v>12</v>
      </c>
      <c r="B6" s="241">
        <v>50</v>
      </c>
      <c r="C6" s="241">
        <v>51</v>
      </c>
      <c r="D6" s="241">
        <v>92</v>
      </c>
      <c r="E6" s="247">
        <v>27</v>
      </c>
      <c r="F6" s="248">
        <v>71</v>
      </c>
      <c r="G6" s="249">
        <v>30</v>
      </c>
      <c r="H6" s="101">
        <v>0</v>
      </c>
    </row>
    <row r="7" s="229" customFormat="1" ht="21" customHeight="1" spans="1:8">
      <c r="A7" s="101" t="s">
        <v>13</v>
      </c>
      <c r="B7" s="241">
        <v>2</v>
      </c>
      <c r="C7" s="244">
        <v>0</v>
      </c>
      <c r="D7" s="241">
        <v>8</v>
      </c>
      <c r="E7" s="101">
        <v>0</v>
      </c>
      <c r="F7" s="250">
        <v>2</v>
      </c>
      <c r="G7" s="101">
        <v>0</v>
      </c>
      <c r="H7" s="101">
        <v>0</v>
      </c>
    </row>
    <row r="8" s="229" customFormat="1" ht="21" customHeight="1" spans="1:8">
      <c r="A8" s="101" t="s">
        <v>14</v>
      </c>
      <c r="B8" s="247" t="s">
        <v>15</v>
      </c>
      <c r="C8" s="247" t="s">
        <v>15</v>
      </c>
      <c r="D8" s="241" t="s">
        <v>15</v>
      </c>
      <c r="E8" s="247" t="s">
        <v>15</v>
      </c>
      <c r="F8" s="248" t="s">
        <v>15</v>
      </c>
      <c r="G8" s="241" t="s">
        <v>15</v>
      </c>
      <c r="H8" s="241" t="s">
        <v>15</v>
      </c>
    </row>
    <row r="9" s="229" customFormat="1" ht="21" customHeight="1" spans="1:8">
      <c r="A9" s="101" t="s">
        <v>16</v>
      </c>
      <c r="B9" s="241">
        <v>19</v>
      </c>
      <c r="C9" s="241">
        <v>7</v>
      </c>
      <c r="D9" s="241">
        <v>6</v>
      </c>
      <c r="E9" s="241">
        <v>20</v>
      </c>
      <c r="F9" s="251">
        <v>35</v>
      </c>
      <c r="G9" s="241">
        <v>25</v>
      </c>
      <c r="H9" s="241">
        <v>2</v>
      </c>
    </row>
    <row r="10" s="229" customFormat="1" ht="21" customHeight="1" spans="1:8">
      <c r="A10" s="101" t="s">
        <v>17</v>
      </c>
      <c r="B10" s="252">
        <v>0</v>
      </c>
      <c r="C10" s="252">
        <v>0</v>
      </c>
      <c r="D10" s="252">
        <v>0</v>
      </c>
      <c r="E10" s="252">
        <v>0</v>
      </c>
      <c r="F10" s="253">
        <v>0</v>
      </c>
      <c r="G10" s="242">
        <v>0</v>
      </c>
      <c r="H10" s="252">
        <v>0</v>
      </c>
    </row>
    <row r="11" s="229" customFormat="1" ht="21" customHeight="1" spans="1:8">
      <c r="A11" s="101" t="s">
        <v>18</v>
      </c>
      <c r="B11" s="252">
        <v>0</v>
      </c>
      <c r="C11" s="252">
        <v>0</v>
      </c>
      <c r="D11" s="244">
        <v>0</v>
      </c>
      <c r="E11" s="244">
        <v>0</v>
      </c>
      <c r="F11" s="254">
        <v>0</v>
      </c>
      <c r="G11" s="249">
        <v>2</v>
      </c>
      <c r="H11" s="252">
        <v>0</v>
      </c>
    </row>
    <row r="12" s="229" customFormat="1" ht="21" customHeight="1" spans="1:8">
      <c r="A12" s="101" t="s">
        <v>19</v>
      </c>
      <c r="B12" s="101" t="s">
        <v>20</v>
      </c>
      <c r="C12" s="101" t="s">
        <v>20</v>
      </c>
      <c r="D12" s="101" t="s">
        <v>20</v>
      </c>
      <c r="E12" s="101" t="s">
        <v>20</v>
      </c>
      <c r="F12" s="101" t="s">
        <v>20</v>
      </c>
      <c r="G12" s="255" t="s">
        <v>20</v>
      </c>
      <c r="H12" s="255" t="s">
        <v>20</v>
      </c>
    </row>
    <row r="13" ht="14.25" spans="1:8">
      <c r="A13" s="256"/>
      <c r="B13" s="256"/>
      <c r="C13" s="256"/>
      <c r="D13" s="256"/>
      <c r="E13" s="256"/>
      <c r="F13" s="256"/>
      <c r="G13" s="256"/>
      <c r="H13" s="256"/>
    </row>
    <row r="15" spans="1:9">
      <c r="A15" s="257"/>
      <c r="E15" s="257"/>
      <c r="F15" s="257"/>
      <c r="G15" s="257"/>
      <c r="H15" s="257"/>
      <c r="I15" s="257"/>
    </row>
    <row r="16" spans="1:9">
      <c r="A16" s="257"/>
      <c r="E16" s="258"/>
      <c r="F16" s="258"/>
      <c r="G16" s="258"/>
      <c r="H16" s="258"/>
      <c r="I16" s="257"/>
    </row>
    <row r="17" spans="1:9">
      <c r="A17" s="257"/>
      <c r="E17" s="259"/>
      <c r="F17" s="259"/>
      <c r="G17" s="259"/>
      <c r="H17" s="259"/>
      <c r="I17" s="257"/>
    </row>
    <row r="18" spans="1:9">
      <c r="A18" s="257"/>
      <c r="E18" s="259"/>
      <c r="F18" s="259"/>
      <c r="G18" s="259"/>
      <c r="H18" s="259"/>
      <c r="I18" s="257"/>
    </row>
    <row r="19" spans="1:9">
      <c r="A19" s="257"/>
      <c r="E19" s="260"/>
      <c r="F19" s="260"/>
      <c r="G19" s="260"/>
      <c r="H19" s="260"/>
      <c r="I19" s="257"/>
    </row>
    <row r="20" spans="1:9">
      <c r="A20" s="257"/>
      <c r="E20" s="261"/>
      <c r="F20" s="261"/>
      <c r="G20" s="261"/>
      <c r="H20" s="261"/>
      <c r="I20" s="257"/>
    </row>
    <row r="21" spans="1:9">
      <c r="A21" s="257"/>
      <c r="E21" s="262"/>
      <c r="F21" s="262"/>
      <c r="G21" s="262"/>
      <c r="H21" s="262"/>
      <c r="I21" s="257"/>
    </row>
    <row r="22" spans="1:9">
      <c r="A22" s="257"/>
      <c r="E22" s="262"/>
      <c r="F22" s="262"/>
      <c r="G22" s="262"/>
      <c r="H22" s="262"/>
      <c r="I22" s="257"/>
    </row>
    <row r="23" spans="1:9">
      <c r="A23" s="257"/>
      <c r="E23" s="261"/>
      <c r="F23" s="261"/>
      <c r="G23" s="261"/>
      <c r="H23" s="261"/>
      <c r="I23" s="257"/>
    </row>
    <row r="24" spans="1:9">
      <c r="A24" s="257"/>
      <c r="E24" s="263"/>
      <c r="F24" s="263"/>
      <c r="G24" s="263"/>
      <c r="H24" s="263"/>
      <c r="I24" s="257"/>
    </row>
    <row r="25" spans="1:9">
      <c r="A25" s="257"/>
      <c r="B25" s="262"/>
      <c r="C25" s="262"/>
      <c r="D25" s="262"/>
      <c r="E25" s="263"/>
      <c r="F25" s="263"/>
      <c r="G25" s="263"/>
      <c r="H25" s="263"/>
      <c r="I25" s="257"/>
    </row>
    <row r="26" spans="1:9">
      <c r="A26" s="257"/>
      <c r="B26" s="262"/>
      <c r="C26" s="261"/>
      <c r="D26" s="261"/>
      <c r="E26" s="261"/>
      <c r="F26" s="261"/>
      <c r="G26" s="261"/>
      <c r="H26" s="261"/>
      <c r="I26" s="257"/>
    </row>
    <row r="27" spans="1:9">
      <c r="A27" s="257"/>
      <c r="B27" s="257"/>
      <c r="C27" s="257"/>
      <c r="D27" s="257"/>
      <c r="E27" s="257"/>
      <c r="F27" s="257"/>
      <c r="G27" s="257"/>
      <c r="H27" s="257"/>
      <c r="I27" s="257"/>
    </row>
    <row r="28" spans="1:9">
      <c r="A28" s="257"/>
      <c r="B28" s="257"/>
      <c r="C28" s="257"/>
      <c r="D28" s="257"/>
      <c r="E28" s="257"/>
      <c r="F28" s="257"/>
      <c r="G28" s="257"/>
      <c r="H28" s="257"/>
      <c r="I28" s="257"/>
    </row>
    <row r="29" spans="1:9">
      <c r="A29" s="257"/>
      <c r="B29" s="257"/>
      <c r="C29" s="257"/>
      <c r="D29" s="257"/>
      <c r="E29" s="257"/>
      <c r="F29" s="257"/>
      <c r="G29" s="257"/>
      <c r="H29" s="257"/>
      <c r="I29" s="257"/>
    </row>
    <row r="30" spans="1:9">
      <c r="A30" s="257"/>
      <c r="B30" s="257"/>
      <c r="C30" s="257"/>
      <c r="D30" s="257"/>
      <c r="E30" s="257"/>
      <c r="F30" s="257"/>
      <c r="G30" s="257"/>
      <c r="H30" s="257"/>
      <c r="I30" s="257"/>
    </row>
    <row r="31" spans="1:9">
      <c r="A31" s="257"/>
      <c r="B31" s="257"/>
      <c r="C31" s="257"/>
      <c r="D31" s="257"/>
      <c r="E31" s="257"/>
      <c r="F31" s="257"/>
      <c r="G31" s="257"/>
      <c r="H31" s="257"/>
      <c r="I31" s="257"/>
    </row>
    <row r="32" spans="1:9">
      <c r="A32" s="257"/>
      <c r="B32" s="257"/>
      <c r="C32" s="257"/>
      <c r="D32" s="257"/>
      <c r="E32" s="257"/>
      <c r="F32" s="257"/>
      <c r="G32" s="257"/>
      <c r="H32" s="257"/>
      <c r="I32" s="257"/>
    </row>
    <row r="33" spans="1:9">
      <c r="A33" s="257"/>
      <c r="B33" s="257"/>
      <c r="C33" s="257"/>
      <c r="D33" s="257"/>
      <c r="E33" s="257"/>
      <c r="F33" s="257"/>
      <c r="G33" s="257"/>
      <c r="H33" s="257"/>
      <c r="I33" s="257"/>
    </row>
    <row r="34" spans="1:9">
      <c r="A34" s="257"/>
      <c r="B34" s="257"/>
      <c r="C34" s="257"/>
      <c r="D34" s="257"/>
      <c r="E34" s="257"/>
      <c r="F34" s="257"/>
      <c r="G34" s="257"/>
      <c r="H34" s="257"/>
      <c r="I34" s="257"/>
    </row>
    <row r="35" spans="1:9">
      <c r="A35" s="257"/>
      <c r="B35" s="257"/>
      <c r="C35" s="257"/>
      <c r="D35" s="257"/>
      <c r="E35" s="257"/>
      <c r="F35" s="257"/>
      <c r="G35" s="257"/>
      <c r="H35" s="257"/>
      <c r="I35" s="257"/>
    </row>
    <row r="36" spans="1:9">
      <c r="A36" s="257"/>
      <c r="B36" s="257"/>
      <c r="C36" s="257"/>
      <c r="D36" s="257"/>
      <c r="E36" s="257"/>
      <c r="F36" s="257"/>
      <c r="G36" s="257"/>
      <c r="H36" s="257"/>
      <c r="I36" s="257"/>
    </row>
    <row r="37" spans="1:9">
      <c r="A37" s="257"/>
      <c r="B37" s="257"/>
      <c r="C37" s="257"/>
      <c r="D37" s="257"/>
      <c r="E37" s="257"/>
      <c r="F37" s="257"/>
      <c r="G37" s="257"/>
      <c r="H37" s="257"/>
      <c r="I37" s="257"/>
    </row>
    <row r="38" spans="1:9">
      <c r="A38" s="257"/>
      <c r="B38" s="257"/>
      <c r="C38" s="257"/>
      <c r="D38" s="257"/>
      <c r="E38" s="257"/>
      <c r="F38" s="257"/>
      <c r="G38" s="257"/>
      <c r="H38" s="257"/>
      <c r="I38" s="257"/>
    </row>
    <row r="39" spans="1:9">
      <c r="A39" s="257"/>
      <c r="B39" s="257"/>
      <c r="C39" s="257"/>
      <c r="D39" s="257"/>
      <c r="E39" s="257"/>
      <c r="F39" s="257"/>
      <c r="G39" s="257"/>
      <c r="H39" s="257"/>
      <c r="I39" s="257"/>
    </row>
    <row r="40" spans="1:9">
      <c r="A40" s="257"/>
      <c r="B40" s="257"/>
      <c r="C40" s="257"/>
      <c r="D40" s="257"/>
      <c r="E40" s="257"/>
      <c r="F40" s="257"/>
      <c r="G40" s="257"/>
      <c r="H40" s="257"/>
      <c r="I40" s="257"/>
    </row>
    <row r="41" spans="1:9">
      <c r="A41" s="257"/>
      <c r="B41" s="257"/>
      <c r="C41" s="257"/>
      <c r="D41" s="257"/>
      <c r="E41" s="257"/>
      <c r="F41" s="257"/>
      <c r="G41" s="257"/>
      <c r="H41" s="257"/>
      <c r="I41" s="257"/>
    </row>
    <row r="42" spans="1:9">
      <c r="A42" s="257"/>
      <c r="B42" s="257"/>
      <c r="C42" s="257"/>
      <c r="D42" s="257"/>
      <c r="E42" s="257"/>
      <c r="F42" s="257"/>
      <c r="G42" s="257"/>
      <c r="H42" s="257"/>
      <c r="I42" s="257"/>
    </row>
    <row r="43" spans="1:9">
      <c r="A43" s="257"/>
      <c r="B43" s="257"/>
      <c r="C43" s="257"/>
      <c r="D43" s="257"/>
      <c r="E43" s="257"/>
      <c r="F43" s="257"/>
      <c r="G43" s="257"/>
      <c r="H43" s="257"/>
      <c r="I43" s="257"/>
    </row>
    <row r="44" spans="1:9">
      <c r="A44" s="257"/>
      <c r="B44" s="257"/>
      <c r="C44" s="257"/>
      <c r="D44" s="257"/>
      <c r="E44" s="257"/>
      <c r="F44" s="257"/>
      <c r="G44" s="257"/>
      <c r="H44" s="257"/>
      <c r="I44" s="257"/>
    </row>
    <row r="45" spans="1:9">
      <c r="A45" s="257"/>
      <c r="B45" s="257"/>
      <c r="C45" s="257"/>
      <c r="D45" s="257"/>
      <c r="E45" s="257"/>
      <c r="F45" s="257"/>
      <c r="G45" s="257"/>
      <c r="H45" s="257"/>
      <c r="I45" s="257"/>
    </row>
    <row r="46" spans="1:9">
      <c r="A46" s="257"/>
      <c r="B46" s="257"/>
      <c r="C46" s="257"/>
      <c r="D46" s="257"/>
      <c r="E46" s="257"/>
      <c r="F46" s="257"/>
      <c r="G46" s="257"/>
      <c r="H46" s="257"/>
      <c r="I46" s="257"/>
    </row>
    <row r="47" spans="1:9">
      <c r="A47" s="257"/>
      <c r="B47" s="257"/>
      <c r="C47" s="257"/>
      <c r="D47" s="257"/>
      <c r="E47" s="257"/>
      <c r="F47" s="257"/>
      <c r="G47" s="257"/>
      <c r="H47" s="257"/>
      <c r="I47" s="257"/>
    </row>
    <row r="48" spans="1:9">
      <c r="A48" s="257"/>
      <c r="B48" s="257"/>
      <c r="C48" s="257"/>
      <c r="D48" s="257"/>
      <c r="E48" s="257"/>
      <c r="F48" s="257"/>
      <c r="G48" s="257"/>
      <c r="H48" s="257"/>
      <c r="I48" s="257"/>
    </row>
    <row r="49" spans="1:9">
      <c r="A49" s="257"/>
      <c r="B49" s="257"/>
      <c r="C49" s="257"/>
      <c r="D49" s="257"/>
      <c r="E49" s="257"/>
      <c r="F49" s="257"/>
      <c r="G49" s="257"/>
      <c r="H49" s="257"/>
      <c r="I49" s="257"/>
    </row>
    <row r="50" spans="1:9">
      <c r="A50" s="257"/>
      <c r="B50" s="257"/>
      <c r="C50" s="257"/>
      <c r="D50" s="257"/>
      <c r="E50" s="257"/>
      <c r="F50" s="257"/>
      <c r="G50" s="257"/>
      <c r="H50" s="257"/>
      <c r="I50" s="257"/>
    </row>
    <row r="51" spans="1:9">
      <c r="A51" s="257"/>
      <c r="B51" s="257"/>
      <c r="C51" s="257"/>
      <c r="D51" s="257"/>
      <c r="E51" s="257"/>
      <c r="F51" s="257"/>
      <c r="G51" s="257"/>
      <c r="H51" s="257"/>
      <c r="I51" s="257"/>
    </row>
    <row r="52" spans="1:9">
      <c r="A52" s="257"/>
      <c r="B52" s="257"/>
      <c r="C52" s="257"/>
      <c r="D52" s="257"/>
      <c r="E52" s="257"/>
      <c r="F52" s="257"/>
      <c r="G52" s="257"/>
      <c r="H52" s="257"/>
      <c r="I52" s="257"/>
    </row>
    <row r="53" spans="1:9">
      <c r="A53" s="257"/>
      <c r="B53" s="257"/>
      <c r="C53" s="257"/>
      <c r="D53" s="257"/>
      <c r="E53" s="257"/>
      <c r="F53" s="257"/>
      <c r="G53" s="257"/>
      <c r="H53" s="257"/>
      <c r="I53" s="257"/>
    </row>
    <row r="54" spans="1:9">
      <c r="A54" s="257"/>
      <c r="B54" s="257"/>
      <c r="C54" s="257"/>
      <c r="D54" s="257"/>
      <c r="E54" s="257"/>
      <c r="F54" s="257"/>
      <c r="G54" s="257"/>
      <c r="H54" s="257"/>
      <c r="I54" s="257"/>
    </row>
    <row r="55" spans="1:9">
      <c r="A55" s="257"/>
      <c r="B55" s="257"/>
      <c r="C55" s="257"/>
      <c r="D55" s="257"/>
      <c r="E55" s="257"/>
      <c r="F55" s="257"/>
      <c r="G55" s="257"/>
      <c r="H55" s="257"/>
      <c r="I55" s="257"/>
    </row>
    <row r="56" spans="1:9">
      <c r="A56" s="257"/>
      <c r="B56" s="257"/>
      <c r="C56" s="257"/>
      <c r="D56" s="257"/>
      <c r="E56" s="257"/>
      <c r="F56" s="257"/>
      <c r="G56" s="257"/>
      <c r="H56" s="257"/>
      <c r="I56" s="257"/>
    </row>
    <row r="57" spans="1:9">
      <c r="A57" s="257"/>
      <c r="B57" s="257"/>
      <c r="C57" s="257"/>
      <c r="D57" s="257"/>
      <c r="E57" s="257"/>
      <c r="F57" s="257"/>
      <c r="G57" s="257"/>
      <c r="H57" s="257"/>
      <c r="I57" s="257"/>
    </row>
    <row r="58" spans="1:9">
      <c r="A58" s="257"/>
      <c r="B58" s="257"/>
      <c r="C58" s="257"/>
      <c r="D58" s="257"/>
      <c r="E58" s="257"/>
      <c r="F58" s="257"/>
      <c r="G58" s="257"/>
      <c r="H58" s="257"/>
      <c r="I58" s="257"/>
    </row>
    <row r="59" spans="1:9">
      <c r="A59" s="257"/>
      <c r="B59" s="257"/>
      <c r="C59" s="257"/>
      <c r="D59" s="257"/>
      <c r="E59" s="257"/>
      <c r="F59" s="257"/>
      <c r="G59" s="257"/>
      <c r="H59" s="257"/>
      <c r="I59" s="257"/>
    </row>
    <row r="60" spans="1:9">
      <c r="A60" s="257"/>
      <c r="B60" s="257"/>
      <c r="C60" s="257"/>
      <c r="D60" s="257"/>
      <c r="E60" s="257"/>
      <c r="F60" s="257"/>
      <c r="G60" s="257"/>
      <c r="H60" s="257"/>
      <c r="I60" s="257"/>
    </row>
    <row r="61" spans="1:9">
      <c r="A61" s="257"/>
      <c r="B61" s="257"/>
      <c r="C61" s="257"/>
      <c r="D61" s="257"/>
      <c r="E61" s="257"/>
      <c r="F61" s="257"/>
      <c r="G61" s="257"/>
      <c r="H61" s="257"/>
      <c r="I61" s="257"/>
    </row>
    <row r="62" spans="1:9">
      <c r="A62" s="257"/>
      <c r="B62" s="257"/>
      <c r="C62" s="257"/>
      <c r="D62" s="257"/>
      <c r="E62" s="257"/>
      <c r="F62" s="257"/>
      <c r="G62" s="257"/>
      <c r="H62" s="257"/>
      <c r="I62" s="257"/>
    </row>
    <row r="63" spans="1:9">
      <c r="A63" s="257"/>
      <c r="B63" s="257"/>
      <c r="C63" s="257"/>
      <c r="D63" s="257"/>
      <c r="E63" s="257"/>
      <c r="F63" s="257"/>
      <c r="G63" s="257"/>
      <c r="H63" s="257"/>
      <c r="I63" s="257"/>
    </row>
    <row r="64" spans="1:9">
      <c r="A64" s="257"/>
      <c r="B64" s="257"/>
      <c r="C64" s="257"/>
      <c r="D64" s="257"/>
      <c r="E64" s="257"/>
      <c r="F64" s="257"/>
      <c r="G64" s="257"/>
      <c r="H64" s="257"/>
      <c r="I64" s="257"/>
    </row>
  </sheetData>
  <mergeCells count="1">
    <mergeCell ref="A1:H1"/>
  </mergeCells>
  <hyperlinks>
    <hyperlink ref="E8" location="晚自习风气统计表!A30" display="班级明细"/>
    <hyperlink ref="F8" location="晚自习风气统计表!A36" display="班级明细"/>
    <hyperlink ref="C8" location="晚自习风气统计表!A10" display="班级明细"/>
    <hyperlink ref="B8" location="晚自习风气统计表!A3" display="班级明细"/>
    <hyperlink ref="G8:H8" location="晚自习风气统计表!A40" display="班级明细"/>
    <hyperlink ref="E5" location="日常请假率!A101" display="=27/1662"/>
    <hyperlink ref="F5" location="日常请假率!A168" display="=71/1707"/>
    <hyperlink ref="B5" location="日常请假率!A3" display="=50/1044"/>
    <hyperlink ref="D5" location="日常请假率!A94" display="=92/1745"/>
    <hyperlink ref="E6" location="日常请假名单!A196" display="27"/>
    <hyperlink ref="F6" location="日常请假名单!A223" display="71"/>
    <hyperlink ref="B6" location="日常请假名单!A3" display="50"/>
    <hyperlink ref="D6" location="日常请假名单!A104" display="92"/>
    <hyperlink ref="D8" location="晚自习风气统计表!A26" display="班级明细"/>
    <hyperlink ref="G8" location="晚自习风气统计表!A45" display="班级明细"/>
    <hyperlink ref="H8" location="晚自习风气统计表!A50" display="班级明细"/>
    <hyperlink ref="C5" location="日常请假率!A30" display="=51/1046"/>
    <hyperlink ref="E9" location="晚自习请假!A55" display="20"/>
    <hyperlink ref="F9" location="晚自习请假!A55" display="35"/>
    <hyperlink ref="C9" location="晚自习请假!A27" display="7"/>
    <hyperlink ref="B9" location="晚自习请假!A3" display="19"/>
    <hyperlink ref="B7" location="日常迟到早退名单!A3" display="2"/>
    <hyperlink ref="C6" location="日常请假名单!A53" display="51"/>
    <hyperlink ref="D7" location="日常迟到早退名单!A6" display="8"/>
    <hyperlink ref="B12" location="统计表!A3" display="交齐且规范"/>
    <hyperlink ref="D9" location="晚自习请假!A38" display="6"/>
    <hyperlink ref="D12" location="统计表!A57" display="交齐且规范"/>
    <hyperlink ref="H9" location="晚自习请假!A115" display="2"/>
    <hyperlink ref="B4" location="日常旷课名单!A3" display="10"/>
    <hyperlink ref="F4" location="日常旷课名单!A16" display="7"/>
    <hyperlink ref="B3" location="日常旷课率!A3" display="=10/1044"/>
    <hyperlink ref="F3" location="日常旷课率!A146" display="=7/1707"/>
    <hyperlink ref="F7" location="日常迟到早退名单!A15" display="2"/>
    <hyperlink ref="G3" location="日常旷课率!A192" display="=2/728"/>
    <hyperlink ref="G5" location="日常请假率!A192" display="=30/728"/>
    <hyperlink ref="G6" location="日常请假名单!A294" display="30"/>
    <hyperlink ref="G9" location="晚自习请假!A90" display="25"/>
    <hyperlink ref="G11" location="晚自习迟到早退!A8" display="2"/>
  </hyperlinks>
  <pageMargins left="0.75" right="0.75" top="1" bottom="1" header="0.5" footer="0.5"/>
  <pageSetup paperSize="9" orientation="portrait"/>
  <headerFooter/>
  <ignoredErrors>
    <ignoredError sqref="B5:G5 F3:G3 B3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5"/>
  <sheetViews>
    <sheetView workbookViewId="0">
      <selection activeCell="A2" sqref="A2"/>
    </sheetView>
  </sheetViews>
  <sheetFormatPr defaultColWidth="9" defaultRowHeight="13.5"/>
  <cols>
    <col min="1" max="1" width="21.6666666666667" customWidth="1"/>
    <col min="2" max="2" width="12.5583333333333" customWidth="1"/>
    <col min="3" max="3" width="9.66666666666667" customWidth="1"/>
    <col min="4" max="4" width="8.33333333333333" customWidth="1"/>
    <col min="5" max="5" width="9.66666666666667" customWidth="1"/>
    <col min="6" max="6" width="14.1083333333333" customWidth="1"/>
  </cols>
  <sheetData>
    <row r="1" s="17" customFormat="1" ht="22.5" spans="1:6">
      <c r="A1" s="19" t="s">
        <v>506</v>
      </c>
      <c r="B1" s="19"/>
      <c r="C1" s="19"/>
      <c r="D1" s="19"/>
      <c r="E1" s="19"/>
      <c r="F1" s="19"/>
    </row>
    <row r="2" s="18" customFormat="1" ht="20.25" spans="1:10">
      <c r="A2" s="20" t="s">
        <v>22</v>
      </c>
      <c r="B2" s="20" t="s">
        <v>24</v>
      </c>
      <c r="C2" s="20" t="s">
        <v>35</v>
      </c>
      <c r="D2" s="20" t="s">
        <v>355</v>
      </c>
      <c r="E2" s="20" t="s">
        <v>356</v>
      </c>
      <c r="F2" s="20" t="s">
        <v>29</v>
      </c>
      <c r="G2" s="21"/>
      <c r="H2" s="21"/>
      <c r="I2" s="21"/>
      <c r="J2" s="21"/>
    </row>
    <row r="3" s="18" customFormat="1" ht="18.75" spans="1:10">
      <c r="A3" s="7" t="s">
        <v>2</v>
      </c>
      <c r="B3" s="22" t="s">
        <v>361</v>
      </c>
      <c r="C3" s="23"/>
      <c r="D3" s="23"/>
      <c r="E3" s="23"/>
      <c r="F3" s="24"/>
      <c r="G3" s="21"/>
      <c r="H3" s="21"/>
      <c r="I3" s="21"/>
      <c r="J3" s="21"/>
    </row>
    <row r="4" s="18" customFormat="1" ht="18.75" spans="1:10">
      <c r="A4" s="7" t="s">
        <v>3</v>
      </c>
      <c r="B4" s="25"/>
      <c r="C4" s="26"/>
      <c r="D4" s="26"/>
      <c r="E4" s="26"/>
      <c r="F4" s="27"/>
      <c r="G4" s="21"/>
      <c r="H4" s="21"/>
      <c r="I4" s="21"/>
      <c r="J4" s="21"/>
    </row>
    <row r="5" s="18" customFormat="1" ht="18.75" spans="1:10">
      <c r="A5" s="7" t="s">
        <v>4</v>
      </c>
      <c r="B5" s="25"/>
      <c r="C5" s="26"/>
      <c r="D5" s="26"/>
      <c r="E5" s="26"/>
      <c r="F5" s="27"/>
      <c r="G5" s="21"/>
      <c r="H5" s="21"/>
      <c r="I5" s="21"/>
      <c r="J5" s="21"/>
    </row>
    <row r="6" s="18" customFormat="1" ht="18.75" spans="1:10">
      <c r="A6" s="7" t="s">
        <v>5</v>
      </c>
      <c r="B6" s="25"/>
      <c r="C6" s="26"/>
      <c r="D6" s="26"/>
      <c r="E6" s="26"/>
      <c r="F6" s="27"/>
      <c r="G6" s="21"/>
      <c r="H6" s="21"/>
      <c r="I6" s="21"/>
      <c r="J6" s="21"/>
    </row>
    <row r="7" s="18" customFormat="1" ht="18.75" spans="1:10">
      <c r="A7" s="8" t="s">
        <v>6</v>
      </c>
      <c r="B7" s="28"/>
      <c r="C7" s="29"/>
      <c r="D7" s="29"/>
      <c r="E7" s="29"/>
      <c r="F7" s="30"/>
      <c r="G7" s="21"/>
      <c r="H7" s="21"/>
      <c r="I7" s="21"/>
      <c r="J7" s="21"/>
    </row>
    <row r="8" s="18" customFormat="1" ht="18.75" spans="1:10">
      <c r="A8" s="31" t="s">
        <v>7</v>
      </c>
      <c r="B8" s="32">
        <v>20222631</v>
      </c>
      <c r="C8" s="7" t="s">
        <v>507</v>
      </c>
      <c r="D8" s="7" t="s">
        <v>357</v>
      </c>
      <c r="E8" s="7">
        <v>11.29</v>
      </c>
      <c r="F8" s="7" t="s">
        <v>508</v>
      </c>
      <c r="G8" s="21"/>
      <c r="H8" s="21"/>
      <c r="I8" s="21"/>
      <c r="J8" s="21"/>
    </row>
    <row r="9" s="18" customFormat="1" ht="18.75" spans="1:10">
      <c r="A9" s="33"/>
      <c r="B9" s="34"/>
      <c r="C9" s="7" t="s">
        <v>509</v>
      </c>
      <c r="D9" s="7" t="s">
        <v>357</v>
      </c>
      <c r="E9" s="7">
        <v>12.01</v>
      </c>
      <c r="F9" s="7" t="s">
        <v>508</v>
      </c>
      <c r="G9" s="21"/>
      <c r="H9" s="21"/>
      <c r="I9" s="21"/>
      <c r="J9" s="21"/>
    </row>
    <row r="10" s="18" customFormat="1" ht="18.75" spans="1:10">
      <c r="A10" s="16" t="s">
        <v>8</v>
      </c>
      <c r="B10" s="28" t="s">
        <v>361</v>
      </c>
      <c r="C10" s="29"/>
      <c r="D10" s="29"/>
      <c r="E10" s="29"/>
      <c r="F10" s="30"/>
      <c r="G10" s="21"/>
      <c r="H10" s="21"/>
      <c r="I10" s="21"/>
      <c r="J10" s="21"/>
    </row>
    <row r="11" s="18" customFormat="1" spans="1:10">
      <c r="A11"/>
      <c r="B11"/>
      <c r="C11"/>
      <c r="D11"/>
      <c r="E11"/>
      <c r="F11"/>
      <c r="G11" s="21"/>
      <c r="H11" s="21"/>
      <c r="I11" s="21"/>
      <c r="J11" s="21"/>
    </row>
    <row r="12" s="18" customFormat="1" spans="1:10">
      <c r="A12"/>
      <c r="B12"/>
      <c r="C12"/>
      <c r="D12"/>
      <c r="E12"/>
      <c r="F12"/>
      <c r="G12" s="21"/>
      <c r="H12" s="21"/>
      <c r="I12" s="21"/>
      <c r="J12" s="21"/>
    </row>
    <row r="13" s="18" customFormat="1" spans="1:10">
      <c r="A13"/>
      <c r="B13"/>
      <c r="C13"/>
      <c r="D13"/>
      <c r="E13"/>
      <c r="F13"/>
      <c r="G13" s="21"/>
      <c r="H13" s="21"/>
      <c r="I13" s="21"/>
      <c r="J13" s="21"/>
    </row>
    <row r="14" s="18" customFormat="1" spans="1:10">
      <c r="A14"/>
      <c r="B14"/>
      <c r="C14"/>
      <c r="D14"/>
      <c r="E14"/>
      <c r="F14"/>
      <c r="G14" s="21"/>
      <c r="H14" s="21"/>
      <c r="I14" s="21"/>
      <c r="J14" s="21"/>
    </row>
    <row r="15" s="18" customFormat="1" spans="1:10">
      <c r="A15"/>
      <c r="B15"/>
      <c r="C15"/>
      <c r="D15"/>
      <c r="E15"/>
      <c r="F15"/>
      <c r="G15" s="21"/>
      <c r="H15" s="21"/>
      <c r="I15" s="21"/>
      <c r="J15" s="21"/>
    </row>
    <row r="16" s="18" customFormat="1" spans="1:10">
      <c r="A16"/>
      <c r="B16"/>
      <c r="C16"/>
      <c r="D16"/>
      <c r="E16"/>
      <c r="F16"/>
      <c r="G16" s="21"/>
      <c r="H16" s="21"/>
      <c r="I16" s="21"/>
      <c r="J16" s="21"/>
    </row>
    <row r="17" s="18" customFormat="1" spans="1:10">
      <c r="A17"/>
      <c r="B17"/>
      <c r="C17"/>
      <c r="D17"/>
      <c r="E17"/>
      <c r="F17"/>
      <c r="G17" s="21"/>
      <c r="H17" s="21"/>
      <c r="I17" s="21"/>
      <c r="J17" s="21"/>
    </row>
    <row r="18" s="18" customFormat="1" spans="1:10">
      <c r="A18"/>
      <c r="B18"/>
      <c r="C18"/>
      <c r="D18"/>
      <c r="E18"/>
      <c r="F18"/>
      <c r="G18" s="21"/>
      <c r="H18" s="21"/>
      <c r="I18" s="21"/>
      <c r="J18" s="21"/>
    </row>
    <row r="19" s="18" customFormat="1" spans="1:10">
      <c r="A19"/>
      <c r="B19"/>
      <c r="C19"/>
      <c r="D19"/>
      <c r="E19"/>
      <c r="F19"/>
      <c r="G19" s="21"/>
      <c r="H19" s="21"/>
      <c r="I19" s="21"/>
      <c r="J19" s="21"/>
    </row>
    <row r="20" s="18" customFormat="1" spans="1:10">
      <c r="A20"/>
      <c r="B20"/>
      <c r="C20"/>
      <c r="D20"/>
      <c r="E20"/>
      <c r="F20"/>
      <c r="G20" s="21"/>
      <c r="H20" s="21"/>
      <c r="I20" s="21"/>
      <c r="J20" s="21"/>
    </row>
    <row r="21" s="18" customFormat="1" spans="1:10">
      <c r="A21"/>
      <c r="B21"/>
      <c r="C21"/>
      <c r="D21"/>
      <c r="E21"/>
      <c r="F21"/>
      <c r="G21" s="21"/>
      <c r="H21" s="21"/>
      <c r="I21" s="21"/>
      <c r="J21" s="21"/>
    </row>
    <row r="22" s="18" customFormat="1" spans="1:10">
      <c r="A22"/>
      <c r="B22"/>
      <c r="C22"/>
      <c r="D22"/>
      <c r="E22"/>
      <c r="F22"/>
      <c r="G22" s="21"/>
      <c r="H22" s="21"/>
      <c r="I22" s="21"/>
      <c r="J22" s="21"/>
    </row>
    <row r="23" s="18" customFormat="1" spans="1:10">
      <c r="A23"/>
      <c r="B23"/>
      <c r="C23"/>
      <c r="D23"/>
      <c r="E23"/>
      <c r="F23"/>
      <c r="G23" s="21"/>
      <c r="H23" s="21"/>
      <c r="I23" s="21"/>
      <c r="J23" s="21"/>
    </row>
    <row r="24" s="18" customFormat="1" spans="1:10">
      <c r="A24"/>
      <c r="B24"/>
      <c r="C24"/>
      <c r="D24"/>
      <c r="E24"/>
      <c r="F24"/>
      <c r="G24" s="21"/>
      <c r="H24" s="21"/>
      <c r="I24" s="21"/>
      <c r="J24" s="21"/>
    </row>
    <row r="25" s="18" customFormat="1" spans="1:10">
      <c r="A25"/>
      <c r="B25"/>
      <c r="C25"/>
      <c r="D25"/>
      <c r="E25"/>
      <c r="F25"/>
      <c r="G25" s="21"/>
      <c r="H25" s="21"/>
      <c r="I25" s="21"/>
      <c r="J25" s="21"/>
    </row>
    <row r="26" s="18" customFormat="1" spans="1:10">
      <c r="A26"/>
      <c r="B26"/>
      <c r="C26"/>
      <c r="D26"/>
      <c r="E26"/>
      <c r="F26"/>
      <c r="G26" s="21"/>
      <c r="H26" s="21"/>
      <c r="I26" s="21"/>
      <c r="J26" s="21"/>
    </row>
    <row r="27" s="18" customFormat="1" spans="1:10">
      <c r="A27"/>
      <c r="B27"/>
      <c r="C27"/>
      <c r="D27"/>
      <c r="E27"/>
      <c r="F27"/>
      <c r="G27" s="21"/>
      <c r="H27" s="21"/>
      <c r="I27" s="21"/>
      <c r="J27" s="21"/>
    </row>
    <row r="28" s="18" customFormat="1" spans="1:10">
      <c r="A28"/>
      <c r="B28"/>
      <c r="C28"/>
      <c r="D28"/>
      <c r="E28"/>
      <c r="F28"/>
      <c r="G28" s="21"/>
      <c r="H28" s="21"/>
      <c r="I28" s="21"/>
      <c r="J28" s="21"/>
    </row>
    <row r="29" s="18" customFormat="1" spans="1:10">
      <c r="A29"/>
      <c r="B29"/>
      <c r="C29"/>
      <c r="D29"/>
      <c r="E29"/>
      <c r="F29"/>
      <c r="G29" s="21"/>
      <c r="H29" s="21"/>
      <c r="I29" s="21"/>
      <c r="J29" s="21"/>
    </row>
    <row r="30" s="18" customFormat="1" spans="1:10">
      <c r="A30"/>
      <c r="B30"/>
      <c r="C30"/>
      <c r="D30"/>
      <c r="E30"/>
      <c r="F30"/>
      <c r="G30" s="21"/>
      <c r="H30" s="21"/>
      <c r="I30" s="21"/>
      <c r="J30" s="21"/>
    </row>
    <row r="31" s="18" customFormat="1" spans="1:10">
      <c r="A31"/>
      <c r="B31"/>
      <c r="C31"/>
      <c r="D31"/>
      <c r="E31"/>
      <c r="F31"/>
      <c r="G31" s="21"/>
      <c r="H31" s="21"/>
      <c r="I31" s="21"/>
      <c r="J31" s="21"/>
    </row>
    <row r="32" s="18" customFormat="1" spans="1:10">
      <c r="A32"/>
      <c r="B32"/>
      <c r="C32"/>
      <c r="D32"/>
      <c r="E32"/>
      <c r="F32"/>
      <c r="G32" s="21"/>
      <c r="H32" s="21"/>
      <c r="I32" s="21"/>
      <c r="J32" s="21"/>
    </row>
    <row r="33" s="18" customFormat="1" spans="1:10">
      <c r="A33"/>
      <c r="B33"/>
      <c r="C33"/>
      <c r="D33"/>
      <c r="E33"/>
      <c r="F33"/>
      <c r="G33" s="21"/>
      <c r="H33" s="21"/>
      <c r="I33" s="21"/>
      <c r="J33" s="21"/>
    </row>
    <row r="34" s="18" customFormat="1" spans="1:10">
      <c r="A34"/>
      <c r="B34"/>
      <c r="C34"/>
      <c r="D34"/>
      <c r="E34"/>
      <c r="F34"/>
      <c r="G34" s="21"/>
      <c r="H34" s="21"/>
      <c r="I34" s="21"/>
      <c r="J34" s="21"/>
    </row>
    <row r="35" s="18" customFormat="1" spans="1:10">
      <c r="A35"/>
      <c r="B35"/>
      <c r="C35"/>
      <c r="D35"/>
      <c r="E35"/>
      <c r="F35"/>
      <c r="G35" s="21"/>
      <c r="H35" s="21"/>
      <c r="I35" s="21"/>
      <c r="J35" s="21"/>
    </row>
    <row r="36" s="18" customFormat="1" spans="1:10">
      <c r="A36"/>
      <c r="B36"/>
      <c r="C36"/>
      <c r="D36"/>
      <c r="E36"/>
      <c r="F36"/>
      <c r="G36" s="21"/>
      <c r="H36" s="21"/>
      <c r="I36" s="21"/>
      <c r="J36" s="21"/>
    </row>
    <row r="37" s="18" customFormat="1" spans="1:10">
      <c r="A37"/>
      <c r="B37"/>
      <c r="C37"/>
      <c r="D37"/>
      <c r="E37"/>
      <c r="F37"/>
      <c r="G37" s="21"/>
      <c r="H37" s="21"/>
      <c r="I37" s="21"/>
      <c r="J37" s="21"/>
    </row>
    <row r="38" s="18" customFormat="1" spans="1:10">
      <c r="A38"/>
      <c r="B38"/>
      <c r="C38"/>
      <c r="D38"/>
      <c r="E38"/>
      <c r="F38"/>
      <c r="G38" s="21"/>
      <c r="H38" s="21"/>
      <c r="I38" s="21"/>
      <c r="J38" s="21"/>
    </row>
    <row r="39" s="18" customFormat="1" spans="1:10">
      <c r="A39"/>
      <c r="B39"/>
      <c r="C39"/>
      <c r="D39"/>
      <c r="E39"/>
      <c r="F39"/>
      <c r="G39" s="21"/>
      <c r="H39" s="21"/>
      <c r="I39" s="21"/>
      <c r="J39" s="21"/>
    </row>
    <row r="40" s="18" customFormat="1" spans="1:10">
      <c r="A40"/>
      <c r="B40"/>
      <c r="C40"/>
      <c r="D40"/>
      <c r="E40"/>
      <c r="F40"/>
      <c r="G40" s="21"/>
      <c r="H40" s="21"/>
      <c r="I40" s="21"/>
      <c r="J40" s="21"/>
    </row>
    <row r="41" s="18" customFormat="1" spans="1:10">
      <c r="A41"/>
      <c r="B41"/>
      <c r="C41"/>
      <c r="D41"/>
      <c r="E41"/>
      <c r="F41"/>
      <c r="G41" s="21"/>
      <c r="H41" s="21"/>
      <c r="I41" s="21"/>
      <c r="J41" s="21"/>
    </row>
    <row r="42" s="18" customFormat="1" spans="1:10">
      <c r="A42"/>
      <c r="B42"/>
      <c r="C42"/>
      <c r="D42"/>
      <c r="E42"/>
      <c r="F42"/>
      <c r="G42" s="21"/>
      <c r="H42" s="21"/>
      <c r="I42" s="21"/>
      <c r="J42" s="21"/>
    </row>
    <row r="43" s="18" customFormat="1" spans="1:10">
      <c r="A43"/>
      <c r="B43"/>
      <c r="C43"/>
      <c r="D43"/>
      <c r="E43"/>
      <c r="F43"/>
      <c r="G43" s="21"/>
      <c r="H43" s="21"/>
      <c r="I43" s="21"/>
      <c r="J43" s="21"/>
    </row>
    <row r="44" s="18" customFormat="1" spans="1:10">
      <c r="A44"/>
      <c r="B44"/>
      <c r="C44"/>
      <c r="D44"/>
      <c r="E44"/>
      <c r="F44"/>
      <c r="G44" s="21"/>
      <c r="H44" s="21"/>
      <c r="I44" s="21"/>
      <c r="J44" s="21"/>
    </row>
    <row r="45" s="18" customFormat="1" spans="1:10">
      <c r="A45"/>
      <c r="B45"/>
      <c r="C45"/>
      <c r="D45"/>
      <c r="E45"/>
      <c r="F45"/>
      <c r="G45" s="21"/>
      <c r="H45" s="21"/>
      <c r="I45" s="21"/>
      <c r="J45" s="21"/>
    </row>
    <row r="46" s="18" customFormat="1" spans="1:10">
      <c r="A46"/>
      <c r="B46"/>
      <c r="C46"/>
      <c r="D46"/>
      <c r="E46"/>
      <c r="F46"/>
      <c r="G46" s="21"/>
      <c r="H46" s="21"/>
      <c r="I46" s="21"/>
      <c r="J46" s="21"/>
    </row>
    <row r="47" s="18" customFormat="1" spans="1:10">
      <c r="A47"/>
      <c r="B47"/>
      <c r="C47"/>
      <c r="D47"/>
      <c r="E47"/>
      <c r="F47"/>
      <c r="G47" s="21"/>
      <c r="H47" s="21"/>
      <c r="I47" s="21"/>
      <c r="J47" s="21"/>
    </row>
    <row r="48" s="18" customFormat="1" spans="1:6">
      <c r="A48"/>
      <c r="B48"/>
      <c r="C48"/>
      <c r="D48"/>
      <c r="E48"/>
      <c r="F48"/>
    </row>
    <row r="49" s="18" customFormat="1" spans="1:6">
      <c r="A49"/>
      <c r="B49"/>
      <c r="C49"/>
      <c r="D49"/>
      <c r="E49"/>
      <c r="F49"/>
    </row>
    <row r="50" s="18" customFormat="1" spans="1:6">
      <c r="A50"/>
      <c r="B50"/>
      <c r="C50"/>
      <c r="D50"/>
      <c r="E50"/>
      <c r="F50"/>
    </row>
    <row r="51" s="18" customFormat="1" spans="1:6">
      <c r="A51"/>
      <c r="B51"/>
      <c r="C51"/>
      <c r="D51"/>
      <c r="E51"/>
      <c r="F51"/>
    </row>
    <row r="52" s="1" customFormat="1" ht="14.25" spans="1:9">
      <c r="A52"/>
      <c r="B52"/>
      <c r="C52"/>
      <c r="D52"/>
      <c r="E52"/>
      <c r="F52"/>
      <c r="G52" s="35"/>
      <c r="H52" s="35"/>
      <c r="I52" s="35"/>
    </row>
    <row r="53" spans="7:10">
      <c r="G53" s="36"/>
      <c r="H53" s="36"/>
      <c r="I53" s="36"/>
      <c r="J53" s="36"/>
    </row>
    <row r="54" spans="7:10">
      <c r="G54" s="36"/>
      <c r="H54" s="36"/>
      <c r="I54" s="36"/>
      <c r="J54" s="36"/>
    </row>
    <row r="55" spans="7:10">
      <c r="G55" s="36"/>
      <c r="H55" s="36"/>
      <c r="I55" s="36"/>
      <c r="J55" s="36"/>
    </row>
  </sheetData>
  <mergeCells count="5">
    <mergeCell ref="A1:F1"/>
    <mergeCell ref="B10:F10"/>
    <mergeCell ref="A8:A9"/>
    <mergeCell ref="B8:B9"/>
    <mergeCell ref="B3:F7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1"/>
  <sheetViews>
    <sheetView workbookViewId="0">
      <selection activeCell="A1" sqref="A1:E1"/>
    </sheetView>
  </sheetViews>
  <sheetFormatPr defaultColWidth="9" defaultRowHeight="13.5" outlineLevelCol="4"/>
  <cols>
    <col min="1" max="1" width="21.225" customWidth="1"/>
    <col min="2" max="2" width="7.33333333333333" style="3" customWidth="1"/>
    <col min="3" max="3" width="14.8916666666667" customWidth="1"/>
    <col min="4" max="4" width="15.4416666666667" customWidth="1"/>
    <col min="5" max="5" width="15.6666666666667" customWidth="1"/>
  </cols>
  <sheetData>
    <row r="1" s="1" customFormat="1" ht="22.5" spans="1:5">
      <c r="A1" s="4" t="s">
        <v>510</v>
      </c>
      <c r="B1" s="4"/>
      <c r="C1" s="4"/>
      <c r="D1" s="4"/>
      <c r="E1" s="4"/>
    </row>
    <row r="2" s="2" customFormat="1" ht="20.25" spans="1:5">
      <c r="A2" s="5" t="s">
        <v>22</v>
      </c>
      <c r="B2" s="5" t="s">
        <v>23</v>
      </c>
      <c r="C2" s="5" t="s">
        <v>24</v>
      </c>
      <c r="D2" s="5" t="s">
        <v>510</v>
      </c>
      <c r="E2" s="5" t="s">
        <v>29</v>
      </c>
    </row>
    <row r="3" s="2" customFormat="1" ht="18.75" spans="1:5">
      <c r="A3" s="6" t="s">
        <v>2</v>
      </c>
      <c r="B3" s="7">
        <v>1</v>
      </c>
      <c r="C3" s="8">
        <v>20193631</v>
      </c>
      <c r="D3" s="8"/>
      <c r="E3" s="8" t="s">
        <v>30</v>
      </c>
    </row>
    <row r="4" s="2" customFormat="1" ht="18.75" spans="1:5">
      <c r="A4" s="6"/>
      <c r="B4" s="7">
        <v>2</v>
      </c>
      <c r="C4" s="8">
        <v>20193632</v>
      </c>
      <c r="D4" s="8"/>
      <c r="E4" s="8" t="s">
        <v>30</v>
      </c>
    </row>
    <row r="5" s="2" customFormat="1" ht="18.75" spans="1:5">
      <c r="A5" s="6"/>
      <c r="B5" s="7">
        <v>3</v>
      </c>
      <c r="C5" s="8">
        <v>20193633</v>
      </c>
      <c r="D5" s="8"/>
      <c r="E5" s="8" t="s">
        <v>30</v>
      </c>
    </row>
    <row r="6" s="2" customFormat="1" ht="18.75" spans="1:5">
      <c r="A6" s="6"/>
      <c r="B6" s="7">
        <v>4</v>
      </c>
      <c r="C6" s="8">
        <v>20193634</v>
      </c>
      <c r="D6" s="8"/>
      <c r="E6" s="8" t="s">
        <v>30</v>
      </c>
    </row>
    <row r="7" s="2" customFormat="1" ht="18.75" spans="1:5">
      <c r="A7" s="6"/>
      <c r="B7" s="7">
        <v>5</v>
      </c>
      <c r="C7" s="8">
        <v>20193635</v>
      </c>
      <c r="D7" s="8"/>
      <c r="E7" s="8" t="s">
        <v>30</v>
      </c>
    </row>
    <row r="8" s="2" customFormat="1" ht="18.75" spans="1:5">
      <c r="A8" s="6"/>
      <c r="B8" s="7">
        <v>6</v>
      </c>
      <c r="C8" s="8">
        <v>20203631</v>
      </c>
      <c r="D8" s="8" t="s">
        <v>511</v>
      </c>
      <c r="E8" s="8"/>
    </row>
    <row r="9" s="2" customFormat="1" ht="18.75" spans="1:5">
      <c r="A9" s="6"/>
      <c r="B9" s="7">
        <v>7</v>
      </c>
      <c r="C9" s="8">
        <v>20203632</v>
      </c>
      <c r="D9" s="8" t="s">
        <v>511</v>
      </c>
      <c r="E9" s="8"/>
    </row>
    <row r="10" s="2" customFormat="1" ht="18.75" spans="1:5">
      <c r="A10" s="6"/>
      <c r="B10" s="7">
        <v>8</v>
      </c>
      <c r="C10" s="8">
        <v>20203633</v>
      </c>
      <c r="D10" s="8" t="s">
        <v>511</v>
      </c>
      <c r="E10" s="8"/>
    </row>
    <row r="11" s="2" customFormat="1" ht="18.75" spans="1:5">
      <c r="A11" s="6"/>
      <c r="B11" s="7">
        <v>9</v>
      </c>
      <c r="C11" s="8">
        <v>20203634</v>
      </c>
      <c r="D11" s="8" t="s">
        <v>511</v>
      </c>
      <c r="E11" s="8"/>
    </row>
    <row r="12" s="2" customFormat="1" ht="18.75" spans="1:5">
      <c r="A12" s="6"/>
      <c r="B12" s="7">
        <v>10</v>
      </c>
      <c r="C12" s="8">
        <v>20203635</v>
      </c>
      <c r="D12" s="8" t="s">
        <v>511</v>
      </c>
      <c r="E12" s="8"/>
    </row>
    <row r="13" s="2" customFormat="1" ht="18.75" spans="1:5">
      <c r="A13" s="6"/>
      <c r="B13" s="7">
        <v>11</v>
      </c>
      <c r="C13" s="8">
        <v>20213631</v>
      </c>
      <c r="D13" s="8" t="s">
        <v>511</v>
      </c>
      <c r="E13" s="8"/>
    </row>
    <row r="14" s="2" customFormat="1" ht="18.75" spans="1:5">
      <c r="A14" s="6"/>
      <c r="B14" s="7">
        <v>12</v>
      </c>
      <c r="C14" s="8">
        <v>20213632</v>
      </c>
      <c r="D14" s="8" t="s">
        <v>511</v>
      </c>
      <c r="E14" s="8"/>
    </row>
    <row r="15" s="2" customFormat="1" ht="18.75" spans="1:5">
      <c r="A15" s="6"/>
      <c r="B15" s="7">
        <v>13</v>
      </c>
      <c r="C15" s="8">
        <v>20213633</v>
      </c>
      <c r="D15" s="8" t="s">
        <v>511</v>
      </c>
      <c r="E15" s="8"/>
    </row>
    <row r="16" s="2" customFormat="1" ht="18.75" spans="1:5">
      <c r="A16" s="6"/>
      <c r="B16" s="7">
        <v>14</v>
      </c>
      <c r="C16" s="8">
        <v>20213634</v>
      </c>
      <c r="D16" s="8" t="s">
        <v>511</v>
      </c>
      <c r="E16" s="8"/>
    </row>
    <row r="17" s="2" customFormat="1" ht="18.75" spans="1:5">
      <c r="A17" s="6"/>
      <c r="B17" s="7">
        <v>15</v>
      </c>
      <c r="C17" s="8">
        <v>20213635</v>
      </c>
      <c r="D17" s="8" t="s">
        <v>511</v>
      </c>
      <c r="E17" s="8"/>
    </row>
    <row r="18" s="2" customFormat="1" ht="18.75" spans="1:5">
      <c r="A18" s="6"/>
      <c r="B18" s="7">
        <v>16</v>
      </c>
      <c r="C18" s="8">
        <v>20213641</v>
      </c>
      <c r="D18" s="8" t="s">
        <v>511</v>
      </c>
      <c r="E18" s="8"/>
    </row>
    <row r="19" s="2" customFormat="1" ht="18.75" spans="1:5">
      <c r="A19" s="6"/>
      <c r="B19" s="7">
        <v>17</v>
      </c>
      <c r="C19" s="8">
        <v>20213642</v>
      </c>
      <c r="D19" s="8"/>
      <c r="E19" s="8" t="s">
        <v>30</v>
      </c>
    </row>
    <row r="20" s="2" customFormat="1" ht="18.75" spans="1:5">
      <c r="A20" s="6"/>
      <c r="B20" s="7">
        <v>18</v>
      </c>
      <c r="C20" s="9">
        <v>20223631</v>
      </c>
      <c r="D20" s="8" t="s">
        <v>511</v>
      </c>
      <c r="E20" s="9"/>
    </row>
    <row r="21" s="2" customFormat="1" ht="18.75" spans="1:5">
      <c r="A21" s="6"/>
      <c r="B21" s="7">
        <v>19</v>
      </c>
      <c r="C21" s="8">
        <v>20223632</v>
      </c>
      <c r="D21" s="8" t="s">
        <v>511</v>
      </c>
      <c r="E21" s="8"/>
    </row>
    <row r="22" s="2" customFormat="1" ht="18.75" spans="1:5">
      <c r="A22" s="6"/>
      <c r="B22" s="7">
        <v>20</v>
      </c>
      <c r="C22" s="8">
        <v>20223633</v>
      </c>
      <c r="D22" s="8" t="s">
        <v>511</v>
      </c>
      <c r="E22" s="8"/>
    </row>
    <row r="23" s="2" customFormat="1" ht="18.75" spans="1:5">
      <c r="A23" s="6"/>
      <c r="B23" s="7">
        <v>21</v>
      </c>
      <c r="C23" s="8">
        <v>20223634</v>
      </c>
      <c r="D23" s="8" t="s">
        <v>511</v>
      </c>
      <c r="E23" s="8"/>
    </row>
    <row r="24" s="2" customFormat="1" ht="18.75" spans="1:5">
      <c r="A24" s="6"/>
      <c r="B24" s="7">
        <v>22</v>
      </c>
      <c r="C24" s="8">
        <v>20223635</v>
      </c>
      <c r="D24" s="8" t="s">
        <v>511</v>
      </c>
      <c r="E24" s="8"/>
    </row>
    <row r="25" s="2" customFormat="1" ht="18.75" spans="1:5">
      <c r="A25" s="6"/>
      <c r="B25" s="7">
        <v>23</v>
      </c>
      <c r="C25" s="8">
        <v>20223636</v>
      </c>
      <c r="D25" s="8" t="s">
        <v>511</v>
      </c>
      <c r="E25" s="8"/>
    </row>
    <row r="26" s="2" customFormat="1" ht="18.75" spans="1:5">
      <c r="A26" s="6"/>
      <c r="B26" s="7">
        <v>24</v>
      </c>
      <c r="C26" s="8">
        <v>20223637</v>
      </c>
      <c r="D26" s="8" t="s">
        <v>511</v>
      </c>
      <c r="E26" s="8"/>
    </row>
    <row r="27" s="2" customFormat="1" ht="18.75" spans="1:5">
      <c r="A27" s="6"/>
      <c r="B27" s="7">
        <v>25</v>
      </c>
      <c r="C27" s="8">
        <v>20223641</v>
      </c>
      <c r="D27" s="8" t="s">
        <v>511</v>
      </c>
      <c r="E27" s="8"/>
    </row>
    <row r="28" s="2" customFormat="1" ht="18.75" spans="1:5">
      <c r="A28" s="6"/>
      <c r="B28" s="7">
        <v>26</v>
      </c>
      <c r="C28" s="8">
        <v>20223642</v>
      </c>
      <c r="D28" s="8" t="s">
        <v>511</v>
      </c>
      <c r="E28" s="8"/>
    </row>
    <row r="29" s="2" customFormat="1" ht="18.75" spans="1:5">
      <c r="A29" s="6"/>
      <c r="B29" s="7">
        <v>27</v>
      </c>
      <c r="C29" s="8">
        <v>20223643</v>
      </c>
      <c r="D29" s="8" t="s">
        <v>511</v>
      </c>
      <c r="E29" s="8"/>
    </row>
    <row r="30" s="2" customFormat="1" ht="18.75" spans="1:5">
      <c r="A30" s="6" t="s">
        <v>3</v>
      </c>
      <c r="B30" s="7">
        <v>28</v>
      </c>
      <c r="C30" s="7">
        <v>20192731</v>
      </c>
      <c r="D30" s="7"/>
      <c r="E30" s="7" t="s">
        <v>30</v>
      </c>
    </row>
    <row r="31" s="2" customFormat="1" ht="18.75" spans="1:5">
      <c r="A31" s="6"/>
      <c r="B31" s="7">
        <v>29</v>
      </c>
      <c r="C31" s="7">
        <v>20192831</v>
      </c>
      <c r="D31" s="7"/>
      <c r="E31" s="7" t="s">
        <v>30</v>
      </c>
    </row>
    <row r="32" s="2" customFormat="1" ht="18.75" spans="1:5">
      <c r="A32" s="6"/>
      <c r="B32" s="7">
        <v>30</v>
      </c>
      <c r="C32" s="7">
        <v>20192832</v>
      </c>
      <c r="D32" s="7"/>
      <c r="E32" s="7" t="s">
        <v>30</v>
      </c>
    </row>
    <row r="33" s="2" customFormat="1" ht="18.75" spans="1:5">
      <c r="A33" s="6"/>
      <c r="B33" s="7">
        <v>31</v>
      </c>
      <c r="C33" s="7">
        <v>20192833</v>
      </c>
      <c r="D33" s="7"/>
      <c r="E33" s="7" t="s">
        <v>30</v>
      </c>
    </row>
    <row r="34" s="2" customFormat="1" ht="18.75" spans="1:5">
      <c r="A34" s="6"/>
      <c r="B34" s="7">
        <v>32</v>
      </c>
      <c r="C34" s="7">
        <v>20202731</v>
      </c>
      <c r="D34" s="7" t="s">
        <v>511</v>
      </c>
      <c r="E34" s="7"/>
    </row>
    <row r="35" s="2" customFormat="1" ht="18.75" spans="1:5">
      <c r="A35" s="6"/>
      <c r="B35" s="7">
        <v>33</v>
      </c>
      <c r="C35" s="7">
        <v>20202831</v>
      </c>
      <c r="D35" s="7" t="s">
        <v>511</v>
      </c>
      <c r="E35" s="7"/>
    </row>
    <row r="36" s="2" customFormat="1" ht="18.75" spans="1:5">
      <c r="A36" s="6"/>
      <c r="B36" s="7">
        <v>34</v>
      </c>
      <c r="C36" s="7">
        <v>20202832</v>
      </c>
      <c r="D36" s="7" t="s">
        <v>511</v>
      </c>
      <c r="E36" s="7"/>
    </row>
    <row r="37" s="2" customFormat="1" ht="18.75" spans="1:5">
      <c r="A37" s="6"/>
      <c r="B37" s="7">
        <v>35</v>
      </c>
      <c r="C37" s="7">
        <v>20202833</v>
      </c>
      <c r="D37" s="7" t="s">
        <v>511</v>
      </c>
      <c r="E37" s="7"/>
    </row>
    <row r="38" s="2" customFormat="1" ht="18.75" spans="1:5">
      <c r="A38" s="6"/>
      <c r="B38" s="7">
        <v>36</v>
      </c>
      <c r="C38" s="7">
        <v>20212731</v>
      </c>
      <c r="D38" s="7" t="s">
        <v>511</v>
      </c>
      <c r="E38" s="7"/>
    </row>
    <row r="39" s="2" customFormat="1" ht="18.75" spans="1:5">
      <c r="A39" s="6"/>
      <c r="B39" s="7">
        <v>37</v>
      </c>
      <c r="C39" s="7">
        <v>20212831</v>
      </c>
      <c r="D39" s="7" t="s">
        <v>511</v>
      </c>
      <c r="E39" s="7"/>
    </row>
    <row r="40" s="2" customFormat="1" ht="18.75" spans="1:5">
      <c r="A40" s="6"/>
      <c r="B40" s="7">
        <v>38</v>
      </c>
      <c r="C40" s="7">
        <v>20212832</v>
      </c>
      <c r="D40" s="7" t="s">
        <v>511</v>
      </c>
      <c r="E40" s="7"/>
    </row>
    <row r="41" s="2" customFormat="1" ht="18.75" spans="1:5">
      <c r="A41" s="6"/>
      <c r="B41" s="7">
        <v>39</v>
      </c>
      <c r="C41" s="7">
        <v>20212841</v>
      </c>
      <c r="D41" s="7" t="s">
        <v>511</v>
      </c>
      <c r="E41" s="7"/>
    </row>
    <row r="42" s="2" customFormat="1" ht="18.75" spans="1:5">
      <c r="A42" s="6"/>
      <c r="B42" s="7">
        <v>40</v>
      </c>
      <c r="C42" s="7">
        <v>20212842</v>
      </c>
      <c r="D42" s="7" t="s">
        <v>511</v>
      </c>
      <c r="E42" s="7"/>
    </row>
    <row r="43" s="2" customFormat="1" ht="18.75" spans="1:5">
      <c r="A43" s="6"/>
      <c r="B43" s="7">
        <v>41</v>
      </c>
      <c r="C43" s="7">
        <v>20212843</v>
      </c>
      <c r="D43" s="7" t="s">
        <v>511</v>
      </c>
      <c r="E43" s="7"/>
    </row>
    <row r="44" s="2" customFormat="1" ht="18.75" spans="1:5">
      <c r="A44" s="6"/>
      <c r="B44" s="7">
        <v>42</v>
      </c>
      <c r="C44" s="7">
        <v>20222731</v>
      </c>
      <c r="D44" s="7" t="s">
        <v>511</v>
      </c>
      <c r="E44" s="7"/>
    </row>
    <row r="45" s="2" customFormat="1" ht="18.75" spans="1:5">
      <c r="A45" s="6"/>
      <c r="B45" s="7">
        <v>43</v>
      </c>
      <c r="C45" s="7">
        <v>20222732</v>
      </c>
      <c r="D45" s="7" t="s">
        <v>511</v>
      </c>
      <c r="E45" s="7"/>
    </row>
    <row r="46" s="2" customFormat="1" ht="18.75" spans="1:5">
      <c r="A46" s="6"/>
      <c r="B46" s="7">
        <v>44</v>
      </c>
      <c r="C46" s="7">
        <v>20222831</v>
      </c>
      <c r="D46" s="7" t="s">
        <v>511</v>
      </c>
      <c r="E46" s="7"/>
    </row>
    <row r="47" s="2" customFormat="1" ht="18.75" spans="1:5">
      <c r="A47" s="6"/>
      <c r="B47" s="7">
        <v>45</v>
      </c>
      <c r="C47" s="7">
        <v>20222832</v>
      </c>
      <c r="D47" s="7" t="s">
        <v>511</v>
      </c>
      <c r="E47" s="7"/>
    </row>
    <row r="48" s="2" customFormat="1" ht="18.75" spans="1:5">
      <c r="A48" s="6"/>
      <c r="B48" s="7">
        <v>46</v>
      </c>
      <c r="C48" s="7">
        <v>20222833</v>
      </c>
      <c r="D48" s="7" t="s">
        <v>511</v>
      </c>
      <c r="E48" s="7"/>
    </row>
    <row r="49" s="2" customFormat="1" ht="18.75" spans="1:5">
      <c r="A49" s="6"/>
      <c r="B49" s="7">
        <v>47</v>
      </c>
      <c r="C49" s="7">
        <v>20222834</v>
      </c>
      <c r="D49" s="7" t="s">
        <v>511</v>
      </c>
      <c r="E49" s="7"/>
    </row>
    <row r="50" s="2" customFormat="1" ht="18.75" spans="1:5">
      <c r="A50" s="6"/>
      <c r="B50" s="7">
        <v>48</v>
      </c>
      <c r="C50" s="7">
        <v>20222835</v>
      </c>
      <c r="D50" s="7" t="s">
        <v>511</v>
      </c>
      <c r="E50" s="7"/>
    </row>
    <row r="51" s="2" customFormat="1" ht="18.75" spans="1:5">
      <c r="A51" s="6"/>
      <c r="B51" s="7">
        <v>49</v>
      </c>
      <c r="C51" s="7">
        <v>20222836</v>
      </c>
      <c r="D51" s="7" t="s">
        <v>511</v>
      </c>
      <c r="E51" s="7"/>
    </row>
    <row r="52" s="2" customFormat="1" ht="18.75" spans="1:5">
      <c r="A52" s="6"/>
      <c r="B52" s="7">
        <v>50</v>
      </c>
      <c r="C52" s="7">
        <v>20222837</v>
      </c>
      <c r="D52" s="7" t="s">
        <v>511</v>
      </c>
      <c r="E52" s="7"/>
    </row>
    <row r="53" s="2" customFormat="1" ht="18.75" spans="1:5">
      <c r="A53" s="6"/>
      <c r="B53" s="7">
        <v>51</v>
      </c>
      <c r="C53" s="7">
        <v>20222841</v>
      </c>
      <c r="D53" s="7" t="s">
        <v>511</v>
      </c>
      <c r="E53" s="7"/>
    </row>
    <row r="54" s="2" customFormat="1" ht="18.75" spans="1:5">
      <c r="A54" s="6"/>
      <c r="B54" s="7">
        <v>52</v>
      </c>
      <c r="C54" s="7">
        <v>20222842</v>
      </c>
      <c r="D54" s="7" t="s">
        <v>511</v>
      </c>
      <c r="E54" s="7"/>
    </row>
    <row r="55" s="2" customFormat="1" ht="18.75" spans="1:5">
      <c r="A55" s="6"/>
      <c r="B55" s="7">
        <v>53</v>
      </c>
      <c r="C55" s="7">
        <v>20222843</v>
      </c>
      <c r="D55" s="7" t="s">
        <v>511</v>
      </c>
      <c r="E55" s="7"/>
    </row>
    <row r="56" s="2" customFormat="1" ht="18.75" spans="1:5">
      <c r="A56" s="6"/>
      <c r="B56" s="7">
        <v>54</v>
      </c>
      <c r="C56" s="7">
        <v>20222844</v>
      </c>
      <c r="D56" s="7" t="s">
        <v>511</v>
      </c>
      <c r="E56" s="7"/>
    </row>
    <row r="57" s="2" customFormat="1" ht="18.75" spans="1:5">
      <c r="A57" s="6" t="s">
        <v>4</v>
      </c>
      <c r="B57" s="7">
        <v>55</v>
      </c>
      <c r="C57" s="7">
        <v>20192331</v>
      </c>
      <c r="D57" s="8" t="s">
        <v>511</v>
      </c>
      <c r="E57" s="8"/>
    </row>
    <row r="58" s="2" customFormat="1" ht="18.75" spans="1:5">
      <c r="A58" s="6"/>
      <c r="B58" s="7">
        <v>56</v>
      </c>
      <c r="C58" s="7">
        <v>20192332</v>
      </c>
      <c r="D58" s="8" t="s">
        <v>511</v>
      </c>
      <c r="E58" s="8"/>
    </row>
    <row r="59" s="2" customFormat="1" ht="18.75" spans="1:5">
      <c r="A59" s="6"/>
      <c r="B59" s="7">
        <v>57</v>
      </c>
      <c r="C59" s="7">
        <v>20192931</v>
      </c>
      <c r="D59" s="8"/>
      <c r="E59" s="8" t="s">
        <v>30</v>
      </c>
    </row>
    <row r="60" s="2" customFormat="1" ht="18.75" spans="1:5">
      <c r="A60" s="6"/>
      <c r="B60" s="7">
        <v>58</v>
      </c>
      <c r="C60" s="7">
        <v>20192932</v>
      </c>
      <c r="D60" s="8"/>
      <c r="E60" s="8" t="s">
        <v>30</v>
      </c>
    </row>
    <row r="61" s="2" customFormat="1" ht="18.75" spans="1:5">
      <c r="A61" s="6"/>
      <c r="B61" s="7">
        <v>59</v>
      </c>
      <c r="C61" s="7">
        <v>20193031</v>
      </c>
      <c r="D61" s="8"/>
      <c r="E61" s="8" t="s">
        <v>30</v>
      </c>
    </row>
    <row r="62" s="2" customFormat="1" ht="18.75" spans="1:5">
      <c r="A62" s="6"/>
      <c r="B62" s="7">
        <v>60</v>
      </c>
      <c r="C62" s="7">
        <v>20193032</v>
      </c>
      <c r="D62" s="8"/>
      <c r="E62" s="8" t="s">
        <v>30</v>
      </c>
    </row>
    <row r="63" s="2" customFormat="1" ht="18.75" spans="1:5">
      <c r="A63" s="6"/>
      <c r="B63" s="7">
        <v>61</v>
      </c>
      <c r="C63" s="7">
        <v>20193033</v>
      </c>
      <c r="D63" s="8"/>
      <c r="E63" s="8" t="s">
        <v>30</v>
      </c>
    </row>
    <row r="64" s="2" customFormat="1" ht="18.75" spans="1:5">
      <c r="A64" s="6"/>
      <c r="B64" s="7">
        <v>62</v>
      </c>
      <c r="C64" s="7">
        <v>20193034</v>
      </c>
      <c r="D64" s="8"/>
      <c r="E64" s="8" t="s">
        <v>30</v>
      </c>
    </row>
    <row r="65" s="2" customFormat="1" ht="18.75" spans="1:5">
      <c r="A65" s="6"/>
      <c r="B65" s="7">
        <v>63</v>
      </c>
      <c r="C65" s="7">
        <v>20193035</v>
      </c>
      <c r="D65" s="8"/>
      <c r="E65" s="8" t="s">
        <v>30</v>
      </c>
    </row>
    <row r="66" s="2" customFormat="1" ht="18.75" spans="1:5">
      <c r="A66" s="6"/>
      <c r="B66" s="7">
        <v>64</v>
      </c>
      <c r="C66" s="7">
        <v>20193036</v>
      </c>
      <c r="D66" s="8"/>
      <c r="E66" s="8" t="s">
        <v>30</v>
      </c>
    </row>
    <row r="67" s="2" customFormat="1" ht="18.75" spans="1:5">
      <c r="A67" s="6"/>
      <c r="B67" s="7">
        <v>65</v>
      </c>
      <c r="C67" s="7">
        <v>20193037</v>
      </c>
      <c r="D67" s="8"/>
      <c r="E67" s="8" t="s">
        <v>30</v>
      </c>
    </row>
    <row r="68" s="2" customFormat="1" ht="18.75" spans="1:5">
      <c r="A68" s="6"/>
      <c r="B68" s="7">
        <v>66</v>
      </c>
      <c r="C68" s="7">
        <v>20193038</v>
      </c>
      <c r="D68" s="8"/>
      <c r="E68" s="8" t="s">
        <v>30</v>
      </c>
    </row>
    <row r="69" s="2" customFormat="1" ht="18.75" spans="1:5">
      <c r="A69" s="6"/>
      <c r="B69" s="7">
        <v>67</v>
      </c>
      <c r="C69" s="8">
        <v>20202331</v>
      </c>
      <c r="D69" s="8" t="s">
        <v>511</v>
      </c>
      <c r="E69" s="8"/>
    </row>
    <row r="70" s="2" customFormat="1" ht="18.75" spans="1:5">
      <c r="A70" s="6"/>
      <c r="B70" s="7">
        <v>68</v>
      </c>
      <c r="C70" s="8">
        <v>20202332</v>
      </c>
      <c r="D70" s="8" t="s">
        <v>511</v>
      </c>
      <c r="E70" s="8"/>
    </row>
    <row r="71" s="2" customFormat="1" ht="18.75" spans="1:5">
      <c r="A71" s="6"/>
      <c r="B71" s="7">
        <v>69</v>
      </c>
      <c r="C71" s="7">
        <v>20202931</v>
      </c>
      <c r="D71" s="8" t="s">
        <v>511</v>
      </c>
      <c r="E71" s="8"/>
    </row>
    <row r="72" s="2" customFormat="1" ht="18.75" spans="1:5">
      <c r="A72" s="6"/>
      <c r="B72" s="7">
        <v>70</v>
      </c>
      <c r="C72" s="7">
        <v>20202932</v>
      </c>
      <c r="D72" s="8" t="s">
        <v>511</v>
      </c>
      <c r="E72" s="8"/>
    </row>
    <row r="73" s="2" customFormat="1" ht="18.75" spans="1:5">
      <c r="A73" s="6"/>
      <c r="B73" s="6">
        <v>71</v>
      </c>
      <c r="C73" s="6">
        <v>20202933</v>
      </c>
      <c r="D73" s="8" t="s">
        <v>511</v>
      </c>
      <c r="E73" s="9"/>
    </row>
    <row r="74" s="2" customFormat="1" ht="18.75" spans="1:5">
      <c r="A74" s="6"/>
      <c r="B74" s="7">
        <v>72</v>
      </c>
      <c r="C74" s="7">
        <v>20203031</v>
      </c>
      <c r="D74" s="8" t="s">
        <v>511</v>
      </c>
      <c r="E74" s="8"/>
    </row>
    <row r="75" s="2" customFormat="1" ht="18.75" spans="1:5">
      <c r="A75" s="6"/>
      <c r="B75" s="7">
        <v>73</v>
      </c>
      <c r="C75" s="7">
        <v>20203032</v>
      </c>
      <c r="D75" s="8" t="s">
        <v>511</v>
      </c>
      <c r="E75" s="8"/>
    </row>
    <row r="76" s="2" customFormat="1" ht="18.75" spans="1:5">
      <c r="A76" s="6"/>
      <c r="B76" s="7">
        <v>74</v>
      </c>
      <c r="C76" s="7">
        <v>20203033</v>
      </c>
      <c r="D76" s="8" t="s">
        <v>511</v>
      </c>
      <c r="E76" s="8"/>
    </row>
    <row r="77" s="2" customFormat="1" ht="18.75" spans="1:5">
      <c r="A77" s="6"/>
      <c r="B77" s="7">
        <v>75</v>
      </c>
      <c r="C77" s="7">
        <v>20203034</v>
      </c>
      <c r="D77" s="8" t="s">
        <v>511</v>
      </c>
      <c r="E77" s="8"/>
    </row>
    <row r="78" s="2" customFormat="1" ht="18.75" spans="1:5">
      <c r="A78" s="6"/>
      <c r="B78" s="7">
        <v>76</v>
      </c>
      <c r="C78" s="7">
        <v>20203035</v>
      </c>
      <c r="D78" s="8" t="s">
        <v>511</v>
      </c>
      <c r="E78" s="8"/>
    </row>
    <row r="79" s="2" customFormat="1" ht="18.75" spans="1:5">
      <c r="A79" s="6"/>
      <c r="B79" s="7">
        <v>77</v>
      </c>
      <c r="C79" s="7">
        <v>20203036</v>
      </c>
      <c r="D79" s="8" t="s">
        <v>511</v>
      </c>
      <c r="E79" s="8"/>
    </row>
    <row r="80" s="2" customFormat="1" ht="18.75" spans="1:5">
      <c r="A80" s="6"/>
      <c r="B80" s="7">
        <v>78</v>
      </c>
      <c r="C80" s="7">
        <v>20212331</v>
      </c>
      <c r="D80" s="8" t="s">
        <v>511</v>
      </c>
      <c r="E80" s="8"/>
    </row>
    <row r="81" s="2" customFormat="1" ht="18.75" spans="1:5">
      <c r="A81" s="6"/>
      <c r="B81" s="7">
        <v>79</v>
      </c>
      <c r="C81" s="7">
        <v>20212332</v>
      </c>
      <c r="D81" s="8" t="s">
        <v>511</v>
      </c>
      <c r="E81" s="8"/>
    </row>
    <row r="82" s="2" customFormat="1" ht="18.75" spans="1:5">
      <c r="A82" s="6"/>
      <c r="B82" s="7">
        <v>80</v>
      </c>
      <c r="C82" s="7">
        <v>20212333</v>
      </c>
      <c r="D82" s="8" t="s">
        <v>511</v>
      </c>
      <c r="E82" s="8"/>
    </row>
    <row r="83" s="2" customFormat="1" ht="18.75" spans="1:5">
      <c r="A83" s="6"/>
      <c r="B83" s="7">
        <v>81</v>
      </c>
      <c r="C83" s="7">
        <v>20212931</v>
      </c>
      <c r="D83" s="8" t="s">
        <v>511</v>
      </c>
      <c r="E83" s="8"/>
    </row>
    <row r="84" s="2" customFormat="1" ht="18.75" spans="1:5">
      <c r="A84" s="6"/>
      <c r="B84" s="7">
        <v>82</v>
      </c>
      <c r="C84" s="7">
        <v>20212932</v>
      </c>
      <c r="D84" s="8" t="s">
        <v>511</v>
      </c>
      <c r="E84" s="8"/>
    </row>
    <row r="85" s="2" customFormat="1" ht="18.75" spans="1:5">
      <c r="A85" s="6"/>
      <c r="B85" s="7">
        <v>83</v>
      </c>
      <c r="C85" s="7">
        <v>20212933</v>
      </c>
      <c r="D85" s="8" t="s">
        <v>511</v>
      </c>
      <c r="E85" s="8"/>
    </row>
    <row r="86" s="2" customFormat="1" ht="18.75" spans="1:5">
      <c r="A86" s="6"/>
      <c r="B86" s="7">
        <v>84</v>
      </c>
      <c r="C86" s="7">
        <v>20212941</v>
      </c>
      <c r="D86" s="8" t="s">
        <v>511</v>
      </c>
      <c r="E86" s="8"/>
    </row>
    <row r="87" s="2" customFormat="1" ht="18.75" spans="1:5">
      <c r="A87" s="6"/>
      <c r="B87" s="7">
        <v>85</v>
      </c>
      <c r="C87" s="7">
        <v>20213031</v>
      </c>
      <c r="D87" s="8" t="s">
        <v>511</v>
      </c>
      <c r="E87" s="8"/>
    </row>
    <row r="88" s="2" customFormat="1" ht="18.75" spans="1:5">
      <c r="A88" s="6"/>
      <c r="B88" s="7">
        <v>86</v>
      </c>
      <c r="C88" s="7">
        <v>20213032</v>
      </c>
      <c r="D88" s="8" t="s">
        <v>511</v>
      </c>
      <c r="E88" s="8"/>
    </row>
    <row r="89" s="2" customFormat="1" ht="18.75" spans="1:5">
      <c r="A89" s="6"/>
      <c r="B89" s="7">
        <v>87</v>
      </c>
      <c r="C89" s="7">
        <v>20213033</v>
      </c>
      <c r="D89" s="8" t="s">
        <v>511</v>
      </c>
      <c r="E89" s="8"/>
    </row>
    <row r="90" s="2" customFormat="1" ht="18.75" spans="1:5">
      <c r="A90" s="6"/>
      <c r="B90" s="6">
        <v>88</v>
      </c>
      <c r="C90" s="9">
        <v>20222331</v>
      </c>
      <c r="D90" s="8" t="s">
        <v>511</v>
      </c>
      <c r="E90" s="9"/>
    </row>
    <row r="91" s="2" customFormat="1" ht="18.75" spans="1:5">
      <c r="A91" s="6"/>
      <c r="B91" s="7">
        <v>89</v>
      </c>
      <c r="C91" s="8">
        <v>20222332</v>
      </c>
      <c r="D91" s="8" t="s">
        <v>511</v>
      </c>
      <c r="E91" s="8"/>
    </row>
    <row r="92" s="2" customFormat="1" ht="18.75" spans="1:5">
      <c r="A92" s="6"/>
      <c r="B92" s="7">
        <v>90</v>
      </c>
      <c r="C92" s="8">
        <v>20222333</v>
      </c>
      <c r="D92" s="8" t="s">
        <v>511</v>
      </c>
      <c r="E92" s="8"/>
    </row>
    <row r="93" s="2" customFormat="1" ht="18.75" spans="1:5">
      <c r="A93" s="6"/>
      <c r="B93" s="7">
        <v>91</v>
      </c>
      <c r="C93" s="8">
        <v>20222931</v>
      </c>
      <c r="D93" s="8" t="s">
        <v>511</v>
      </c>
      <c r="E93" s="8"/>
    </row>
    <row r="94" s="2" customFormat="1" ht="18.75" spans="1:5">
      <c r="A94" s="6"/>
      <c r="B94" s="7">
        <v>92</v>
      </c>
      <c r="C94" s="8">
        <v>20222932</v>
      </c>
      <c r="D94" s="8" t="s">
        <v>511</v>
      </c>
      <c r="E94" s="8"/>
    </row>
    <row r="95" s="2" customFormat="1" ht="18.75" spans="1:5">
      <c r="A95" s="6"/>
      <c r="B95" s="7">
        <v>93</v>
      </c>
      <c r="C95" s="8">
        <v>20222933</v>
      </c>
      <c r="D95" s="8" t="s">
        <v>511</v>
      </c>
      <c r="E95" s="10"/>
    </row>
    <row r="96" s="2" customFormat="1" ht="18.75" spans="1:5">
      <c r="A96" s="6"/>
      <c r="B96" s="7">
        <v>94</v>
      </c>
      <c r="C96" s="8">
        <v>20222934</v>
      </c>
      <c r="D96" s="8" t="s">
        <v>511</v>
      </c>
      <c r="E96" s="10"/>
    </row>
    <row r="97" s="2" customFormat="1" ht="18.75" spans="1:5">
      <c r="A97" s="6"/>
      <c r="B97" s="7">
        <v>95</v>
      </c>
      <c r="C97" s="8">
        <v>20222941</v>
      </c>
      <c r="D97" s="8" t="s">
        <v>511</v>
      </c>
      <c r="E97" s="10"/>
    </row>
    <row r="98" s="2" customFormat="1" ht="18.75" spans="1:5">
      <c r="A98" s="6"/>
      <c r="B98" s="7">
        <v>96</v>
      </c>
      <c r="C98" s="8">
        <v>20223031</v>
      </c>
      <c r="D98" s="8" t="s">
        <v>511</v>
      </c>
      <c r="E98" s="10"/>
    </row>
    <row r="99" s="2" customFormat="1" ht="18.75" spans="1:5">
      <c r="A99" s="6"/>
      <c r="B99" s="7">
        <v>97</v>
      </c>
      <c r="C99" s="8">
        <v>20223032</v>
      </c>
      <c r="D99" s="8" t="s">
        <v>511</v>
      </c>
      <c r="E99" s="10"/>
    </row>
    <row r="100" s="2" customFormat="1" ht="18.75" spans="1:5">
      <c r="A100" s="6"/>
      <c r="B100" s="7">
        <v>98</v>
      </c>
      <c r="C100" s="8">
        <v>20223033</v>
      </c>
      <c r="D100" s="8" t="s">
        <v>511</v>
      </c>
      <c r="E100" s="10"/>
    </row>
    <row r="101" s="2" customFormat="1" ht="18.75" spans="1:5">
      <c r="A101" s="6" t="s">
        <v>5</v>
      </c>
      <c r="B101" s="7">
        <v>99</v>
      </c>
      <c r="C101" s="7">
        <v>20192131</v>
      </c>
      <c r="D101" s="7"/>
      <c r="E101" s="7" t="s">
        <v>30</v>
      </c>
    </row>
    <row r="102" s="2" customFormat="1" ht="18.75" spans="1:5">
      <c r="A102" s="6"/>
      <c r="B102" s="7">
        <v>100</v>
      </c>
      <c r="C102" s="7">
        <v>20192132</v>
      </c>
      <c r="D102" s="7"/>
      <c r="E102" s="7" t="s">
        <v>30</v>
      </c>
    </row>
    <row r="103" s="2" customFormat="1" ht="18.75" spans="1:5">
      <c r="A103" s="6"/>
      <c r="B103" s="7">
        <v>101</v>
      </c>
      <c r="C103" s="7">
        <v>20192133</v>
      </c>
      <c r="D103" s="7"/>
      <c r="E103" s="7" t="s">
        <v>30</v>
      </c>
    </row>
    <row r="104" s="2" customFormat="1" ht="18.75" spans="1:5">
      <c r="A104" s="6"/>
      <c r="B104" s="7">
        <v>102</v>
      </c>
      <c r="C104" s="7">
        <v>20192134</v>
      </c>
      <c r="D104" s="7"/>
      <c r="E104" s="7" t="s">
        <v>30</v>
      </c>
    </row>
    <row r="105" s="2" customFormat="1" ht="18.75" spans="1:5">
      <c r="A105" s="6"/>
      <c r="B105" s="7">
        <v>103</v>
      </c>
      <c r="C105" s="7">
        <v>20192135</v>
      </c>
      <c r="D105" s="7"/>
      <c r="E105" s="7" t="s">
        <v>30</v>
      </c>
    </row>
    <row r="106" s="2" customFormat="1" ht="18.75" spans="1:5">
      <c r="A106" s="6"/>
      <c r="B106" s="7">
        <v>104</v>
      </c>
      <c r="C106" s="7">
        <v>20192136</v>
      </c>
      <c r="D106" s="7"/>
      <c r="E106" s="7" t="s">
        <v>30</v>
      </c>
    </row>
    <row r="107" s="2" customFormat="1" ht="18.75" spans="1:5">
      <c r="A107" s="6"/>
      <c r="B107" s="7">
        <v>105</v>
      </c>
      <c r="C107" s="7">
        <v>20192137</v>
      </c>
      <c r="D107" s="7"/>
      <c r="E107" s="7" t="s">
        <v>30</v>
      </c>
    </row>
    <row r="108" s="2" customFormat="1" ht="18.75" spans="1:5">
      <c r="A108" s="6"/>
      <c r="B108" s="7">
        <v>106</v>
      </c>
      <c r="C108" s="7">
        <v>20193131</v>
      </c>
      <c r="D108" s="7"/>
      <c r="E108" s="7" t="s">
        <v>30</v>
      </c>
    </row>
    <row r="109" s="2" customFormat="1" ht="18.75" spans="1:5">
      <c r="A109" s="6"/>
      <c r="B109" s="7">
        <v>107</v>
      </c>
      <c r="C109" s="7">
        <v>20193132</v>
      </c>
      <c r="D109" s="7"/>
      <c r="E109" s="7" t="s">
        <v>30</v>
      </c>
    </row>
    <row r="110" s="2" customFormat="1" ht="18.75" spans="1:5">
      <c r="A110" s="6"/>
      <c r="B110" s="7">
        <v>108</v>
      </c>
      <c r="C110" s="7">
        <v>20202131</v>
      </c>
      <c r="D110" s="7" t="s">
        <v>511</v>
      </c>
      <c r="E110" s="7"/>
    </row>
    <row r="111" s="2" customFormat="1" ht="18.75" spans="1:5">
      <c r="A111" s="6"/>
      <c r="B111" s="7">
        <v>109</v>
      </c>
      <c r="C111" s="7">
        <v>20202132</v>
      </c>
      <c r="D111" s="7" t="s">
        <v>511</v>
      </c>
      <c r="E111" s="7"/>
    </row>
    <row r="112" s="2" customFormat="1" ht="18.75" spans="1:5">
      <c r="A112" s="6"/>
      <c r="B112" s="7">
        <v>110</v>
      </c>
      <c r="C112" s="7">
        <v>20202133</v>
      </c>
      <c r="D112" s="7" t="s">
        <v>511</v>
      </c>
      <c r="E112" s="7"/>
    </row>
    <row r="113" s="2" customFormat="1" ht="18.75" spans="1:5">
      <c r="A113" s="6"/>
      <c r="B113" s="7">
        <v>111</v>
      </c>
      <c r="C113" s="7">
        <v>20202134</v>
      </c>
      <c r="D113" s="7" t="s">
        <v>511</v>
      </c>
      <c r="E113" s="7"/>
    </row>
    <row r="114" s="2" customFormat="1" ht="18.75" spans="1:5">
      <c r="A114" s="6"/>
      <c r="B114" s="7">
        <v>112</v>
      </c>
      <c r="C114" s="7">
        <v>20202135</v>
      </c>
      <c r="D114" s="7" t="s">
        <v>511</v>
      </c>
      <c r="E114" s="7"/>
    </row>
    <row r="115" s="2" customFormat="1" ht="18.75" spans="1:5">
      <c r="A115" s="6"/>
      <c r="B115" s="7">
        <v>113</v>
      </c>
      <c r="C115" s="7">
        <v>20202136</v>
      </c>
      <c r="D115" s="7" t="s">
        <v>511</v>
      </c>
      <c r="E115" s="7"/>
    </row>
    <row r="116" s="2" customFormat="1" ht="18.75" spans="1:5">
      <c r="A116" s="6"/>
      <c r="B116" s="7">
        <v>114</v>
      </c>
      <c r="C116" s="7">
        <v>20202137</v>
      </c>
      <c r="D116" s="7" t="s">
        <v>511</v>
      </c>
      <c r="E116" s="7"/>
    </row>
    <row r="117" s="2" customFormat="1" ht="18.75" spans="1:5">
      <c r="A117" s="6"/>
      <c r="B117" s="7">
        <v>115</v>
      </c>
      <c r="C117" s="7">
        <v>20203131</v>
      </c>
      <c r="D117" s="7" t="s">
        <v>511</v>
      </c>
      <c r="E117" s="7"/>
    </row>
    <row r="118" s="2" customFormat="1" ht="18.75" spans="1:5">
      <c r="A118" s="6"/>
      <c r="B118" s="7">
        <v>116</v>
      </c>
      <c r="C118" s="7">
        <v>20203132</v>
      </c>
      <c r="D118" s="7" t="s">
        <v>511</v>
      </c>
      <c r="E118" s="7"/>
    </row>
    <row r="119" s="2" customFormat="1" ht="18.75" spans="1:5">
      <c r="A119" s="6"/>
      <c r="B119" s="7">
        <v>117</v>
      </c>
      <c r="C119" s="7">
        <v>20212131</v>
      </c>
      <c r="D119" s="7" t="s">
        <v>511</v>
      </c>
      <c r="E119" s="7"/>
    </row>
    <row r="120" s="2" customFormat="1" ht="18.75" spans="1:5">
      <c r="A120" s="6"/>
      <c r="B120" s="7">
        <v>118</v>
      </c>
      <c r="C120" s="7">
        <v>20212132</v>
      </c>
      <c r="D120" s="7" t="s">
        <v>511</v>
      </c>
      <c r="E120" s="7"/>
    </row>
    <row r="121" s="2" customFormat="1" ht="18.75" spans="1:5">
      <c r="A121" s="6"/>
      <c r="B121" s="7">
        <v>119</v>
      </c>
      <c r="C121" s="7">
        <v>20212133</v>
      </c>
      <c r="D121" s="7" t="s">
        <v>511</v>
      </c>
      <c r="E121" s="7"/>
    </row>
    <row r="122" s="2" customFormat="1" ht="18.75" spans="1:5">
      <c r="A122" s="6"/>
      <c r="B122" s="7">
        <v>120</v>
      </c>
      <c r="C122" s="7">
        <v>20212134</v>
      </c>
      <c r="D122" s="7" t="s">
        <v>511</v>
      </c>
      <c r="E122" s="7"/>
    </row>
    <row r="123" s="2" customFormat="1" ht="18.75" spans="1:5">
      <c r="A123" s="6"/>
      <c r="B123" s="7">
        <v>121</v>
      </c>
      <c r="C123" s="7">
        <v>20212135</v>
      </c>
      <c r="D123" s="7" t="s">
        <v>511</v>
      </c>
      <c r="E123" s="7"/>
    </row>
    <row r="124" s="2" customFormat="1" ht="18.75" spans="1:5">
      <c r="A124" s="6"/>
      <c r="B124" s="7">
        <v>122</v>
      </c>
      <c r="C124" s="7">
        <v>20212136</v>
      </c>
      <c r="D124" s="7" t="s">
        <v>511</v>
      </c>
      <c r="E124" s="7"/>
    </row>
    <row r="125" s="2" customFormat="1" ht="18.75" spans="1:5">
      <c r="A125" s="6"/>
      <c r="B125" s="7">
        <v>123</v>
      </c>
      <c r="C125" s="7">
        <v>20212137</v>
      </c>
      <c r="D125" s="7" t="s">
        <v>511</v>
      </c>
      <c r="E125" s="7"/>
    </row>
    <row r="126" s="2" customFormat="1" ht="18.75" spans="1:5">
      <c r="A126" s="6"/>
      <c r="B126" s="7">
        <v>124</v>
      </c>
      <c r="C126" s="7">
        <v>20212138</v>
      </c>
      <c r="D126" s="7" t="s">
        <v>511</v>
      </c>
      <c r="E126" s="7"/>
    </row>
    <row r="127" s="2" customFormat="1" ht="18.75" spans="1:5">
      <c r="A127" s="6"/>
      <c r="B127" s="7">
        <v>125</v>
      </c>
      <c r="C127" s="7">
        <v>20212141</v>
      </c>
      <c r="D127" s="7" t="s">
        <v>511</v>
      </c>
      <c r="E127" s="7"/>
    </row>
    <row r="128" s="2" customFormat="1" ht="18.75" spans="1:5">
      <c r="A128" s="6"/>
      <c r="B128" s="7">
        <v>126</v>
      </c>
      <c r="C128" s="7">
        <v>20212142</v>
      </c>
      <c r="D128" s="7" t="s">
        <v>511</v>
      </c>
      <c r="E128" s="7"/>
    </row>
    <row r="129" s="2" customFormat="1" ht="18.75" spans="1:5">
      <c r="A129" s="6"/>
      <c r="B129" s="7">
        <v>127</v>
      </c>
      <c r="C129" s="7">
        <v>20212143</v>
      </c>
      <c r="D129" s="7" t="s">
        <v>511</v>
      </c>
      <c r="E129" s="7"/>
    </row>
    <row r="130" s="2" customFormat="1" ht="18.75" spans="1:5">
      <c r="A130" s="6"/>
      <c r="B130" s="7">
        <v>128</v>
      </c>
      <c r="C130" s="7">
        <v>20212144</v>
      </c>
      <c r="D130" s="7" t="s">
        <v>511</v>
      </c>
      <c r="E130" s="7"/>
    </row>
    <row r="131" s="2" customFormat="1" ht="18.75" spans="1:5">
      <c r="A131" s="6"/>
      <c r="B131" s="7">
        <v>129</v>
      </c>
      <c r="C131" s="7">
        <v>20212145</v>
      </c>
      <c r="D131" s="7" t="s">
        <v>511</v>
      </c>
      <c r="E131" s="7"/>
    </row>
    <row r="132" s="2" customFormat="1" ht="18.75" spans="1:5">
      <c r="A132" s="6"/>
      <c r="B132" s="7">
        <v>130</v>
      </c>
      <c r="C132" s="7">
        <v>20212151</v>
      </c>
      <c r="D132" s="7" t="s">
        <v>511</v>
      </c>
      <c r="E132" s="7"/>
    </row>
    <row r="133" s="2" customFormat="1" ht="18.75" spans="1:5">
      <c r="A133" s="6"/>
      <c r="B133" s="7">
        <v>131</v>
      </c>
      <c r="C133" s="7">
        <v>20212152</v>
      </c>
      <c r="D133" s="7" t="s">
        <v>511</v>
      </c>
      <c r="E133" s="7"/>
    </row>
    <row r="134" s="2" customFormat="1" ht="18.75" spans="1:5">
      <c r="A134" s="6"/>
      <c r="B134" s="7">
        <v>132</v>
      </c>
      <c r="C134" s="7">
        <v>20212154</v>
      </c>
      <c r="D134" s="7" t="s">
        <v>511</v>
      </c>
      <c r="E134" s="7"/>
    </row>
    <row r="135" s="2" customFormat="1" ht="18.75" spans="1:5">
      <c r="A135" s="6"/>
      <c r="B135" s="7">
        <v>133</v>
      </c>
      <c r="C135" s="7">
        <v>20213131</v>
      </c>
      <c r="D135" s="7" t="s">
        <v>511</v>
      </c>
      <c r="E135" s="7"/>
    </row>
    <row r="136" s="2" customFormat="1" ht="18.75" spans="1:5">
      <c r="A136" s="6"/>
      <c r="B136" s="7">
        <v>134</v>
      </c>
      <c r="C136" s="7">
        <v>20222131</v>
      </c>
      <c r="D136" s="7" t="s">
        <v>511</v>
      </c>
      <c r="E136" s="7"/>
    </row>
    <row r="137" s="2" customFormat="1" ht="18.75" spans="1:5">
      <c r="A137" s="6"/>
      <c r="B137" s="7">
        <v>135</v>
      </c>
      <c r="C137" s="7">
        <v>20222132</v>
      </c>
      <c r="D137" s="7" t="s">
        <v>511</v>
      </c>
      <c r="E137" s="7"/>
    </row>
    <row r="138" s="2" customFormat="1" ht="18.75" spans="1:5">
      <c r="A138" s="6"/>
      <c r="B138" s="7">
        <v>136</v>
      </c>
      <c r="C138" s="7">
        <v>20222133</v>
      </c>
      <c r="D138" s="7" t="s">
        <v>511</v>
      </c>
      <c r="E138" s="7"/>
    </row>
    <row r="139" s="2" customFormat="1" ht="18.75" spans="1:5">
      <c r="A139" s="6"/>
      <c r="B139" s="7">
        <v>137</v>
      </c>
      <c r="C139" s="7">
        <v>20222134</v>
      </c>
      <c r="D139" s="7" t="s">
        <v>511</v>
      </c>
      <c r="E139" s="7"/>
    </row>
    <row r="140" s="2" customFormat="1" ht="18.75" spans="1:5">
      <c r="A140" s="6"/>
      <c r="B140" s="7">
        <v>138</v>
      </c>
      <c r="C140" s="7">
        <v>20222135</v>
      </c>
      <c r="D140" s="7" t="s">
        <v>511</v>
      </c>
      <c r="E140" s="7"/>
    </row>
    <row r="141" s="2" customFormat="1" ht="18.75" spans="1:5">
      <c r="A141" s="6"/>
      <c r="B141" s="7">
        <v>139</v>
      </c>
      <c r="C141" s="7">
        <v>20222136</v>
      </c>
      <c r="D141" s="7" t="s">
        <v>511</v>
      </c>
      <c r="E141" s="7"/>
    </row>
    <row r="142" s="2" customFormat="1" ht="18.75" spans="1:5">
      <c r="A142" s="6"/>
      <c r="B142" s="7">
        <v>140</v>
      </c>
      <c r="C142" s="7">
        <v>20222141</v>
      </c>
      <c r="D142" s="7" t="s">
        <v>511</v>
      </c>
      <c r="E142" s="7"/>
    </row>
    <row r="143" s="2" customFormat="1" ht="18.75" spans="1:5">
      <c r="A143" s="6"/>
      <c r="B143" s="7">
        <v>141</v>
      </c>
      <c r="C143" s="7">
        <v>20222142</v>
      </c>
      <c r="D143" s="7" t="s">
        <v>511</v>
      </c>
      <c r="E143" s="7"/>
    </row>
    <row r="144" s="2" customFormat="1" ht="18.75" spans="1:5">
      <c r="A144" s="6"/>
      <c r="B144" s="7">
        <v>142</v>
      </c>
      <c r="C144" s="7">
        <v>20222143</v>
      </c>
      <c r="D144" s="7" t="s">
        <v>511</v>
      </c>
      <c r="E144" s="7"/>
    </row>
    <row r="145" s="2" customFormat="1" ht="18.75" spans="1:5">
      <c r="A145" s="6"/>
      <c r="B145" s="7">
        <v>143</v>
      </c>
      <c r="C145" s="7">
        <v>20222144</v>
      </c>
      <c r="D145" s="7" t="s">
        <v>511</v>
      </c>
      <c r="E145" s="7"/>
    </row>
    <row r="146" s="2" customFormat="1" ht="18.75" spans="1:5">
      <c r="A146" s="6" t="s">
        <v>6</v>
      </c>
      <c r="B146" s="7">
        <v>144</v>
      </c>
      <c r="C146" s="11">
        <v>20192431</v>
      </c>
      <c r="D146" s="7"/>
      <c r="E146" s="7" t="s">
        <v>512</v>
      </c>
    </row>
    <row r="147" s="2" customFormat="1" ht="18.75" spans="1:5">
      <c r="A147" s="6"/>
      <c r="B147" s="7">
        <v>145</v>
      </c>
      <c r="C147" s="11">
        <v>20192432</v>
      </c>
      <c r="D147" s="7"/>
      <c r="E147" s="7" t="s">
        <v>512</v>
      </c>
    </row>
    <row r="148" s="2" customFormat="1" ht="18.75" spans="1:5">
      <c r="A148" s="6"/>
      <c r="B148" s="7">
        <v>146</v>
      </c>
      <c r="C148" s="11">
        <v>20192433</v>
      </c>
      <c r="D148" s="7"/>
      <c r="E148" s="7" t="s">
        <v>512</v>
      </c>
    </row>
    <row r="149" s="2" customFormat="1" ht="18.75" spans="1:5">
      <c r="A149" s="6"/>
      <c r="B149" s="7">
        <v>147</v>
      </c>
      <c r="C149" s="11">
        <v>20192434</v>
      </c>
      <c r="D149" s="7"/>
      <c r="E149" s="7" t="s">
        <v>512</v>
      </c>
    </row>
    <row r="150" s="2" customFormat="1" ht="18.75" spans="1:5">
      <c r="A150" s="6"/>
      <c r="B150" s="7">
        <v>148</v>
      </c>
      <c r="C150" s="11">
        <v>20192435</v>
      </c>
      <c r="D150" s="7"/>
      <c r="E150" s="7" t="s">
        <v>512</v>
      </c>
    </row>
    <row r="151" s="2" customFormat="1" ht="18.75" spans="1:5">
      <c r="A151" s="6"/>
      <c r="B151" s="7">
        <v>149</v>
      </c>
      <c r="C151" s="11">
        <v>20192436</v>
      </c>
      <c r="D151" s="7"/>
      <c r="E151" s="7" t="s">
        <v>512</v>
      </c>
    </row>
    <row r="152" s="2" customFormat="1" ht="18.75" spans="1:5">
      <c r="A152" s="6"/>
      <c r="B152" s="7">
        <v>150</v>
      </c>
      <c r="C152" s="11">
        <v>20192437</v>
      </c>
      <c r="D152" s="7"/>
      <c r="E152" s="7" t="s">
        <v>512</v>
      </c>
    </row>
    <row r="153" s="2" customFormat="1" ht="18.75" spans="1:5">
      <c r="A153" s="6"/>
      <c r="B153" s="7">
        <v>151</v>
      </c>
      <c r="C153" s="11">
        <v>20192531</v>
      </c>
      <c r="D153" s="7" t="s">
        <v>511</v>
      </c>
      <c r="E153" s="7"/>
    </row>
    <row r="154" s="2" customFormat="1" ht="18.75" spans="1:5">
      <c r="A154" s="6"/>
      <c r="B154" s="7">
        <v>152</v>
      </c>
      <c r="C154" s="11">
        <v>20192532</v>
      </c>
      <c r="D154" s="7" t="s">
        <v>511</v>
      </c>
      <c r="E154" s="7"/>
    </row>
    <row r="155" s="2" customFormat="1" ht="18.75" spans="1:5">
      <c r="A155" s="6"/>
      <c r="B155" s="7">
        <v>153</v>
      </c>
      <c r="C155" s="11">
        <v>20192533</v>
      </c>
      <c r="D155" s="7" t="s">
        <v>511</v>
      </c>
      <c r="E155" s="7"/>
    </row>
    <row r="156" s="2" customFormat="1" ht="18.75" spans="1:5">
      <c r="A156" s="6"/>
      <c r="B156" s="7">
        <v>154</v>
      </c>
      <c r="C156" s="11">
        <v>20192534</v>
      </c>
      <c r="D156" s="7" t="s">
        <v>511</v>
      </c>
      <c r="E156" s="7"/>
    </row>
    <row r="157" ht="18.75" spans="1:5">
      <c r="A157" s="6"/>
      <c r="B157" s="7">
        <v>155</v>
      </c>
      <c r="C157" s="11">
        <v>20192535</v>
      </c>
      <c r="D157" s="7" t="s">
        <v>511</v>
      </c>
      <c r="E157" s="7"/>
    </row>
    <row r="158" ht="18.75" spans="1:5">
      <c r="A158" s="6"/>
      <c r="B158" s="7">
        <v>156</v>
      </c>
      <c r="C158" s="11">
        <v>20192536</v>
      </c>
      <c r="D158" s="7" t="s">
        <v>511</v>
      </c>
      <c r="E158" s="7"/>
    </row>
    <row r="159" ht="18.75" spans="1:5">
      <c r="A159" s="6"/>
      <c r="B159" s="7">
        <v>157</v>
      </c>
      <c r="C159" s="11">
        <v>20202430</v>
      </c>
      <c r="D159" s="7" t="s">
        <v>511</v>
      </c>
      <c r="E159" s="7"/>
    </row>
    <row r="160" ht="18.75" spans="1:5">
      <c r="A160" s="6"/>
      <c r="B160" s="7">
        <v>158</v>
      </c>
      <c r="C160" s="11">
        <v>20202431</v>
      </c>
      <c r="D160" s="7" t="s">
        <v>511</v>
      </c>
      <c r="E160" s="7"/>
    </row>
    <row r="161" ht="18.75" spans="1:5">
      <c r="A161" s="6"/>
      <c r="B161" s="7">
        <v>159</v>
      </c>
      <c r="C161" s="11">
        <v>20202432</v>
      </c>
      <c r="D161" s="7" t="s">
        <v>511</v>
      </c>
      <c r="E161" s="7"/>
    </row>
    <row r="162" ht="18.75" spans="1:5">
      <c r="A162" s="6"/>
      <c r="B162" s="7">
        <v>160</v>
      </c>
      <c r="C162" s="11">
        <v>20202433</v>
      </c>
      <c r="D162" s="7" t="s">
        <v>511</v>
      </c>
      <c r="E162" s="7"/>
    </row>
    <row r="163" ht="18.75" spans="1:5">
      <c r="A163" s="6"/>
      <c r="B163" s="7">
        <v>161</v>
      </c>
      <c r="C163" s="11">
        <v>20202434</v>
      </c>
      <c r="D163" s="7" t="s">
        <v>511</v>
      </c>
      <c r="E163" s="7"/>
    </row>
    <row r="164" ht="18.75" spans="1:5">
      <c r="A164" s="6"/>
      <c r="B164" s="7">
        <v>162</v>
      </c>
      <c r="C164" s="11">
        <v>20202435</v>
      </c>
      <c r="D164" s="7" t="s">
        <v>511</v>
      </c>
      <c r="E164" s="7"/>
    </row>
    <row r="165" ht="18.75" spans="1:5">
      <c r="A165" s="6"/>
      <c r="B165" s="7">
        <v>163</v>
      </c>
      <c r="C165" s="11">
        <v>20202531</v>
      </c>
      <c r="D165" s="7" t="s">
        <v>511</v>
      </c>
      <c r="E165" s="7"/>
    </row>
    <row r="166" ht="18.75" spans="1:5">
      <c r="A166" s="6"/>
      <c r="B166" s="7">
        <v>164</v>
      </c>
      <c r="C166" s="11">
        <v>20202532</v>
      </c>
      <c r="D166" s="7" t="s">
        <v>511</v>
      </c>
      <c r="E166" s="7"/>
    </row>
    <row r="167" ht="18.75" spans="1:5">
      <c r="A167" s="6"/>
      <c r="B167" s="7">
        <v>165</v>
      </c>
      <c r="C167" s="11">
        <v>20202533</v>
      </c>
      <c r="D167" s="7" t="s">
        <v>511</v>
      </c>
      <c r="E167" s="7"/>
    </row>
    <row r="168" ht="18.75" spans="1:5">
      <c r="A168" s="6"/>
      <c r="B168" s="7">
        <v>166</v>
      </c>
      <c r="C168" s="11">
        <v>20202534</v>
      </c>
      <c r="D168" s="7" t="s">
        <v>511</v>
      </c>
      <c r="E168" s="7"/>
    </row>
    <row r="169" ht="18.75" spans="1:5">
      <c r="A169" s="6"/>
      <c r="B169" s="7">
        <v>167</v>
      </c>
      <c r="C169" s="11">
        <v>20202535</v>
      </c>
      <c r="D169" s="7" t="s">
        <v>511</v>
      </c>
      <c r="E169" s="7"/>
    </row>
    <row r="170" ht="18.75" spans="1:5">
      <c r="A170" s="6"/>
      <c r="B170" s="7">
        <v>168</v>
      </c>
      <c r="C170" s="11">
        <v>20202536</v>
      </c>
      <c r="D170" s="7" t="s">
        <v>511</v>
      </c>
      <c r="E170" s="7"/>
    </row>
    <row r="171" ht="18.75" spans="1:5">
      <c r="A171" s="6"/>
      <c r="B171" s="7">
        <v>169</v>
      </c>
      <c r="C171" s="11">
        <v>20212431</v>
      </c>
      <c r="D171" s="7" t="s">
        <v>511</v>
      </c>
      <c r="E171" s="7"/>
    </row>
    <row r="172" ht="18.75" spans="1:5">
      <c r="A172" s="6"/>
      <c r="B172" s="7">
        <v>170</v>
      </c>
      <c r="C172" s="11">
        <v>20212432</v>
      </c>
      <c r="D172" s="7" t="s">
        <v>511</v>
      </c>
      <c r="E172" s="7"/>
    </row>
    <row r="173" ht="18.75" spans="1:5">
      <c r="A173" s="6"/>
      <c r="B173" s="7">
        <v>171</v>
      </c>
      <c r="C173" s="11">
        <v>20212433</v>
      </c>
      <c r="D173" s="7" t="s">
        <v>511</v>
      </c>
      <c r="E173" s="7"/>
    </row>
    <row r="174" ht="18.75" spans="1:5">
      <c r="A174" s="6"/>
      <c r="B174" s="7">
        <v>172</v>
      </c>
      <c r="C174" s="11">
        <v>20212434</v>
      </c>
      <c r="D174" s="7" t="s">
        <v>511</v>
      </c>
      <c r="E174" s="7"/>
    </row>
    <row r="175" ht="18.75" spans="1:5">
      <c r="A175" s="6"/>
      <c r="B175" s="7">
        <v>173</v>
      </c>
      <c r="C175" s="11">
        <v>20212435</v>
      </c>
      <c r="D175" s="7" t="s">
        <v>511</v>
      </c>
      <c r="E175" s="7"/>
    </row>
    <row r="176" ht="18.75" spans="1:5">
      <c r="A176" s="6"/>
      <c r="B176" s="7">
        <v>174</v>
      </c>
      <c r="C176" s="11">
        <v>20212531</v>
      </c>
      <c r="D176" s="7" t="s">
        <v>511</v>
      </c>
      <c r="E176" s="7"/>
    </row>
    <row r="177" ht="18.75" spans="1:5">
      <c r="A177" s="6"/>
      <c r="B177" s="7">
        <v>175</v>
      </c>
      <c r="C177" s="11">
        <v>20212532</v>
      </c>
      <c r="D177" s="7" t="s">
        <v>511</v>
      </c>
      <c r="E177" s="7"/>
    </row>
    <row r="178" ht="18.75" spans="1:5">
      <c r="A178" s="6"/>
      <c r="B178" s="7">
        <v>176</v>
      </c>
      <c r="C178" s="11">
        <v>20212533</v>
      </c>
      <c r="D178" s="7" t="s">
        <v>511</v>
      </c>
      <c r="E178" s="7"/>
    </row>
    <row r="179" ht="18.75" spans="1:5">
      <c r="A179" s="6"/>
      <c r="B179" s="7">
        <v>177</v>
      </c>
      <c r="C179" s="11">
        <v>20212534</v>
      </c>
      <c r="D179" s="7" t="s">
        <v>511</v>
      </c>
      <c r="E179" s="7"/>
    </row>
    <row r="180" ht="18.75" spans="1:5">
      <c r="A180" s="6"/>
      <c r="B180" s="7">
        <v>178</v>
      </c>
      <c r="C180" s="11">
        <v>20212535</v>
      </c>
      <c r="D180" s="7" t="s">
        <v>511</v>
      </c>
      <c r="E180" s="7"/>
    </row>
    <row r="181" ht="18.75" spans="1:5">
      <c r="A181" s="6"/>
      <c r="B181" s="7">
        <v>179</v>
      </c>
      <c r="C181" s="11">
        <v>20222431</v>
      </c>
      <c r="D181" s="7" t="s">
        <v>511</v>
      </c>
      <c r="E181" s="7"/>
    </row>
    <row r="182" ht="18.75" spans="1:5">
      <c r="A182" s="6"/>
      <c r="B182" s="7">
        <v>180</v>
      </c>
      <c r="C182" s="11">
        <v>20222432</v>
      </c>
      <c r="D182" s="7" t="s">
        <v>511</v>
      </c>
      <c r="E182" s="7"/>
    </row>
    <row r="183" ht="18.75" spans="1:5">
      <c r="A183" s="6"/>
      <c r="B183" s="7">
        <v>181</v>
      </c>
      <c r="C183" s="11">
        <v>20222433</v>
      </c>
      <c r="D183" s="7" t="s">
        <v>511</v>
      </c>
      <c r="E183" s="7"/>
    </row>
    <row r="184" ht="18.75" spans="1:5">
      <c r="A184" s="6"/>
      <c r="B184" s="7">
        <v>182</v>
      </c>
      <c r="C184" s="11">
        <v>20222434</v>
      </c>
      <c r="D184" s="7" t="s">
        <v>511</v>
      </c>
      <c r="E184" s="7"/>
    </row>
    <row r="185" ht="18.75" spans="1:5">
      <c r="A185" s="6"/>
      <c r="B185" s="7">
        <v>183</v>
      </c>
      <c r="C185" s="11">
        <v>20222435</v>
      </c>
      <c r="D185" s="7" t="s">
        <v>511</v>
      </c>
      <c r="E185" s="7"/>
    </row>
    <row r="186" ht="18.75" spans="1:5">
      <c r="A186" s="6"/>
      <c r="B186" s="7">
        <v>184</v>
      </c>
      <c r="C186" s="11">
        <v>20222436</v>
      </c>
      <c r="D186" s="7" t="s">
        <v>511</v>
      </c>
      <c r="E186" s="7"/>
    </row>
    <row r="187" ht="18.75" spans="1:5">
      <c r="A187" s="6"/>
      <c r="B187" s="7">
        <v>185</v>
      </c>
      <c r="C187" s="11">
        <v>20222441</v>
      </c>
      <c r="D187" s="7" t="s">
        <v>511</v>
      </c>
      <c r="E187" s="7"/>
    </row>
    <row r="188" ht="18.75" spans="1:5">
      <c r="A188" s="6"/>
      <c r="B188" s="7">
        <v>186</v>
      </c>
      <c r="C188" s="11">
        <v>20222531</v>
      </c>
      <c r="D188" s="7" t="s">
        <v>511</v>
      </c>
      <c r="E188" s="7"/>
    </row>
    <row r="189" ht="18.75" spans="1:5">
      <c r="A189" s="6"/>
      <c r="B189" s="7">
        <v>187</v>
      </c>
      <c r="C189" s="11">
        <v>20222532</v>
      </c>
      <c r="D189" s="7" t="s">
        <v>511</v>
      </c>
      <c r="E189" s="7"/>
    </row>
    <row r="190" ht="18.75" spans="1:5">
      <c r="A190" s="6"/>
      <c r="B190" s="7">
        <v>188</v>
      </c>
      <c r="C190" s="11">
        <v>20222533</v>
      </c>
      <c r="D190" s="7" t="s">
        <v>511</v>
      </c>
      <c r="E190" s="7"/>
    </row>
    <row r="191" ht="18.75" spans="1:5">
      <c r="A191" s="6"/>
      <c r="B191" s="7">
        <v>189</v>
      </c>
      <c r="C191" s="11">
        <v>20222541</v>
      </c>
      <c r="D191" s="7" t="s">
        <v>511</v>
      </c>
      <c r="E191" s="7"/>
    </row>
    <row r="192" ht="18.75" spans="1:5">
      <c r="A192" s="12" t="s">
        <v>7</v>
      </c>
      <c r="B192" s="7">
        <v>190</v>
      </c>
      <c r="C192" s="11">
        <v>20192631</v>
      </c>
      <c r="D192" s="7" t="s">
        <v>511</v>
      </c>
      <c r="E192" s="13"/>
    </row>
    <row r="193" ht="18.75" spans="1:5">
      <c r="A193" s="14"/>
      <c r="B193" s="7">
        <v>191</v>
      </c>
      <c r="C193" s="11">
        <v>20192632</v>
      </c>
      <c r="D193" s="7" t="s">
        <v>511</v>
      </c>
      <c r="E193" s="13"/>
    </row>
    <row r="194" ht="18.75" spans="1:5">
      <c r="A194" s="14"/>
      <c r="B194" s="7">
        <v>192</v>
      </c>
      <c r="C194" s="11">
        <v>20192633</v>
      </c>
      <c r="D194" s="7" t="s">
        <v>511</v>
      </c>
      <c r="E194" s="13"/>
    </row>
    <row r="195" ht="18.75" spans="1:5">
      <c r="A195" s="14"/>
      <c r="B195" s="7">
        <v>193</v>
      </c>
      <c r="C195" s="11">
        <v>20192634</v>
      </c>
      <c r="D195" s="7" t="s">
        <v>511</v>
      </c>
      <c r="E195" s="13"/>
    </row>
    <row r="196" ht="18.75" spans="1:5">
      <c r="A196" s="14"/>
      <c r="B196" s="7">
        <v>194</v>
      </c>
      <c r="C196" s="11">
        <v>20202631</v>
      </c>
      <c r="D196" s="7" t="s">
        <v>511</v>
      </c>
      <c r="E196" s="13"/>
    </row>
    <row r="197" ht="18.75" spans="1:5">
      <c r="A197" s="14"/>
      <c r="B197" s="7">
        <v>195</v>
      </c>
      <c r="C197" s="11">
        <v>20202632</v>
      </c>
      <c r="D197" s="7" t="s">
        <v>511</v>
      </c>
      <c r="E197" s="13"/>
    </row>
    <row r="198" ht="18.75" spans="1:5">
      <c r="A198" s="14"/>
      <c r="B198" s="7">
        <v>196</v>
      </c>
      <c r="C198" s="11">
        <v>20202633</v>
      </c>
      <c r="D198" s="7" t="s">
        <v>511</v>
      </c>
      <c r="E198" s="13"/>
    </row>
    <row r="199" ht="18.75" spans="1:5">
      <c r="A199" s="14"/>
      <c r="B199" s="7">
        <v>197</v>
      </c>
      <c r="C199" s="11">
        <v>20202634</v>
      </c>
      <c r="D199" s="7" t="s">
        <v>511</v>
      </c>
      <c r="E199" s="13"/>
    </row>
    <row r="200" ht="18.75" spans="1:5">
      <c r="A200" s="14"/>
      <c r="B200" s="7">
        <v>198</v>
      </c>
      <c r="C200" s="11">
        <v>20212631</v>
      </c>
      <c r="D200" s="7" t="s">
        <v>511</v>
      </c>
      <c r="E200" s="13"/>
    </row>
    <row r="201" ht="18.75" spans="1:5">
      <c r="A201" s="14"/>
      <c r="B201" s="7">
        <v>199</v>
      </c>
      <c r="C201" s="11">
        <v>20212632</v>
      </c>
      <c r="D201" s="7" t="s">
        <v>511</v>
      </c>
      <c r="E201" s="13"/>
    </row>
    <row r="202" ht="18.75" spans="1:5">
      <c r="A202" s="14"/>
      <c r="B202" s="7">
        <v>200</v>
      </c>
      <c r="C202" s="11">
        <v>20212633</v>
      </c>
      <c r="D202" s="7" t="s">
        <v>511</v>
      </c>
      <c r="E202" s="13"/>
    </row>
    <row r="203" ht="18.75" spans="1:5">
      <c r="A203" s="14"/>
      <c r="B203" s="7">
        <v>201</v>
      </c>
      <c r="C203" s="11">
        <v>20212634</v>
      </c>
      <c r="D203" s="7" t="s">
        <v>511</v>
      </c>
      <c r="E203" s="13"/>
    </row>
    <row r="204" ht="18.75" spans="1:5">
      <c r="A204" s="14"/>
      <c r="B204" s="7">
        <v>202</v>
      </c>
      <c r="C204" s="11">
        <v>20222631</v>
      </c>
      <c r="D204" s="7" t="s">
        <v>511</v>
      </c>
      <c r="E204" s="13"/>
    </row>
    <row r="205" ht="18.75" spans="1:5">
      <c r="A205" s="14"/>
      <c r="B205" s="7">
        <v>203</v>
      </c>
      <c r="C205" s="11">
        <v>20222632</v>
      </c>
      <c r="D205" s="7" t="s">
        <v>511</v>
      </c>
      <c r="E205" s="13"/>
    </row>
    <row r="206" ht="18.75" spans="1:5">
      <c r="A206" s="14"/>
      <c r="B206" s="7">
        <v>204</v>
      </c>
      <c r="C206" s="11">
        <v>20222633</v>
      </c>
      <c r="D206" s="7" t="s">
        <v>511</v>
      </c>
      <c r="E206" s="13"/>
    </row>
    <row r="207" ht="18.75" spans="1:5">
      <c r="A207" s="14"/>
      <c r="B207" s="7">
        <v>205</v>
      </c>
      <c r="C207" s="11">
        <v>20222634</v>
      </c>
      <c r="D207" s="7" t="s">
        <v>511</v>
      </c>
      <c r="E207" s="13"/>
    </row>
    <row r="208" ht="18.75" spans="1:5">
      <c r="A208" s="14"/>
      <c r="B208" s="7">
        <v>206</v>
      </c>
      <c r="C208" s="11">
        <v>20222635</v>
      </c>
      <c r="D208" s="7" t="s">
        <v>511</v>
      </c>
      <c r="E208" s="13"/>
    </row>
    <row r="209" ht="18.75" spans="1:5">
      <c r="A209" s="14"/>
      <c r="B209" s="7">
        <v>207</v>
      </c>
      <c r="C209" s="11">
        <v>20222641</v>
      </c>
      <c r="D209" s="7" t="s">
        <v>511</v>
      </c>
      <c r="E209" s="13"/>
    </row>
    <row r="210" ht="18.75" spans="1:5">
      <c r="A210" s="15"/>
      <c r="B210" s="7">
        <v>208</v>
      </c>
      <c r="C210" s="11">
        <v>20222642</v>
      </c>
      <c r="D210" s="7" t="s">
        <v>511</v>
      </c>
      <c r="E210" s="13"/>
    </row>
    <row r="211" ht="18.75" spans="1:5">
      <c r="A211" s="16" t="s">
        <v>8</v>
      </c>
      <c r="B211" s="7">
        <v>209</v>
      </c>
      <c r="C211" s="7">
        <v>20223531</v>
      </c>
      <c r="D211" s="7" t="s">
        <v>511</v>
      </c>
      <c r="E211" s="16"/>
    </row>
  </sheetData>
  <mergeCells count="7">
    <mergeCell ref="A1:E1"/>
    <mergeCell ref="A3:A29"/>
    <mergeCell ref="A30:A56"/>
    <mergeCell ref="A57:A100"/>
    <mergeCell ref="A101:A145"/>
    <mergeCell ref="A146:A191"/>
    <mergeCell ref="A192:A210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1"/>
  <sheetViews>
    <sheetView workbookViewId="0">
      <selection activeCell="A3" sqref="A3:A29"/>
    </sheetView>
  </sheetViews>
  <sheetFormatPr defaultColWidth="9" defaultRowHeight="18.75" outlineLevelCol="7"/>
  <cols>
    <col min="1" max="1" width="21.6666666666667" style="208" customWidth="1"/>
    <col min="2" max="2" width="7.44166666666667" style="208" customWidth="1"/>
    <col min="3" max="3" width="14.775" style="208" customWidth="1"/>
    <col min="4" max="4" width="13.4416666666667" style="208" customWidth="1"/>
    <col min="5" max="5" width="16.5583333333333" style="208" customWidth="1"/>
    <col min="6" max="6" width="10.225" style="208" customWidth="1"/>
    <col min="7" max="7" width="16.5583333333333" style="208" customWidth="1"/>
    <col min="8" max="8" width="13.6666666666667" style="208" customWidth="1"/>
    <col min="9" max="16384" width="9" style="208"/>
  </cols>
  <sheetData>
    <row r="1" ht="22.5" spans="1:8">
      <c r="A1" s="209" t="s">
        <v>21</v>
      </c>
      <c r="B1" s="209"/>
      <c r="C1" s="210"/>
      <c r="D1" s="210"/>
      <c r="E1" s="210"/>
      <c r="F1" s="210"/>
      <c r="G1" s="210"/>
      <c r="H1" s="210"/>
    </row>
    <row r="2" s="207" customFormat="1" ht="20.25" spans="1:8">
      <c r="A2" s="211" t="s">
        <v>22</v>
      </c>
      <c r="B2" s="211" t="s">
        <v>23</v>
      </c>
      <c r="C2" s="211" t="s">
        <v>24</v>
      </c>
      <c r="D2" s="211" t="s">
        <v>25</v>
      </c>
      <c r="E2" s="211" t="s">
        <v>26</v>
      </c>
      <c r="F2" s="212" t="s">
        <v>27</v>
      </c>
      <c r="G2" s="211" t="s">
        <v>28</v>
      </c>
      <c r="H2" s="211" t="s">
        <v>29</v>
      </c>
    </row>
    <row r="3" s="207" customFormat="1" spans="1:8">
      <c r="A3" s="6" t="s">
        <v>2</v>
      </c>
      <c r="B3" s="6">
        <v>1</v>
      </c>
      <c r="C3" s="6">
        <v>20193631</v>
      </c>
      <c r="D3" s="16"/>
      <c r="E3" s="6">
        <v>30</v>
      </c>
      <c r="F3" s="213">
        <f t="shared" ref="F3:F66" si="0">D3/E3</f>
        <v>0</v>
      </c>
      <c r="G3" s="6"/>
      <c r="H3" s="6" t="s">
        <v>30</v>
      </c>
    </row>
    <row r="4" s="207" customFormat="1" spans="1:8">
      <c r="A4" s="6"/>
      <c r="B4" s="6">
        <v>2</v>
      </c>
      <c r="C4" s="6">
        <v>20193632</v>
      </c>
      <c r="D4" s="16"/>
      <c r="E4" s="6">
        <v>31</v>
      </c>
      <c r="F4" s="213">
        <f t="shared" si="0"/>
        <v>0</v>
      </c>
      <c r="G4" s="6"/>
      <c r="H4" s="6" t="s">
        <v>30</v>
      </c>
    </row>
    <row r="5" s="207" customFormat="1" spans="1:8">
      <c r="A5" s="6"/>
      <c r="B5" s="6">
        <v>3</v>
      </c>
      <c r="C5" s="6">
        <v>20193633</v>
      </c>
      <c r="D5" s="16"/>
      <c r="E5" s="6">
        <v>35</v>
      </c>
      <c r="F5" s="213">
        <f t="shared" si="0"/>
        <v>0</v>
      </c>
      <c r="G5" s="6"/>
      <c r="H5" s="6" t="s">
        <v>30</v>
      </c>
    </row>
    <row r="6" s="207" customFormat="1" spans="1:8">
      <c r="A6" s="6"/>
      <c r="B6" s="6">
        <v>4</v>
      </c>
      <c r="C6" s="6">
        <v>20193634</v>
      </c>
      <c r="D6" s="16"/>
      <c r="E6" s="6">
        <v>36</v>
      </c>
      <c r="F6" s="213">
        <f t="shared" si="0"/>
        <v>0</v>
      </c>
      <c r="G6" s="6"/>
      <c r="H6" s="6" t="s">
        <v>30</v>
      </c>
    </row>
    <row r="7" s="207" customFormat="1" spans="1:8">
      <c r="A7" s="6"/>
      <c r="B7" s="6">
        <v>5</v>
      </c>
      <c r="C7" s="6">
        <v>20193635</v>
      </c>
      <c r="D7" s="16"/>
      <c r="E7" s="6">
        <v>31</v>
      </c>
      <c r="F7" s="213">
        <f t="shared" si="0"/>
        <v>0</v>
      </c>
      <c r="G7" s="6"/>
      <c r="H7" s="6" t="s">
        <v>30</v>
      </c>
    </row>
    <row r="8" s="207" customFormat="1" spans="1:8">
      <c r="A8" s="6"/>
      <c r="B8" s="6">
        <v>6</v>
      </c>
      <c r="C8" s="6">
        <v>20203631</v>
      </c>
      <c r="D8" s="16">
        <v>0</v>
      </c>
      <c r="E8" s="6">
        <v>32</v>
      </c>
      <c r="F8" s="213">
        <f t="shared" si="0"/>
        <v>0</v>
      </c>
      <c r="G8" s="6">
        <f t="shared" ref="G4:G29" si="1">RANK(F8,$F$3:$F$29,1)</f>
        <v>1</v>
      </c>
      <c r="H8" s="6"/>
    </row>
    <row r="9" s="207" customFormat="1" spans="1:8">
      <c r="A9" s="6"/>
      <c r="B9" s="6">
        <v>7</v>
      </c>
      <c r="C9" s="6">
        <v>20203632</v>
      </c>
      <c r="D9" s="16">
        <v>0</v>
      </c>
      <c r="E9" s="6">
        <v>32</v>
      </c>
      <c r="F9" s="213">
        <f t="shared" si="0"/>
        <v>0</v>
      </c>
      <c r="G9" s="6">
        <f t="shared" si="1"/>
        <v>1</v>
      </c>
      <c r="H9" s="6"/>
    </row>
    <row r="10" s="207" customFormat="1" spans="1:8">
      <c r="A10" s="6"/>
      <c r="B10" s="6">
        <v>8</v>
      </c>
      <c r="C10" s="6">
        <v>20203633</v>
      </c>
      <c r="D10" s="16">
        <v>0</v>
      </c>
      <c r="E10" s="6">
        <v>34</v>
      </c>
      <c r="F10" s="213">
        <f t="shared" si="0"/>
        <v>0</v>
      </c>
      <c r="G10" s="6">
        <f t="shared" si="1"/>
        <v>1</v>
      </c>
      <c r="H10" s="6"/>
    </row>
    <row r="11" s="207" customFormat="1" spans="1:8">
      <c r="A11" s="6"/>
      <c r="B11" s="6">
        <v>9</v>
      </c>
      <c r="C11" s="6">
        <v>20203634</v>
      </c>
      <c r="D11" s="16">
        <v>0</v>
      </c>
      <c r="E11" s="6">
        <v>30</v>
      </c>
      <c r="F11" s="213">
        <f t="shared" si="0"/>
        <v>0</v>
      </c>
      <c r="G11" s="6">
        <f t="shared" si="1"/>
        <v>1</v>
      </c>
      <c r="H11" s="6"/>
    </row>
    <row r="12" s="207" customFormat="1" spans="1:8">
      <c r="A12" s="6"/>
      <c r="B12" s="6">
        <v>10</v>
      </c>
      <c r="C12" s="6">
        <v>20203635</v>
      </c>
      <c r="D12" s="16">
        <v>0</v>
      </c>
      <c r="E12" s="6">
        <v>35</v>
      </c>
      <c r="F12" s="213">
        <f t="shared" si="0"/>
        <v>0</v>
      </c>
      <c r="G12" s="6">
        <f t="shared" si="1"/>
        <v>1</v>
      </c>
      <c r="H12" s="6"/>
    </row>
    <row r="13" s="207" customFormat="1" spans="1:8">
      <c r="A13" s="6"/>
      <c r="B13" s="6">
        <v>11</v>
      </c>
      <c r="C13" s="6">
        <v>20213631</v>
      </c>
      <c r="D13" s="16">
        <v>0</v>
      </c>
      <c r="E13" s="6">
        <v>43</v>
      </c>
      <c r="F13" s="213">
        <f t="shared" si="0"/>
        <v>0</v>
      </c>
      <c r="G13" s="6">
        <f t="shared" si="1"/>
        <v>1</v>
      </c>
      <c r="H13" s="6"/>
    </row>
    <row r="14" s="207" customFormat="1" spans="1:8">
      <c r="A14" s="6"/>
      <c r="B14" s="6">
        <v>12</v>
      </c>
      <c r="C14" s="6">
        <v>20213632</v>
      </c>
      <c r="D14" s="16">
        <v>9</v>
      </c>
      <c r="E14" s="6">
        <v>42</v>
      </c>
      <c r="F14" s="213">
        <f t="shared" si="0"/>
        <v>0.214285714285714</v>
      </c>
      <c r="G14" s="6">
        <f t="shared" si="1"/>
        <v>27</v>
      </c>
      <c r="H14" s="6"/>
    </row>
    <row r="15" s="207" customFormat="1" spans="1:8">
      <c r="A15" s="6"/>
      <c r="B15" s="6">
        <v>13</v>
      </c>
      <c r="C15" s="6">
        <v>20213633</v>
      </c>
      <c r="D15" s="16">
        <v>0</v>
      </c>
      <c r="E15" s="6">
        <v>44</v>
      </c>
      <c r="F15" s="213">
        <f t="shared" si="0"/>
        <v>0</v>
      </c>
      <c r="G15" s="6">
        <f t="shared" si="1"/>
        <v>1</v>
      </c>
      <c r="H15" s="6"/>
    </row>
    <row r="16" s="207" customFormat="1" spans="1:8">
      <c r="A16" s="6"/>
      <c r="B16" s="6">
        <v>14</v>
      </c>
      <c r="C16" s="6">
        <v>20213634</v>
      </c>
      <c r="D16" s="16">
        <v>0</v>
      </c>
      <c r="E16" s="6">
        <v>45</v>
      </c>
      <c r="F16" s="213">
        <f t="shared" si="0"/>
        <v>0</v>
      </c>
      <c r="G16" s="6">
        <f t="shared" si="1"/>
        <v>1</v>
      </c>
      <c r="H16" s="6"/>
    </row>
    <row r="17" s="207" customFormat="1" spans="1:8">
      <c r="A17" s="6"/>
      <c r="B17" s="6">
        <v>15</v>
      </c>
      <c r="C17" s="6">
        <v>20213635</v>
      </c>
      <c r="D17" s="16">
        <v>0</v>
      </c>
      <c r="E17" s="6">
        <v>39</v>
      </c>
      <c r="F17" s="213">
        <f t="shared" si="0"/>
        <v>0</v>
      </c>
      <c r="G17" s="6">
        <f t="shared" si="1"/>
        <v>1</v>
      </c>
      <c r="H17" s="6"/>
    </row>
    <row r="18" s="207" customFormat="1" spans="1:8">
      <c r="A18" s="6"/>
      <c r="B18" s="6">
        <v>16</v>
      </c>
      <c r="C18" s="6">
        <v>20213641</v>
      </c>
      <c r="D18" s="16">
        <v>1</v>
      </c>
      <c r="E18" s="6">
        <v>41</v>
      </c>
      <c r="F18" s="213">
        <f t="shared" si="0"/>
        <v>0.024390243902439</v>
      </c>
      <c r="G18" s="6">
        <f t="shared" si="1"/>
        <v>26</v>
      </c>
      <c r="H18" s="6"/>
    </row>
    <row r="19" s="207" customFormat="1" spans="1:8">
      <c r="A19" s="6"/>
      <c r="B19" s="6">
        <v>17</v>
      </c>
      <c r="C19" s="6">
        <v>20213642</v>
      </c>
      <c r="D19" s="16"/>
      <c r="E19" s="6">
        <v>45</v>
      </c>
      <c r="F19" s="213">
        <f t="shared" si="0"/>
        <v>0</v>
      </c>
      <c r="G19" s="6"/>
      <c r="H19" s="6" t="s">
        <v>30</v>
      </c>
    </row>
    <row r="20" s="207" customFormat="1" spans="1:8">
      <c r="A20" s="6"/>
      <c r="B20" s="6">
        <v>18</v>
      </c>
      <c r="C20" s="9">
        <v>20223631</v>
      </c>
      <c r="D20" s="171">
        <v>0</v>
      </c>
      <c r="E20" s="6">
        <v>40</v>
      </c>
      <c r="F20" s="213">
        <f t="shared" si="0"/>
        <v>0</v>
      </c>
      <c r="G20" s="6">
        <f t="shared" si="1"/>
        <v>1</v>
      </c>
      <c r="H20" s="9"/>
    </row>
    <row r="21" s="207" customFormat="1" spans="1:8">
      <c r="A21" s="6"/>
      <c r="B21" s="6">
        <v>19</v>
      </c>
      <c r="C21" s="9">
        <v>20223632</v>
      </c>
      <c r="D21" s="171">
        <v>0</v>
      </c>
      <c r="E21" s="6">
        <v>40</v>
      </c>
      <c r="F21" s="213">
        <f t="shared" si="0"/>
        <v>0</v>
      </c>
      <c r="G21" s="6">
        <f t="shared" si="1"/>
        <v>1</v>
      </c>
      <c r="H21" s="9"/>
    </row>
    <row r="22" s="207" customFormat="1" spans="1:8">
      <c r="A22" s="6"/>
      <c r="B22" s="6">
        <v>20</v>
      </c>
      <c r="C22" s="9">
        <v>20223633</v>
      </c>
      <c r="D22" s="171">
        <v>0</v>
      </c>
      <c r="E22" s="6">
        <v>42</v>
      </c>
      <c r="F22" s="213">
        <f t="shared" si="0"/>
        <v>0</v>
      </c>
      <c r="G22" s="6">
        <f t="shared" si="1"/>
        <v>1</v>
      </c>
      <c r="H22" s="9"/>
    </row>
    <row r="23" s="207" customFormat="1" spans="1:8">
      <c r="A23" s="6"/>
      <c r="B23" s="6">
        <v>21</v>
      </c>
      <c r="C23" s="9">
        <v>20223634</v>
      </c>
      <c r="D23" s="171">
        <v>0</v>
      </c>
      <c r="E23" s="6">
        <v>41</v>
      </c>
      <c r="F23" s="213">
        <f t="shared" si="0"/>
        <v>0</v>
      </c>
      <c r="G23" s="6">
        <f t="shared" si="1"/>
        <v>1</v>
      </c>
      <c r="H23" s="9"/>
    </row>
    <row r="24" s="207" customFormat="1" spans="1:8">
      <c r="A24" s="6"/>
      <c r="B24" s="6">
        <v>22</v>
      </c>
      <c r="C24" s="9">
        <v>20223635</v>
      </c>
      <c r="D24" s="171">
        <v>0</v>
      </c>
      <c r="E24" s="6">
        <v>43</v>
      </c>
      <c r="F24" s="213">
        <f t="shared" si="0"/>
        <v>0</v>
      </c>
      <c r="G24" s="6">
        <f t="shared" si="1"/>
        <v>1</v>
      </c>
      <c r="H24" s="9"/>
    </row>
    <row r="25" s="207" customFormat="1" spans="1:8">
      <c r="A25" s="6"/>
      <c r="B25" s="6">
        <v>23</v>
      </c>
      <c r="C25" s="9">
        <v>20223636</v>
      </c>
      <c r="D25" s="171">
        <v>0</v>
      </c>
      <c r="E25" s="6">
        <v>43</v>
      </c>
      <c r="F25" s="213">
        <f t="shared" si="0"/>
        <v>0</v>
      </c>
      <c r="G25" s="6">
        <f t="shared" si="1"/>
        <v>1</v>
      </c>
      <c r="H25" s="9"/>
    </row>
    <row r="26" s="207" customFormat="1" spans="1:8">
      <c r="A26" s="6"/>
      <c r="B26" s="6">
        <v>24</v>
      </c>
      <c r="C26" s="9">
        <v>20223637</v>
      </c>
      <c r="D26" s="171">
        <v>0</v>
      </c>
      <c r="E26" s="6">
        <v>41</v>
      </c>
      <c r="F26" s="213">
        <f t="shared" si="0"/>
        <v>0</v>
      </c>
      <c r="G26" s="6">
        <f t="shared" si="1"/>
        <v>1</v>
      </c>
      <c r="H26" s="9"/>
    </row>
    <row r="27" s="207" customFormat="1" spans="1:8">
      <c r="A27" s="6"/>
      <c r="B27" s="6">
        <v>25</v>
      </c>
      <c r="C27" s="9">
        <v>20223641</v>
      </c>
      <c r="D27" s="171">
        <v>0</v>
      </c>
      <c r="E27" s="6">
        <v>43</v>
      </c>
      <c r="F27" s="213">
        <f t="shared" si="0"/>
        <v>0</v>
      </c>
      <c r="G27" s="6">
        <f t="shared" si="1"/>
        <v>1</v>
      </c>
      <c r="H27" s="9"/>
    </row>
    <row r="28" s="207" customFormat="1" spans="1:8">
      <c r="A28" s="6"/>
      <c r="B28" s="6">
        <v>26</v>
      </c>
      <c r="C28" s="9">
        <v>20223642</v>
      </c>
      <c r="D28" s="171">
        <v>0</v>
      </c>
      <c r="E28" s="6">
        <v>43</v>
      </c>
      <c r="F28" s="213">
        <f t="shared" si="0"/>
        <v>0</v>
      </c>
      <c r="G28" s="6">
        <f t="shared" si="1"/>
        <v>1</v>
      </c>
      <c r="H28" s="9"/>
    </row>
    <row r="29" s="207" customFormat="1" spans="1:8">
      <c r="A29" s="6"/>
      <c r="B29" s="6">
        <v>27</v>
      </c>
      <c r="C29" s="9">
        <v>20223643</v>
      </c>
      <c r="D29" s="171">
        <v>0</v>
      </c>
      <c r="E29" s="6">
        <v>43</v>
      </c>
      <c r="F29" s="213">
        <f t="shared" si="0"/>
        <v>0</v>
      </c>
      <c r="G29" s="6">
        <f t="shared" si="1"/>
        <v>1</v>
      </c>
      <c r="H29" s="9"/>
    </row>
    <row r="30" s="207" customFormat="1" spans="1:8">
      <c r="A30" s="6" t="s">
        <v>3</v>
      </c>
      <c r="B30" s="6">
        <v>28</v>
      </c>
      <c r="C30" s="16">
        <v>20192731</v>
      </c>
      <c r="D30" s="16"/>
      <c r="E30" s="16">
        <v>30</v>
      </c>
      <c r="F30" s="214">
        <f t="shared" si="0"/>
        <v>0</v>
      </c>
      <c r="G30" s="6"/>
      <c r="H30" s="16" t="s">
        <v>30</v>
      </c>
    </row>
    <row r="31" s="207" customFormat="1" spans="1:8">
      <c r="A31" s="6"/>
      <c r="B31" s="6">
        <v>29</v>
      </c>
      <c r="C31" s="16">
        <v>20192831</v>
      </c>
      <c r="D31" s="16"/>
      <c r="E31" s="16">
        <v>47</v>
      </c>
      <c r="F31" s="214">
        <f t="shared" si="0"/>
        <v>0</v>
      </c>
      <c r="G31" s="6"/>
      <c r="H31" s="16" t="s">
        <v>30</v>
      </c>
    </row>
    <row r="32" s="207" customFormat="1" spans="1:8">
      <c r="A32" s="6"/>
      <c r="B32" s="6">
        <v>30</v>
      </c>
      <c r="C32" s="16">
        <v>20192832</v>
      </c>
      <c r="D32" s="16"/>
      <c r="E32" s="16">
        <v>29</v>
      </c>
      <c r="F32" s="214">
        <f t="shared" si="0"/>
        <v>0</v>
      </c>
      <c r="G32" s="6"/>
      <c r="H32" s="16" t="s">
        <v>30</v>
      </c>
    </row>
    <row r="33" s="207" customFormat="1" spans="1:8">
      <c r="A33" s="6"/>
      <c r="B33" s="6">
        <v>31</v>
      </c>
      <c r="C33" s="16">
        <v>20192833</v>
      </c>
      <c r="D33" s="16"/>
      <c r="E33" s="16">
        <v>32</v>
      </c>
      <c r="F33" s="214">
        <f t="shared" si="0"/>
        <v>0</v>
      </c>
      <c r="G33" s="6"/>
      <c r="H33" s="16" t="s">
        <v>30</v>
      </c>
    </row>
    <row r="34" s="207" customFormat="1" spans="1:8">
      <c r="A34" s="6"/>
      <c r="B34" s="6">
        <v>32</v>
      </c>
      <c r="C34" s="16">
        <v>20202731</v>
      </c>
      <c r="D34" s="16">
        <v>0</v>
      </c>
      <c r="E34" s="16">
        <v>27</v>
      </c>
      <c r="F34" s="214">
        <f t="shared" si="0"/>
        <v>0</v>
      </c>
      <c r="G34" s="6">
        <f t="shared" ref="G31:G56" si="2">RANK(F34,$F$30:$F$56,1)</f>
        <v>1</v>
      </c>
      <c r="H34" s="16"/>
    </row>
    <row r="35" s="207" customFormat="1" spans="1:8">
      <c r="A35" s="6"/>
      <c r="B35" s="6">
        <v>33</v>
      </c>
      <c r="C35" s="16">
        <v>20202831</v>
      </c>
      <c r="D35" s="16">
        <v>0</v>
      </c>
      <c r="E35" s="16">
        <v>47</v>
      </c>
      <c r="F35" s="214">
        <f t="shared" si="0"/>
        <v>0</v>
      </c>
      <c r="G35" s="6">
        <f t="shared" si="2"/>
        <v>1</v>
      </c>
      <c r="H35" s="16"/>
    </row>
    <row r="36" s="207" customFormat="1" spans="1:8">
      <c r="A36" s="6"/>
      <c r="B36" s="6">
        <v>34</v>
      </c>
      <c r="C36" s="6">
        <v>20202832</v>
      </c>
      <c r="D36" s="6">
        <v>0</v>
      </c>
      <c r="E36" s="6">
        <v>27</v>
      </c>
      <c r="F36" s="215">
        <f t="shared" si="0"/>
        <v>0</v>
      </c>
      <c r="G36" s="6">
        <f t="shared" si="2"/>
        <v>1</v>
      </c>
      <c r="H36" s="6"/>
    </row>
    <row r="37" s="207" customFormat="1" spans="1:8">
      <c r="A37" s="6"/>
      <c r="B37" s="6">
        <v>35</v>
      </c>
      <c r="C37" s="6">
        <v>20202833</v>
      </c>
      <c r="D37" s="6">
        <v>0</v>
      </c>
      <c r="E37" s="6">
        <v>23</v>
      </c>
      <c r="F37" s="215">
        <f t="shared" si="0"/>
        <v>0</v>
      </c>
      <c r="G37" s="6">
        <f t="shared" si="2"/>
        <v>1</v>
      </c>
      <c r="H37" s="6"/>
    </row>
    <row r="38" s="207" customFormat="1" spans="1:8">
      <c r="A38" s="6"/>
      <c r="B38" s="6">
        <v>36</v>
      </c>
      <c r="C38" s="6">
        <v>20212731</v>
      </c>
      <c r="D38" s="6">
        <v>0</v>
      </c>
      <c r="E38" s="6">
        <v>40</v>
      </c>
      <c r="F38" s="215">
        <f t="shared" si="0"/>
        <v>0</v>
      </c>
      <c r="G38" s="6">
        <f t="shared" si="2"/>
        <v>1</v>
      </c>
      <c r="H38" s="6"/>
    </row>
    <row r="39" s="207" customFormat="1" spans="1:8">
      <c r="A39" s="6"/>
      <c r="B39" s="6">
        <v>37</v>
      </c>
      <c r="C39" s="6">
        <v>20212831</v>
      </c>
      <c r="D39" s="6">
        <v>0</v>
      </c>
      <c r="E39" s="6">
        <v>41</v>
      </c>
      <c r="F39" s="215">
        <f t="shared" si="0"/>
        <v>0</v>
      </c>
      <c r="G39" s="6">
        <f t="shared" si="2"/>
        <v>1</v>
      </c>
      <c r="H39" s="6"/>
    </row>
    <row r="40" s="207" customFormat="1" spans="1:8">
      <c r="A40" s="6"/>
      <c r="B40" s="6">
        <v>38</v>
      </c>
      <c r="C40" s="6">
        <v>20212832</v>
      </c>
      <c r="D40" s="6">
        <v>0</v>
      </c>
      <c r="E40" s="6">
        <v>41</v>
      </c>
      <c r="F40" s="215">
        <f t="shared" si="0"/>
        <v>0</v>
      </c>
      <c r="G40" s="6">
        <f t="shared" si="2"/>
        <v>1</v>
      </c>
      <c r="H40" s="6"/>
    </row>
    <row r="41" s="207" customFormat="1" spans="1:8">
      <c r="A41" s="6"/>
      <c r="B41" s="6">
        <v>39</v>
      </c>
      <c r="C41" s="6">
        <v>20212841</v>
      </c>
      <c r="D41" s="6">
        <v>0</v>
      </c>
      <c r="E41" s="6">
        <v>45</v>
      </c>
      <c r="F41" s="215">
        <f t="shared" si="0"/>
        <v>0</v>
      </c>
      <c r="G41" s="6">
        <f t="shared" si="2"/>
        <v>1</v>
      </c>
      <c r="H41" s="6"/>
    </row>
    <row r="42" s="207" customFormat="1" spans="1:8">
      <c r="A42" s="6"/>
      <c r="B42" s="6">
        <v>40</v>
      </c>
      <c r="C42" s="6">
        <v>20212842</v>
      </c>
      <c r="D42" s="6">
        <v>0</v>
      </c>
      <c r="E42" s="6">
        <v>46</v>
      </c>
      <c r="F42" s="215">
        <f t="shared" si="0"/>
        <v>0</v>
      </c>
      <c r="G42" s="6">
        <f t="shared" si="2"/>
        <v>1</v>
      </c>
      <c r="H42" s="6"/>
    </row>
    <row r="43" s="207" customFormat="1" spans="1:8">
      <c r="A43" s="6"/>
      <c r="B43" s="6">
        <v>41</v>
      </c>
      <c r="C43" s="6">
        <v>20212843</v>
      </c>
      <c r="D43" s="6">
        <v>0</v>
      </c>
      <c r="E43" s="6">
        <v>44</v>
      </c>
      <c r="F43" s="215">
        <f t="shared" si="0"/>
        <v>0</v>
      </c>
      <c r="G43" s="6">
        <f t="shared" si="2"/>
        <v>1</v>
      </c>
      <c r="H43" s="6"/>
    </row>
    <row r="44" s="207" customFormat="1" spans="1:8">
      <c r="A44" s="6"/>
      <c r="B44" s="6">
        <v>42</v>
      </c>
      <c r="C44" s="6">
        <v>20222731</v>
      </c>
      <c r="D44" s="9">
        <v>0</v>
      </c>
      <c r="E44" s="6">
        <v>39</v>
      </c>
      <c r="F44" s="215">
        <f t="shared" si="0"/>
        <v>0</v>
      </c>
      <c r="G44" s="6">
        <f t="shared" si="2"/>
        <v>1</v>
      </c>
      <c r="H44" s="6"/>
    </row>
    <row r="45" s="207" customFormat="1" spans="1:8">
      <c r="A45" s="6"/>
      <c r="B45" s="6">
        <v>43</v>
      </c>
      <c r="C45" s="6">
        <v>20222732</v>
      </c>
      <c r="D45" s="9">
        <v>0</v>
      </c>
      <c r="E45" s="6">
        <v>42</v>
      </c>
      <c r="F45" s="215">
        <f t="shared" si="0"/>
        <v>0</v>
      </c>
      <c r="G45" s="6">
        <f t="shared" si="2"/>
        <v>1</v>
      </c>
      <c r="H45" s="6"/>
    </row>
    <row r="46" s="207" customFormat="1" spans="1:8">
      <c r="A46" s="6"/>
      <c r="B46" s="6">
        <v>44</v>
      </c>
      <c r="C46" s="6">
        <v>20222831</v>
      </c>
      <c r="D46" s="9">
        <v>0</v>
      </c>
      <c r="E46" s="6">
        <v>42</v>
      </c>
      <c r="F46" s="215">
        <f t="shared" si="0"/>
        <v>0</v>
      </c>
      <c r="G46" s="6">
        <f t="shared" si="2"/>
        <v>1</v>
      </c>
      <c r="H46" s="6"/>
    </row>
    <row r="47" s="207" customFormat="1" spans="1:8">
      <c r="A47" s="6"/>
      <c r="B47" s="6">
        <v>45</v>
      </c>
      <c r="C47" s="6">
        <v>20222832</v>
      </c>
      <c r="D47" s="9">
        <v>0</v>
      </c>
      <c r="E47" s="6">
        <v>41</v>
      </c>
      <c r="F47" s="215">
        <f t="shared" si="0"/>
        <v>0</v>
      </c>
      <c r="G47" s="6">
        <f t="shared" si="2"/>
        <v>1</v>
      </c>
      <c r="H47" s="6"/>
    </row>
    <row r="48" s="208" customFormat="1" spans="1:8">
      <c r="A48" s="6"/>
      <c r="B48" s="6">
        <v>46</v>
      </c>
      <c r="C48" s="6">
        <v>20222833</v>
      </c>
      <c r="D48" s="9">
        <v>0</v>
      </c>
      <c r="E48" s="6">
        <v>45</v>
      </c>
      <c r="F48" s="215">
        <f t="shared" si="0"/>
        <v>0</v>
      </c>
      <c r="G48" s="6">
        <f t="shared" si="2"/>
        <v>1</v>
      </c>
      <c r="H48" s="6"/>
    </row>
    <row r="49" s="208" customFormat="1" spans="1:8">
      <c r="A49" s="6"/>
      <c r="B49" s="6">
        <v>47</v>
      </c>
      <c r="C49" s="6">
        <v>20222834</v>
      </c>
      <c r="D49" s="9">
        <v>0</v>
      </c>
      <c r="E49" s="6">
        <v>45</v>
      </c>
      <c r="F49" s="215">
        <f t="shared" si="0"/>
        <v>0</v>
      </c>
      <c r="G49" s="6">
        <f t="shared" si="2"/>
        <v>1</v>
      </c>
      <c r="H49" s="6"/>
    </row>
    <row r="50" s="208" customFormat="1" spans="1:8">
      <c r="A50" s="6"/>
      <c r="B50" s="6">
        <v>48</v>
      </c>
      <c r="C50" s="6">
        <v>20222835</v>
      </c>
      <c r="D50" s="9">
        <v>0</v>
      </c>
      <c r="E50" s="6">
        <v>45</v>
      </c>
      <c r="F50" s="215">
        <f t="shared" si="0"/>
        <v>0</v>
      </c>
      <c r="G50" s="6">
        <f t="shared" si="2"/>
        <v>1</v>
      </c>
      <c r="H50" s="6"/>
    </row>
    <row r="51" s="208" customFormat="1" spans="1:8">
      <c r="A51" s="6"/>
      <c r="B51" s="6">
        <v>49</v>
      </c>
      <c r="C51" s="6">
        <v>20222836</v>
      </c>
      <c r="D51" s="9">
        <v>0</v>
      </c>
      <c r="E51" s="6">
        <v>40</v>
      </c>
      <c r="F51" s="215">
        <f t="shared" si="0"/>
        <v>0</v>
      </c>
      <c r="G51" s="6">
        <f t="shared" si="2"/>
        <v>1</v>
      </c>
      <c r="H51" s="6"/>
    </row>
    <row r="52" s="208" customFormat="1" spans="1:8">
      <c r="A52" s="6"/>
      <c r="B52" s="6">
        <v>50</v>
      </c>
      <c r="C52" s="6">
        <v>20222837</v>
      </c>
      <c r="D52" s="9">
        <v>0</v>
      </c>
      <c r="E52" s="6">
        <v>40</v>
      </c>
      <c r="F52" s="215">
        <f t="shared" si="0"/>
        <v>0</v>
      </c>
      <c r="G52" s="6">
        <f t="shared" si="2"/>
        <v>1</v>
      </c>
      <c r="H52" s="6"/>
    </row>
    <row r="53" s="208" customFormat="1" spans="1:8">
      <c r="A53" s="6"/>
      <c r="B53" s="6">
        <v>51</v>
      </c>
      <c r="C53" s="16">
        <v>20222841</v>
      </c>
      <c r="D53" s="171">
        <v>0</v>
      </c>
      <c r="E53" s="16">
        <v>36</v>
      </c>
      <c r="F53" s="214">
        <f t="shared" si="0"/>
        <v>0</v>
      </c>
      <c r="G53" s="6">
        <f t="shared" si="2"/>
        <v>1</v>
      </c>
      <c r="H53" s="16"/>
    </row>
    <row r="54" s="208" customFormat="1" spans="1:8">
      <c r="A54" s="6"/>
      <c r="B54" s="6">
        <v>52</v>
      </c>
      <c r="C54" s="16">
        <v>20222842</v>
      </c>
      <c r="D54" s="171">
        <v>0</v>
      </c>
      <c r="E54" s="16">
        <v>38</v>
      </c>
      <c r="F54" s="214">
        <f t="shared" si="0"/>
        <v>0</v>
      </c>
      <c r="G54" s="6">
        <f t="shared" si="2"/>
        <v>1</v>
      </c>
      <c r="H54" s="16"/>
    </row>
    <row r="55" s="208" customFormat="1" spans="1:8">
      <c r="A55" s="6"/>
      <c r="B55" s="6">
        <v>53</v>
      </c>
      <c r="C55" s="16">
        <v>20222843</v>
      </c>
      <c r="D55" s="171">
        <v>0</v>
      </c>
      <c r="E55" s="16">
        <v>38</v>
      </c>
      <c r="F55" s="214">
        <f t="shared" si="0"/>
        <v>0</v>
      </c>
      <c r="G55" s="6">
        <f t="shared" si="2"/>
        <v>1</v>
      </c>
      <c r="H55" s="16"/>
    </row>
    <row r="56" s="208" customFormat="1" spans="1:8">
      <c r="A56" s="6"/>
      <c r="B56" s="6">
        <v>54</v>
      </c>
      <c r="C56" s="16">
        <v>20222844</v>
      </c>
      <c r="D56" s="171">
        <v>0</v>
      </c>
      <c r="E56" s="16">
        <v>36</v>
      </c>
      <c r="F56" s="214">
        <f t="shared" si="0"/>
        <v>0</v>
      </c>
      <c r="G56" s="6">
        <f t="shared" si="2"/>
        <v>1</v>
      </c>
      <c r="H56" s="16"/>
    </row>
    <row r="57" s="208" customFormat="1" spans="1:8">
      <c r="A57" s="6" t="s">
        <v>4</v>
      </c>
      <c r="B57" s="6">
        <v>55</v>
      </c>
      <c r="C57" s="7">
        <v>20192331</v>
      </c>
      <c r="D57" s="7">
        <v>0</v>
      </c>
      <c r="E57" s="8">
        <v>36</v>
      </c>
      <c r="F57" s="178">
        <f t="shared" si="0"/>
        <v>0</v>
      </c>
      <c r="G57" s="6">
        <f>RANK(F57,$F$57:$F$100,1)</f>
        <v>1</v>
      </c>
      <c r="H57" s="8"/>
    </row>
    <row r="58" s="208" customFormat="1" spans="1:8">
      <c r="A58" s="6"/>
      <c r="B58" s="6">
        <v>56</v>
      </c>
      <c r="C58" s="7">
        <v>20192332</v>
      </c>
      <c r="D58" s="7">
        <v>0</v>
      </c>
      <c r="E58" s="8">
        <v>34</v>
      </c>
      <c r="F58" s="178">
        <f t="shared" si="0"/>
        <v>0</v>
      </c>
      <c r="G58" s="6">
        <f t="shared" ref="G58:G100" si="3">RANK(F58,$F$57:$F$100,1)</f>
        <v>1</v>
      </c>
      <c r="H58" s="8"/>
    </row>
    <row r="59" s="208" customFormat="1" spans="1:8">
      <c r="A59" s="6"/>
      <c r="B59" s="6">
        <v>57</v>
      </c>
      <c r="C59" s="7">
        <v>20192931</v>
      </c>
      <c r="D59" s="7"/>
      <c r="E59" s="8">
        <v>30</v>
      </c>
      <c r="F59" s="178">
        <f t="shared" si="0"/>
        <v>0</v>
      </c>
      <c r="G59" s="6"/>
      <c r="H59" s="8" t="s">
        <v>30</v>
      </c>
    </row>
    <row r="60" s="208" customFormat="1" spans="1:8">
      <c r="A60" s="6"/>
      <c r="B60" s="6">
        <v>58</v>
      </c>
      <c r="C60" s="7">
        <v>20192932</v>
      </c>
      <c r="D60" s="7"/>
      <c r="E60" s="8">
        <v>28</v>
      </c>
      <c r="F60" s="178">
        <f t="shared" si="0"/>
        <v>0</v>
      </c>
      <c r="G60" s="6"/>
      <c r="H60" s="8" t="s">
        <v>30</v>
      </c>
    </row>
    <row r="61" s="208" customFormat="1" spans="1:8">
      <c r="A61" s="6"/>
      <c r="B61" s="6">
        <v>59</v>
      </c>
      <c r="C61" s="7">
        <v>20193031</v>
      </c>
      <c r="D61" s="7"/>
      <c r="E61" s="8">
        <v>45</v>
      </c>
      <c r="F61" s="178">
        <f t="shared" si="0"/>
        <v>0</v>
      </c>
      <c r="G61" s="6"/>
      <c r="H61" s="8" t="s">
        <v>30</v>
      </c>
    </row>
    <row r="62" s="208" customFormat="1" spans="1:8">
      <c r="A62" s="6"/>
      <c r="B62" s="6">
        <v>60</v>
      </c>
      <c r="C62" s="7">
        <v>20193032</v>
      </c>
      <c r="D62" s="7"/>
      <c r="E62" s="8">
        <v>47</v>
      </c>
      <c r="F62" s="178">
        <f t="shared" si="0"/>
        <v>0</v>
      </c>
      <c r="G62" s="6"/>
      <c r="H62" s="8" t="s">
        <v>30</v>
      </c>
    </row>
    <row r="63" s="208" customFormat="1" spans="1:8">
      <c r="A63" s="6"/>
      <c r="B63" s="6">
        <v>61</v>
      </c>
      <c r="C63" s="7">
        <v>20193033</v>
      </c>
      <c r="D63" s="7"/>
      <c r="E63" s="8">
        <v>45</v>
      </c>
      <c r="F63" s="178">
        <f t="shared" si="0"/>
        <v>0</v>
      </c>
      <c r="G63" s="6"/>
      <c r="H63" s="8" t="s">
        <v>30</v>
      </c>
    </row>
    <row r="64" s="208" customFormat="1" spans="1:8">
      <c r="A64" s="6"/>
      <c r="B64" s="6">
        <v>62</v>
      </c>
      <c r="C64" s="7">
        <v>20193034</v>
      </c>
      <c r="D64" s="7"/>
      <c r="E64" s="8">
        <v>42</v>
      </c>
      <c r="F64" s="178">
        <f t="shared" si="0"/>
        <v>0</v>
      </c>
      <c r="G64" s="6"/>
      <c r="H64" s="8" t="s">
        <v>30</v>
      </c>
    </row>
    <row r="65" s="208" customFormat="1" spans="1:8">
      <c r="A65" s="6"/>
      <c r="B65" s="6">
        <v>63</v>
      </c>
      <c r="C65" s="7">
        <v>20193035</v>
      </c>
      <c r="D65" s="7"/>
      <c r="E65" s="8">
        <v>39</v>
      </c>
      <c r="F65" s="178">
        <f t="shared" si="0"/>
        <v>0</v>
      </c>
      <c r="G65" s="6"/>
      <c r="H65" s="8" t="s">
        <v>30</v>
      </c>
    </row>
    <row r="66" s="208" customFormat="1" spans="1:8">
      <c r="A66" s="6"/>
      <c r="B66" s="6">
        <v>64</v>
      </c>
      <c r="C66" s="7">
        <v>20193036</v>
      </c>
      <c r="D66" s="7"/>
      <c r="E66" s="8">
        <v>44</v>
      </c>
      <c r="F66" s="178">
        <f t="shared" si="0"/>
        <v>0</v>
      </c>
      <c r="G66" s="6"/>
      <c r="H66" s="8" t="s">
        <v>30</v>
      </c>
    </row>
    <row r="67" s="208" customFormat="1" spans="1:8">
      <c r="A67" s="6"/>
      <c r="B67" s="6">
        <v>65</v>
      </c>
      <c r="C67" s="7">
        <v>20193037</v>
      </c>
      <c r="D67" s="7"/>
      <c r="E67" s="8">
        <v>41</v>
      </c>
      <c r="F67" s="178">
        <f t="shared" ref="F67:F130" si="4">D67/E67</f>
        <v>0</v>
      </c>
      <c r="G67" s="6"/>
      <c r="H67" s="8" t="s">
        <v>30</v>
      </c>
    </row>
    <row r="68" s="208" customFormat="1" spans="1:8">
      <c r="A68" s="6"/>
      <c r="B68" s="6">
        <v>66</v>
      </c>
      <c r="C68" s="7">
        <v>20193038</v>
      </c>
      <c r="D68" s="7"/>
      <c r="E68" s="8">
        <v>43</v>
      </c>
      <c r="F68" s="178">
        <f t="shared" si="4"/>
        <v>0</v>
      </c>
      <c r="G68" s="6"/>
      <c r="H68" s="8" t="s">
        <v>30</v>
      </c>
    </row>
    <row r="69" s="208" customFormat="1" spans="1:8">
      <c r="A69" s="6"/>
      <c r="B69" s="6">
        <v>67</v>
      </c>
      <c r="C69" s="8">
        <v>20202331</v>
      </c>
      <c r="D69" s="7">
        <v>0</v>
      </c>
      <c r="E69" s="8">
        <v>39</v>
      </c>
      <c r="F69" s="178">
        <f t="shared" si="4"/>
        <v>0</v>
      </c>
      <c r="G69" s="6">
        <f t="shared" si="3"/>
        <v>1</v>
      </c>
      <c r="H69" s="8"/>
    </row>
    <row r="70" s="208" customFormat="1" spans="1:8">
      <c r="A70" s="6"/>
      <c r="B70" s="6">
        <v>68</v>
      </c>
      <c r="C70" s="9">
        <v>20202332</v>
      </c>
      <c r="D70" s="6">
        <v>0</v>
      </c>
      <c r="E70" s="9">
        <v>37</v>
      </c>
      <c r="F70" s="213">
        <f t="shared" si="4"/>
        <v>0</v>
      </c>
      <c r="G70" s="6">
        <f t="shared" si="3"/>
        <v>1</v>
      </c>
      <c r="H70" s="6"/>
    </row>
    <row r="71" s="208" customFormat="1" spans="1:8">
      <c r="A71" s="6"/>
      <c r="B71" s="6">
        <v>69</v>
      </c>
      <c r="C71" s="7">
        <v>20202931</v>
      </c>
      <c r="D71" s="7">
        <v>0</v>
      </c>
      <c r="E71" s="8">
        <v>31</v>
      </c>
      <c r="F71" s="178">
        <f t="shared" si="4"/>
        <v>0</v>
      </c>
      <c r="G71" s="6">
        <f t="shared" si="3"/>
        <v>1</v>
      </c>
      <c r="H71" s="8"/>
    </row>
    <row r="72" s="208" customFormat="1" spans="1:8">
      <c r="A72" s="6"/>
      <c r="B72" s="6">
        <v>70</v>
      </c>
      <c r="C72" s="7">
        <v>20202932</v>
      </c>
      <c r="D72" s="7">
        <v>0</v>
      </c>
      <c r="E72" s="8">
        <v>23</v>
      </c>
      <c r="F72" s="178">
        <f t="shared" si="4"/>
        <v>0</v>
      </c>
      <c r="G72" s="6">
        <f t="shared" si="3"/>
        <v>1</v>
      </c>
      <c r="H72" s="8"/>
    </row>
    <row r="73" s="208" customFormat="1" spans="1:8">
      <c r="A73" s="6"/>
      <c r="B73" s="6">
        <v>71</v>
      </c>
      <c r="C73" s="7">
        <v>20202933</v>
      </c>
      <c r="D73" s="7">
        <v>0</v>
      </c>
      <c r="E73" s="8">
        <v>29</v>
      </c>
      <c r="F73" s="178">
        <f t="shared" si="4"/>
        <v>0</v>
      </c>
      <c r="G73" s="6">
        <f t="shared" si="3"/>
        <v>1</v>
      </c>
      <c r="H73" s="8"/>
    </row>
    <row r="74" s="208" customFormat="1" spans="1:8">
      <c r="A74" s="6"/>
      <c r="B74" s="6">
        <v>72</v>
      </c>
      <c r="C74" s="7">
        <v>20203031</v>
      </c>
      <c r="D74" s="7">
        <v>0</v>
      </c>
      <c r="E74" s="8">
        <v>51</v>
      </c>
      <c r="F74" s="178">
        <f t="shared" si="4"/>
        <v>0</v>
      </c>
      <c r="G74" s="6">
        <f t="shared" si="3"/>
        <v>1</v>
      </c>
      <c r="H74" s="8"/>
    </row>
    <row r="75" s="208" customFormat="1" spans="1:8">
      <c r="A75" s="6"/>
      <c r="B75" s="6">
        <v>73</v>
      </c>
      <c r="C75" s="7">
        <v>20203032</v>
      </c>
      <c r="D75" s="7">
        <v>0</v>
      </c>
      <c r="E75" s="8">
        <v>52</v>
      </c>
      <c r="F75" s="178">
        <f t="shared" si="4"/>
        <v>0</v>
      </c>
      <c r="G75" s="6">
        <f t="shared" si="3"/>
        <v>1</v>
      </c>
      <c r="H75" s="8"/>
    </row>
    <row r="76" s="208" customFormat="1" spans="1:8">
      <c r="A76" s="6"/>
      <c r="B76" s="6">
        <v>74</v>
      </c>
      <c r="C76" s="7">
        <v>20203033</v>
      </c>
      <c r="D76" s="7">
        <v>0</v>
      </c>
      <c r="E76" s="8">
        <v>47</v>
      </c>
      <c r="F76" s="178">
        <f t="shared" si="4"/>
        <v>0</v>
      </c>
      <c r="G76" s="6">
        <f t="shared" si="3"/>
        <v>1</v>
      </c>
      <c r="H76" s="8"/>
    </row>
    <row r="77" s="208" customFormat="1" spans="1:8">
      <c r="A77" s="6"/>
      <c r="B77" s="6">
        <v>75</v>
      </c>
      <c r="C77" s="7">
        <v>20203034</v>
      </c>
      <c r="D77" s="7">
        <v>0</v>
      </c>
      <c r="E77" s="8">
        <v>48</v>
      </c>
      <c r="F77" s="178">
        <f t="shared" si="4"/>
        <v>0</v>
      </c>
      <c r="G77" s="6">
        <f t="shared" si="3"/>
        <v>1</v>
      </c>
      <c r="H77" s="8"/>
    </row>
    <row r="78" s="208" customFormat="1" spans="1:8">
      <c r="A78" s="6"/>
      <c r="B78" s="6">
        <v>76</v>
      </c>
      <c r="C78" s="7">
        <v>20203035</v>
      </c>
      <c r="D78" s="7">
        <v>0</v>
      </c>
      <c r="E78" s="8">
        <v>51</v>
      </c>
      <c r="F78" s="178">
        <f t="shared" si="4"/>
        <v>0</v>
      </c>
      <c r="G78" s="6">
        <f t="shared" si="3"/>
        <v>1</v>
      </c>
      <c r="H78" s="8"/>
    </row>
    <row r="79" s="208" customFormat="1" spans="1:8">
      <c r="A79" s="6"/>
      <c r="B79" s="6">
        <v>77</v>
      </c>
      <c r="C79" s="7">
        <v>20203036</v>
      </c>
      <c r="D79" s="7">
        <v>0</v>
      </c>
      <c r="E79" s="8">
        <v>50</v>
      </c>
      <c r="F79" s="178">
        <f t="shared" si="4"/>
        <v>0</v>
      </c>
      <c r="G79" s="6">
        <f t="shared" si="3"/>
        <v>1</v>
      </c>
      <c r="H79" s="8"/>
    </row>
    <row r="80" s="208" customFormat="1" spans="1:8">
      <c r="A80" s="6"/>
      <c r="B80" s="6">
        <v>78</v>
      </c>
      <c r="C80" s="7">
        <v>20212331</v>
      </c>
      <c r="D80" s="7">
        <v>0</v>
      </c>
      <c r="E80" s="8">
        <v>32</v>
      </c>
      <c r="F80" s="178">
        <f t="shared" si="4"/>
        <v>0</v>
      </c>
      <c r="G80" s="6">
        <f t="shared" si="3"/>
        <v>1</v>
      </c>
      <c r="H80" s="8"/>
    </row>
    <row r="81" s="208" customFormat="1" spans="1:8">
      <c r="A81" s="6"/>
      <c r="B81" s="6">
        <v>79</v>
      </c>
      <c r="C81" s="7">
        <v>20212332</v>
      </c>
      <c r="D81" s="7">
        <v>0</v>
      </c>
      <c r="E81" s="8">
        <v>32</v>
      </c>
      <c r="F81" s="178">
        <f t="shared" si="4"/>
        <v>0</v>
      </c>
      <c r="G81" s="6">
        <f t="shared" si="3"/>
        <v>1</v>
      </c>
      <c r="H81" s="8"/>
    </row>
    <row r="82" s="208" customFormat="1" spans="1:8">
      <c r="A82" s="6"/>
      <c r="B82" s="6">
        <v>80</v>
      </c>
      <c r="C82" s="7">
        <v>20212333</v>
      </c>
      <c r="D82" s="7">
        <v>0</v>
      </c>
      <c r="E82" s="8">
        <v>30</v>
      </c>
      <c r="F82" s="178">
        <f t="shared" si="4"/>
        <v>0</v>
      </c>
      <c r="G82" s="6">
        <f t="shared" si="3"/>
        <v>1</v>
      </c>
      <c r="H82" s="8"/>
    </row>
    <row r="83" s="208" customFormat="1" spans="1:8">
      <c r="A83" s="6"/>
      <c r="B83" s="6">
        <v>81</v>
      </c>
      <c r="C83" s="7">
        <v>20212931</v>
      </c>
      <c r="D83" s="7">
        <v>0</v>
      </c>
      <c r="E83" s="8">
        <v>41</v>
      </c>
      <c r="F83" s="178">
        <f t="shared" si="4"/>
        <v>0</v>
      </c>
      <c r="G83" s="6">
        <f t="shared" si="3"/>
        <v>1</v>
      </c>
      <c r="H83" s="8"/>
    </row>
    <row r="84" s="208" customFormat="1" spans="1:8">
      <c r="A84" s="6"/>
      <c r="B84" s="6">
        <v>82</v>
      </c>
      <c r="C84" s="7">
        <v>20212932</v>
      </c>
      <c r="D84" s="7">
        <v>0</v>
      </c>
      <c r="E84" s="8">
        <v>38</v>
      </c>
      <c r="F84" s="178">
        <f t="shared" si="4"/>
        <v>0</v>
      </c>
      <c r="G84" s="6">
        <f t="shared" si="3"/>
        <v>1</v>
      </c>
      <c r="H84" s="8"/>
    </row>
    <row r="85" s="208" customFormat="1" spans="1:8">
      <c r="A85" s="6"/>
      <c r="B85" s="6">
        <v>83</v>
      </c>
      <c r="C85" s="7">
        <v>20212933</v>
      </c>
      <c r="D85" s="7">
        <v>0</v>
      </c>
      <c r="E85" s="8">
        <v>40</v>
      </c>
      <c r="F85" s="178">
        <f t="shared" si="4"/>
        <v>0</v>
      </c>
      <c r="G85" s="6">
        <f t="shared" si="3"/>
        <v>1</v>
      </c>
      <c r="H85" s="8"/>
    </row>
    <row r="86" s="208" customFormat="1" spans="1:8">
      <c r="A86" s="6"/>
      <c r="B86" s="6">
        <v>84</v>
      </c>
      <c r="C86" s="7">
        <v>20212941</v>
      </c>
      <c r="D86" s="7">
        <v>0</v>
      </c>
      <c r="E86" s="8">
        <v>40</v>
      </c>
      <c r="F86" s="178">
        <f t="shared" si="4"/>
        <v>0</v>
      </c>
      <c r="G86" s="6">
        <f t="shared" si="3"/>
        <v>1</v>
      </c>
      <c r="H86" s="8"/>
    </row>
    <row r="87" s="208" customFormat="1" spans="1:8">
      <c r="A87" s="6"/>
      <c r="B87" s="6">
        <v>85</v>
      </c>
      <c r="C87" s="7">
        <v>20213031</v>
      </c>
      <c r="D87" s="7">
        <v>0</v>
      </c>
      <c r="E87" s="8">
        <v>44</v>
      </c>
      <c r="F87" s="178">
        <f t="shared" si="4"/>
        <v>0</v>
      </c>
      <c r="G87" s="6">
        <f t="shared" si="3"/>
        <v>1</v>
      </c>
      <c r="H87" s="8"/>
    </row>
    <row r="88" s="208" customFormat="1" spans="1:8">
      <c r="A88" s="6"/>
      <c r="B88" s="6">
        <v>86</v>
      </c>
      <c r="C88" s="7">
        <v>20213032</v>
      </c>
      <c r="D88" s="7">
        <v>0</v>
      </c>
      <c r="E88" s="8">
        <v>35</v>
      </c>
      <c r="F88" s="178">
        <f t="shared" si="4"/>
        <v>0</v>
      </c>
      <c r="G88" s="6">
        <f t="shared" si="3"/>
        <v>1</v>
      </c>
      <c r="H88" s="8"/>
    </row>
    <row r="89" s="208" customFormat="1" spans="1:8">
      <c r="A89" s="6"/>
      <c r="B89" s="6">
        <v>87</v>
      </c>
      <c r="C89" s="7">
        <v>20213033</v>
      </c>
      <c r="D89" s="7">
        <v>0</v>
      </c>
      <c r="E89" s="8">
        <v>35</v>
      </c>
      <c r="F89" s="178">
        <f t="shared" si="4"/>
        <v>0</v>
      </c>
      <c r="G89" s="6">
        <f t="shared" si="3"/>
        <v>1</v>
      </c>
      <c r="H89" s="8"/>
    </row>
    <row r="90" s="208" customFormat="1" spans="1:8">
      <c r="A90" s="6"/>
      <c r="B90" s="6">
        <v>88</v>
      </c>
      <c r="C90" s="8">
        <v>20222331</v>
      </c>
      <c r="D90" s="7">
        <v>0</v>
      </c>
      <c r="E90" s="8">
        <v>30</v>
      </c>
      <c r="F90" s="178">
        <f t="shared" si="4"/>
        <v>0</v>
      </c>
      <c r="G90" s="6">
        <f t="shared" si="3"/>
        <v>1</v>
      </c>
      <c r="H90" s="8"/>
    </row>
    <row r="91" s="208" customFormat="1" spans="1:8">
      <c r="A91" s="6"/>
      <c r="B91" s="6">
        <v>89</v>
      </c>
      <c r="C91" s="8">
        <v>20222332</v>
      </c>
      <c r="D91" s="7">
        <v>0</v>
      </c>
      <c r="E91" s="8">
        <v>30</v>
      </c>
      <c r="F91" s="178">
        <f t="shared" si="4"/>
        <v>0</v>
      </c>
      <c r="G91" s="6">
        <f t="shared" si="3"/>
        <v>1</v>
      </c>
      <c r="H91" s="8"/>
    </row>
    <row r="92" s="208" customFormat="1" spans="1:8">
      <c r="A92" s="6"/>
      <c r="B92" s="7">
        <v>90</v>
      </c>
      <c r="C92" s="8">
        <v>20222333</v>
      </c>
      <c r="D92" s="7">
        <v>0</v>
      </c>
      <c r="E92" s="8">
        <v>29</v>
      </c>
      <c r="F92" s="178">
        <f t="shared" si="4"/>
        <v>0</v>
      </c>
      <c r="G92" s="7">
        <f t="shared" si="3"/>
        <v>1</v>
      </c>
      <c r="H92" s="7"/>
    </row>
    <row r="93" s="208" customFormat="1" spans="1:8">
      <c r="A93" s="6"/>
      <c r="B93" s="6">
        <v>91</v>
      </c>
      <c r="C93" s="8">
        <v>20222931</v>
      </c>
      <c r="D93" s="7">
        <v>0</v>
      </c>
      <c r="E93" s="8">
        <v>43</v>
      </c>
      <c r="F93" s="178">
        <f t="shared" si="4"/>
        <v>0</v>
      </c>
      <c r="G93" s="6">
        <f t="shared" si="3"/>
        <v>1</v>
      </c>
      <c r="H93" s="8"/>
    </row>
    <row r="94" s="208" customFormat="1" spans="1:8">
      <c r="A94" s="6"/>
      <c r="B94" s="6">
        <v>92</v>
      </c>
      <c r="C94" s="8">
        <v>20222932</v>
      </c>
      <c r="D94" s="7">
        <v>0</v>
      </c>
      <c r="E94" s="8">
        <v>42</v>
      </c>
      <c r="F94" s="178">
        <f t="shared" si="4"/>
        <v>0</v>
      </c>
      <c r="G94" s="6">
        <f t="shared" si="3"/>
        <v>1</v>
      </c>
      <c r="H94" s="8"/>
    </row>
    <row r="95" s="208" customFormat="1" spans="1:8">
      <c r="A95" s="6"/>
      <c r="B95" s="6">
        <v>93</v>
      </c>
      <c r="C95" s="9">
        <v>20222933</v>
      </c>
      <c r="D95" s="6">
        <v>0</v>
      </c>
      <c r="E95" s="9">
        <v>45</v>
      </c>
      <c r="F95" s="213">
        <f t="shared" si="4"/>
        <v>0</v>
      </c>
      <c r="G95" s="6">
        <f t="shared" si="3"/>
        <v>1</v>
      </c>
      <c r="H95" s="216"/>
    </row>
    <row r="96" s="208" customFormat="1" spans="1:8">
      <c r="A96" s="6"/>
      <c r="B96" s="6">
        <v>94</v>
      </c>
      <c r="C96" s="9">
        <v>20222934</v>
      </c>
      <c r="D96" s="6">
        <v>0</v>
      </c>
      <c r="E96" s="9">
        <v>40</v>
      </c>
      <c r="F96" s="213">
        <f t="shared" si="4"/>
        <v>0</v>
      </c>
      <c r="G96" s="6">
        <f t="shared" si="3"/>
        <v>1</v>
      </c>
      <c r="H96" s="216"/>
    </row>
    <row r="97" s="208" customFormat="1" spans="1:8">
      <c r="A97" s="6"/>
      <c r="B97" s="6">
        <v>95</v>
      </c>
      <c r="C97" s="8">
        <v>20222941</v>
      </c>
      <c r="D97" s="7">
        <v>0</v>
      </c>
      <c r="E97" s="8">
        <v>45</v>
      </c>
      <c r="F97" s="178">
        <f t="shared" si="4"/>
        <v>0</v>
      </c>
      <c r="G97" s="6">
        <f t="shared" si="3"/>
        <v>1</v>
      </c>
      <c r="H97" s="74"/>
    </row>
    <row r="98" s="208" customFormat="1" spans="1:8">
      <c r="A98" s="6"/>
      <c r="B98" s="6">
        <v>96</v>
      </c>
      <c r="C98" s="8">
        <v>20223031</v>
      </c>
      <c r="D98" s="7">
        <v>0</v>
      </c>
      <c r="E98" s="8">
        <v>45</v>
      </c>
      <c r="F98" s="178">
        <f t="shared" si="4"/>
        <v>0</v>
      </c>
      <c r="G98" s="6">
        <f t="shared" si="3"/>
        <v>1</v>
      </c>
      <c r="H98" s="74"/>
    </row>
    <row r="99" s="208" customFormat="1" spans="1:8">
      <c r="A99" s="6"/>
      <c r="B99" s="6">
        <v>97</v>
      </c>
      <c r="C99" s="8">
        <v>20223032</v>
      </c>
      <c r="D99" s="7">
        <v>0</v>
      </c>
      <c r="E99" s="8">
        <v>35</v>
      </c>
      <c r="F99" s="178">
        <f t="shared" si="4"/>
        <v>0</v>
      </c>
      <c r="G99" s="6">
        <f t="shared" si="3"/>
        <v>1</v>
      </c>
      <c r="H99" s="74"/>
    </row>
    <row r="100" s="208" customFormat="1" spans="1:8">
      <c r="A100" s="6"/>
      <c r="B100" s="6">
        <v>98</v>
      </c>
      <c r="C100" s="8">
        <v>20223033</v>
      </c>
      <c r="D100" s="7">
        <v>0</v>
      </c>
      <c r="E100" s="8">
        <v>35</v>
      </c>
      <c r="F100" s="178">
        <f t="shared" si="4"/>
        <v>0</v>
      </c>
      <c r="G100" s="6">
        <f t="shared" si="3"/>
        <v>1</v>
      </c>
      <c r="H100" s="74"/>
    </row>
    <row r="101" s="208" customFormat="1" spans="1:8">
      <c r="A101" s="6" t="s">
        <v>5</v>
      </c>
      <c r="B101" s="6">
        <v>99</v>
      </c>
      <c r="C101" s="217">
        <v>20192131</v>
      </c>
      <c r="D101" s="217">
        <v>0</v>
      </c>
      <c r="E101" s="217">
        <v>49</v>
      </c>
      <c r="F101" s="218">
        <f t="shared" si="4"/>
        <v>0</v>
      </c>
      <c r="G101" s="6">
        <f>RANK(F101,$F$101:$F$145,1)</f>
        <v>1</v>
      </c>
      <c r="H101" s="217"/>
    </row>
    <row r="102" s="208" customFormat="1" spans="1:8">
      <c r="A102" s="6"/>
      <c r="B102" s="6">
        <v>100</v>
      </c>
      <c r="C102" s="217">
        <v>20192132</v>
      </c>
      <c r="D102" s="217">
        <v>0</v>
      </c>
      <c r="E102" s="217">
        <v>23</v>
      </c>
      <c r="F102" s="218">
        <f t="shared" si="4"/>
        <v>0</v>
      </c>
      <c r="G102" s="6">
        <f t="shared" ref="G102:G145" si="5">RANK(F102,$F$101:$F$145,1)</f>
        <v>1</v>
      </c>
      <c r="H102" s="217"/>
    </row>
    <row r="103" s="208" customFormat="1" spans="1:8">
      <c r="A103" s="6"/>
      <c r="B103" s="6">
        <v>101</v>
      </c>
      <c r="C103" s="217">
        <v>20192133</v>
      </c>
      <c r="D103" s="217">
        <v>0</v>
      </c>
      <c r="E103" s="217">
        <v>38</v>
      </c>
      <c r="F103" s="218">
        <f t="shared" si="4"/>
        <v>0</v>
      </c>
      <c r="G103" s="6">
        <f t="shared" si="5"/>
        <v>1</v>
      </c>
      <c r="H103" s="217"/>
    </row>
    <row r="104" s="208" customFormat="1" spans="1:8">
      <c r="A104" s="6"/>
      <c r="B104" s="6">
        <v>102</v>
      </c>
      <c r="C104" s="217">
        <v>20192134</v>
      </c>
      <c r="D104" s="217">
        <v>0</v>
      </c>
      <c r="E104" s="217">
        <v>35</v>
      </c>
      <c r="F104" s="218">
        <f t="shared" si="4"/>
        <v>0</v>
      </c>
      <c r="G104" s="6">
        <f t="shared" si="5"/>
        <v>1</v>
      </c>
      <c r="H104" s="217"/>
    </row>
    <row r="105" s="208" customFormat="1" spans="1:8">
      <c r="A105" s="6"/>
      <c r="B105" s="6">
        <v>103</v>
      </c>
      <c r="C105" s="217">
        <v>20192135</v>
      </c>
      <c r="D105" s="217">
        <v>0</v>
      </c>
      <c r="E105" s="217">
        <v>47</v>
      </c>
      <c r="F105" s="218">
        <f t="shared" si="4"/>
        <v>0</v>
      </c>
      <c r="G105" s="6">
        <f t="shared" si="5"/>
        <v>1</v>
      </c>
      <c r="H105" s="217"/>
    </row>
    <row r="106" s="208" customFormat="1" spans="1:8">
      <c r="A106" s="6"/>
      <c r="B106" s="6">
        <v>104</v>
      </c>
      <c r="C106" s="217">
        <v>20192136</v>
      </c>
      <c r="D106" s="217">
        <v>0</v>
      </c>
      <c r="E106" s="217">
        <v>40</v>
      </c>
      <c r="F106" s="218">
        <f t="shared" si="4"/>
        <v>0</v>
      </c>
      <c r="G106" s="6">
        <f t="shared" si="5"/>
        <v>1</v>
      </c>
      <c r="H106" s="217"/>
    </row>
    <row r="107" s="208" customFormat="1" spans="1:8">
      <c r="A107" s="6"/>
      <c r="B107" s="6">
        <v>105</v>
      </c>
      <c r="C107" s="217">
        <v>20192137</v>
      </c>
      <c r="D107" s="217">
        <v>0</v>
      </c>
      <c r="E107" s="217">
        <v>40</v>
      </c>
      <c r="F107" s="218">
        <f t="shared" si="4"/>
        <v>0</v>
      </c>
      <c r="G107" s="6">
        <f t="shared" si="5"/>
        <v>1</v>
      </c>
      <c r="H107" s="217"/>
    </row>
    <row r="108" s="208" customFormat="1" spans="1:8">
      <c r="A108" s="6"/>
      <c r="B108" s="6">
        <v>106</v>
      </c>
      <c r="C108" s="217">
        <v>20193131</v>
      </c>
      <c r="D108" s="217">
        <v>0</v>
      </c>
      <c r="E108" s="217">
        <v>47</v>
      </c>
      <c r="F108" s="218">
        <f t="shared" si="4"/>
        <v>0</v>
      </c>
      <c r="G108" s="6">
        <f t="shared" si="5"/>
        <v>1</v>
      </c>
      <c r="H108" s="217"/>
    </row>
    <row r="109" s="208" customFormat="1" spans="1:8">
      <c r="A109" s="6"/>
      <c r="B109" s="6">
        <v>107</v>
      </c>
      <c r="C109" s="217">
        <v>20193132</v>
      </c>
      <c r="D109" s="217">
        <v>0</v>
      </c>
      <c r="E109" s="217">
        <v>42</v>
      </c>
      <c r="F109" s="218">
        <f t="shared" si="4"/>
        <v>0</v>
      </c>
      <c r="G109" s="6">
        <f t="shared" si="5"/>
        <v>1</v>
      </c>
      <c r="H109" s="217"/>
    </row>
    <row r="110" s="208" customFormat="1" spans="1:8">
      <c r="A110" s="6"/>
      <c r="B110" s="6">
        <v>108</v>
      </c>
      <c r="C110" s="217">
        <v>20202131</v>
      </c>
      <c r="D110" s="217">
        <v>0</v>
      </c>
      <c r="E110" s="217">
        <v>40</v>
      </c>
      <c r="F110" s="218">
        <f t="shared" si="4"/>
        <v>0</v>
      </c>
      <c r="G110" s="6">
        <f t="shared" si="5"/>
        <v>1</v>
      </c>
      <c r="H110" s="217"/>
    </row>
    <row r="111" s="208" customFormat="1" spans="1:8">
      <c r="A111" s="6"/>
      <c r="B111" s="6">
        <v>109</v>
      </c>
      <c r="C111" s="217">
        <v>20202132</v>
      </c>
      <c r="D111" s="217">
        <v>0</v>
      </c>
      <c r="E111" s="217">
        <v>38</v>
      </c>
      <c r="F111" s="218">
        <f t="shared" si="4"/>
        <v>0</v>
      </c>
      <c r="G111" s="6">
        <f t="shared" si="5"/>
        <v>1</v>
      </c>
      <c r="H111" s="217"/>
    </row>
    <row r="112" s="208" customFormat="1" spans="1:8">
      <c r="A112" s="6"/>
      <c r="B112" s="6">
        <v>110</v>
      </c>
      <c r="C112" s="217">
        <v>20202133</v>
      </c>
      <c r="D112" s="217">
        <v>0</v>
      </c>
      <c r="E112" s="217">
        <v>35</v>
      </c>
      <c r="F112" s="218">
        <f t="shared" si="4"/>
        <v>0</v>
      </c>
      <c r="G112" s="6">
        <f t="shared" si="5"/>
        <v>1</v>
      </c>
      <c r="H112" s="217"/>
    </row>
    <row r="113" s="208" customFormat="1" spans="1:8">
      <c r="A113" s="6"/>
      <c r="B113" s="6">
        <v>111</v>
      </c>
      <c r="C113" s="217">
        <v>20202134</v>
      </c>
      <c r="D113" s="217">
        <v>0</v>
      </c>
      <c r="E113" s="217">
        <v>34</v>
      </c>
      <c r="F113" s="218">
        <f t="shared" si="4"/>
        <v>0</v>
      </c>
      <c r="G113" s="6">
        <f t="shared" si="5"/>
        <v>1</v>
      </c>
      <c r="H113" s="217"/>
    </row>
    <row r="114" s="208" customFormat="1" spans="1:8">
      <c r="A114" s="6"/>
      <c r="B114" s="6">
        <v>112</v>
      </c>
      <c r="C114" s="217">
        <v>20202135</v>
      </c>
      <c r="D114" s="217">
        <v>0</v>
      </c>
      <c r="E114" s="217">
        <v>55</v>
      </c>
      <c r="F114" s="218">
        <f t="shared" si="4"/>
        <v>0</v>
      </c>
      <c r="G114" s="6">
        <f t="shared" si="5"/>
        <v>1</v>
      </c>
      <c r="H114" s="217"/>
    </row>
    <row r="115" s="208" customFormat="1" spans="1:8">
      <c r="A115" s="6"/>
      <c r="B115" s="6">
        <v>113</v>
      </c>
      <c r="C115" s="217">
        <v>20202136</v>
      </c>
      <c r="D115" s="217">
        <v>0</v>
      </c>
      <c r="E115" s="217">
        <v>37</v>
      </c>
      <c r="F115" s="218">
        <f t="shared" si="4"/>
        <v>0</v>
      </c>
      <c r="G115" s="6">
        <f t="shared" si="5"/>
        <v>1</v>
      </c>
      <c r="H115" s="217"/>
    </row>
    <row r="116" s="208" customFormat="1" spans="1:8">
      <c r="A116" s="6"/>
      <c r="B116" s="6">
        <v>114</v>
      </c>
      <c r="C116" s="217">
        <v>20202137</v>
      </c>
      <c r="D116" s="217">
        <v>0</v>
      </c>
      <c r="E116" s="217">
        <v>33</v>
      </c>
      <c r="F116" s="218">
        <f t="shared" si="4"/>
        <v>0</v>
      </c>
      <c r="G116" s="6">
        <f t="shared" si="5"/>
        <v>1</v>
      </c>
      <c r="H116" s="217"/>
    </row>
    <row r="117" s="208" customFormat="1" spans="1:8">
      <c r="A117" s="6"/>
      <c r="B117" s="6">
        <v>115</v>
      </c>
      <c r="C117" s="217">
        <v>20203131</v>
      </c>
      <c r="D117" s="217">
        <v>0</v>
      </c>
      <c r="E117" s="217">
        <v>30</v>
      </c>
      <c r="F117" s="218">
        <f t="shared" si="4"/>
        <v>0</v>
      </c>
      <c r="G117" s="6">
        <f t="shared" si="5"/>
        <v>1</v>
      </c>
      <c r="H117" s="217"/>
    </row>
    <row r="118" s="208" customFormat="1" spans="1:8">
      <c r="A118" s="6"/>
      <c r="B118" s="6">
        <v>116</v>
      </c>
      <c r="C118" s="217">
        <v>20203132</v>
      </c>
      <c r="D118" s="217">
        <v>0</v>
      </c>
      <c r="E118" s="217">
        <v>33</v>
      </c>
      <c r="F118" s="218">
        <f t="shared" si="4"/>
        <v>0</v>
      </c>
      <c r="G118" s="6">
        <f t="shared" si="5"/>
        <v>1</v>
      </c>
      <c r="H118" s="217"/>
    </row>
    <row r="119" s="208" customFormat="1" spans="1:8">
      <c r="A119" s="6"/>
      <c r="B119" s="6">
        <v>117</v>
      </c>
      <c r="C119" s="217">
        <v>20212131</v>
      </c>
      <c r="D119" s="217">
        <v>0</v>
      </c>
      <c r="E119" s="217">
        <v>28</v>
      </c>
      <c r="F119" s="218">
        <f t="shared" si="4"/>
        <v>0</v>
      </c>
      <c r="G119" s="6">
        <f t="shared" si="5"/>
        <v>1</v>
      </c>
      <c r="H119" s="217"/>
    </row>
    <row r="120" s="208" customFormat="1" spans="1:8">
      <c r="A120" s="6"/>
      <c r="B120" s="6">
        <v>118</v>
      </c>
      <c r="C120" s="217">
        <v>20212132</v>
      </c>
      <c r="D120" s="217">
        <v>0</v>
      </c>
      <c r="E120" s="219">
        <v>31</v>
      </c>
      <c r="F120" s="218">
        <f t="shared" si="4"/>
        <v>0</v>
      </c>
      <c r="G120" s="6">
        <f t="shared" si="5"/>
        <v>1</v>
      </c>
      <c r="H120" s="217"/>
    </row>
    <row r="121" s="208" customFormat="1" spans="1:8">
      <c r="A121" s="6"/>
      <c r="B121" s="6">
        <v>119</v>
      </c>
      <c r="C121" s="217">
        <v>20212133</v>
      </c>
      <c r="D121" s="217">
        <v>0</v>
      </c>
      <c r="E121" s="219">
        <v>36</v>
      </c>
      <c r="F121" s="218">
        <f t="shared" si="4"/>
        <v>0</v>
      </c>
      <c r="G121" s="6">
        <f t="shared" si="5"/>
        <v>1</v>
      </c>
      <c r="H121" s="217"/>
    </row>
    <row r="122" s="208" customFormat="1" spans="1:8">
      <c r="A122" s="6"/>
      <c r="B122" s="6">
        <v>120</v>
      </c>
      <c r="C122" s="217">
        <v>20212134</v>
      </c>
      <c r="D122" s="217">
        <v>0</v>
      </c>
      <c r="E122" s="219">
        <v>35</v>
      </c>
      <c r="F122" s="218">
        <f t="shared" si="4"/>
        <v>0</v>
      </c>
      <c r="G122" s="6">
        <f t="shared" si="5"/>
        <v>1</v>
      </c>
      <c r="H122" s="217"/>
    </row>
    <row r="123" s="208" customFormat="1" spans="1:8">
      <c r="A123" s="6"/>
      <c r="B123" s="6">
        <v>121</v>
      </c>
      <c r="C123" s="217">
        <v>20212135</v>
      </c>
      <c r="D123" s="217">
        <v>0</v>
      </c>
      <c r="E123" s="219">
        <v>37</v>
      </c>
      <c r="F123" s="218">
        <f t="shared" si="4"/>
        <v>0</v>
      </c>
      <c r="G123" s="6">
        <f t="shared" si="5"/>
        <v>1</v>
      </c>
      <c r="H123" s="217"/>
    </row>
    <row r="124" s="208" customFormat="1" spans="1:8">
      <c r="A124" s="6"/>
      <c r="B124" s="6">
        <v>122</v>
      </c>
      <c r="C124" s="217">
        <v>20212136</v>
      </c>
      <c r="D124" s="217">
        <v>0</v>
      </c>
      <c r="E124" s="217">
        <v>36</v>
      </c>
      <c r="F124" s="218">
        <f t="shared" si="4"/>
        <v>0</v>
      </c>
      <c r="G124" s="6">
        <f t="shared" si="5"/>
        <v>1</v>
      </c>
      <c r="H124" s="217"/>
    </row>
    <row r="125" s="208" customFormat="1" spans="1:8">
      <c r="A125" s="6"/>
      <c r="B125" s="6">
        <v>123</v>
      </c>
      <c r="C125" s="217">
        <v>20212137</v>
      </c>
      <c r="D125" s="217">
        <v>0</v>
      </c>
      <c r="E125" s="217">
        <v>29</v>
      </c>
      <c r="F125" s="218">
        <f t="shared" si="4"/>
        <v>0</v>
      </c>
      <c r="G125" s="6">
        <f t="shared" si="5"/>
        <v>1</v>
      </c>
      <c r="H125" s="217"/>
    </row>
    <row r="126" s="208" customFormat="1" spans="1:8">
      <c r="A126" s="6"/>
      <c r="B126" s="6">
        <v>124</v>
      </c>
      <c r="C126" s="216">
        <v>20212138</v>
      </c>
      <c r="D126" s="216">
        <v>0</v>
      </c>
      <c r="E126" s="216">
        <v>35</v>
      </c>
      <c r="F126" s="220">
        <f t="shared" si="4"/>
        <v>0</v>
      </c>
      <c r="G126" s="6">
        <f t="shared" si="5"/>
        <v>1</v>
      </c>
      <c r="H126" s="216"/>
    </row>
    <row r="127" s="208" customFormat="1" spans="1:8">
      <c r="A127" s="6"/>
      <c r="B127" s="6">
        <v>125</v>
      </c>
      <c r="C127" s="216">
        <v>20212141</v>
      </c>
      <c r="D127" s="216">
        <v>0</v>
      </c>
      <c r="E127" s="221">
        <v>43</v>
      </c>
      <c r="F127" s="220">
        <f t="shared" si="4"/>
        <v>0</v>
      </c>
      <c r="G127" s="6">
        <f t="shared" si="5"/>
        <v>1</v>
      </c>
      <c r="H127" s="216"/>
    </row>
    <row r="128" s="208" customFormat="1" spans="1:8">
      <c r="A128" s="6"/>
      <c r="B128" s="6">
        <v>126</v>
      </c>
      <c r="C128" s="216">
        <v>20212142</v>
      </c>
      <c r="D128" s="216">
        <v>0</v>
      </c>
      <c r="E128" s="221">
        <v>43</v>
      </c>
      <c r="F128" s="220">
        <f t="shared" si="4"/>
        <v>0</v>
      </c>
      <c r="G128" s="6">
        <f t="shared" si="5"/>
        <v>1</v>
      </c>
      <c r="H128" s="216"/>
    </row>
    <row r="129" s="208" customFormat="1" spans="1:8">
      <c r="A129" s="6"/>
      <c r="B129" s="6">
        <v>127</v>
      </c>
      <c r="C129" s="216">
        <v>20212143</v>
      </c>
      <c r="D129" s="216">
        <v>0</v>
      </c>
      <c r="E129" s="221">
        <v>43</v>
      </c>
      <c r="F129" s="220">
        <f t="shared" si="4"/>
        <v>0</v>
      </c>
      <c r="G129" s="6">
        <f t="shared" si="5"/>
        <v>1</v>
      </c>
      <c r="H129" s="216"/>
    </row>
    <row r="130" s="208" customFormat="1" spans="1:8">
      <c r="A130" s="6"/>
      <c r="B130" s="6">
        <v>128</v>
      </c>
      <c r="C130" s="216">
        <v>20212144</v>
      </c>
      <c r="D130" s="216">
        <v>0</v>
      </c>
      <c r="E130" s="221">
        <v>42</v>
      </c>
      <c r="F130" s="220">
        <f t="shared" si="4"/>
        <v>0</v>
      </c>
      <c r="G130" s="6">
        <f t="shared" si="5"/>
        <v>1</v>
      </c>
      <c r="H130" s="216"/>
    </row>
    <row r="131" s="208" customFormat="1" spans="1:8">
      <c r="A131" s="6"/>
      <c r="B131" s="6">
        <v>129</v>
      </c>
      <c r="C131" s="216">
        <v>20212145</v>
      </c>
      <c r="D131" s="216">
        <v>0</v>
      </c>
      <c r="E131" s="216">
        <v>43</v>
      </c>
      <c r="F131" s="220">
        <f t="shared" ref="F131:F194" si="6">D131/E131</f>
        <v>0</v>
      </c>
      <c r="G131" s="6">
        <f t="shared" si="5"/>
        <v>1</v>
      </c>
      <c r="H131" s="216"/>
    </row>
    <row r="132" s="208" customFormat="1" spans="1:8">
      <c r="A132" s="6"/>
      <c r="B132" s="6">
        <v>130</v>
      </c>
      <c r="C132" s="217">
        <v>20212151</v>
      </c>
      <c r="D132" s="217">
        <v>0</v>
      </c>
      <c r="E132" s="217">
        <v>10</v>
      </c>
      <c r="F132" s="218">
        <f t="shared" si="6"/>
        <v>0</v>
      </c>
      <c r="G132" s="6">
        <f t="shared" si="5"/>
        <v>1</v>
      </c>
      <c r="H132" s="217"/>
    </row>
    <row r="133" s="208" customFormat="1" spans="1:8">
      <c r="A133" s="6"/>
      <c r="B133" s="6">
        <v>131</v>
      </c>
      <c r="C133" s="217">
        <v>20212152</v>
      </c>
      <c r="D133" s="217">
        <v>0</v>
      </c>
      <c r="E133" s="217">
        <v>10</v>
      </c>
      <c r="F133" s="218">
        <f t="shared" si="6"/>
        <v>0</v>
      </c>
      <c r="G133" s="6">
        <f t="shared" si="5"/>
        <v>1</v>
      </c>
      <c r="H133" s="217"/>
    </row>
    <row r="134" s="208" customFormat="1" spans="1:8">
      <c r="A134" s="6"/>
      <c r="B134" s="6">
        <v>132</v>
      </c>
      <c r="C134" s="217">
        <v>20212154</v>
      </c>
      <c r="D134" s="217">
        <v>0</v>
      </c>
      <c r="E134" s="217">
        <v>9</v>
      </c>
      <c r="F134" s="218">
        <f t="shared" si="6"/>
        <v>0</v>
      </c>
      <c r="G134" s="6">
        <f t="shared" si="5"/>
        <v>1</v>
      </c>
      <c r="H134" s="217"/>
    </row>
    <row r="135" s="208" customFormat="1" spans="1:8">
      <c r="A135" s="6"/>
      <c r="B135" s="6">
        <v>133</v>
      </c>
      <c r="C135" s="217">
        <v>20213131</v>
      </c>
      <c r="D135" s="217">
        <v>0</v>
      </c>
      <c r="E135" s="217">
        <v>41</v>
      </c>
      <c r="F135" s="218">
        <f t="shared" si="6"/>
        <v>0</v>
      </c>
      <c r="G135" s="6">
        <f t="shared" si="5"/>
        <v>1</v>
      </c>
      <c r="H135" s="217"/>
    </row>
    <row r="136" s="208" customFormat="1" spans="1:8">
      <c r="A136" s="6"/>
      <c r="B136" s="6">
        <v>134</v>
      </c>
      <c r="C136" s="217">
        <v>20222131</v>
      </c>
      <c r="D136" s="217">
        <v>0</v>
      </c>
      <c r="E136" s="217">
        <v>40</v>
      </c>
      <c r="F136" s="218">
        <f t="shared" si="6"/>
        <v>0</v>
      </c>
      <c r="G136" s="6">
        <f t="shared" si="5"/>
        <v>1</v>
      </c>
      <c r="H136" s="217"/>
    </row>
    <row r="137" s="208" customFormat="1" spans="1:8">
      <c r="A137" s="6"/>
      <c r="B137" s="6">
        <v>135</v>
      </c>
      <c r="C137" s="217">
        <v>20222132</v>
      </c>
      <c r="D137" s="217">
        <v>0</v>
      </c>
      <c r="E137" s="217">
        <v>40</v>
      </c>
      <c r="F137" s="218">
        <f t="shared" si="6"/>
        <v>0</v>
      </c>
      <c r="G137" s="6">
        <f t="shared" si="5"/>
        <v>1</v>
      </c>
      <c r="H137" s="217"/>
    </row>
    <row r="138" s="208" customFormat="1" spans="1:8">
      <c r="A138" s="6"/>
      <c r="B138" s="6">
        <v>136</v>
      </c>
      <c r="C138" s="217">
        <v>20222133</v>
      </c>
      <c r="D138" s="217">
        <v>0</v>
      </c>
      <c r="E138" s="217">
        <v>40</v>
      </c>
      <c r="F138" s="218">
        <f t="shared" si="6"/>
        <v>0</v>
      </c>
      <c r="G138" s="6">
        <f t="shared" si="5"/>
        <v>1</v>
      </c>
      <c r="H138" s="217"/>
    </row>
    <row r="139" s="208" customFormat="1" spans="1:8">
      <c r="A139" s="6"/>
      <c r="B139" s="6">
        <v>137</v>
      </c>
      <c r="C139" s="217">
        <v>20222134</v>
      </c>
      <c r="D139" s="217">
        <v>0</v>
      </c>
      <c r="E139" s="217">
        <v>40</v>
      </c>
      <c r="F139" s="218">
        <f t="shared" si="6"/>
        <v>0</v>
      </c>
      <c r="G139" s="6">
        <f t="shared" si="5"/>
        <v>1</v>
      </c>
      <c r="H139" s="217"/>
    </row>
    <row r="140" s="208" customFormat="1" spans="1:8">
      <c r="A140" s="6"/>
      <c r="B140" s="6">
        <v>138</v>
      </c>
      <c r="C140" s="217">
        <v>20222135</v>
      </c>
      <c r="D140" s="217">
        <v>0</v>
      </c>
      <c r="E140" s="217">
        <v>40</v>
      </c>
      <c r="F140" s="218">
        <f t="shared" si="6"/>
        <v>0</v>
      </c>
      <c r="G140" s="6">
        <f t="shared" si="5"/>
        <v>1</v>
      </c>
      <c r="H140" s="217"/>
    </row>
    <row r="141" s="208" customFormat="1" spans="1:8">
      <c r="A141" s="6"/>
      <c r="B141" s="6">
        <v>139</v>
      </c>
      <c r="C141" s="217">
        <v>20222136</v>
      </c>
      <c r="D141" s="217">
        <v>0</v>
      </c>
      <c r="E141" s="217">
        <v>40</v>
      </c>
      <c r="F141" s="218">
        <f t="shared" si="6"/>
        <v>0</v>
      </c>
      <c r="G141" s="6">
        <f t="shared" si="5"/>
        <v>1</v>
      </c>
      <c r="H141" s="217"/>
    </row>
    <row r="142" s="208" customFormat="1" spans="1:8">
      <c r="A142" s="6"/>
      <c r="B142" s="6">
        <v>140</v>
      </c>
      <c r="C142" s="217">
        <v>20222141</v>
      </c>
      <c r="D142" s="217">
        <v>0</v>
      </c>
      <c r="E142" s="217">
        <v>43</v>
      </c>
      <c r="F142" s="218">
        <f t="shared" si="6"/>
        <v>0</v>
      </c>
      <c r="G142" s="6">
        <f t="shared" si="5"/>
        <v>1</v>
      </c>
      <c r="H142" s="217"/>
    </row>
    <row r="143" spans="1:8">
      <c r="A143" s="6"/>
      <c r="B143" s="6">
        <v>141</v>
      </c>
      <c r="C143" s="217">
        <v>20222142</v>
      </c>
      <c r="D143" s="217">
        <v>0</v>
      </c>
      <c r="E143" s="217">
        <v>42</v>
      </c>
      <c r="F143" s="218">
        <f t="shared" si="6"/>
        <v>0</v>
      </c>
      <c r="G143" s="6">
        <f t="shared" si="5"/>
        <v>1</v>
      </c>
      <c r="H143" s="217"/>
    </row>
    <row r="144" spans="1:8">
      <c r="A144" s="6"/>
      <c r="B144" s="6">
        <v>142</v>
      </c>
      <c r="C144" s="217">
        <v>20222143</v>
      </c>
      <c r="D144" s="217">
        <v>0</v>
      </c>
      <c r="E144" s="217">
        <v>45</v>
      </c>
      <c r="F144" s="218">
        <f t="shared" si="6"/>
        <v>0</v>
      </c>
      <c r="G144" s="6">
        <f t="shared" si="5"/>
        <v>1</v>
      </c>
      <c r="H144" s="217"/>
    </row>
    <row r="145" spans="1:8">
      <c r="A145" s="6"/>
      <c r="B145" s="6">
        <v>143</v>
      </c>
      <c r="C145" s="217">
        <v>20222144</v>
      </c>
      <c r="D145" s="217">
        <v>0</v>
      </c>
      <c r="E145" s="217">
        <v>45</v>
      </c>
      <c r="F145" s="218">
        <f t="shared" si="6"/>
        <v>0</v>
      </c>
      <c r="G145" s="6">
        <f t="shared" si="5"/>
        <v>1</v>
      </c>
      <c r="H145" s="217"/>
    </row>
    <row r="146" spans="1:8">
      <c r="A146" s="6" t="s">
        <v>6</v>
      </c>
      <c r="B146" s="6">
        <v>144</v>
      </c>
      <c r="C146" s="199">
        <v>20192431</v>
      </c>
      <c r="D146" s="171">
        <v>0</v>
      </c>
      <c r="E146" s="171">
        <v>36</v>
      </c>
      <c r="F146" s="222">
        <f t="shared" si="6"/>
        <v>0</v>
      </c>
      <c r="G146" s="6">
        <f>RANK(F146,$F$146:$F$191,1)</f>
        <v>1</v>
      </c>
      <c r="H146" s="171"/>
    </row>
    <row r="147" spans="1:8">
      <c r="A147" s="6"/>
      <c r="B147" s="6">
        <v>145</v>
      </c>
      <c r="C147" s="199">
        <v>20192432</v>
      </c>
      <c r="D147" s="171">
        <v>0</v>
      </c>
      <c r="E147" s="171">
        <v>36</v>
      </c>
      <c r="F147" s="222">
        <f t="shared" si="6"/>
        <v>0</v>
      </c>
      <c r="G147" s="6">
        <f t="shared" ref="G147:G191" si="7">RANK(F147,$F$146:$F$191,1)</f>
        <v>1</v>
      </c>
      <c r="H147" s="171"/>
    </row>
    <row r="148" spans="1:8">
      <c r="A148" s="6"/>
      <c r="B148" s="6">
        <v>146</v>
      </c>
      <c r="C148" s="199">
        <v>20192433</v>
      </c>
      <c r="D148" s="171">
        <v>0</v>
      </c>
      <c r="E148" s="171">
        <v>36</v>
      </c>
      <c r="F148" s="222">
        <f t="shared" si="6"/>
        <v>0</v>
      </c>
      <c r="G148" s="6">
        <f t="shared" si="7"/>
        <v>1</v>
      </c>
      <c r="H148" s="171"/>
    </row>
    <row r="149" spans="1:8">
      <c r="A149" s="6"/>
      <c r="B149" s="6">
        <v>147</v>
      </c>
      <c r="C149" s="199">
        <v>20192434</v>
      </c>
      <c r="D149" s="171">
        <v>0</v>
      </c>
      <c r="E149" s="171">
        <v>35</v>
      </c>
      <c r="F149" s="222">
        <f t="shared" si="6"/>
        <v>0</v>
      </c>
      <c r="G149" s="6">
        <f t="shared" si="7"/>
        <v>1</v>
      </c>
      <c r="H149" s="171"/>
    </row>
    <row r="150" spans="1:8">
      <c r="A150" s="6"/>
      <c r="B150" s="6">
        <v>148</v>
      </c>
      <c r="C150" s="199">
        <v>20192435</v>
      </c>
      <c r="D150" s="171">
        <v>0</v>
      </c>
      <c r="E150" s="171">
        <v>24</v>
      </c>
      <c r="F150" s="222">
        <f t="shared" si="6"/>
        <v>0</v>
      </c>
      <c r="G150" s="6">
        <f t="shared" si="7"/>
        <v>1</v>
      </c>
      <c r="H150" s="171"/>
    </row>
    <row r="151" spans="1:8">
      <c r="A151" s="6"/>
      <c r="B151" s="6">
        <v>149</v>
      </c>
      <c r="C151" s="199">
        <v>20192436</v>
      </c>
      <c r="D151" s="171">
        <v>0</v>
      </c>
      <c r="E151" s="171">
        <v>25</v>
      </c>
      <c r="F151" s="222">
        <f t="shared" si="6"/>
        <v>0</v>
      </c>
      <c r="G151" s="6">
        <f t="shared" si="7"/>
        <v>1</v>
      </c>
      <c r="H151" s="171"/>
    </row>
    <row r="152" spans="1:8">
      <c r="A152" s="6"/>
      <c r="B152" s="6">
        <v>150</v>
      </c>
      <c r="C152" s="199">
        <v>20192437</v>
      </c>
      <c r="D152" s="171">
        <v>0</v>
      </c>
      <c r="E152" s="171">
        <v>28</v>
      </c>
      <c r="F152" s="222">
        <f t="shared" si="6"/>
        <v>0</v>
      </c>
      <c r="G152" s="6">
        <f t="shared" si="7"/>
        <v>1</v>
      </c>
      <c r="H152" s="171"/>
    </row>
    <row r="153" spans="1:8">
      <c r="A153" s="6"/>
      <c r="B153" s="6">
        <v>151</v>
      </c>
      <c r="C153" s="199">
        <v>20192531</v>
      </c>
      <c r="D153" s="171">
        <v>0</v>
      </c>
      <c r="E153" s="171">
        <v>35</v>
      </c>
      <c r="F153" s="222">
        <f t="shared" si="6"/>
        <v>0</v>
      </c>
      <c r="G153" s="6">
        <f t="shared" si="7"/>
        <v>1</v>
      </c>
      <c r="H153" s="171"/>
    </row>
    <row r="154" spans="1:8">
      <c r="A154" s="6"/>
      <c r="B154" s="6">
        <v>152</v>
      </c>
      <c r="C154" s="199">
        <v>20192532</v>
      </c>
      <c r="D154" s="171">
        <v>2</v>
      </c>
      <c r="E154" s="171">
        <v>38</v>
      </c>
      <c r="F154" s="222">
        <f t="shared" si="6"/>
        <v>0.0526315789473684</v>
      </c>
      <c r="G154" s="6">
        <f t="shared" si="7"/>
        <v>45</v>
      </c>
      <c r="H154" s="171"/>
    </row>
    <row r="155" spans="1:8">
      <c r="A155" s="6"/>
      <c r="B155" s="6">
        <v>153</v>
      </c>
      <c r="C155" s="199">
        <v>20192533</v>
      </c>
      <c r="D155" s="171">
        <v>0</v>
      </c>
      <c r="E155" s="171">
        <v>37</v>
      </c>
      <c r="F155" s="222">
        <f t="shared" si="6"/>
        <v>0</v>
      </c>
      <c r="G155" s="6">
        <f t="shared" si="7"/>
        <v>1</v>
      </c>
      <c r="H155" s="171"/>
    </row>
    <row r="156" spans="1:8">
      <c r="A156" s="6"/>
      <c r="B156" s="6">
        <v>154</v>
      </c>
      <c r="C156" s="199">
        <v>20192534</v>
      </c>
      <c r="D156" s="171">
        <v>0</v>
      </c>
      <c r="E156" s="171">
        <v>33</v>
      </c>
      <c r="F156" s="222">
        <f t="shared" si="6"/>
        <v>0</v>
      </c>
      <c r="G156" s="6">
        <f t="shared" si="7"/>
        <v>1</v>
      </c>
      <c r="H156" s="171"/>
    </row>
    <row r="157" spans="1:8">
      <c r="A157" s="6"/>
      <c r="B157" s="6">
        <v>155</v>
      </c>
      <c r="C157" s="199">
        <v>20192535</v>
      </c>
      <c r="D157" s="171">
        <v>0</v>
      </c>
      <c r="E157" s="171">
        <v>29</v>
      </c>
      <c r="F157" s="222">
        <f t="shared" si="6"/>
        <v>0</v>
      </c>
      <c r="G157" s="6">
        <f t="shared" si="7"/>
        <v>1</v>
      </c>
      <c r="H157" s="171"/>
    </row>
    <row r="158" spans="1:8">
      <c r="A158" s="6"/>
      <c r="B158" s="6">
        <v>156</v>
      </c>
      <c r="C158" s="199">
        <v>20192536</v>
      </c>
      <c r="D158" s="171">
        <v>0</v>
      </c>
      <c r="E158" s="171">
        <v>29</v>
      </c>
      <c r="F158" s="222">
        <f t="shared" si="6"/>
        <v>0</v>
      </c>
      <c r="G158" s="6">
        <f t="shared" si="7"/>
        <v>1</v>
      </c>
      <c r="H158" s="171"/>
    </row>
    <row r="159" spans="1:8">
      <c r="A159" s="6"/>
      <c r="B159" s="6">
        <v>157</v>
      </c>
      <c r="C159" s="199">
        <v>20202430</v>
      </c>
      <c r="D159" s="171">
        <v>0</v>
      </c>
      <c r="E159" s="171">
        <v>41</v>
      </c>
      <c r="F159" s="222">
        <f t="shared" si="6"/>
        <v>0</v>
      </c>
      <c r="G159" s="6">
        <f t="shared" si="7"/>
        <v>1</v>
      </c>
      <c r="H159" s="171"/>
    </row>
    <row r="160" spans="1:8">
      <c r="A160" s="6"/>
      <c r="B160" s="6">
        <v>158</v>
      </c>
      <c r="C160" s="199">
        <v>20202431</v>
      </c>
      <c r="D160" s="171">
        <v>0</v>
      </c>
      <c r="E160" s="171">
        <v>42</v>
      </c>
      <c r="F160" s="222">
        <f t="shared" si="6"/>
        <v>0</v>
      </c>
      <c r="G160" s="6">
        <f t="shared" si="7"/>
        <v>1</v>
      </c>
      <c r="H160" s="171"/>
    </row>
    <row r="161" spans="1:8">
      <c r="A161" s="6"/>
      <c r="B161" s="6">
        <v>159</v>
      </c>
      <c r="C161" s="199">
        <v>20202432</v>
      </c>
      <c r="D161" s="171">
        <v>0</v>
      </c>
      <c r="E161" s="171">
        <v>40</v>
      </c>
      <c r="F161" s="222">
        <f t="shared" si="6"/>
        <v>0</v>
      </c>
      <c r="G161" s="6">
        <f t="shared" si="7"/>
        <v>1</v>
      </c>
      <c r="H161" s="171"/>
    </row>
    <row r="162" spans="1:8">
      <c r="A162" s="6"/>
      <c r="B162" s="6">
        <v>160</v>
      </c>
      <c r="C162" s="199">
        <v>20202433</v>
      </c>
      <c r="D162" s="171">
        <v>0</v>
      </c>
      <c r="E162" s="171">
        <v>39</v>
      </c>
      <c r="F162" s="222">
        <f t="shared" si="6"/>
        <v>0</v>
      </c>
      <c r="G162" s="6">
        <f t="shared" si="7"/>
        <v>1</v>
      </c>
      <c r="H162" s="171"/>
    </row>
    <row r="163" spans="1:8">
      <c r="A163" s="6"/>
      <c r="B163" s="6">
        <v>161</v>
      </c>
      <c r="C163" s="199">
        <v>20202434</v>
      </c>
      <c r="D163" s="171">
        <v>0</v>
      </c>
      <c r="E163" s="171">
        <v>43</v>
      </c>
      <c r="F163" s="222">
        <f t="shared" si="6"/>
        <v>0</v>
      </c>
      <c r="G163" s="6">
        <f t="shared" si="7"/>
        <v>1</v>
      </c>
      <c r="H163" s="171"/>
    </row>
    <row r="164" spans="1:8">
      <c r="A164" s="6"/>
      <c r="B164" s="6">
        <v>162</v>
      </c>
      <c r="C164" s="199">
        <v>20202435</v>
      </c>
      <c r="D164" s="171">
        <v>0</v>
      </c>
      <c r="E164" s="171">
        <v>50</v>
      </c>
      <c r="F164" s="222">
        <f t="shared" si="6"/>
        <v>0</v>
      </c>
      <c r="G164" s="6">
        <f t="shared" si="7"/>
        <v>1</v>
      </c>
      <c r="H164" s="171"/>
    </row>
    <row r="165" spans="1:8">
      <c r="A165" s="6"/>
      <c r="B165" s="6">
        <v>163</v>
      </c>
      <c r="C165" s="199">
        <v>20202531</v>
      </c>
      <c r="D165" s="171">
        <v>0</v>
      </c>
      <c r="E165" s="171">
        <v>39</v>
      </c>
      <c r="F165" s="222">
        <f t="shared" si="6"/>
        <v>0</v>
      </c>
      <c r="G165" s="6">
        <f t="shared" si="7"/>
        <v>1</v>
      </c>
      <c r="H165" s="171"/>
    </row>
    <row r="166" spans="1:8">
      <c r="A166" s="6"/>
      <c r="B166" s="9">
        <v>164</v>
      </c>
      <c r="C166" s="223">
        <v>20202532</v>
      </c>
      <c r="D166" s="171">
        <v>3</v>
      </c>
      <c r="E166" s="9">
        <v>34</v>
      </c>
      <c r="F166" s="213">
        <f t="shared" si="6"/>
        <v>0.0882352941176471</v>
      </c>
      <c r="G166" s="9">
        <f t="shared" si="7"/>
        <v>46</v>
      </c>
      <c r="H166" s="9"/>
    </row>
    <row r="167" spans="1:8">
      <c r="A167" s="6"/>
      <c r="B167" s="6">
        <v>165</v>
      </c>
      <c r="C167" s="199">
        <v>20202533</v>
      </c>
      <c r="D167" s="171">
        <v>0</v>
      </c>
      <c r="E167" s="171">
        <v>40</v>
      </c>
      <c r="F167" s="222">
        <f t="shared" si="6"/>
        <v>0</v>
      </c>
      <c r="G167" s="6">
        <f t="shared" si="7"/>
        <v>1</v>
      </c>
      <c r="H167" s="171"/>
    </row>
    <row r="168" spans="1:8">
      <c r="A168" s="6"/>
      <c r="B168" s="6">
        <v>166</v>
      </c>
      <c r="C168" s="199">
        <v>20202534</v>
      </c>
      <c r="D168" s="171">
        <v>0</v>
      </c>
      <c r="E168" s="171">
        <v>36</v>
      </c>
      <c r="F168" s="222">
        <f t="shared" si="6"/>
        <v>0</v>
      </c>
      <c r="G168" s="6">
        <f t="shared" si="7"/>
        <v>1</v>
      </c>
      <c r="H168" s="171"/>
    </row>
    <row r="169" spans="1:8">
      <c r="A169" s="6"/>
      <c r="B169" s="6">
        <v>167</v>
      </c>
      <c r="C169" s="199">
        <v>20202535</v>
      </c>
      <c r="D169" s="171">
        <v>0</v>
      </c>
      <c r="E169" s="171">
        <v>27</v>
      </c>
      <c r="F169" s="222">
        <f t="shared" si="6"/>
        <v>0</v>
      </c>
      <c r="G169" s="6">
        <f t="shared" si="7"/>
        <v>1</v>
      </c>
      <c r="H169" s="171"/>
    </row>
    <row r="170" spans="1:8">
      <c r="A170" s="6"/>
      <c r="B170" s="6">
        <v>168</v>
      </c>
      <c r="C170" s="199">
        <v>20202536</v>
      </c>
      <c r="D170" s="171">
        <v>0</v>
      </c>
      <c r="E170" s="171">
        <v>26</v>
      </c>
      <c r="F170" s="222">
        <f t="shared" si="6"/>
        <v>0</v>
      </c>
      <c r="G170" s="6">
        <f t="shared" si="7"/>
        <v>1</v>
      </c>
      <c r="H170" s="171"/>
    </row>
    <row r="171" spans="1:8">
      <c r="A171" s="6"/>
      <c r="B171" s="6">
        <v>169</v>
      </c>
      <c r="C171" s="199">
        <v>20212431</v>
      </c>
      <c r="D171" s="171">
        <v>0</v>
      </c>
      <c r="E171" s="171">
        <v>50</v>
      </c>
      <c r="F171" s="222">
        <f t="shared" si="6"/>
        <v>0</v>
      </c>
      <c r="G171" s="6">
        <f t="shared" si="7"/>
        <v>1</v>
      </c>
      <c r="H171" s="171"/>
    </row>
    <row r="172" spans="1:8">
      <c r="A172" s="6"/>
      <c r="B172" s="6">
        <v>170</v>
      </c>
      <c r="C172" s="199">
        <v>20212432</v>
      </c>
      <c r="D172" s="171">
        <v>0</v>
      </c>
      <c r="E172" s="171">
        <v>50</v>
      </c>
      <c r="F172" s="222">
        <f t="shared" si="6"/>
        <v>0</v>
      </c>
      <c r="G172" s="6">
        <f t="shared" si="7"/>
        <v>1</v>
      </c>
      <c r="H172" s="171"/>
    </row>
    <row r="173" spans="1:8">
      <c r="A173" s="6"/>
      <c r="B173" s="6">
        <v>171</v>
      </c>
      <c r="C173" s="199">
        <v>20212433</v>
      </c>
      <c r="D173" s="171">
        <v>0</v>
      </c>
      <c r="E173" s="171">
        <v>49</v>
      </c>
      <c r="F173" s="222">
        <f t="shared" si="6"/>
        <v>0</v>
      </c>
      <c r="G173" s="6">
        <f t="shared" si="7"/>
        <v>1</v>
      </c>
      <c r="H173" s="171"/>
    </row>
    <row r="174" spans="1:8">
      <c r="A174" s="6"/>
      <c r="B174" s="6">
        <v>172</v>
      </c>
      <c r="C174" s="199">
        <v>20212434</v>
      </c>
      <c r="D174" s="171">
        <v>0</v>
      </c>
      <c r="E174" s="171">
        <v>49</v>
      </c>
      <c r="F174" s="222">
        <f t="shared" si="6"/>
        <v>0</v>
      </c>
      <c r="G174" s="6">
        <f t="shared" si="7"/>
        <v>1</v>
      </c>
      <c r="H174" s="171"/>
    </row>
    <row r="175" spans="1:8">
      <c r="A175" s="6"/>
      <c r="B175" s="6">
        <v>173</v>
      </c>
      <c r="C175" s="199">
        <v>20212435</v>
      </c>
      <c r="D175" s="171">
        <v>0</v>
      </c>
      <c r="E175" s="171">
        <v>49</v>
      </c>
      <c r="F175" s="222">
        <f t="shared" si="6"/>
        <v>0</v>
      </c>
      <c r="G175" s="6">
        <f t="shared" si="7"/>
        <v>1</v>
      </c>
      <c r="H175" s="171"/>
    </row>
    <row r="176" spans="1:8">
      <c r="A176" s="6"/>
      <c r="B176" s="6">
        <v>174</v>
      </c>
      <c r="C176" s="199">
        <v>20212531</v>
      </c>
      <c r="D176" s="171">
        <v>0</v>
      </c>
      <c r="E176" s="171">
        <v>33</v>
      </c>
      <c r="F176" s="222">
        <f t="shared" si="6"/>
        <v>0</v>
      </c>
      <c r="G176" s="6">
        <f t="shared" si="7"/>
        <v>1</v>
      </c>
      <c r="H176" s="171"/>
    </row>
    <row r="177" spans="1:8">
      <c r="A177" s="6"/>
      <c r="B177" s="6">
        <v>175</v>
      </c>
      <c r="C177" s="199">
        <v>20212532</v>
      </c>
      <c r="D177" s="171">
        <v>0</v>
      </c>
      <c r="E177" s="171">
        <v>35</v>
      </c>
      <c r="F177" s="222">
        <f t="shared" si="6"/>
        <v>0</v>
      </c>
      <c r="G177" s="6">
        <f t="shared" si="7"/>
        <v>1</v>
      </c>
      <c r="H177" s="171"/>
    </row>
    <row r="178" spans="1:8">
      <c r="A178" s="6"/>
      <c r="B178" s="6">
        <v>176</v>
      </c>
      <c r="C178" s="199">
        <v>20212533</v>
      </c>
      <c r="D178" s="171">
        <v>0</v>
      </c>
      <c r="E178" s="171">
        <v>30</v>
      </c>
      <c r="F178" s="222">
        <f t="shared" si="6"/>
        <v>0</v>
      </c>
      <c r="G178" s="6">
        <f t="shared" si="7"/>
        <v>1</v>
      </c>
      <c r="H178" s="171"/>
    </row>
    <row r="179" spans="1:8">
      <c r="A179" s="6"/>
      <c r="B179" s="6">
        <v>177</v>
      </c>
      <c r="C179" s="199">
        <v>20212534</v>
      </c>
      <c r="D179" s="171">
        <v>0</v>
      </c>
      <c r="E179" s="171">
        <v>39</v>
      </c>
      <c r="F179" s="222">
        <f t="shared" si="6"/>
        <v>0</v>
      </c>
      <c r="G179" s="6">
        <f t="shared" si="7"/>
        <v>1</v>
      </c>
      <c r="H179" s="171"/>
    </row>
    <row r="180" spans="1:8">
      <c r="A180" s="6"/>
      <c r="B180" s="6">
        <v>178</v>
      </c>
      <c r="C180" s="199">
        <v>20212535</v>
      </c>
      <c r="D180" s="171">
        <v>0</v>
      </c>
      <c r="E180" s="171">
        <v>27</v>
      </c>
      <c r="F180" s="222">
        <f t="shared" si="6"/>
        <v>0</v>
      </c>
      <c r="G180" s="6">
        <f t="shared" si="7"/>
        <v>1</v>
      </c>
      <c r="H180" s="171"/>
    </row>
    <row r="181" spans="1:8">
      <c r="A181" s="6"/>
      <c r="B181" s="6">
        <v>179</v>
      </c>
      <c r="C181" s="199">
        <v>20222431</v>
      </c>
      <c r="D181" s="171">
        <v>0</v>
      </c>
      <c r="E181" s="171">
        <v>34</v>
      </c>
      <c r="F181" s="222">
        <f t="shared" si="6"/>
        <v>0</v>
      </c>
      <c r="G181" s="6">
        <f t="shared" si="7"/>
        <v>1</v>
      </c>
      <c r="H181" s="171"/>
    </row>
    <row r="182" spans="1:8">
      <c r="A182" s="6"/>
      <c r="B182" s="6">
        <v>180</v>
      </c>
      <c r="C182" s="199">
        <v>20222432</v>
      </c>
      <c r="D182" s="171">
        <v>0</v>
      </c>
      <c r="E182" s="171">
        <v>34</v>
      </c>
      <c r="F182" s="222">
        <f t="shared" si="6"/>
        <v>0</v>
      </c>
      <c r="G182" s="6">
        <f t="shared" si="7"/>
        <v>1</v>
      </c>
      <c r="H182" s="171"/>
    </row>
    <row r="183" spans="1:8">
      <c r="A183" s="6"/>
      <c r="B183" s="6">
        <v>181</v>
      </c>
      <c r="C183" s="199">
        <v>20222433</v>
      </c>
      <c r="D183" s="171">
        <v>0</v>
      </c>
      <c r="E183" s="171">
        <v>34</v>
      </c>
      <c r="F183" s="222">
        <f t="shared" si="6"/>
        <v>0</v>
      </c>
      <c r="G183" s="6">
        <f t="shared" si="7"/>
        <v>1</v>
      </c>
      <c r="H183" s="171"/>
    </row>
    <row r="184" spans="1:8">
      <c r="A184" s="6"/>
      <c r="B184" s="6">
        <v>182</v>
      </c>
      <c r="C184" s="199">
        <v>20222434</v>
      </c>
      <c r="D184" s="171">
        <v>0</v>
      </c>
      <c r="E184" s="171">
        <v>33</v>
      </c>
      <c r="F184" s="222">
        <f t="shared" si="6"/>
        <v>0</v>
      </c>
      <c r="G184" s="6">
        <f t="shared" si="7"/>
        <v>1</v>
      </c>
      <c r="H184" s="171"/>
    </row>
    <row r="185" spans="1:8">
      <c r="A185" s="6"/>
      <c r="B185" s="6">
        <v>183</v>
      </c>
      <c r="C185" s="199">
        <v>20222435</v>
      </c>
      <c r="D185" s="171">
        <v>0</v>
      </c>
      <c r="E185" s="171">
        <v>45</v>
      </c>
      <c r="F185" s="222">
        <f t="shared" si="6"/>
        <v>0</v>
      </c>
      <c r="G185" s="6">
        <f t="shared" si="7"/>
        <v>1</v>
      </c>
      <c r="H185" s="171"/>
    </row>
    <row r="186" spans="1:8">
      <c r="A186" s="6"/>
      <c r="B186" s="6">
        <v>184</v>
      </c>
      <c r="C186" s="199">
        <v>20222436</v>
      </c>
      <c r="D186" s="171">
        <v>2</v>
      </c>
      <c r="E186" s="171">
        <v>45</v>
      </c>
      <c r="F186" s="222">
        <f t="shared" si="6"/>
        <v>0.0444444444444444</v>
      </c>
      <c r="G186" s="6">
        <f t="shared" si="7"/>
        <v>44</v>
      </c>
      <c r="H186" s="171"/>
    </row>
    <row r="187" spans="1:8">
      <c r="A187" s="6"/>
      <c r="B187" s="6">
        <v>185</v>
      </c>
      <c r="C187" s="199">
        <v>20222441</v>
      </c>
      <c r="D187" s="171">
        <v>0</v>
      </c>
      <c r="E187" s="171">
        <v>50</v>
      </c>
      <c r="F187" s="222">
        <f t="shared" si="6"/>
        <v>0</v>
      </c>
      <c r="G187" s="6">
        <f t="shared" si="7"/>
        <v>1</v>
      </c>
      <c r="H187" s="171"/>
    </row>
    <row r="188" spans="1:8">
      <c r="A188" s="6"/>
      <c r="B188" s="6">
        <v>186</v>
      </c>
      <c r="C188" s="199">
        <v>20222531</v>
      </c>
      <c r="D188" s="171">
        <v>0</v>
      </c>
      <c r="E188" s="171">
        <v>35</v>
      </c>
      <c r="F188" s="222">
        <f t="shared" si="6"/>
        <v>0</v>
      </c>
      <c r="G188" s="6">
        <f t="shared" si="7"/>
        <v>1</v>
      </c>
      <c r="H188" s="171"/>
    </row>
    <row r="189" spans="1:8">
      <c r="A189" s="6"/>
      <c r="B189" s="6">
        <v>187</v>
      </c>
      <c r="C189" s="199">
        <v>20222532</v>
      </c>
      <c r="D189" s="171">
        <v>0</v>
      </c>
      <c r="E189" s="171">
        <v>35</v>
      </c>
      <c r="F189" s="222">
        <f t="shared" si="6"/>
        <v>0</v>
      </c>
      <c r="G189" s="6">
        <f t="shared" si="7"/>
        <v>1</v>
      </c>
      <c r="H189" s="171"/>
    </row>
    <row r="190" spans="1:8">
      <c r="A190" s="6"/>
      <c r="B190" s="6">
        <v>188</v>
      </c>
      <c r="C190" s="199">
        <v>20222533</v>
      </c>
      <c r="D190" s="171">
        <v>0</v>
      </c>
      <c r="E190" s="171">
        <v>35</v>
      </c>
      <c r="F190" s="222">
        <f t="shared" si="6"/>
        <v>0</v>
      </c>
      <c r="G190" s="6">
        <f t="shared" si="7"/>
        <v>1</v>
      </c>
      <c r="H190" s="171"/>
    </row>
    <row r="191" spans="1:8">
      <c r="A191" s="6"/>
      <c r="B191" s="6">
        <v>189</v>
      </c>
      <c r="C191" s="199">
        <v>20222541</v>
      </c>
      <c r="D191" s="171">
        <v>0</v>
      </c>
      <c r="E191" s="171">
        <v>38</v>
      </c>
      <c r="F191" s="222">
        <f t="shared" si="6"/>
        <v>0</v>
      </c>
      <c r="G191" s="6">
        <f t="shared" si="7"/>
        <v>1</v>
      </c>
      <c r="H191" s="171"/>
    </row>
    <row r="192" spans="1:8">
      <c r="A192" s="6" t="s">
        <v>7</v>
      </c>
      <c r="B192" s="6">
        <v>190</v>
      </c>
      <c r="C192" s="132">
        <v>20192631</v>
      </c>
      <c r="D192" s="8">
        <v>0</v>
      </c>
      <c r="E192" s="8">
        <v>39</v>
      </c>
      <c r="F192" s="178">
        <f t="shared" si="6"/>
        <v>0</v>
      </c>
      <c r="G192" s="6">
        <f>RANK(F192,$F$192:$F$210,1)</f>
        <v>1</v>
      </c>
      <c r="H192" s="8"/>
    </row>
    <row r="193" spans="1:8">
      <c r="A193" s="6"/>
      <c r="B193" s="6">
        <v>191</v>
      </c>
      <c r="C193" s="132">
        <v>20192632</v>
      </c>
      <c r="D193" s="8">
        <v>0</v>
      </c>
      <c r="E193" s="8">
        <v>39</v>
      </c>
      <c r="F193" s="178">
        <f t="shared" si="6"/>
        <v>0</v>
      </c>
      <c r="G193" s="6">
        <f t="shared" ref="G193:G210" si="8">RANK(F193,$F$192:$F$210,1)</f>
        <v>1</v>
      </c>
      <c r="H193" s="8"/>
    </row>
    <row r="194" spans="1:8">
      <c r="A194" s="6"/>
      <c r="B194" s="6">
        <v>192</v>
      </c>
      <c r="C194" s="132">
        <v>20192633</v>
      </c>
      <c r="D194" s="8">
        <v>0</v>
      </c>
      <c r="E194" s="8">
        <v>36</v>
      </c>
      <c r="F194" s="178">
        <f t="shared" si="6"/>
        <v>0</v>
      </c>
      <c r="G194" s="6">
        <f t="shared" si="8"/>
        <v>1</v>
      </c>
      <c r="H194" s="8"/>
    </row>
    <row r="195" spans="1:8">
      <c r="A195" s="6"/>
      <c r="B195" s="6">
        <v>193</v>
      </c>
      <c r="C195" s="132">
        <v>20192634</v>
      </c>
      <c r="D195" s="8">
        <v>0</v>
      </c>
      <c r="E195" s="8">
        <v>35</v>
      </c>
      <c r="F195" s="178">
        <f t="shared" ref="F195:F211" si="9">D195/E195</f>
        <v>0</v>
      </c>
      <c r="G195" s="6">
        <f t="shared" si="8"/>
        <v>1</v>
      </c>
      <c r="H195" s="8"/>
    </row>
    <row r="196" spans="1:8">
      <c r="A196" s="6"/>
      <c r="B196" s="6">
        <v>194</v>
      </c>
      <c r="C196" s="132">
        <v>20202631</v>
      </c>
      <c r="D196" s="8">
        <v>0</v>
      </c>
      <c r="E196" s="8">
        <v>47</v>
      </c>
      <c r="F196" s="178">
        <f t="shared" si="9"/>
        <v>0</v>
      </c>
      <c r="G196" s="6">
        <f t="shared" si="8"/>
        <v>1</v>
      </c>
      <c r="H196" s="8"/>
    </row>
    <row r="197" spans="1:8">
      <c r="A197" s="6"/>
      <c r="B197" s="6">
        <v>195</v>
      </c>
      <c r="C197" s="132">
        <v>20202632</v>
      </c>
      <c r="D197" s="8">
        <v>0</v>
      </c>
      <c r="E197" s="8">
        <v>45</v>
      </c>
      <c r="F197" s="178">
        <f t="shared" si="9"/>
        <v>0</v>
      </c>
      <c r="G197" s="6">
        <f t="shared" si="8"/>
        <v>1</v>
      </c>
      <c r="H197" s="8"/>
    </row>
    <row r="198" spans="1:8">
      <c r="A198" s="6"/>
      <c r="B198" s="6">
        <v>196</v>
      </c>
      <c r="C198" s="132">
        <v>20202633</v>
      </c>
      <c r="D198" s="8">
        <v>0</v>
      </c>
      <c r="E198" s="8">
        <v>34</v>
      </c>
      <c r="F198" s="178">
        <f t="shared" si="9"/>
        <v>0</v>
      </c>
      <c r="G198" s="6">
        <f t="shared" si="8"/>
        <v>1</v>
      </c>
      <c r="H198" s="8"/>
    </row>
    <row r="199" spans="1:8">
      <c r="A199" s="6"/>
      <c r="B199" s="6">
        <v>197</v>
      </c>
      <c r="C199" s="132">
        <v>20202634</v>
      </c>
      <c r="D199" s="8">
        <v>0</v>
      </c>
      <c r="E199" s="8">
        <v>32</v>
      </c>
      <c r="F199" s="178">
        <f t="shared" si="9"/>
        <v>0</v>
      </c>
      <c r="G199" s="6">
        <f t="shared" si="8"/>
        <v>1</v>
      </c>
      <c r="H199" s="8"/>
    </row>
    <row r="200" spans="1:8">
      <c r="A200" s="6"/>
      <c r="B200" s="6">
        <v>198</v>
      </c>
      <c r="C200" s="132">
        <v>20212631</v>
      </c>
      <c r="D200" s="8">
        <v>0</v>
      </c>
      <c r="E200" s="8">
        <v>39</v>
      </c>
      <c r="F200" s="178">
        <f t="shared" si="9"/>
        <v>0</v>
      </c>
      <c r="G200" s="6">
        <f t="shared" si="8"/>
        <v>1</v>
      </c>
      <c r="H200" s="8"/>
    </row>
    <row r="201" spans="1:8">
      <c r="A201" s="6"/>
      <c r="B201" s="6">
        <v>199</v>
      </c>
      <c r="C201" s="132">
        <v>20212632</v>
      </c>
      <c r="D201" s="8">
        <v>0</v>
      </c>
      <c r="E201" s="8">
        <v>41</v>
      </c>
      <c r="F201" s="178">
        <f t="shared" si="9"/>
        <v>0</v>
      </c>
      <c r="G201" s="6">
        <f t="shared" si="8"/>
        <v>1</v>
      </c>
      <c r="H201" s="8"/>
    </row>
    <row r="202" spans="1:8">
      <c r="A202" s="6"/>
      <c r="B202" s="6">
        <v>200</v>
      </c>
      <c r="C202" s="132">
        <v>20212633</v>
      </c>
      <c r="D202" s="8">
        <v>0</v>
      </c>
      <c r="E202" s="8">
        <v>42</v>
      </c>
      <c r="F202" s="178">
        <f t="shared" si="9"/>
        <v>0</v>
      </c>
      <c r="G202" s="6">
        <f t="shared" si="8"/>
        <v>1</v>
      </c>
      <c r="H202" s="8"/>
    </row>
    <row r="203" spans="1:8">
      <c r="A203" s="6"/>
      <c r="B203" s="6">
        <v>201</v>
      </c>
      <c r="C203" s="132">
        <v>20212634</v>
      </c>
      <c r="D203" s="8">
        <v>0</v>
      </c>
      <c r="E203" s="8">
        <v>39</v>
      </c>
      <c r="F203" s="178">
        <f t="shared" si="9"/>
        <v>0</v>
      </c>
      <c r="G203" s="6">
        <f t="shared" si="8"/>
        <v>1</v>
      </c>
      <c r="H203" s="8"/>
    </row>
    <row r="204" spans="1:8">
      <c r="A204" s="6"/>
      <c r="B204" s="6">
        <v>202</v>
      </c>
      <c r="C204" s="132">
        <v>20222631</v>
      </c>
      <c r="D204" s="8">
        <v>0</v>
      </c>
      <c r="E204" s="8">
        <v>35</v>
      </c>
      <c r="F204" s="178">
        <f t="shared" si="9"/>
        <v>0</v>
      </c>
      <c r="G204" s="6">
        <f t="shared" si="8"/>
        <v>1</v>
      </c>
      <c r="H204" s="8"/>
    </row>
    <row r="205" spans="1:8">
      <c r="A205" s="6"/>
      <c r="B205" s="6">
        <v>203</v>
      </c>
      <c r="C205" s="132">
        <v>20222632</v>
      </c>
      <c r="D205" s="8">
        <v>0</v>
      </c>
      <c r="E205" s="8">
        <v>36</v>
      </c>
      <c r="F205" s="178">
        <f t="shared" si="9"/>
        <v>0</v>
      </c>
      <c r="G205" s="6">
        <f t="shared" si="8"/>
        <v>1</v>
      </c>
      <c r="H205" s="8"/>
    </row>
    <row r="206" spans="1:8">
      <c r="A206" s="6"/>
      <c r="B206" s="224">
        <v>204</v>
      </c>
      <c r="C206" s="225">
        <v>20222633</v>
      </c>
      <c r="D206" s="226">
        <v>2</v>
      </c>
      <c r="E206" s="226">
        <v>36</v>
      </c>
      <c r="F206" s="227">
        <f t="shared" si="9"/>
        <v>0.0555555555555556</v>
      </c>
      <c r="G206" s="224">
        <f t="shared" si="8"/>
        <v>19</v>
      </c>
      <c r="H206" s="226" t="s">
        <v>31</v>
      </c>
    </row>
    <row r="207" spans="1:8">
      <c r="A207" s="6"/>
      <c r="B207" s="6">
        <v>205</v>
      </c>
      <c r="C207" s="132">
        <v>20222634</v>
      </c>
      <c r="D207" s="8">
        <v>0</v>
      </c>
      <c r="E207" s="8">
        <v>35</v>
      </c>
      <c r="F207" s="178">
        <f t="shared" si="9"/>
        <v>0</v>
      </c>
      <c r="G207" s="6">
        <f t="shared" si="8"/>
        <v>1</v>
      </c>
      <c r="H207" s="8"/>
    </row>
    <row r="208" spans="1:8">
      <c r="A208" s="6"/>
      <c r="B208" s="6">
        <v>206</v>
      </c>
      <c r="C208" s="132">
        <v>20222635</v>
      </c>
      <c r="D208" s="8">
        <v>0</v>
      </c>
      <c r="E208" s="8">
        <v>36</v>
      </c>
      <c r="F208" s="178">
        <f t="shared" si="9"/>
        <v>0</v>
      </c>
      <c r="G208" s="6">
        <f t="shared" si="8"/>
        <v>1</v>
      </c>
      <c r="H208" s="8"/>
    </row>
    <row r="209" spans="1:8">
      <c r="A209" s="6"/>
      <c r="B209" s="6">
        <v>207</v>
      </c>
      <c r="C209" s="132">
        <v>20222641</v>
      </c>
      <c r="D209" s="8">
        <v>0</v>
      </c>
      <c r="E209" s="8">
        <v>44</v>
      </c>
      <c r="F209" s="178">
        <f t="shared" si="9"/>
        <v>0</v>
      </c>
      <c r="G209" s="6">
        <f t="shared" si="8"/>
        <v>1</v>
      </c>
      <c r="H209" s="8"/>
    </row>
    <row r="210" spans="1:8">
      <c r="A210" s="6"/>
      <c r="B210" s="6">
        <v>208</v>
      </c>
      <c r="C210" s="132">
        <v>20222642</v>
      </c>
      <c r="D210" s="8">
        <v>0</v>
      </c>
      <c r="E210" s="8">
        <v>36</v>
      </c>
      <c r="F210" s="178">
        <f t="shared" si="9"/>
        <v>0</v>
      </c>
      <c r="G210" s="6">
        <f t="shared" si="8"/>
        <v>1</v>
      </c>
      <c r="H210" s="8"/>
    </row>
    <row r="211" spans="1:8">
      <c r="A211" s="6" t="s">
        <v>8</v>
      </c>
      <c r="B211" s="6">
        <v>209</v>
      </c>
      <c r="C211" s="6">
        <v>20223531</v>
      </c>
      <c r="D211" s="6">
        <v>0</v>
      </c>
      <c r="E211" s="6">
        <v>46</v>
      </c>
      <c r="F211" s="228">
        <f t="shared" si="9"/>
        <v>0</v>
      </c>
      <c r="G211" s="6">
        <f>RANK(F211,$F$211:$F$211,1)</f>
        <v>1</v>
      </c>
      <c r="H211" s="6"/>
    </row>
  </sheetData>
  <mergeCells count="7">
    <mergeCell ref="A1:H1"/>
    <mergeCell ref="A3:A29"/>
    <mergeCell ref="A30:A56"/>
    <mergeCell ref="A57:A100"/>
    <mergeCell ref="A101:A145"/>
    <mergeCell ref="A146:A191"/>
    <mergeCell ref="A192:A210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4"/>
  <sheetViews>
    <sheetView workbookViewId="0">
      <selection activeCell="A3" sqref="A3:A12"/>
    </sheetView>
  </sheetViews>
  <sheetFormatPr defaultColWidth="9" defaultRowHeight="13.5"/>
  <cols>
    <col min="1" max="1" width="21.6666666666667" style="58" customWidth="1"/>
    <col min="2" max="2" width="12.6666666666667" style="58" customWidth="1"/>
    <col min="3" max="3" width="15.6666666666667" style="58" customWidth="1"/>
    <col min="4" max="4" width="24.6666666666667" style="58" customWidth="1"/>
    <col min="5" max="5" width="9.66666666666667" style="58" customWidth="1"/>
    <col min="6" max="6" width="29.8916666666667" style="58" customWidth="1"/>
    <col min="7" max="8" width="15.4416666666667" style="58" customWidth="1"/>
    <col min="9" max="9" width="19.5583333333333" style="58" customWidth="1"/>
    <col min="10" max="10" width="9.66666666666667" style="58" customWidth="1"/>
    <col min="11" max="16384" width="9" style="58"/>
  </cols>
  <sheetData>
    <row r="1" s="1" customFormat="1" ht="22.5" spans="1:10">
      <c r="A1" s="184" t="s">
        <v>32</v>
      </c>
      <c r="B1" s="185"/>
      <c r="C1" s="185"/>
      <c r="D1" s="185"/>
      <c r="E1" s="185"/>
      <c r="F1" s="185"/>
      <c r="G1" s="185"/>
      <c r="H1" s="185"/>
      <c r="I1" s="185"/>
      <c r="J1" s="200"/>
    </row>
    <row r="2" s="1" customFormat="1" ht="20.25" spans="1:10">
      <c r="A2" s="138" t="s">
        <v>22</v>
      </c>
      <c r="B2" s="20" t="s">
        <v>24</v>
      </c>
      <c r="C2" s="20" t="s">
        <v>33</v>
      </c>
      <c r="D2" s="20" t="s">
        <v>34</v>
      </c>
      <c r="E2" s="20" t="s">
        <v>35</v>
      </c>
      <c r="F2" s="139" t="s">
        <v>36</v>
      </c>
      <c r="G2" s="20" t="s">
        <v>37</v>
      </c>
      <c r="H2" s="20" t="s">
        <v>38</v>
      </c>
      <c r="I2" s="20" t="s">
        <v>39</v>
      </c>
      <c r="J2" s="5" t="s">
        <v>29</v>
      </c>
    </row>
    <row r="3" s="1" customFormat="1" ht="20.25" spans="1:10">
      <c r="A3" s="186" t="s">
        <v>2</v>
      </c>
      <c r="B3" s="16">
        <v>20213632</v>
      </c>
      <c r="C3" s="16">
        <v>2021363211</v>
      </c>
      <c r="D3" s="16" t="s">
        <v>40</v>
      </c>
      <c r="E3" s="16" t="s">
        <v>41</v>
      </c>
      <c r="F3" s="16" t="s">
        <v>42</v>
      </c>
      <c r="G3" s="16">
        <v>3</v>
      </c>
      <c r="H3" s="16" t="s">
        <v>31</v>
      </c>
      <c r="I3" s="16" t="s">
        <v>43</v>
      </c>
      <c r="J3" s="5"/>
    </row>
    <row r="4" s="1" customFormat="1" ht="20.25" spans="1:10">
      <c r="A4" s="186"/>
      <c r="B4" s="16"/>
      <c r="C4" s="16">
        <v>2021363217</v>
      </c>
      <c r="D4" s="16" t="s">
        <v>40</v>
      </c>
      <c r="E4" s="16" t="s">
        <v>44</v>
      </c>
      <c r="F4" s="16" t="s">
        <v>42</v>
      </c>
      <c r="G4" s="16">
        <v>3</v>
      </c>
      <c r="H4" s="16" t="s">
        <v>31</v>
      </c>
      <c r="I4" s="16" t="s">
        <v>43</v>
      </c>
      <c r="J4" s="5"/>
    </row>
    <row r="5" s="1" customFormat="1" ht="20.25" spans="1:10">
      <c r="A5" s="186"/>
      <c r="B5" s="16"/>
      <c r="C5" s="16">
        <v>2021363220</v>
      </c>
      <c r="D5" s="16" t="s">
        <v>40</v>
      </c>
      <c r="E5" s="16" t="s">
        <v>45</v>
      </c>
      <c r="F5" s="16" t="s">
        <v>42</v>
      </c>
      <c r="G5" s="16">
        <v>3</v>
      </c>
      <c r="H5" s="16" t="s">
        <v>31</v>
      </c>
      <c r="I5" s="16" t="s">
        <v>43</v>
      </c>
      <c r="J5" s="5"/>
    </row>
    <row r="6" s="1" customFormat="1" ht="20.25" spans="1:10">
      <c r="A6" s="186"/>
      <c r="B6" s="16"/>
      <c r="C6" s="16">
        <v>2021363223</v>
      </c>
      <c r="D6" s="16" t="s">
        <v>40</v>
      </c>
      <c r="E6" s="16" t="s">
        <v>46</v>
      </c>
      <c r="F6" s="16" t="s">
        <v>42</v>
      </c>
      <c r="G6" s="16">
        <v>3</v>
      </c>
      <c r="H6" s="16" t="s">
        <v>31</v>
      </c>
      <c r="I6" s="16" t="s">
        <v>43</v>
      </c>
      <c r="J6" s="5"/>
    </row>
    <row r="7" s="1" customFormat="1" ht="20.25" spans="1:10">
      <c r="A7" s="186"/>
      <c r="B7" s="16"/>
      <c r="C7" s="16">
        <v>2021363226</v>
      </c>
      <c r="D7" s="16" t="s">
        <v>40</v>
      </c>
      <c r="E7" s="16" t="s">
        <v>47</v>
      </c>
      <c r="F7" s="16" t="s">
        <v>42</v>
      </c>
      <c r="G7" s="16">
        <v>3</v>
      </c>
      <c r="H7" s="16" t="s">
        <v>31</v>
      </c>
      <c r="I7" s="16" t="s">
        <v>43</v>
      </c>
      <c r="J7" s="5"/>
    </row>
    <row r="8" s="1" customFormat="1" ht="20.25" spans="1:10">
      <c r="A8" s="186"/>
      <c r="B8" s="16"/>
      <c r="C8" s="16">
        <v>2021363228</v>
      </c>
      <c r="D8" s="16" t="s">
        <v>40</v>
      </c>
      <c r="E8" s="16" t="s">
        <v>48</v>
      </c>
      <c r="F8" s="16" t="s">
        <v>42</v>
      </c>
      <c r="G8" s="16">
        <v>3</v>
      </c>
      <c r="H8" s="16" t="s">
        <v>31</v>
      </c>
      <c r="I8" s="16" t="s">
        <v>43</v>
      </c>
      <c r="J8" s="5"/>
    </row>
    <row r="9" s="1" customFormat="1" ht="20.25" spans="1:10">
      <c r="A9" s="186"/>
      <c r="B9" s="16"/>
      <c r="C9" s="16">
        <v>2021363229</v>
      </c>
      <c r="D9" s="16" t="s">
        <v>40</v>
      </c>
      <c r="E9" s="16" t="s">
        <v>49</v>
      </c>
      <c r="F9" s="16" t="s">
        <v>42</v>
      </c>
      <c r="G9" s="16">
        <v>3</v>
      </c>
      <c r="H9" s="16" t="s">
        <v>31</v>
      </c>
      <c r="I9" s="16" t="s">
        <v>43</v>
      </c>
      <c r="J9" s="5"/>
    </row>
    <row r="10" s="1" customFormat="1" ht="20.25" spans="1:10">
      <c r="A10" s="186"/>
      <c r="B10" s="16"/>
      <c r="C10" s="16">
        <v>2021363231</v>
      </c>
      <c r="D10" s="16" t="s">
        <v>40</v>
      </c>
      <c r="E10" s="16" t="s">
        <v>50</v>
      </c>
      <c r="F10" s="16" t="s">
        <v>42</v>
      </c>
      <c r="G10" s="16">
        <v>3</v>
      </c>
      <c r="H10" s="16" t="s">
        <v>31</v>
      </c>
      <c r="I10" s="16" t="s">
        <v>43</v>
      </c>
      <c r="J10" s="5"/>
    </row>
    <row r="11" s="1" customFormat="1" ht="20.25" spans="1:10">
      <c r="A11" s="186"/>
      <c r="B11" s="16"/>
      <c r="C11" s="16">
        <v>2021363244</v>
      </c>
      <c r="D11" s="16" t="s">
        <v>40</v>
      </c>
      <c r="E11" s="16" t="s">
        <v>51</v>
      </c>
      <c r="F11" s="16" t="s">
        <v>42</v>
      </c>
      <c r="G11" s="16">
        <v>3</v>
      </c>
      <c r="H11" s="16" t="s">
        <v>31</v>
      </c>
      <c r="I11" s="16" t="s">
        <v>43</v>
      </c>
      <c r="J11" s="5"/>
    </row>
    <row r="12" s="1" customFormat="1" ht="18.75" spans="1:10">
      <c r="A12" s="186"/>
      <c r="B12" s="16">
        <v>20213641</v>
      </c>
      <c r="C12" s="16">
        <v>2021364121</v>
      </c>
      <c r="D12" s="16" t="s">
        <v>52</v>
      </c>
      <c r="E12" s="16" t="s">
        <v>53</v>
      </c>
      <c r="F12" s="16" t="s">
        <v>54</v>
      </c>
      <c r="G12" s="16">
        <v>2</v>
      </c>
      <c r="H12" s="16" t="s">
        <v>31</v>
      </c>
      <c r="I12" s="8" t="s">
        <v>43</v>
      </c>
      <c r="J12" s="16"/>
    </row>
    <row r="13" s="1" customFormat="1" ht="18.75" spans="1:10">
      <c r="A13" s="171" t="s">
        <v>3</v>
      </c>
      <c r="B13" s="187" t="s">
        <v>55</v>
      </c>
      <c r="C13" s="188"/>
      <c r="D13" s="188"/>
      <c r="E13" s="188"/>
      <c r="F13" s="188"/>
      <c r="G13" s="188"/>
      <c r="H13" s="188"/>
      <c r="I13" s="188"/>
      <c r="J13" s="201"/>
    </row>
    <row r="14" s="1" customFormat="1" ht="18.75" spans="1:10">
      <c r="A14" s="171" t="s">
        <v>4</v>
      </c>
      <c r="B14" s="189"/>
      <c r="C14" s="173"/>
      <c r="D14" s="173"/>
      <c r="E14" s="173"/>
      <c r="F14" s="173"/>
      <c r="G14" s="173"/>
      <c r="H14" s="173"/>
      <c r="I14" s="173"/>
      <c r="J14" s="202"/>
    </row>
    <row r="15" s="1" customFormat="1" ht="18.75" spans="1:10">
      <c r="A15" s="7" t="s">
        <v>5</v>
      </c>
      <c r="B15" s="190"/>
      <c r="C15" s="191"/>
      <c r="D15" s="191"/>
      <c r="E15" s="191"/>
      <c r="F15" s="191"/>
      <c r="G15" s="191"/>
      <c r="H15" s="191"/>
      <c r="I15" s="191"/>
      <c r="J15" s="203"/>
    </row>
    <row r="16" s="1" customFormat="1" ht="18.75" spans="1:10">
      <c r="A16" s="171" t="s">
        <v>6</v>
      </c>
      <c r="B16" s="192">
        <v>20192532</v>
      </c>
      <c r="C16" s="192">
        <v>2014253201</v>
      </c>
      <c r="D16" s="171" t="s">
        <v>56</v>
      </c>
      <c r="E16" s="192" t="s">
        <v>57</v>
      </c>
      <c r="F16" s="171" t="s">
        <v>58</v>
      </c>
      <c r="G16" s="171">
        <v>2</v>
      </c>
      <c r="H16" s="171" t="s">
        <v>31</v>
      </c>
      <c r="I16" s="171" t="s">
        <v>43</v>
      </c>
      <c r="J16" s="171"/>
    </row>
    <row r="17" s="1" customFormat="1" ht="18.75" spans="1:10">
      <c r="A17" s="171"/>
      <c r="B17" s="193"/>
      <c r="C17" s="193"/>
      <c r="D17" s="171" t="s">
        <v>59</v>
      </c>
      <c r="E17" s="193"/>
      <c r="F17" s="171" t="s">
        <v>58</v>
      </c>
      <c r="G17" s="171">
        <v>2</v>
      </c>
      <c r="H17" s="171" t="s">
        <v>31</v>
      </c>
      <c r="I17" s="171" t="s">
        <v>43</v>
      </c>
      <c r="J17" s="204"/>
    </row>
    <row r="18" s="1" customFormat="1" ht="18.75" spans="1:10">
      <c r="A18" s="171"/>
      <c r="B18" s="194">
        <v>20202532</v>
      </c>
      <c r="C18" s="192">
        <v>2020213223</v>
      </c>
      <c r="D18" s="171" t="s">
        <v>60</v>
      </c>
      <c r="E18" s="192" t="s">
        <v>61</v>
      </c>
      <c r="F18" s="171" t="s">
        <v>62</v>
      </c>
      <c r="G18" s="171">
        <v>2</v>
      </c>
      <c r="H18" s="171" t="s">
        <v>31</v>
      </c>
      <c r="I18" s="171" t="s">
        <v>43</v>
      </c>
      <c r="J18" s="204"/>
    </row>
    <row r="19" s="1" customFormat="1" ht="18.75" spans="1:10">
      <c r="A19" s="171"/>
      <c r="B19" s="195"/>
      <c r="C19" s="193"/>
      <c r="D19" s="171" t="s">
        <v>63</v>
      </c>
      <c r="E19" s="193"/>
      <c r="F19" s="171" t="s">
        <v>62</v>
      </c>
      <c r="G19" s="171">
        <v>2</v>
      </c>
      <c r="H19" s="171" t="s">
        <v>31</v>
      </c>
      <c r="I19" s="171" t="s">
        <v>43</v>
      </c>
      <c r="J19" s="204"/>
    </row>
    <row r="20" s="1" customFormat="1" ht="18.75" spans="1:10">
      <c r="A20" s="171"/>
      <c r="B20" s="195"/>
      <c r="C20" s="193"/>
      <c r="D20" s="171" t="s">
        <v>64</v>
      </c>
      <c r="E20" s="193"/>
      <c r="F20" s="171" t="s">
        <v>58</v>
      </c>
      <c r="G20" s="171">
        <v>2</v>
      </c>
      <c r="H20" s="171" t="s">
        <v>31</v>
      </c>
      <c r="I20" s="171" t="s">
        <v>43</v>
      </c>
      <c r="J20" s="204"/>
    </row>
    <row r="21" s="1" customFormat="1" ht="18.75" spans="1:10">
      <c r="A21" s="171"/>
      <c r="B21" s="192">
        <v>20222436</v>
      </c>
      <c r="C21" s="171">
        <v>2022243642</v>
      </c>
      <c r="D21" s="171" t="s">
        <v>65</v>
      </c>
      <c r="E21" s="171" t="s">
        <v>66</v>
      </c>
      <c r="F21" s="171" t="s">
        <v>62</v>
      </c>
      <c r="G21" s="171">
        <v>2</v>
      </c>
      <c r="H21" s="171" t="s">
        <v>31</v>
      </c>
      <c r="I21" s="171" t="s">
        <v>43</v>
      </c>
      <c r="J21" s="171"/>
    </row>
    <row r="22" s="1" customFormat="1" ht="18.75" spans="1:10">
      <c r="A22" s="171"/>
      <c r="B22" s="196"/>
      <c r="C22" s="171">
        <v>2022243645</v>
      </c>
      <c r="D22" s="171" t="s">
        <v>65</v>
      </c>
      <c r="E22" s="171" t="s">
        <v>67</v>
      </c>
      <c r="F22" s="171" t="s">
        <v>62</v>
      </c>
      <c r="G22" s="171">
        <v>2</v>
      </c>
      <c r="H22" s="171" t="s">
        <v>31</v>
      </c>
      <c r="I22" s="171" t="s">
        <v>43</v>
      </c>
      <c r="J22" s="171"/>
    </row>
    <row r="23" s="1" customFormat="1" ht="18.75" spans="1:10">
      <c r="A23" s="171" t="s">
        <v>5</v>
      </c>
      <c r="B23" s="197" t="s">
        <v>55</v>
      </c>
      <c r="C23" s="198"/>
      <c r="D23" s="198"/>
      <c r="E23" s="198"/>
      <c r="F23" s="198"/>
      <c r="G23" s="198"/>
      <c r="H23" s="198"/>
      <c r="I23" s="198"/>
      <c r="J23" s="205"/>
    </row>
    <row r="24" s="1" customFormat="1" ht="18.75" spans="1:10">
      <c r="A24" s="7" t="s">
        <v>7</v>
      </c>
      <c r="B24" s="7">
        <v>20222633</v>
      </c>
      <c r="C24" s="7">
        <v>2022263329</v>
      </c>
      <c r="D24" s="7" t="s">
        <v>68</v>
      </c>
      <c r="E24" s="7" t="s">
        <v>69</v>
      </c>
      <c r="F24" s="7" t="s">
        <v>70</v>
      </c>
      <c r="G24" s="7">
        <v>4</v>
      </c>
      <c r="H24" s="199" t="s">
        <v>31</v>
      </c>
      <c r="I24" s="199" t="s">
        <v>43</v>
      </c>
      <c r="J24" s="206"/>
    </row>
    <row r="25" s="1" customFormat="1" ht="18.75" spans="1:10">
      <c r="A25" s="7"/>
      <c r="B25" s="7"/>
      <c r="C25" s="7">
        <v>2022263334</v>
      </c>
      <c r="D25" s="7" t="s">
        <v>68</v>
      </c>
      <c r="E25" s="7" t="s">
        <v>71</v>
      </c>
      <c r="F25" s="7" t="s">
        <v>70</v>
      </c>
      <c r="G25" s="7"/>
      <c r="H25" s="199" t="s">
        <v>31</v>
      </c>
      <c r="I25" s="199" t="s">
        <v>43</v>
      </c>
      <c r="J25" s="206"/>
    </row>
    <row r="26" s="1" customFormat="1" ht="18.75" spans="1:10">
      <c r="A26" s="171" t="s">
        <v>8</v>
      </c>
      <c r="B26" s="197" t="s">
        <v>55</v>
      </c>
      <c r="C26" s="198"/>
      <c r="D26" s="198"/>
      <c r="E26" s="198"/>
      <c r="F26" s="198"/>
      <c r="G26" s="198"/>
      <c r="H26" s="198"/>
      <c r="I26" s="198"/>
      <c r="J26" s="205"/>
    </row>
    <row r="27" s="1" customFormat="1" ht="14.25" spans="1:10">
      <c r="A27" s="58"/>
      <c r="B27" s="58"/>
      <c r="C27" s="58"/>
      <c r="D27" s="58"/>
      <c r="E27" s="58"/>
      <c r="F27" s="58"/>
      <c r="G27" s="58"/>
      <c r="H27" s="58"/>
      <c r="I27" s="58"/>
      <c r="J27" s="58"/>
    </row>
    <row r="28" s="1" customFormat="1" ht="14.25" spans="1:10">
      <c r="A28" s="58"/>
      <c r="B28" s="58"/>
      <c r="C28" s="58"/>
      <c r="D28" s="58"/>
      <c r="E28" s="58"/>
      <c r="F28" s="58"/>
      <c r="G28" s="58"/>
      <c r="H28" s="58"/>
      <c r="I28" s="58"/>
      <c r="J28" s="58"/>
    </row>
    <row r="29" s="1" customFormat="1" ht="14.25" spans="1:10">
      <c r="A29" s="58"/>
      <c r="B29" s="58"/>
      <c r="C29" s="58"/>
      <c r="D29" s="58"/>
      <c r="E29" s="58"/>
      <c r="F29" s="58"/>
      <c r="G29" s="58"/>
      <c r="H29" s="58"/>
      <c r="I29" s="58"/>
      <c r="J29" s="58"/>
    </row>
    <row r="30" s="1" customFormat="1" ht="14.25" spans="1:10">
      <c r="A30" s="58"/>
      <c r="B30" s="58"/>
      <c r="C30" s="58"/>
      <c r="D30" s="58"/>
      <c r="E30" s="58"/>
      <c r="F30" s="58"/>
      <c r="G30" s="58"/>
      <c r="H30" s="58"/>
      <c r="I30" s="58"/>
      <c r="J30" s="58"/>
    </row>
    <row r="31" s="1" customFormat="1" ht="14.25" spans="1:10">
      <c r="A31" s="58"/>
      <c r="B31" s="58"/>
      <c r="C31" s="58"/>
      <c r="D31" s="58"/>
      <c r="E31" s="58"/>
      <c r="F31" s="58"/>
      <c r="G31" s="58"/>
      <c r="H31" s="58"/>
      <c r="I31" s="58"/>
      <c r="J31" s="58"/>
    </row>
    <row r="32" s="1" customFormat="1" ht="14.25" spans="1:10">
      <c r="A32" s="58"/>
      <c r="B32" s="58"/>
      <c r="C32" s="58"/>
      <c r="D32" s="58"/>
      <c r="E32" s="58"/>
      <c r="F32" s="58"/>
      <c r="G32" s="58"/>
      <c r="H32" s="58"/>
      <c r="I32" s="58"/>
      <c r="J32" s="58"/>
    </row>
    <row r="33" s="1" customFormat="1" ht="14.25" spans="1:10">
      <c r="A33" s="58"/>
      <c r="B33" s="58"/>
      <c r="C33" s="58"/>
      <c r="D33" s="58"/>
      <c r="E33" s="58"/>
      <c r="F33" s="58"/>
      <c r="G33" s="58"/>
      <c r="H33" s="58"/>
      <c r="I33" s="58"/>
      <c r="J33" s="58"/>
    </row>
    <row r="34" s="1" customFormat="1" ht="14.25" spans="1:10">
      <c r="A34" s="58"/>
      <c r="B34" s="58"/>
      <c r="C34" s="58"/>
      <c r="D34" s="58"/>
      <c r="E34" s="58"/>
      <c r="F34" s="58"/>
      <c r="G34" s="58"/>
      <c r="H34" s="58"/>
      <c r="I34" s="58"/>
      <c r="J34" s="58"/>
    </row>
  </sheetData>
  <mergeCells count="17">
    <mergeCell ref="A1:J1"/>
    <mergeCell ref="B23:J23"/>
    <mergeCell ref="B26:J26"/>
    <mergeCell ref="A3:A12"/>
    <mergeCell ref="A16:A22"/>
    <mergeCell ref="A24:A25"/>
    <mergeCell ref="B3:B11"/>
    <mergeCell ref="B16:B17"/>
    <mergeCell ref="B18:B20"/>
    <mergeCell ref="B21:B22"/>
    <mergeCell ref="B24:B25"/>
    <mergeCell ref="C16:C17"/>
    <mergeCell ref="C18:C20"/>
    <mergeCell ref="E16:E17"/>
    <mergeCell ref="E18:E20"/>
    <mergeCell ref="G24:G25"/>
    <mergeCell ref="B13:J1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2"/>
  <sheetViews>
    <sheetView workbookViewId="0">
      <selection activeCell="A3" sqref="A3:A29"/>
    </sheetView>
  </sheetViews>
  <sheetFormatPr defaultColWidth="9" defaultRowHeight="18.75"/>
  <cols>
    <col min="1" max="1" width="25.4416666666667" style="173" customWidth="1"/>
    <col min="2" max="2" width="8.33333333333333" style="172" customWidth="1"/>
    <col min="3" max="3" width="14.775" style="173" customWidth="1"/>
    <col min="4" max="4" width="13.4416666666667" style="173" customWidth="1"/>
    <col min="5" max="5" width="16.5583333333333" style="173" customWidth="1"/>
    <col min="6" max="6" width="11.1083333333333" style="173" customWidth="1"/>
    <col min="7" max="7" width="16.5583333333333" style="173" customWidth="1"/>
    <col min="8" max="8" width="78.6666666666667" style="173" customWidth="1"/>
    <col min="9" max="9" width="9.66666666666667" style="173" customWidth="1"/>
    <col min="10" max="16384" width="9" style="173"/>
  </cols>
  <sheetData>
    <row r="1" s="172" customFormat="1" ht="22.5" spans="1:8">
      <c r="A1" s="174" t="s">
        <v>72</v>
      </c>
      <c r="B1" s="174"/>
      <c r="C1" s="175"/>
      <c r="D1" s="175"/>
      <c r="E1" s="175"/>
      <c r="F1" s="175"/>
      <c r="G1" s="175"/>
      <c r="H1" s="175"/>
    </row>
    <row r="2" s="172" customFormat="1" ht="20.25" spans="1:8">
      <c r="A2" s="176" t="s">
        <v>22</v>
      </c>
      <c r="B2" s="176" t="s">
        <v>23</v>
      </c>
      <c r="C2" s="176" t="s">
        <v>24</v>
      </c>
      <c r="D2" s="176" t="s">
        <v>73</v>
      </c>
      <c r="E2" s="176" t="s">
        <v>26</v>
      </c>
      <c r="F2" s="177" t="s">
        <v>74</v>
      </c>
      <c r="G2" s="176" t="s">
        <v>75</v>
      </c>
      <c r="H2" s="176" t="s">
        <v>29</v>
      </c>
    </row>
    <row r="3" s="172" customFormat="1" spans="1:8">
      <c r="A3" s="8" t="s">
        <v>2</v>
      </c>
      <c r="B3" s="8">
        <v>1</v>
      </c>
      <c r="C3" s="8">
        <v>20193631</v>
      </c>
      <c r="D3" s="7">
        <v>0</v>
      </c>
      <c r="E3" s="8">
        <v>30</v>
      </c>
      <c r="F3" s="178">
        <f t="shared" ref="F3:F66" si="0">D3/E3</f>
        <v>0</v>
      </c>
      <c r="G3" s="171"/>
      <c r="H3" s="8" t="s">
        <v>30</v>
      </c>
    </row>
    <row r="4" s="172" customFormat="1" spans="1:8">
      <c r="A4" s="8"/>
      <c r="B4" s="8">
        <v>2</v>
      </c>
      <c r="C4" s="8">
        <v>20193632</v>
      </c>
      <c r="D4" s="7">
        <v>0</v>
      </c>
      <c r="E4" s="8">
        <v>31</v>
      </c>
      <c r="F4" s="178">
        <f t="shared" si="0"/>
        <v>0</v>
      </c>
      <c r="G4" s="171"/>
      <c r="H4" s="8" t="s">
        <v>30</v>
      </c>
    </row>
    <row r="5" s="172" customFormat="1" spans="1:8">
      <c r="A5" s="8"/>
      <c r="B5" s="8">
        <v>3</v>
      </c>
      <c r="C5" s="8">
        <v>20193633</v>
      </c>
      <c r="D5" s="7">
        <v>0</v>
      </c>
      <c r="E5" s="8">
        <v>35</v>
      </c>
      <c r="F5" s="178">
        <f t="shared" si="0"/>
        <v>0</v>
      </c>
      <c r="G5" s="171"/>
      <c r="H5" s="8" t="s">
        <v>30</v>
      </c>
    </row>
    <row r="6" s="172" customFormat="1" spans="1:8">
      <c r="A6" s="8"/>
      <c r="B6" s="8">
        <v>4</v>
      </c>
      <c r="C6" s="8">
        <v>20193634</v>
      </c>
      <c r="D6" s="7">
        <v>0</v>
      </c>
      <c r="E6" s="8">
        <v>36</v>
      </c>
      <c r="F6" s="178">
        <f t="shared" si="0"/>
        <v>0</v>
      </c>
      <c r="G6" s="171"/>
      <c r="H6" s="8" t="s">
        <v>30</v>
      </c>
    </row>
    <row r="7" s="172" customFormat="1" spans="1:8">
      <c r="A7" s="8"/>
      <c r="B7" s="8">
        <v>5</v>
      </c>
      <c r="C7" s="8">
        <v>20193635</v>
      </c>
      <c r="D7" s="7">
        <v>0</v>
      </c>
      <c r="E7" s="8">
        <v>31</v>
      </c>
      <c r="F7" s="178">
        <f t="shared" si="0"/>
        <v>0</v>
      </c>
      <c r="G7" s="171"/>
      <c r="H7" s="8" t="s">
        <v>30</v>
      </c>
    </row>
    <row r="8" s="172" customFormat="1" spans="1:10">
      <c r="A8" s="8"/>
      <c r="B8" s="8">
        <v>6</v>
      </c>
      <c r="C8" s="8">
        <v>20203631</v>
      </c>
      <c r="D8" s="7">
        <v>0</v>
      </c>
      <c r="E8" s="8">
        <v>32</v>
      </c>
      <c r="F8" s="178">
        <f t="shared" si="0"/>
        <v>0</v>
      </c>
      <c r="G8" s="171">
        <f t="shared" ref="G4:G29" si="1">RANK(F8,$F$3:$F$29,1)</f>
        <v>1</v>
      </c>
      <c r="H8" s="8"/>
      <c r="J8" s="179"/>
    </row>
    <row r="9" s="172" customFormat="1" spans="1:8">
      <c r="A9" s="8"/>
      <c r="B9" s="8">
        <v>7</v>
      </c>
      <c r="C9" s="8">
        <v>20203632</v>
      </c>
      <c r="D9" s="7">
        <v>0</v>
      </c>
      <c r="E9" s="8">
        <v>32</v>
      </c>
      <c r="F9" s="178">
        <f t="shared" si="0"/>
        <v>0</v>
      </c>
      <c r="G9" s="171">
        <f t="shared" si="1"/>
        <v>1</v>
      </c>
      <c r="H9" s="8"/>
    </row>
    <row r="10" s="172" customFormat="1" spans="1:8">
      <c r="A10" s="8"/>
      <c r="B10" s="8">
        <v>8</v>
      </c>
      <c r="C10" s="8">
        <v>20203633</v>
      </c>
      <c r="D10" s="7">
        <v>0</v>
      </c>
      <c r="E10" s="8">
        <v>34</v>
      </c>
      <c r="F10" s="178">
        <f t="shared" si="0"/>
        <v>0</v>
      </c>
      <c r="G10" s="171">
        <f t="shared" si="1"/>
        <v>1</v>
      </c>
      <c r="H10" s="8"/>
    </row>
    <row r="11" s="172" customFormat="1" spans="1:8">
      <c r="A11" s="8"/>
      <c r="B11" s="8">
        <v>9</v>
      </c>
      <c r="C11" s="8">
        <v>20203634</v>
      </c>
      <c r="D11" s="7">
        <v>0</v>
      </c>
      <c r="E11" s="8">
        <v>30</v>
      </c>
      <c r="F11" s="178">
        <f t="shared" si="0"/>
        <v>0</v>
      </c>
      <c r="G11" s="171">
        <f t="shared" si="1"/>
        <v>1</v>
      </c>
      <c r="H11" s="8"/>
    </row>
    <row r="12" s="172" customFormat="1" spans="1:8">
      <c r="A12" s="8"/>
      <c r="B12" s="8">
        <v>10</v>
      </c>
      <c r="C12" s="8">
        <v>20203635</v>
      </c>
      <c r="D12" s="7">
        <v>1</v>
      </c>
      <c r="E12" s="8">
        <v>35</v>
      </c>
      <c r="F12" s="178">
        <f t="shared" si="0"/>
        <v>0.0285714285714286</v>
      </c>
      <c r="G12" s="171">
        <f t="shared" si="1"/>
        <v>22</v>
      </c>
      <c r="H12" s="8"/>
    </row>
    <row r="13" s="172" customFormat="1" spans="1:8">
      <c r="A13" s="8"/>
      <c r="B13" s="8">
        <v>11</v>
      </c>
      <c r="C13" s="8">
        <v>20213631</v>
      </c>
      <c r="D13" s="7">
        <v>0</v>
      </c>
      <c r="E13" s="8">
        <v>43</v>
      </c>
      <c r="F13" s="178">
        <f t="shared" si="0"/>
        <v>0</v>
      </c>
      <c r="G13" s="171">
        <f t="shared" si="1"/>
        <v>1</v>
      </c>
      <c r="H13" s="8"/>
    </row>
    <row r="14" s="172" customFormat="1" spans="1:8">
      <c r="A14" s="8"/>
      <c r="B14" s="8">
        <v>12</v>
      </c>
      <c r="C14" s="8">
        <v>20213632</v>
      </c>
      <c r="D14" s="7">
        <v>0</v>
      </c>
      <c r="E14" s="8">
        <v>42</v>
      </c>
      <c r="F14" s="178">
        <f t="shared" si="0"/>
        <v>0</v>
      </c>
      <c r="G14" s="171">
        <f t="shared" si="1"/>
        <v>1</v>
      </c>
      <c r="H14" s="8"/>
    </row>
    <row r="15" s="172" customFormat="1" spans="1:8">
      <c r="A15" s="8"/>
      <c r="B15" s="8">
        <v>13</v>
      </c>
      <c r="C15" s="8">
        <v>20213633</v>
      </c>
      <c r="D15" s="7">
        <v>0</v>
      </c>
      <c r="E15" s="8">
        <v>44</v>
      </c>
      <c r="F15" s="178">
        <f t="shared" si="0"/>
        <v>0</v>
      </c>
      <c r="G15" s="171">
        <f t="shared" si="1"/>
        <v>1</v>
      </c>
      <c r="H15" s="8"/>
    </row>
    <row r="16" s="172" customFormat="1" spans="1:8">
      <c r="A16" s="8"/>
      <c r="B16" s="8">
        <v>14</v>
      </c>
      <c r="C16" s="8">
        <v>20213634</v>
      </c>
      <c r="D16" s="7">
        <v>0</v>
      </c>
      <c r="E16" s="8">
        <v>45</v>
      </c>
      <c r="F16" s="178">
        <f t="shared" si="0"/>
        <v>0</v>
      </c>
      <c r="G16" s="171">
        <f t="shared" si="1"/>
        <v>1</v>
      </c>
      <c r="H16" s="8"/>
    </row>
    <row r="17" s="172" customFormat="1" spans="1:8">
      <c r="A17" s="8"/>
      <c r="B17" s="8">
        <v>15</v>
      </c>
      <c r="C17" s="8">
        <v>20213635</v>
      </c>
      <c r="D17" s="7">
        <v>7</v>
      </c>
      <c r="E17" s="8">
        <v>39</v>
      </c>
      <c r="F17" s="178">
        <f t="shared" si="0"/>
        <v>0.179487179487179</v>
      </c>
      <c r="G17" s="171">
        <f t="shared" si="1"/>
        <v>23</v>
      </c>
      <c r="H17" s="8"/>
    </row>
    <row r="18" s="172" customFormat="1" spans="1:8">
      <c r="A18" s="8"/>
      <c r="B18" s="8">
        <v>16</v>
      </c>
      <c r="C18" s="8">
        <v>20213641</v>
      </c>
      <c r="D18" s="7">
        <v>8</v>
      </c>
      <c r="E18" s="8">
        <v>41</v>
      </c>
      <c r="F18" s="178">
        <f t="shared" si="0"/>
        <v>0.195121951219512</v>
      </c>
      <c r="G18" s="171">
        <f t="shared" si="1"/>
        <v>24</v>
      </c>
      <c r="H18" s="8"/>
    </row>
    <row r="19" s="172" customFormat="1" spans="1:8">
      <c r="A19" s="8"/>
      <c r="B19" s="8">
        <v>17</v>
      </c>
      <c r="C19" s="8">
        <v>20213642</v>
      </c>
      <c r="D19" s="7">
        <v>0</v>
      </c>
      <c r="E19" s="8">
        <v>45</v>
      </c>
      <c r="F19" s="178">
        <f t="shared" si="0"/>
        <v>0</v>
      </c>
      <c r="G19" s="171"/>
      <c r="H19" s="8" t="s">
        <v>30</v>
      </c>
    </row>
    <row r="20" s="172" customFormat="1" spans="1:8">
      <c r="A20" s="8"/>
      <c r="B20" s="8">
        <v>18</v>
      </c>
      <c r="C20" s="8">
        <v>20223631</v>
      </c>
      <c r="D20" s="7">
        <v>11</v>
      </c>
      <c r="E20" s="8">
        <v>40</v>
      </c>
      <c r="F20" s="178">
        <f t="shared" si="0"/>
        <v>0.275</v>
      </c>
      <c r="G20" s="171">
        <f t="shared" si="1"/>
        <v>26</v>
      </c>
      <c r="H20" s="8"/>
    </row>
    <row r="21" s="172" customFormat="1" spans="1:8">
      <c r="A21" s="8"/>
      <c r="B21" s="8">
        <v>19</v>
      </c>
      <c r="C21" s="8">
        <v>20223632</v>
      </c>
      <c r="D21" s="7">
        <v>0</v>
      </c>
      <c r="E21" s="8">
        <v>40</v>
      </c>
      <c r="F21" s="178">
        <f t="shared" si="0"/>
        <v>0</v>
      </c>
      <c r="G21" s="171">
        <f t="shared" si="1"/>
        <v>1</v>
      </c>
      <c r="H21" s="8"/>
    </row>
    <row r="22" s="172" customFormat="1" spans="1:8">
      <c r="A22" s="8"/>
      <c r="B22" s="8">
        <v>20</v>
      </c>
      <c r="C22" s="8">
        <v>20223633</v>
      </c>
      <c r="D22" s="7">
        <v>9</v>
      </c>
      <c r="E22" s="8">
        <v>42</v>
      </c>
      <c r="F22" s="178">
        <f t="shared" si="0"/>
        <v>0.214285714285714</v>
      </c>
      <c r="G22" s="171">
        <f t="shared" si="1"/>
        <v>25</v>
      </c>
      <c r="H22" s="8"/>
    </row>
    <row r="23" s="172" customFormat="1" spans="1:8">
      <c r="A23" s="8"/>
      <c r="B23" s="8">
        <v>21</v>
      </c>
      <c r="C23" s="8">
        <v>20223634</v>
      </c>
      <c r="D23" s="7">
        <v>0</v>
      </c>
      <c r="E23" s="8">
        <v>41</v>
      </c>
      <c r="F23" s="178">
        <f t="shared" si="0"/>
        <v>0</v>
      </c>
      <c r="G23" s="171">
        <f t="shared" si="1"/>
        <v>1</v>
      </c>
      <c r="H23" s="8"/>
    </row>
    <row r="24" s="172" customFormat="1" spans="1:8">
      <c r="A24" s="8"/>
      <c r="B24" s="8">
        <v>22</v>
      </c>
      <c r="C24" s="8">
        <v>20223635</v>
      </c>
      <c r="D24" s="7">
        <v>0</v>
      </c>
      <c r="E24" s="8">
        <v>43</v>
      </c>
      <c r="F24" s="178">
        <f t="shared" si="0"/>
        <v>0</v>
      </c>
      <c r="G24" s="171">
        <f t="shared" si="1"/>
        <v>1</v>
      </c>
      <c r="H24" s="8"/>
    </row>
    <row r="25" s="172" customFormat="1" spans="1:8">
      <c r="A25" s="8"/>
      <c r="B25" s="8">
        <v>23</v>
      </c>
      <c r="C25" s="8">
        <v>20223636</v>
      </c>
      <c r="D25" s="7">
        <v>0</v>
      </c>
      <c r="E25" s="8">
        <v>43</v>
      </c>
      <c r="F25" s="178">
        <f t="shared" si="0"/>
        <v>0</v>
      </c>
      <c r="G25" s="171">
        <f t="shared" si="1"/>
        <v>1</v>
      </c>
      <c r="H25" s="8"/>
    </row>
    <row r="26" s="172" customFormat="1" spans="1:8">
      <c r="A26" s="8"/>
      <c r="B26" s="8">
        <v>24</v>
      </c>
      <c r="C26" s="8">
        <v>20223637</v>
      </c>
      <c r="D26" s="7">
        <v>0</v>
      </c>
      <c r="E26" s="8">
        <v>41</v>
      </c>
      <c r="F26" s="178">
        <f t="shared" si="0"/>
        <v>0</v>
      </c>
      <c r="G26" s="171">
        <f t="shared" si="1"/>
        <v>1</v>
      </c>
      <c r="H26" s="8"/>
    </row>
    <row r="27" s="172" customFormat="1" spans="1:8">
      <c r="A27" s="8"/>
      <c r="B27" s="8">
        <v>25</v>
      </c>
      <c r="C27" s="8">
        <v>20223641</v>
      </c>
      <c r="D27" s="7">
        <v>0</v>
      </c>
      <c r="E27" s="8">
        <v>43</v>
      </c>
      <c r="F27" s="178">
        <f t="shared" si="0"/>
        <v>0</v>
      </c>
      <c r="G27" s="171">
        <f t="shared" si="1"/>
        <v>1</v>
      </c>
      <c r="H27" s="8"/>
    </row>
    <row r="28" s="172" customFormat="1" spans="1:8">
      <c r="A28" s="8"/>
      <c r="B28" s="8">
        <v>26</v>
      </c>
      <c r="C28" s="8">
        <v>20223642</v>
      </c>
      <c r="D28" s="7">
        <v>0</v>
      </c>
      <c r="E28" s="8">
        <v>43</v>
      </c>
      <c r="F28" s="178">
        <f t="shared" si="0"/>
        <v>0</v>
      </c>
      <c r="G28" s="171">
        <f t="shared" si="1"/>
        <v>1</v>
      </c>
      <c r="H28" s="8"/>
    </row>
    <row r="29" s="172" customFormat="1" spans="1:8">
      <c r="A29" s="8"/>
      <c r="B29" s="8">
        <v>27</v>
      </c>
      <c r="C29" s="8">
        <v>20223643</v>
      </c>
      <c r="D29" s="7">
        <v>14</v>
      </c>
      <c r="E29" s="8">
        <v>43</v>
      </c>
      <c r="F29" s="178">
        <f t="shared" si="0"/>
        <v>0.325581395348837</v>
      </c>
      <c r="G29" s="171">
        <f t="shared" si="1"/>
        <v>27</v>
      </c>
      <c r="H29" s="8"/>
    </row>
    <row r="30" s="172" customFormat="1" spans="1:8">
      <c r="A30" s="171" t="s">
        <v>3</v>
      </c>
      <c r="B30" s="8">
        <v>28</v>
      </c>
      <c r="C30" s="8">
        <v>20192731</v>
      </c>
      <c r="D30" s="8"/>
      <c r="E30" s="8">
        <v>30</v>
      </c>
      <c r="F30" s="178">
        <f t="shared" si="0"/>
        <v>0</v>
      </c>
      <c r="G30" s="171"/>
      <c r="H30" s="8" t="s">
        <v>30</v>
      </c>
    </row>
    <row r="31" s="172" customFormat="1" spans="1:8">
      <c r="A31" s="171"/>
      <c r="B31" s="8">
        <v>29</v>
      </c>
      <c r="C31" s="8">
        <v>20192831</v>
      </c>
      <c r="D31" s="8"/>
      <c r="E31" s="8">
        <v>47</v>
      </c>
      <c r="F31" s="178">
        <f t="shared" si="0"/>
        <v>0</v>
      </c>
      <c r="G31" s="171"/>
      <c r="H31" s="8" t="s">
        <v>30</v>
      </c>
    </row>
    <row r="32" s="172" customFormat="1" spans="1:8">
      <c r="A32" s="171"/>
      <c r="B32" s="8">
        <v>30</v>
      </c>
      <c r="C32" s="8">
        <v>20192832</v>
      </c>
      <c r="D32" s="8"/>
      <c r="E32" s="8">
        <v>29</v>
      </c>
      <c r="F32" s="178">
        <f t="shared" si="0"/>
        <v>0</v>
      </c>
      <c r="G32" s="171"/>
      <c r="H32" s="8" t="s">
        <v>30</v>
      </c>
    </row>
    <row r="33" s="172" customFormat="1" spans="1:8">
      <c r="A33" s="171"/>
      <c r="B33" s="8">
        <v>31</v>
      </c>
      <c r="C33" s="8">
        <v>20192833</v>
      </c>
      <c r="D33" s="8"/>
      <c r="E33" s="8">
        <v>32</v>
      </c>
      <c r="F33" s="178">
        <f t="shared" si="0"/>
        <v>0</v>
      </c>
      <c r="G33" s="171"/>
      <c r="H33" s="8" t="s">
        <v>30</v>
      </c>
    </row>
    <row r="34" s="172" customFormat="1" spans="1:8">
      <c r="A34" s="171"/>
      <c r="B34" s="8">
        <v>32</v>
      </c>
      <c r="C34" s="8">
        <v>20202731</v>
      </c>
      <c r="D34" s="7">
        <v>0</v>
      </c>
      <c r="E34" s="8">
        <v>27</v>
      </c>
      <c r="F34" s="178">
        <f t="shared" si="0"/>
        <v>0</v>
      </c>
      <c r="G34" s="171">
        <f t="shared" ref="G31:G56" si="2">RANK(F34,$F$30:$F$56,1)</f>
        <v>1</v>
      </c>
      <c r="H34" s="8"/>
    </row>
    <row r="35" s="172" customFormat="1" spans="1:8">
      <c r="A35" s="171"/>
      <c r="B35" s="8">
        <v>33</v>
      </c>
      <c r="C35" s="8">
        <v>20202831</v>
      </c>
      <c r="D35" s="7">
        <v>0</v>
      </c>
      <c r="E35" s="8">
        <v>47</v>
      </c>
      <c r="F35" s="178">
        <f t="shared" si="0"/>
        <v>0</v>
      </c>
      <c r="G35" s="171">
        <f t="shared" si="2"/>
        <v>1</v>
      </c>
      <c r="H35" s="8"/>
    </row>
    <row r="36" s="172" customFormat="1" spans="1:8">
      <c r="A36" s="171"/>
      <c r="B36" s="8">
        <v>34</v>
      </c>
      <c r="C36" s="8">
        <v>20202832</v>
      </c>
      <c r="D36" s="7">
        <v>0</v>
      </c>
      <c r="E36" s="8">
        <v>27</v>
      </c>
      <c r="F36" s="178">
        <f t="shared" si="0"/>
        <v>0</v>
      </c>
      <c r="G36" s="171">
        <f t="shared" si="2"/>
        <v>1</v>
      </c>
      <c r="H36" s="8"/>
    </row>
    <row r="37" s="172" customFormat="1" spans="1:8">
      <c r="A37" s="171"/>
      <c r="B37" s="8">
        <v>35</v>
      </c>
      <c r="C37" s="8">
        <v>20202833</v>
      </c>
      <c r="D37" s="7">
        <v>0</v>
      </c>
      <c r="E37" s="8">
        <v>23</v>
      </c>
      <c r="F37" s="178">
        <f t="shared" si="0"/>
        <v>0</v>
      </c>
      <c r="G37" s="171">
        <f t="shared" si="2"/>
        <v>1</v>
      </c>
      <c r="H37" s="8"/>
    </row>
    <row r="38" s="172" customFormat="1" spans="1:8">
      <c r="A38" s="171"/>
      <c r="B38" s="8">
        <v>36</v>
      </c>
      <c r="C38" s="8">
        <v>20212731</v>
      </c>
      <c r="D38" s="7">
        <v>7</v>
      </c>
      <c r="E38" s="8">
        <v>40</v>
      </c>
      <c r="F38" s="178">
        <f t="shared" si="0"/>
        <v>0.175</v>
      </c>
      <c r="G38" s="171">
        <f t="shared" si="2"/>
        <v>24</v>
      </c>
      <c r="H38" s="8"/>
    </row>
    <row r="39" s="172" customFormat="1" spans="1:8">
      <c r="A39" s="171"/>
      <c r="B39" s="8">
        <v>37</v>
      </c>
      <c r="C39" s="8">
        <v>20212831</v>
      </c>
      <c r="D39" s="7">
        <v>9</v>
      </c>
      <c r="E39" s="8">
        <v>41</v>
      </c>
      <c r="F39" s="178">
        <f t="shared" si="0"/>
        <v>0.219512195121951</v>
      </c>
      <c r="G39" s="171">
        <f t="shared" si="2"/>
        <v>25</v>
      </c>
      <c r="H39" s="8"/>
    </row>
    <row r="40" s="172" customFormat="1" spans="1:8">
      <c r="A40" s="171"/>
      <c r="B40" s="8">
        <v>38</v>
      </c>
      <c r="C40" s="8">
        <v>20212832</v>
      </c>
      <c r="D40" s="7">
        <v>0</v>
      </c>
      <c r="E40" s="8">
        <v>41</v>
      </c>
      <c r="F40" s="178">
        <f t="shared" si="0"/>
        <v>0</v>
      </c>
      <c r="G40" s="171">
        <f t="shared" si="2"/>
        <v>1</v>
      </c>
      <c r="H40" s="8"/>
    </row>
    <row r="41" s="172" customFormat="1" spans="1:8">
      <c r="A41" s="171"/>
      <c r="B41" s="8">
        <v>39</v>
      </c>
      <c r="C41" s="8">
        <v>20212841</v>
      </c>
      <c r="D41" s="7">
        <v>0</v>
      </c>
      <c r="E41" s="8">
        <v>45</v>
      </c>
      <c r="F41" s="178">
        <f t="shared" si="0"/>
        <v>0</v>
      </c>
      <c r="G41" s="171">
        <f t="shared" si="2"/>
        <v>1</v>
      </c>
      <c r="H41" s="8"/>
    </row>
    <row r="42" s="172" customFormat="1" spans="1:8">
      <c r="A42" s="171"/>
      <c r="B42" s="8">
        <v>40</v>
      </c>
      <c r="C42" s="8">
        <v>20212842</v>
      </c>
      <c r="D42" s="7">
        <v>0</v>
      </c>
      <c r="E42" s="8">
        <v>46</v>
      </c>
      <c r="F42" s="178">
        <f t="shared" si="0"/>
        <v>0</v>
      </c>
      <c r="G42" s="171">
        <f t="shared" si="2"/>
        <v>1</v>
      </c>
      <c r="H42" s="8"/>
    </row>
    <row r="43" s="172" customFormat="1" spans="1:8">
      <c r="A43" s="171"/>
      <c r="B43" s="8">
        <v>41</v>
      </c>
      <c r="C43" s="8">
        <v>20212843</v>
      </c>
      <c r="D43" s="7">
        <v>0</v>
      </c>
      <c r="E43" s="8">
        <v>44</v>
      </c>
      <c r="F43" s="178">
        <f t="shared" si="0"/>
        <v>0</v>
      </c>
      <c r="G43" s="171">
        <f t="shared" si="2"/>
        <v>1</v>
      </c>
      <c r="H43" s="8"/>
    </row>
    <row r="44" s="172" customFormat="1" spans="1:8">
      <c r="A44" s="171"/>
      <c r="B44" s="8">
        <v>42</v>
      </c>
      <c r="C44" s="8">
        <v>20222731</v>
      </c>
      <c r="D44" s="8">
        <v>1</v>
      </c>
      <c r="E44" s="8">
        <v>39</v>
      </c>
      <c r="F44" s="178">
        <f t="shared" si="0"/>
        <v>0.0256410256410256</v>
      </c>
      <c r="G44" s="171">
        <f t="shared" si="2"/>
        <v>20</v>
      </c>
      <c r="H44" s="8"/>
    </row>
    <row r="45" s="172" customFormat="1" spans="1:8">
      <c r="A45" s="171"/>
      <c r="B45" s="8">
        <v>43</v>
      </c>
      <c r="C45" s="8">
        <v>20222732</v>
      </c>
      <c r="D45" s="8">
        <v>1</v>
      </c>
      <c r="E45" s="8">
        <v>42</v>
      </c>
      <c r="F45" s="178">
        <f t="shared" si="0"/>
        <v>0.0238095238095238</v>
      </c>
      <c r="G45" s="171">
        <f t="shared" si="2"/>
        <v>19</v>
      </c>
      <c r="H45" s="8"/>
    </row>
    <row r="46" s="172" customFormat="1" spans="1:8">
      <c r="A46" s="171"/>
      <c r="B46" s="8">
        <v>44</v>
      </c>
      <c r="C46" s="8">
        <v>20222831</v>
      </c>
      <c r="D46" s="8">
        <v>11</v>
      </c>
      <c r="E46" s="8">
        <v>42</v>
      </c>
      <c r="F46" s="178">
        <f t="shared" si="0"/>
        <v>0.261904761904762</v>
      </c>
      <c r="G46" s="171">
        <f t="shared" si="2"/>
        <v>26</v>
      </c>
      <c r="H46" s="8"/>
    </row>
    <row r="47" s="172" customFormat="1" spans="1:8">
      <c r="A47" s="171"/>
      <c r="B47" s="8">
        <v>45</v>
      </c>
      <c r="C47" s="8">
        <v>20222832</v>
      </c>
      <c r="D47" s="8">
        <v>12</v>
      </c>
      <c r="E47" s="8">
        <v>41</v>
      </c>
      <c r="F47" s="178">
        <f t="shared" si="0"/>
        <v>0.292682926829268</v>
      </c>
      <c r="G47" s="171">
        <f t="shared" si="2"/>
        <v>27</v>
      </c>
      <c r="H47" s="8"/>
    </row>
    <row r="48" s="172" customFormat="1" spans="1:8">
      <c r="A48" s="171"/>
      <c r="B48" s="8">
        <v>46</v>
      </c>
      <c r="C48" s="8">
        <v>20222833</v>
      </c>
      <c r="D48" s="8">
        <v>4</v>
      </c>
      <c r="E48" s="8">
        <v>45</v>
      </c>
      <c r="F48" s="178">
        <f t="shared" si="0"/>
        <v>0.0888888888888889</v>
      </c>
      <c r="G48" s="171">
        <f t="shared" si="2"/>
        <v>22</v>
      </c>
      <c r="H48" s="8"/>
    </row>
    <row r="49" s="172" customFormat="1" spans="1:8">
      <c r="A49" s="171"/>
      <c r="B49" s="8">
        <v>47</v>
      </c>
      <c r="C49" s="8">
        <v>20222834</v>
      </c>
      <c r="D49" s="8">
        <v>0</v>
      </c>
      <c r="E49" s="8">
        <v>45</v>
      </c>
      <c r="F49" s="178">
        <f t="shared" si="0"/>
        <v>0</v>
      </c>
      <c r="G49" s="171">
        <f t="shared" si="2"/>
        <v>1</v>
      </c>
      <c r="H49" s="8"/>
    </row>
    <row r="50" s="172" customFormat="1" spans="1:8">
      <c r="A50" s="171"/>
      <c r="B50" s="8">
        <v>48</v>
      </c>
      <c r="C50" s="8">
        <v>20222835</v>
      </c>
      <c r="D50" s="8">
        <v>4</v>
      </c>
      <c r="E50" s="8">
        <v>45</v>
      </c>
      <c r="F50" s="178">
        <f t="shared" si="0"/>
        <v>0.0888888888888889</v>
      </c>
      <c r="G50" s="171">
        <f t="shared" si="2"/>
        <v>22</v>
      </c>
      <c r="H50" s="8"/>
    </row>
    <row r="51" s="172" customFormat="1" spans="1:8">
      <c r="A51" s="171"/>
      <c r="B51" s="8">
        <v>49</v>
      </c>
      <c r="C51" s="8">
        <v>20222836</v>
      </c>
      <c r="D51" s="8">
        <v>0</v>
      </c>
      <c r="E51" s="8">
        <v>40</v>
      </c>
      <c r="F51" s="178">
        <f t="shared" si="0"/>
        <v>0</v>
      </c>
      <c r="G51" s="171">
        <f t="shared" si="2"/>
        <v>1</v>
      </c>
      <c r="H51" s="8"/>
    </row>
    <row r="52" s="172" customFormat="1" spans="1:8">
      <c r="A52" s="171"/>
      <c r="B52" s="8">
        <v>50</v>
      </c>
      <c r="C52" s="8">
        <v>20222837</v>
      </c>
      <c r="D52" s="8">
        <v>0</v>
      </c>
      <c r="E52" s="8">
        <v>40</v>
      </c>
      <c r="F52" s="178">
        <f t="shared" si="0"/>
        <v>0</v>
      </c>
      <c r="G52" s="171">
        <f t="shared" si="2"/>
        <v>1</v>
      </c>
      <c r="H52" s="8"/>
    </row>
    <row r="53" s="172" customFormat="1" spans="1:10">
      <c r="A53" s="171"/>
      <c r="B53" s="8">
        <v>51</v>
      </c>
      <c r="C53" s="8">
        <v>20222841</v>
      </c>
      <c r="D53" s="8">
        <v>0</v>
      </c>
      <c r="E53" s="8">
        <v>36</v>
      </c>
      <c r="F53" s="178">
        <f t="shared" si="0"/>
        <v>0</v>
      </c>
      <c r="G53" s="171">
        <f t="shared" si="2"/>
        <v>1</v>
      </c>
      <c r="H53" s="8"/>
      <c r="J53" s="179"/>
    </row>
    <row r="54" s="172" customFormat="1" spans="1:8">
      <c r="A54" s="171"/>
      <c r="B54" s="8">
        <v>52</v>
      </c>
      <c r="C54" s="8">
        <v>20222842</v>
      </c>
      <c r="D54" s="8">
        <v>0</v>
      </c>
      <c r="E54" s="8">
        <v>38</v>
      </c>
      <c r="F54" s="178">
        <f t="shared" si="0"/>
        <v>0</v>
      </c>
      <c r="G54" s="171">
        <f t="shared" si="2"/>
        <v>1</v>
      </c>
      <c r="H54" s="8"/>
    </row>
    <row r="55" s="172" customFormat="1" spans="1:8">
      <c r="A55" s="171"/>
      <c r="B55" s="8">
        <v>53</v>
      </c>
      <c r="C55" s="8">
        <v>20222843</v>
      </c>
      <c r="D55" s="8">
        <v>0</v>
      </c>
      <c r="E55" s="8">
        <v>38</v>
      </c>
      <c r="F55" s="178">
        <f t="shared" si="0"/>
        <v>0</v>
      </c>
      <c r="G55" s="171">
        <f t="shared" si="2"/>
        <v>1</v>
      </c>
      <c r="H55" s="8"/>
    </row>
    <row r="56" s="172" customFormat="1" spans="1:8">
      <c r="A56" s="171"/>
      <c r="B56" s="8">
        <v>54</v>
      </c>
      <c r="C56" s="8">
        <v>20222844</v>
      </c>
      <c r="D56" s="8">
        <v>2</v>
      </c>
      <c r="E56" s="8">
        <v>36</v>
      </c>
      <c r="F56" s="178">
        <f t="shared" si="0"/>
        <v>0.0555555555555556</v>
      </c>
      <c r="G56" s="171">
        <f t="shared" si="2"/>
        <v>21</v>
      </c>
      <c r="H56" s="8"/>
    </row>
    <row r="57" s="172" customFormat="1" spans="1:8">
      <c r="A57" s="8" t="s">
        <v>4</v>
      </c>
      <c r="B57" s="8">
        <v>55</v>
      </c>
      <c r="C57" s="8">
        <v>20192331</v>
      </c>
      <c r="D57" s="7">
        <v>0</v>
      </c>
      <c r="E57" s="8">
        <v>36</v>
      </c>
      <c r="F57" s="178">
        <f t="shared" si="0"/>
        <v>0</v>
      </c>
      <c r="G57" s="171">
        <f>RANK(F57,$F$57:$F$100,1)</f>
        <v>1</v>
      </c>
      <c r="H57" s="8"/>
    </row>
    <row r="58" s="172" customFormat="1" spans="1:8">
      <c r="A58" s="8"/>
      <c r="B58" s="8">
        <v>56</v>
      </c>
      <c r="C58" s="8">
        <v>20192332</v>
      </c>
      <c r="D58" s="7">
        <v>0</v>
      </c>
      <c r="E58" s="8">
        <v>34</v>
      </c>
      <c r="F58" s="178">
        <f t="shared" si="0"/>
        <v>0</v>
      </c>
      <c r="G58" s="171">
        <f t="shared" ref="G58:G100" si="3">RANK(F58,$F$57:$F$100,1)</f>
        <v>1</v>
      </c>
      <c r="H58" s="8"/>
    </row>
    <row r="59" s="172" customFormat="1" spans="1:8">
      <c r="A59" s="8"/>
      <c r="B59" s="8">
        <v>57</v>
      </c>
      <c r="C59" s="8">
        <v>20192931</v>
      </c>
      <c r="D59" s="7"/>
      <c r="E59" s="8">
        <v>30</v>
      </c>
      <c r="F59" s="178">
        <f t="shared" si="0"/>
        <v>0</v>
      </c>
      <c r="G59" s="171"/>
      <c r="H59" s="8" t="s">
        <v>30</v>
      </c>
    </row>
    <row r="60" s="172" customFormat="1" spans="1:8">
      <c r="A60" s="8"/>
      <c r="B60" s="8">
        <v>58</v>
      </c>
      <c r="C60" s="8">
        <v>20192932</v>
      </c>
      <c r="D60" s="7"/>
      <c r="E60" s="8">
        <v>28</v>
      </c>
      <c r="F60" s="178">
        <f t="shared" si="0"/>
        <v>0</v>
      </c>
      <c r="G60" s="171"/>
      <c r="H60" s="8" t="s">
        <v>30</v>
      </c>
    </row>
    <row r="61" s="172" customFormat="1" spans="1:8">
      <c r="A61" s="8"/>
      <c r="B61" s="8">
        <v>59</v>
      </c>
      <c r="C61" s="8">
        <v>20193031</v>
      </c>
      <c r="D61" s="7"/>
      <c r="E61" s="8">
        <v>45</v>
      </c>
      <c r="F61" s="178">
        <f t="shared" si="0"/>
        <v>0</v>
      </c>
      <c r="G61" s="171"/>
      <c r="H61" s="8" t="s">
        <v>30</v>
      </c>
    </row>
    <row r="62" s="172" customFormat="1" spans="1:8">
      <c r="A62" s="8"/>
      <c r="B62" s="8">
        <v>60</v>
      </c>
      <c r="C62" s="8">
        <v>20193032</v>
      </c>
      <c r="D62" s="7"/>
      <c r="E62" s="8">
        <v>47</v>
      </c>
      <c r="F62" s="178">
        <f t="shared" si="0"/>
        <v>0</v>
      </c>
      <c r="G62" s="171"/>
      <c r="H62" s="8" t="s">
        <v>30</v>
      </c>
    </row>
    <row r="63" s="172" customFormat="1" spans="1:8">
      <c r="A63" s="8"/>
      <c r="B63" s="8">
        <v>61</v>
      </c>
      <c r="C63" s="8">
        <v>20193033</v>
      </c>
      <c r="D63" s="7"/>
      <c r="E63" s="8">
        <v>45</v>
      </c>
      <c r="F63" s="178">
        <f t="shared" si="0"/>
        <v>0</v>
      </c>
      <c r="G63" s="171"/>
      <c r="H63" s="8" t="s">
        <v>30</v>
      </c>
    </row>
    <row r="64" s="172" customFormat="1" spans="1:8">
      <c r="A64" s="8"/>
      <c r="B64" s="8">
        <v>62</v>
      </c>
      <c r="C64" s="8">
        <v>20193034</v>
      </c>
      <c r="D64" s="7"/>
      <c r="E64" s="8">
        <v>42</v>
      </c>
      <c r="F64" s="178">
        <f t="shared" si="0"/>
        <v>0</v>
      </c>
      <c r="G64" s="171"/>
      <c r="H64" s="8" t="s">
        <v>30</v>
      </c>
    </row>
    <row r="65" s="172" customFormat="1" spans="1:8">
      <c r="A65" s="8"/>
      <c r="B65" s="8">
        <v>63</v>
      </c>
      <c r="C65" s="8">
        <v>20193035</v>
      </c>
      <c r="D65" s="7"/>
      <c r="E65" s="8">
        <v>39</v>
      </c>
      <c r="F65" s="178">
        <f t="shared" si="0"/>
        <v>0</v>
      </c>
      <c r="G65" s="171"/>
      <c r="H65" s="8" t="s">
        <v>30</v>
      </c>
    </row>
    <row r="66" s="172" customFormat="1" spans="1:8">
      <c r="A66" s="8"/>
      <c r="B66" s="8">
        <v>64</v>
      </c>
      <c r="C66" s="8">
        <v>20193036</v>
      </c>
      <c r="D66" s="7"/>
      <c r="E66" s="8">
        <v>44</v>
      </c>
      <c r="F66" s="178">
        <f t="shared" si="0"/>
        <v>0</v>
      </c>
      <c r="G66" s="171"/>
      <c r="H66" s="8" t="s">
        <v>30</v>
      </c>
    </row>
    <row r="67" s="172" customFormat="1" spans="1:8">
      <c r="A67" s="8"/>
      <c r="B67" s="8">
        <v>65</v>
      </c>
      <c r="C67" s="8">
        <v>20193037</v>
      </c>
      <c r="D67" s="7"/>
      <c r="E67" s="8">
        <v>41</v>
      </c>
      <c r="F67" s="178">
        <f t="shared" ref="F67:F130" si="4">D67/E67</f>
        <v>0</v>
      </c>
      <c r="G67" s="171"/>
      <c r="H67" s="8" t="s">
        <v>30</v>
      </c>
    </row>
    <row r="68" s="172" customFormat="1" spans="1:8">
      <c r="A68" s="8"/>
      <c r="B68" s="8">
        <v>66</v>
      </c>
      <c r="C68" s="8">
        <v>20193038</v>
      </c>
      <c r="D68" s="7"/>
      <c r="E68" s="8">
        <v>43</v>
      </c>
      <c r="F68" s="178">
        <f t="shared" si="4"/>
        <v>0</v>
      </c>
      <c r="G68" s="171"/>
      <c r="H68" s="8" t="s">
        <v>30</v>
      </c>
    </row>
    <row r="69" s="172" customFormat="1" spans="1:8">
      <c r="A69" s="8"/>
      <c r="B69" s="8">
        <v>67</v>
      </c>
      <c r="C69" s="8">
        <v>20202331</v>
      </c>
      <c r="D69" s="7">
        <v>6</v>
      </c>
      <c r="E69" s="8">
        <v>39</v>
      </c>
      <c r="F69" s="178">
        <f t="shared" si="4"/>
        <v>0.153846153846154</v>
      </c>
      <c r="G69" s="171">
        <f t="shared" si="3"/>
        <v>36</v>
      </c>
      <c r="H69" s="8"/>
    </row>
    <row r="70" s="172" customFormat="1" spans="1:8">
      <c r="A70" s="8"/>
      <c r="B70" s="8">
        <v>68</v>
      </c>
      <c r="C70" s="8">
        <v>20202332</v>
      </c>
      <c r="D70" s="7">
        <v>6</v>
      </c>
      <c r="E70" s="8">
        <v>37</v>
      </c>
      <c r="F70" s="178">
        <f t="shared" si="4"/>
        <v>0.162162162162162</v>
      </c>
      <c r="G70" s="171">
        <f t="shared" si="3"/>
        <v>37</v>
      </c>
      <c r="H70" s="8"/>
    </row>
    <row r="71" s="172" customFormat="1" spans="1:8">
      <c r="A71" s="8"/>
      <c r="B71" s="8">
        <v>69</v>
      </c>
      <c r="C71" s="8">
        <v>20202931</v>
      </c>
      <c r="D71" s="7">
        <v>0</v>
      </c>
      <c r="E71" s="8">
        <v>31</v>
      </c>
      <c r="F71" s="178">
        <f t="shared" si="4"/>
        <v>0</v>
      </c>
      <c r="G71" s="171">
        <f t="shared" si="3"/>
        <v>1</v>
      </c>
      <c r="H71" s="8"/>
    </row>
    <row r="72" s="172" customFormat="1" spans="1:8">
      <c r="A72" s="8"/>
      <c r="B72" s="8">
        <v>70</v>
      </c>
      <c r="C72" s="8">
        <v>20202932</v>
      </c>
      <c r="D72" s="7">
        <v>4</v>
      </c>
      <c r="E72" s="8">
        <v>23</v>
      </c>
      <c r="F72" s="178">
        <f t="shared" si="4"/>
        <v>0.173913043478261</v>
      </c>
      <c r="G72" s="171">
        <f t="shared" si="3"/>
        <v>38</v>
      </c>
      <c r="H72" s="8"/>
    </row>
    <row r="73" s="172" customFormat="1" spans="1:8">
      <c r="A73" s="8"/>
      <c r="B73" s="8">
        <v>71</v>
      </c>
      <c r="C73" s="8">
        <v>20202933</v>
      </c>
      <c r="D73" s="7">
        <v>0</v>
      </c>
      <c r="E73" s="8">
        <v>29</v>
      </c>
      <c r="F73" s="178">
        <f t="shared" si="4"/>
        <v>0</v>
      </c>
      <c r="G73" s="171">
        <f t="shared" si="3"/>
        <v>1</v>
      </c>
      <c r="H73" s="8"/>
    </row>
    <row r="74" s="172" customFormat="1" spans="1:8">
      <c r="A74" s="8"/>
      <c r="B74" s="8">
        <v>72</v>
      </c>
      <c r="C74" s="8">
        <v>20203031</v>
      </c>
      <c r="D74" s="7">
        <v>0</v>
      </c>
      <c r="E74" s="8">
        <v>51</v>
      </c>
      <c r="F74" s="178">
        <f t="shared" si="4"/>
        <v>0</v>
      </c>
      <c r="G74" s="171">
        <f t="shared" si="3"/>
        <v>1</v>
      </c>
      <c r="H74" s="8"/>
    </row>
    <row r="75" s="172" customFormat="1" spans="1:8">
      <c r="A75" s="8"/>
      <c r="B75" s="8">
        <v>73</v>
      </c>
      <c r="C75" s="8">
        <v>20203032</v>
      </c>
      <c r="D75" s="7">
        <v>2</v>
      </c>
      <c r="E75" s="8">
        <v>52</v>
      </c>
      <c r="F75" s="178">
        <f t="shared" si="4"/>
        <v>0.0384615384615385</v>
      </c>
      <c r="G75" s="171">
        <f t="shared" si="3"/>
        <v>34</v>
      </c>
      <c r="H75" s="8"/>
    </row>
    <row r="76" s="172" customFormat="1" spans="1:8">
      <c r="A76" s="8"/>
      <c r="B76" s="8">
        <v>74</v>
      </c>
      <c r="C76" s="8">
        <v>20203033</v>
      </c>
      <c r="D76" s="7">
        <v>0</v>
      </c>
      <c r="E76" s="8">
        <v>47</v>
      </c>
      <c r="F76" s="178">
        <f t="shared" si="4"/>
        <v>0</v>
      </c>
      <c r="G76" s="171">
        <f t="shared" si="3"/>
        <v>1</v>
      </c>
      <c r="H76" s="8"/>
    </row>
    <row r="77" s="172" customFormat="1" spans="1:8">
      <c r="A77" s="8"/>
      <c r="B77" s="8">
        <v>75</v>
      </c>
      <c r="C77" s="8">
        <v>20203034</v>
      </c>
      <c r="D77" s="7">
        <v>0</v>
      </c>
      <c r="E77" s="8">
        <v>48</v>
      </c>
      <c r="F77" s="178">
        <f t="shared" si="4"/>
        <v>0</v>
      </c>
      <c r="G77" s="171">
        <f t="shared" si="3"/>
        <v>1</v>
      </c>
      <c r="H77" s="8"/>
    </row>
    <row r="78" s="172" customFormat="1" spans="1:8">
      <c r="A78" s="8"/>
      <c r="B78" s="8">
        <v>76</v>
      </c>
      <c r="C78" s="8">
        <v>20203035</v>
      </c>
      <c r="D78" s="7">
        <v>0</v>
      </c>
      <c r="E78" s="8">
        <v>51</v>
      </c>
      <c r="F78" s="178">
        <f t="shared" si="4"/>
        <v>0</v>
      </c>
      <c r="G78" s="171">
        <f t="shared" si="3"/>
        <v>1</v>
      </c>
      <c r="H78" s="8"/>
    </row>
    <row r="79" s="172" customFormat="1" spans="1:8">
      <c r="A79" s="8"/>
      <c r="B79" s="8">
        <v>77</v>
      </c>
      <c r="C79" s="8">
        <v>20203036</v>
      </c>
      <c r="D79" s="7">
        <v>0</v>
      </c>
      <c r="E79" s="8">
        <v>50</v>
      </c>
      <c r="F79" s="178">
        <f t="shared" si="4"/>
        <v>0</v>
      </c>
      <c r="G79" s="171">
        <f t="shared" si="3"/>
        <v>1</v>
      </c>
      <c r="H79" s="8"/>
    </row>
    <row r="80" s="172" customFormat="1" spans="1:8">
      <c r="A80" s="8"/>
      <c r="B80" s="8">
        <v>78</v>
      </c>
      <c r="C80" s="8">
        <v>20212331</v>
      </c>
      <c r="D80" s="7">
        <v>22</v>
      </c>
      <c r="E80" s="8">
        <v>32</v>
      </c>
      <c r="F80" s="178">
        <f t="shared" si="4"/>
        <v>0.6875</v>
      </c>
      <c r="G80" s="171">
        <f t="shared" si="3"/>
        <v>44</v>
      </c>
      <c r="H80" s="8"/>
    </row>
    <row r="81" s="172" customFormat="1" spans="1:8">
      <c r="A81" s="8"/>
      <c r="B81" s="8">
        <v>79</v>
      </c>
      <c r="C81" s="8">
        <v>20212332</v>
      </c>
      <c r="D81" s="7">
        <v>7</v>
      </c>
      <c r="E81" s="8">
        <v>32</v>
      </c>
      <c r="F81" s="178">
        <f t="shared" si="4"/>
        <v>0.21875</v>
      </c>
      <c r="G81" s="171">
        <f t="shared" si="3"/>
        <v>41</v>
      </c>
      <c r="H81" s="8"/>
    </row>
    <row r="82" s="172" customFormat="1" spans="1:8">
      <c r="A82" s="8"/>
      <c r="B82" s="8">
        <v>80</v>
      </c>
      <c r="C82" s="8">
        <v>20212333</v>
      </c>
      <c r="D82" s="7">
        <v>0</v>
      </c>
      <c r="E82" s="8">
        <v>30</v>
      </c>
      <c r="F82" s="178">
        <f t="shared" si="4"/>
        <v>0</v>
      </c>
      <c r="G82" s="171">
        <f t="shared" si="3"/>
        <v>1</v>
      </c>
      <c r="H82" s="8"/>
    </row>
    <row r="83" s="172" customFormat="1" spans="1:8">
      <c r="A83" s="8"/>
      <c r="B83" s="8">
        <v>81</v>
      </c>
      <c r="C83" s="8">
        <v>20212931</v>
      </c>
      <c r="D83" s="7">
        <v>0</v>
      </c>
      <c r="E83" s="8">
        <v>41</v>
      </c>
      <c r="F83" s="178">
        <f t="shared" si="4"/>
        <v>0</v>
      </c>
      <c r="G83" s="171">
        <f t="shared" si="3"/>
        <v>1</v>
      </c>
      <c r="H83" s="8"/>
    </row>
    <row r="84" s="172" customFormat="1" spans="1:8">
      <c r="A84" s="8"/>
      <c r="B84" s="8">
        <v>82</v>
      </c>
      <c r="C84" s="8">
        <v>20212932</v>
      </c>
      <c r="D84" s="7">
        <v>0</v>
      </c>
      <c r="E84" s="8">
        <v>38</v>
      </c>
      <c r="F84" s="178">
        <f t="shared" si="4"/>
        <v>0</v>
      </c>
      <c r="G84" s="171">
        <f t="shared" si="3"/>
        <v>1</v>
      </c>
      <c r="H84" s="8"/>
    </row>
    <row r="85" s="172" customFormat="1" spans="1:8">
      <c r="A85" s="8"/>
      <c r="B85" s="8">
        <v>83</v>
      </c>
      <c r="C85" s="8">
        <v>20212933</v>
      </c>
      <c r="D85" s="7">
        <v>1</v>
      </c>
      <c r="E85" s="8">
        <v>40</v>
      </c>
      <c r="F85" s="178">
        <f t="shared" si="4"/>
        <v>0.025</v>
      </c>
      <c r="G85" s="171">
        <f t="shared" si="3"/>
        <v>31</v>
      </c>
      <c r="H85" s="8"/>
    </row>
    <row r="86" s="172" customFormat="1" spans="1:8">
      <c r="A86" s="8"/>
      <c r="B86" s="8">
        <v>84</v>
      </c>
      <c r="C86" s="8">
        <v>20212941</v>
      </c>
      <c r="D86" s="7">
        <v>0</v>
      </c>
      <c r="E86" s="8">
        <v>40</v>
      </c>
      <c r="F86" s="178">
        <f t="shared" si="4"/>
        <v>0</v>
      </c>
      <c r="G86" s="171">
        <f t="shared" si="3"/>
        <v>1</v>
      </c>
      <c r="H86" s="8"/>
    </row>
    <row r="87" s="172" customFormat="1" spans="1:8">
      <c r="A87" s="8"/>
      <c r="B87" s="8">
        <v>85</v>
      </c>
      <c r="C87" s="8">
        <v>20213031</v>
      </c>
      <c r="D87" s="7">
        <v>0</v>
      </c>
      <c r="E87" s="8">
        <v>44</v>
      </c>
      <c r="F87" s="178">
        <f t="shared" si="4"/>
        <v>0</v>
      </c>
      <c r="G87" s="171">
        <f t="shared" si="3"/>
        <v>1</v>
      </c>
      <c r="H87" s="8"/>
    </row>
    <row r="88" s="172" customFormat="1" spans="1:8">
      <c r="A88" s="8"/>
      <c r="B88" s="8">
        <v>86</v>
      </c>
      <c r="C88" s="8">
        <v>20213032</v>
      </c>
      <c r="D88" s="7">
        <v>0</v>
      </c>
      <c r="E88" s="8">
        <v>35</v>
      </c>
      <c r="F88" s="178">
        <f t="shared" si="4"/>
        <v>0</v>
      </c>
      <c r="G88" s="171">
        <f t="shared" si="3"/>
        <v>1</v>
      </c>
      <c r="H88" s="8"/>
    </row>
    <row r="89" s="172" customFormat="1" spans="1:8">
      <c r="A89" s="8"/>
      <c r="B89" s="8">
        <v>87</v>
      </c>
      <c r="C89" s="8">
        <v>20213033</v>
      </c>
      <c r="D89" s="7">
        <v>0</v>
      </c>
      <c r="E89" s="8">
        <v>35</v>
      </c>
      <c r="F89" s="178">
        <f t="shared" si="4"/>
        <v>0</v>
      </c>
      <c r="G89" s="171">
        <f t="shared" si="3"/>
        <v>1</v>
      </c>
      <c r="H89" s="8"/>
    </row>
    <row r="90" s="172" customFormat="1" spans="1:8">
      <c r="A90" s="8"/>
      <c r="B90" s="8">
        <v>88</v>
      </c>
      <c r="C90" s="8">
        <v>20222331</v>
      </c>
      <c r="D90" s="7">
        <v>0</v>
      </c>
      <c r="E90" s="8">
        <v>30</v>
      </c>
      <c r="F90" s="178">
        <f t="shared" si="4"/>
        <v>0</v>
      </c>
      <c r="G90" s="171">
        <f t="shared" si="3"/>
        <v>1</v>
      </c>
      <c r="H90" s="8"/>
    </row>
    <row r="91" s="172" customFormat="1" spans="1:8">
      <c r="A91" s="8"/>
      <c r="B91" s="8">
        <v>89</v>
      </c>
      <c r="C91" s="8">
        <v>20222332</v>
      </c>
      <c r="D91" s="7">
        <v>1</v>
      </c>
      <c r="E91" s="8">
        <v>30</v>
      </c>
      <c r="F91" s="178">
        <f t="shared" si="4"/>
        <v>0.0333333333333333</v>
      </c>
      <c r="G91" s="171">
        <f t="shared" si="3"/>
        <v>33</v>
      </c>
      <c r="H91" s="8"/>
    </row>
    <row r="92" s="172" customFormat="1" spans="1:8">
      <c r="A92" s="8"/>
      <c r="B92" s="8">
        <v>90</v>
      </c>
      <c r="C92" s="8">
        <v>20222333</v>
      </c>
      <c r="D92" s="7">
        <v>13</v>
      </c>
      <c r="E92" s="8">
        <v>29</v>
      </c>
      <c r="F92" s="178">
        <f t="shared" si="4"/>
        <v>0.448275862068966</v>
      </c>
      <c r="G92" s="171">
        <f t="shared" si="3"/>
        <v>43</v>
      </c>
      <c r="H92" s="8"/>
    </row>
    <row r="93" s="172" customFormat="1" spans="1:8">
      <c r="A93" s="8"/>
      <c r="B93" s="8">
        <v>91</v>
      </c>
      <c r="C93" s="8">
        <v>20222931</v>
      </c>
      <c r="D93" s="7">
        <v>8</v>
      </c>
      <c r="E93" s="8">
        <v>43</v>
      </c>
      <c r="F93" s="178">
        <f t="shared" si="4"/>
        <v>0.186046511627907</v>
      </c>
      <c r="G93" s="171">
        <f t="shared" si="3"/>
        <v>39</v>
      </c>
      <c r="H93" s="8"/>
    </row>
    <row r="94" s="172" customFormat="1" spans="1:8">
      <c r="A94" s="8"/>
      <c r="B94" s="8">
        <v>92</v>
      </c>
      <c r="C94" s="8">
        <v>20222932</v>
      </c>
      <c r="D94" s="7">
        <v>9</v>
      </c>
      <c r="E94" s="8">
        <v>42</v>
      </c>
      <c r="F94" s="178">
        <f t="shared" si="4"/>
        <v>0.214285714285714</v>
      </c>
      <c r="G94" s="171">
        <f t="shared" si="3"/>
        <v>40</v>
      </c>
      <c r="H94" s="8"/>
    </row>
    <row r="95" s="172" customFormat="1" spans="1:8">
      <c r="A95" s="8"/>
      <c r="B95" s="8">
        <v>93</v>
      </c>
      <c r="C95" s="8">
        <v>20222933</v>
      </c>
      <c r="D95" s="7">
        <v>1</v>
      </c>
      <c r="E95" s="8">
        <v>45</v>
      </c>
      <c r="F95" s="178">
        <f t="shared" si="4"/>
        <v>0.0222222222222222</v>
      </c>
      <c r="G95" s="171">
        <f t="shared" si="3"/>
        <v>30</v>
      </c>
      <c r="H95" s="8"/>
    </row>
    <row r="96" s="172" customFormat="1" spans="1:8">
      <c r="A96" s="8"/>
      <c r="B96" s="8">
        <v>94</v>
      </c>
      <c r="C96" s="8">
        <v>20222934</v>
      </c>
      <c r="D96" s="7">
        <v>0</v>
      </c>
      <c r="E96" s="8">
        <v>40</v>
      </c>
      <c r="F96" s="178">
        <f t="shared" si="4"/>
        <v>0</v>
      </c>
      <c r="G96" s="171">
        <f t="shared" si="3"/>
        <v>1</v>
      </c>
      <c r="H96" s="8"/>
    </row>
    <row r="97" s="172" customFormat="1" spans="1:8">
      <c r="A97" s="8"/>
      <c r="B97" s="8">
        <v>95</v>
      </c>
      <c r="C97" s="8">
        <v>20222941</v>
      </c>
      <c r="D97" s="7">
        <v>0</v>
      </c>
      <c r="E97" s="8">
        <v>45</v>
      </c>
      <c r="F97" s="178">
        <f t="shared" si="4"/>
        <v>0</v>
      </c>
      <c r="G97" s="171">
        <f t="shared" si="3"/>
        <v>1</v>
      </c>
      <c r="H97" s="8"/>
    </row>
    <row r="98" s="172" customFormat="1" spans="1:8">
      <c r="A98" s="8"/>
      <c r="B98" s="8">
        <v>96</v>
      </c>
      <c r="C98" s="8">
        <v>20223031</v>
      </c>
      <c r="D98" s="7">
        <v>2</v>
      </c>
      <c r="E98" s="8">
        <v>45</v>
      </c>
      <c r="F98" s="178">
        <f t="shared" si="4"/>
        <v>0.0444444444444444</v>
      </c>
      <c r="G98" s="171">
        <f t="shared" si="3"/>
        <v>35</v>
      </c>
      <c r="H98" s="8"/>
    </row>
    <row r="99" s="172" customFormat="1" spans="1:8">
      <c r="A99" s="8"/>
      <c r="B99" s="8">
        <v>97</v>
      </c>
      <c r="C99" s="8">
        <v>20223032</v>
      </c>
      <c r="D99" s="7">
        <v>9</v>
      </c>
      <c r="E99" s="8">
        <v>35</v>
      </c>
      <c r="F99" s="178">
        <f t="shared" si="4"/>
        <v>0.257142857142857</v>
      </c>
      <c r="G99" s="171">
        <f t="shared" si="3"/>
        <v>42</v>
      </c>
      <c r="H99" s="8"/>
    </row>
    <row r="100" s="172" customFormat="1" spans="1:8">
      <c r="A100" s="8"/>
      <c r="B100" s="8">
        <v>98</v>
      </c>
      <c r="C100" s="8">
        <v>20223033</v>
      </c>
      <c r="D100" s="7">
        <v>1</v>
      </c>
      <c r="E100" s="8">
        <v>35</v>
      </c>
      <c r="F100" s="178">
        <f t="shared" si="4"/>
        <v>0.0285714285714286</v>
      </c>
      <c r="G100" s="171">
        <f t="shared" si="3"/>
        <v>32</v>
      </c>
      <c r="H100" s="8"/>
    </row>
    <row r="101" s="172" customFormat="1" spans="1:8">
      <c r="A101" s="8" t="s">
        <v>5</v>
      </c>
      <c r="B101" s="8">
        <v>99</v>
      </c>
      <c r="C101" s="8">
        <v>20192131</v>
      </c>
      <c r="D101" s="7">
        <v>0</v>
      </c>
      <c r="E101" s="8">
        <v>49</v>
      </c>
      <c r="F101" s="180">
        <f t="shared" si="4"/>
        <v>0</v>
      </c>
      <c r="G101" s="171">
        <f>RANK(F101,$F$101:$F$145,1)</f>
        <v>1</v>
      </c>
      <c r="H101" s="8"/>
    </row>
    <row r="102" s="172" customFormat="1" spans="1:8">
      <c r="A102" s="8"/>
      <c r="B102" s="8">
        <v>100</v>
      </c>
      <c r="C102" s="8">
        <v>20192132</v>
      </c>
      <c r="D102" s="7">
        <v>0</v>
      </c>
      <c r="E102" s="8">
        <v>23</v>
      </c>
      <c r="F102" s="180">
        <f t="shared" si="4"/>
        <v>0</v>
      </c>
      <c r="G102" s="171">
        <f t="shared" ref="G102:G145" si="5">RANK(F102,$F$101:$F$145,1)</f>
        <v>1</v>
      </c>
      <c r="H102" s="8"/>
    </row>
    <row r="103" s="172" customFormat="1" spans="1:8">
      <c r="A103" s="8"/>
      <c r="B103" s="8">
        <v>101</v>
      </c>
      <c r="C103" s="8">
        <v>20192133</v>
      </c>
      <c r="D103" s="7">
        <v>0</v>
      </c>
      <c r="E103" s="8">
        <v>38</v>
      </c>
      <c r="F103" s="180">
        <f t="shared" si="4"/>
        <v>0</v>
      </c>
      <c r="G103" s="171">
        <f t="shared" si="5"/>
        <v>1</v>
      </c>
      <c r="H103" s="8"/>
    </row>
    <row r="104" s="172" customFormat="1" spans="1:8">
      <c r="A104" s="8"/>
      <c r="B104" s="8">
        <v>102</v>
      </c>
      <c r="C104" s="8">
        <v>20192134</v>
      </c>
      <c r="D104" s="7">
        <v>0</v>
      </c>
      <c r="E104" s="8">
        <v>35</v>
      </c>
      <c r="F104" s="180">
        <f t="shared" si="4"/>
        <v>0</v>
      </c>
      <c r="G104" s="171">
        <f t="shared" si="5"/>
        <v>1</v>
      </c>
      <c r="H104" s="8"/>
    </row>
    <row r="105" s="172" customFormat="1" spans="1:8">
      <c r="A105" s="8"/>
      <c r="B105" s="8">
        <v>103</v>
      </c>
      <c r="C105" s="8">
        <v>20192135</v>
      </c>
      <c r="D105" s="7">
        <v>0</v>
      </c>
      <c r="E105" s="8">
        <v>47</v>
      </c>
      <c r="F105" s="180">
        <f t="shared" si="4"/>
        <v>0</v>
      </c>
      <c r="G105" s="171">
        <f t="shared" si="5"/>
        <v>1</v>
      </c>
      <c r="H105" s="8"/>
    </row>
    <row r="106" s="172" customFormat="1" spans="1:8">
      <c r="A106" s="8"/>
      <c r="B106" s="8">
        <v>104</v>
      </c>
      <c r="C106" s="8">
        <v>20192136</v>
      </c>
      <c r="D106" s="7">
        <v>0</v>
      </c>
      <c r="E106" s="8">
        <v>40</v>
      </c>
      <c r="F106" s="180">
        <f t="shared" si="4"/>
        <v>0</v>
      </c>
      <c r="G106" s="171">
        <f t="shared" si="5"/>
        <v>1</v>
      </c>
      <c r="H106" s="8"/>
    </row>
    <row r="107" s="172" customFormat="1" spans="1:8">
      <c r="A107" s="8"/>
      <c r="B107" s="8">
        <v>105</v>
      </c>
      <c r="C107" s="8">
        <v>20192137</v>
      </c>
      <c r="D107" s="7">
        <v>0</v>
      </c>
      <c r="E107" s="8">
        <v>40</v>
      </c>
      <c r="F107" s="180">
        <f t="shared" si="4"/>
        <v>0</v>
      </c>
      <c r="G107" s="171">
        <f t="shared" si="5"/>
        <v>1</v>
      </c>
      <c r="H107" s="8"/>
    </row>
    <row r="108" s="172" customFormat="1" spans="1:8">
      <c r="A108" s="8"/>
      <c r="B108" s="8">
        <v>106</v>
      </c>
      <c r="C108" s="8">
        <v>20193131</v>
      </c>
      <c r="D108" s="7">
        <v>0</v>
      </c>
      <c r="E108" s="8">
        <v>47</v>
      </c>
      <c r="F108" s="180">
        <f t="shared" si="4"/>
        <v>0</v>
      </c>
      <c r="G108" s="171">
        <f t="shared" si="5"/>
        <v>1</v>
      </c>
      <c r="H108" s="8"/>
    </row>
    <row r="109" s="172" customFormat="1" spans="1:8">
      <c r="A109" s="8"/>
      <c r="B109" s="8">
        <v>107</v>
      </c>
      <c r="C109" s="8">
        <v>20193132</v>
      </c>
      <c r="D109" s="7">
        <v>0</v>
      </c>
      <c r="E109" s="8">
        <v>42</v>
      </c>
      <c r="F109" s="180">
        <f t="shared" si="4"/>
        <v>0</v>
      </c>
      <c r="G109" s="171">
        <f t="shared" si="5"/>
        <v>1</v>
      </c>
      <c r="H109" s="8"/>
    </row>
    <row r="110" s="172" customFormat="1" spans="1:8">
      <c r="A110" s="8"/>
      <c r="B110" s="8">
        <v>108</v>
      </c>
      <c r="C110" s="8">
        <v>20202131</v>
      </c>
      <c r="D110" s="7">
        <v>0</v>
      </c>
      <c r="E110" s="8">
        <v>40</v>
      </c>
      <c r="F110" s="180">
        <f t="shared" si="4"/>
        <v>0</v>
      </c>
      <c r="G110" s="171">
        <f t="shared" si="5"/>
        <v>1</v>
      </c>
      <c r="H110" s="8"/>
    </row>
    <row r="111" s="172" customFormat="1" spans="1:8">
      <c r="A111" s="8"/>
      <c r="B111" s="8">
        <v>109</v>
      </c>
      <c r="C111" s="8">
        <v>20202132</v>
      </c>
      <c r="D111" s="7">
        <v>0</v>
      </c>
      <c r="E111" s="8">
        <v>38</v>
      </c>
      <c r="F111" s="180">
        <f t="shared" si="4"/>
        <v>0</v>
      </c>
      <c r="G111" s="171">
        <f t="shared" si="5"/>
        <v>1</v>
      </c>
      <c r="H111" s="8"/>
    </row>
    <row r="112" s="172" customFormat="1" spans="1:8">
      <c r="A112" s="8"/>
      <c r="B112" s="8">
        <v>110</v>
      </c>
      <c r="C112" s="8">
        <v>20202133</v>
      </c>
      <c r="D112" s="7">
        <v>0</v>
      </c>
      <c r="E112" s="8">
        <v>35</v>
      </c>
      <c r="F112" s="180">
        <f t="shared" si="4"/>
        <v>0</v>
      </c>
      <c r="G112" s="171">
        <f t="shared" si="5"/>
        <v>1</v>
      </c>
      <c r="H112" s="8"/>
    </row>
    <row r="113" spans="1:8">
      <c r="A113" s="8"/>
      <c r="B113" s="8">
        <v>111</v>
      </c>
      <c r="C113" s="8">
        <v>20202134</v>
      </c>
      <c r="D113" s="7">
        <v>0</v>
      </c>
      <c r="E113" s="8">
        <v>34</v>
      </c>
      <c r="F113" s="180">
        <f t="shared" si="4"/>
        <v>0</v>
      </c>
      <c r="G113" s="171">
        <f t="shared" si="5"/>
        <v>1</v>
      </c>
      <c r="H113" s="8"/>
    </row>
    <row r="114" spans="1:8">
      <c r="A114" s="8"/>
      <c r="B114" s="8">
        <v>112</v>
      </c>
      <c r="C114" s="8">
        <v>20202135</v>
      </c>
      <c r="D114" s="7">
        <v>0</v>
      </c>
      <c r="E114" s="8">
        <v>55</v>
      </c>
      <c r="F114" s="180">
        <f t="shared" si="4"/>
        <v>0</v>
      </c>
      <c r="G114" s="171">
        <f t="shared" si="5"/>
        <v>1</v>
      </c>
      <c r="H114" s="8"/>
    </row>
    <row r="115" spans="1:8">
      <c r="A115" s="8"/>
      <c r="B115" s="8">
        <v>113</v>
      </c>
      <c r="C115" s="8">
        <v>20202136</v>
      </c>
      <c r="D115" s="7">
        <v>0</v>
      </c>
      <c r="E115" s="8">
        <v>37</v>
      </c>
      <c r="F115" s="180">
        <f t="shared" si="4"/>
        <v>0</v>
      </c>
      <c r="G115" s="171">
        <f t="shared" si="5"/>
        <v>1</v>
      </c>
      <c r="H115" s="8"/>
    </row>
    <row r="116" spans="1:8">
      <c r="A116" s="8"/>
      <c r="B116" s="8">
        <v>114</v>
      </c>
      <c r="C116" s="8">
        <v>20202137</v>
      </c>
      <c r="D116" s="7">
        <v>0</v>
      </c>
      <c r="E116" s="8">
        <v>33</v>
      </c>
      <c r="F116" s="180">
        <f t="shared" si="4"/>
        <v>0</v>
      </c>
      <c r="G116" s="171">
        <f t="shared" si="5"/>
        <v>1</v>
      </c>
      <c r="H116" s="8"/>
    </row>
    <row r="117" spans="1:8">
      <c r="A117" s="8"/>
      <c r="B117" s="8">
        <v>115</v>
      </c>
      <c r="C117" s="8">
        <v>20203131</v>
      </c>
      <c r="D117" s="7">
        <v>0</v>
      </c>
      <c r="E117" s="8">
        <v>30</v>
      </c>
      <c r="F117" s="180">
        <f t="shared" si="4"/>
        <v>0</v>
      </c>
      <c r="G117" s="171">
        <f t="shared" si="5"/>
        <v>1</v>
      </c>
      <c r="H117" s="8"/>
    </row>
    <row r="118" spans="1:8">
      <c r="A118" s="8"/>
      <c r="B118" s="8">
        <v>116</v>
      </c>
      <c r="C118" s="8">
        <v>20203132</v>
      </c>
      <c r="D118" s="7">
        <v>0</v>
      </c>
      <c r="E118" s="8">
        <v>33</v>
      </c>
      <c r="F118" s="180">
        <f t="shared" si="4"/>
        <v>0</v>
      </c>
      <c r="G118" s="171">
        <f t="shared" si="5"/>
        <v>1</v>
      </c>
      <c r="H118" s="8"/>
    </row>
    <row r="119" spans="1:8">
      <c r="A119" s="8"/>
      <c r="B119" s="8">
        <v>117</v>
      </c>
      <c r="C119" s="8">
        <v>20212131</v>
      </c>
      <c r="D119" s="7">
        <v>0</v>
      </c>
      <c r="E119" s="8">
        <v>28</v>
      </c>
      <c r="F119" s="180">
        <f t="shared" si="4"/>
        <v>0</v>
      </c>
      <c r="G119" s="171">
        <f t="shared" si="5"/>
        <v>1</v>
      </c>
      <c r="H119" s="8"/>
    </row>
    <row r="120" spans="1:8">
      <c r="A120" s="8"/>
      <c r="B120" s="8">
        <v>118</v>
      </c>
      <c r="C120" s="8">
        <v>20212132</v>
      </c>
      <c r="D120" s="7">
        <v>0</v>
      </c>
      <c r="E120" s="181">
        <v>31</v>
      </c>
      <c r="F120" s="180">
        <f t="shared" si="4"/>
        <v>0</v>
      </c>
      <c r="G120" s="171">
        <f t="shared" si="5"/>
        <v>1</v>
      </c>
      <c r="H120" s="8"/>
    </row>
    <row r="121" spans="1:10">
      <c r="A121" s="8"/>
      <c r="B121" s="8">
        <v>119</v>
      </c>
      <c r="C121" s="8">
        <v>20212133</v>
      </c>
      <c r="D121" s="7">
        <v>0</v>
      </c>
      <c r="E121" s="181">
        <v>36</v>
      </c>
      <c r="F121" s="180">
        <f t="shared" si="4"/>
        <v>0</v>
      </c>
      <c r="G121" s="171">
        <f t="shared" si="5"/>
        <v>1</v>
      </c>
      <c r="H121" s="8"/>
      <c r="J121" s="182"/>
    </row>
    <row r="122" spans="1:8">
      <c r="A122" s="8"/>
      <c r="B122" s="8">
        <v>120</v>
      </c>
      <c r="C122" s="8">
        <v>20212134</v>
      </c>
      <c r="D122" s="7">
        <v>0</v>
      </c>
      <c r="E122" s="181">
        <v>35</v>
      </c>
      <c r="F122" s="180">
        <f t="shared" si="4"/>
        <v>0</v>
      </c>
      <c r="G122" s="171">
        <f t="shared" si="5"/>
        <v>1</v>
      </c>
      <c r="H122" s="8"/>
    </row>
    <row r="123" spans="1:8">
      <c r="A123" s="8"/>
      <c r="B123" s="8">
        <v>121</v>
      </c>
      <c r="C123" s="8">
        <v>20212135</v>
      </c>
      <c r="D123" s="7">
        <v>5</v>
      </c>
      <c r="E123" s="181">
        <v>37</v>
      </c>
      <c r="F123" s="180">
        <f t="shared" si="4"/>
        <v>0.135135135135135</v>
      </c>
      <c r="G123" s="171">
        <f t="shared" si="5"/>
        <v>43</v>
      </c>
      <c r="H123" s="8"/>
    </row>
    <row r="124" spans="1:8">
      <c r="A124" s="8"/>
      <c r="B124" s="8">
        <v>122</v>
      </c>
      <c r="C124" s="8">
        <v>20212136</v>
      </c>
      <c r="D124" s="7">
        <v>4</v>
      </c>
      <c r="E124" s="8">
        <v>36</v>
      </c>
      <c r="F124" s="180">
        <f t="shared" si="4"/>
        <v>0.111111111111111</v>
      </c>
      <c r="G124" s="171">
        <f t="shared" si="5"/>
        <v>42</v>
      </c>
      <c r="H124" s="8"/>
    </row>
    <row r="125" spans="1:8">
      <c r="A125" s="8"/>
      <c r="B125" s="8">
        <v>123</v>
      </c>
      <c r="C125" s="8">
        <v>20212137</v>
      </c>
      <c r="D125" s="7">
        <v>0</v>
      </c>
      <c r="E125" s="8">
        <v>29</v>
      </c>
      <c r="F125" s="180">
        <f t="shared" si="4"/>
        <v>0</v>
      </c>
      <c r="G125" s="171">
        <f t="shared" si="5"/>
        <v>1</v>
      </c>
      <c r="H125" s="8"/>
    </row>
    <row r="126" spans="1:8">
      <c r="A126" s="8"/>
      <c r="B126" s="8">
        <v>124</v>
      </c>
      <c r="C126" s="8">
        <v>20212138</v>
      </c>
      <c r="D126" s="7">
        <v>0</v>
      </c>
      <c r="E126" s="8">
        <v>35</v>
      </c>
      <c r="F126" s="180">
        <f t="shared" si="4"/>
        <v>0</v>
      </c>
      <c r="G126" s="171">
        <f t="shared" si="5"/>
        <v>1</v>
      </c>
      <c r="H126" s="8"/>
    </row>
    <row r="127" spans="1:8">
      <c r="A127" s="8"/>
      <c r="B127" s="8">
        <v>125</v>
      </c>
      <c r="C127" s="8">
        <v>20212141</v>
      </c>
      <c r="D127" s="7">
        <v>0</v>
      </c>
      <c r="E127" s="181">
        <v>43</v>
      </c>
      <c r="F127" s="180">
        <f t="shared" si="4"/>
        <v>0</v>
      </c>
      <c r="G127" s="171">
        <f t="shared" si="5"/>
        <v>1</v>
      </c>
      <c r="H127" s="8"/>
    </row>
    <row r="128" spans="1:8">
      <c r="A128" s="8"/>
      <c r="B128" s="8">
        <v>126</v>
      </c>
      <c r="C128" s="8">
        <v>20212142</v>
      </c>
      <c r="D128" s="7">
        <v>0</v>
      </c>
      <c r="E128" s="181">
        <v>43</v>
      </c>
      <c r="F128" s="180">
        <f t="shared" si="4"/>
        <v>0</v>
      </c>
      <c r="G128" s="171">
        <f t="shared" si="5"/>
        <v>1</v>
      </c>
      <c r="H128" s="8"/>
    </row>
    <row r="129" spans="1:8">
      <c r="A129" s="8"/>
      <c r="B129" s="8">
        <v>127</v>
      </c>
      <c r="C129" s="8">
        <v>20212143</v>
      </c>
      <c r="D129" s="7">
        <v>0</v>
      </c>
      <c r="E129" s="181">
        <v>43</v>
      </c>
      <c r="F129" s="180">
        <f t="shared" si="4"/>
        <v>0</v>
      </c>
      <c r="G129" s="171">
        <f t="shared" si="5"/>
        <v>1</v>
      </c>
      <c r="H129" s="8"/>
    </row>
    <row r="130" spans="1:8">
      <c r="A130" s="8"/>
      <c r="B130" s="8">
        <v>128</v>
      </c>
      <c r="C130" s="8">
        <v>20212144</v>
      </c>
      <c r="D130" s="7">
        <v>0</v>
      </c>
      <c r="E130" s="181">
        <v>42</v>
      </c>
      <c r="F130" s="180">
        <f t="shared" si="4"/>
        <v>0</v>
      </c>
      <c r="G130" s="171">
        <f t="shared" si="5"/>
        <v>1</v>
      </c>
      <c r="H130" s="8"/>
    </row>
    <row r="131" spans="1:8">
      <c r="A131" s="8"/>
      <c r="B131" s="8">
        <v>129</v>
      </c>
      <c r="C131" s="8">
        <v>20212145</v>
      </c>
      <c r="D131" s="7">
        <v>2</v>
      </c>
      <c r="E131" s="8">
        <v>43</v>
      </c>
      <c r="F131" s="180">
        <f t="shared" ref="F131:F191" si="6">D131/E131</f>
        <v>0.0465116279069767</v>
      </c>
      <c r="G131" s="171">
        <f t="shared" si="5"/>
        <v>40</v>
      </c>
      <c r="H131" s="8"/>
    </row>
    <row r="132" spans="1:8">
      <c r="A132" s="8"/>
      <c r="B132" s="8">
        <v>130</v>
      </c>
      <c r="C132" s="8">
        <v>20212151</v>
      </c>
      <c r="D132" s="7">
        <v>0</v>
      </c>
      <c r="E132" s="8">
        <v>10</v>
      </c>
      <c r="F132" s="180">
        <f t="shared" si="6"/>
        <v>0</v>
      </c>
      <c r="G132" s="171">
        <f t="shared" si="5"/>
        <v>1</v>
      </c>
      <c r="H132" s="8"/>
    </row>
    <row r="133" spans="1:8">
      <c r="A133" s="8"/>
      <c r="B133" s="8">
        <v>131</v>
      </c>
      <c r="C133" s="8">
        <v>20212152</v>
      </c>
      <c r="D133" s="7">
        <v>1</v>
      </c>
      <c r="E133" s="8">
        <v>10</v>
      </c>
      <c r="F133" s="180">
        <f t="shared" si="6"/>
        <v>0.1</v>
      </c>
      <c r="G133" s="171">
        <f t="shared" si="5"/>
        <v>41</v>
      </c>
      <c r="H133" s="8"/>
    </row>
    <row r="134" spans="1:8">
      <c r="A134" s="8"/>
      <c r="B134" s="8">
        <v>132</v>
      </c>
      <c r="C134" s="8">
        <v>20212154</v>
      </c>
      <c r="D134" s="7">
        <v>2</v>
      </c>
      <c r="E134" s="8">
        <v>9</v>
      </c>
      <c r="F134" s="180">
        <f t="shared" si="6"/>
        <v>0.222222222222222</v>
      </c>
      <c r="G134" s="171">
        <f t="shared" si="5"/>
        <v>44</v>
      </c>
      <c r="H134" s="8"/>
    </row>
    <row r="135" spans="1:8">
      <c r="A135" s="8"/>
      <c r="B135" s="8">
        <v>133</v>
      </c>
      <c r="C135" s="8">
        <v>20213131</v>
      </c>
      <c r="D135" s="7">
        <v>0</v>
      </c>
      <c r="E135" s="8">
        <v>41</v>
      </c>
      <c r="F135" s="180">
        <f t="shared" si="6"/>
        <v>0</v>
      </c>
      <c r="G135" s="171">
        <f t="shared" si="5"/>
        <v>1</v>
      </c>
      <c r="H135" s="8"/>
    </row>
    <row r="136" spans="1:8">
      <c r="A136" s="8"/>
      <c r="B136" s="8">
        <v>134</v>
      </c>
      <c r="C136" s="8">
        <v>20222131</v>
      </c>
      <c r="D136" s="7">
        <v>0</v>
      </c>
      <c r="E136" s="8">
        <v>40</v>
      </c>
      <c r="F136" s="180">
        <f t="shared" si="6"/>
        <v>0</v>
      </c>
      <c r="G136" s="171">
        <f t="shared" si="5"/>
        <v>1</v>
      </c>
      <c r="H136" s="8"/>
    </row>
    <row r="137" spans="1:8">
      <c r="A137" s="8"/>
      <c r="B137" s="8">
        <v>135</v>
      </c>
      <c r="C137" s="8">
        <v>20222132</v>
      </c>
      <c r="D137" s="7">
        <v>0</v>
      </c>
      <c r="E137" s="8">
        <v>40</v>
      </c>
      <c r="F137" s="180">
        <f t="shared" si="6"/>
        <v>0</v>
      </c>
      <c r="G137" s="171">
        <f t="shared" si="5"/>
        <v>1</v>
      </c>
      <c r="H137" s="8"/>
    </row>
    <row r="138" spans="1:8">
      <c r="A138" s="8"/>
      <c r="B138" s="8">
        <v>136</v>
      </c>
      <c r="C138" s="8">
        <v>20222133</v>
      </c>
      <c r="D138" s="7">
        <v>0</v>
      </c>
      <c r="E138" s="8">
        <v>40</v>
      </c>
      <c r="F138" s="180">
        <f t="shared" si="6"/>
        <v>0</v>
      </c>
      <c r="G138" s="171">
        <f t="shared" si="5"/>
        <v>1</v>
      </c>
      <c r="H138" s="8"/>
    </row>
    <row r="139" spans="1:8">
      <c r="A139" s="8"/>
      <c r="B139" s="8">
        <v>137</v>
      </c>
      <c r="C139" s="8">
        <v>20222134</v>
      </c>
      <c r="D139" s="7">
        <v>1</v>
      </c>
      <c r="E139" s="8">
        <v>40</v>
      </c>
      <c r="F139" s="180">
        <f t="shared" si="6"/>
        <v>0.025</v>
      </c>
      <c r="G139" s="171">
        <f t="shared" si="5"/>
        <v>38</v>
      </c>
      <c r="H139" s="8"/>
    </row>
    <row r="140" spans="1:8">
      <c r="A140" s="8"/>
      <c r="B140" s="8">
        <v>138</v>
      </c>
      <c r="C140" s="8">
        <v>20222135</v>
      </c>
      <c r="D140" s="7">
        <v>1</v>
      </c>
      <c r="E140" s="8">
        <v>40</v>
      </c>
      <c r="F140" s="180">
        <f t="shared" si="6"/>
        <v>0.025</v>
      </c>
      <c r="G140" s="171">
        <f t="shared" si="5"/>
        <v>38</v>
      </c>
      <c r="H140" s="8"/>
    </row>
    <row r="141" spans="1:8">
      <c r="A141" s="8"/>
      <c r="B141" s="8">
        <v>139</v>
      </c>
      <c r="C141" s="8">
        <v>20222136</v>
      </c>
      <c r="D141" s="7">
        <v>10</v>
      </c>
      <c r="E141" s="8">
        <v>40</v>
      </c>
      <c r="F141" s="180">
        <f t="shared" si="6"/>
        <v>0.25</v>
      </c>
      <c r="G141" s="171">
        <f t="shared" si="5"/>
        <v>45</v>
      </c>
      <c r="H141" s="8"/>
    </row>
    <row r="142" spans="1:8">
      <c r="A142" s="8"/>
      <c r="B142" s="8">
        <v>140</v>
      </c>
      <c r="C142" s="8">
        <v>20222141</v>
      </c>
      <c r="D142" s="7">
        <v>0</v>
      </c>
      <c r="E142" s="8">
        <v>43</v>
      </c>
      <c r="F142" s="180">
        <f t="shared" si="6"/>
        <v>0</v>
      </c>
      <c r="G142" s="171">
        <f t="shared" si="5"/>
        <v>1</v>
      </c>
      <c r="H142" s="8"/>
    </row>
    <row r="143" spans="1:8">
      <c r="A143" s="8"/>
      <c r="B143" s="8">
        <v>141</v>
      </c>
      <c r="C143" s="8">
        <v>20222142</v>
      </c>
      <c r="D143" s="7">
        <v>1</v>
      </c>
      <c r="E143" s="8">
        <v>42</v>
      </c>
      <c r="F143" s="180">
        <f t="shared" si="6"/>
        <v>0.0238095238095238</v>
      </c>
      <c r="G143" s="171">
        <f t="shared" si="5"/>
        <v>37</v>
      </c>
      <c r="H143" s="8"/>
    </row>
    <row r="144" spans="1:8">
      <c r="A144" s="8"/>
      <c r="B144" s="8">
        <v>142</v>
      </c>
      <c r="C144" s="8">
        <v>20222143</v>
      </c>
      <c r="D144" s="7">
        <v>0</v>
      </c>
      <c r="E144" s="8">
        <v>45</v>
      </c>
      <c r="F144" s="180">
        <f t="shared" si="6"/>
        <v>0</v>
      </c>
      <c r="G144" s="171">
        <f t="shared" si="5"/>
        <v>1</v>
      </c>
      <c r="H144" s="8"/>
    </row>
    <row r="145" spans="1:8">
      <c r="A145" s="8"/>
      <c r="B145" s="8">
        <v>143</v>
      </c>
      <c r="C145" s="8">
        <v>20222144</v>
      </c>
      <c r="D145" s="7">
        <v>0</v>
      </c>
      <c r="E145" s="8">
        <v>45</v>
      </c>
      <c r="F145" s="180">
        <f t="shared" si="6"/>
        <v>0</v>
      </c>
      <c r="G145" s="171">
        <f t="shared" si="5"/>
        <v>1</v>
      </c>
      <c r="H145" s="8"/>
    </row>
    <row r="146" spans="1:8">
      <c r="A146" s="8" t="s">
        <v>6</v>
      </c>
      <c r="B146" s="8">
        <v>144</v>
      </c>
      <c r="C146" s="132">
        <v>20192431</v>
      </c>
      <c r="D146" s="8">
        <v>0</v>
      </c>
      <c r="E146" s="8">
        <v>36</v>
      </c>
      <c r="F146" s="178">
        <f t="shared" si="6"/>
        <v>0</v>
      </c>
      <c r="G146" s="171">
        <f>RANK(F146,$F$146:$F$191,1)</f>
        <v>1</v>
      </c>
      <c r="H146" s="8"/>
    </row>
    <row r="147" spans="1:8">
      <c r="A147" s="8"/>
      <c r="B147" s="8">
        <v>145</v>
      </c>
      <c r="C147" s="132">
        <v>20192432</v>
      </c>
      <c r="D147" s="8">
        <v>0</v>
      </c>
      <c r="E147" s="8">
        <v>36</v>
      </c>
      <c r="F147" s="178">
        <f t="shared" si="6"/>
        <v>0</v>
      </c>
      <c r="G147" s="171">
        <f t="shared" ref="G147:G191" si="7">RANK(F147,$F$146:$F$191,1)</f>
        <v>1</v>
      </c>
      <c r="H147" s="8"/>
    </row>
    <row r="148" spans="1:8">
      <c r="A148" s="8"/>
      <c r="B148" s="8">
        <v>146</v>
      </c>
      <c r="C148" s="132">
        <v>20192433</v>
      </c>
      <c r="D148" s="8">
        <v>0</v>
      </c>
      <c r="E148" s="8">
        <v>36</v>
      </c>
      <c r="F148" s="178">
        <f t="shared" si="6"/>
        <v>0</v>
      </c>
      <c r="G148" s="171">
        <f t="shared" si="7"/>
        <v>1</v>
      </c>
      <c r="H148" s="8"/>
    </row>
    <row r="149" spans="1:8">
      <c r="A149" s="8"/>
      <c r="B149" s="8">
        <v>147</v>
      </c>
      <c r="C149" s="132">
        <v>20192434</v>
      </c>
      <c r="D149" s="8">
        <v>0</v>
      </c>
      <c r="E149" s="8">
        <v>35</v>
      </c>
      <c r="F149" s="178">
        <f t="shared" si="6"/>
        <v>0</v>
      </c>
      <c r="G149" s="171">
        <f t="shared" si="7"/>
        <v>1</v>
      </c>
      <c r="H149" s="8"/>
    </row>
    <row r="150" spans="1:8">
      <c r="A150" s="8"/>
      <c r="B150" s="8">
        <v>148</v>
      </c>
      <c r="C150" s="132">
        <v>20192435</v>
      </c>
      <c r="D150" s="8">
        <v>0</v>
      </c>
      <c r="E150" s="8">
        <v>24</v>
      </c>
      <c r="F150" s="178">
        <f t="shared" si="6"/>
        <v>0</v>
      </c>
      <c r="G150" s="171">
        <f t="shared" si="7"/>
        <v>1</v>
      </c>
      <c r="H150" s="8"/>
    </row>
    <row r="151" spans="1:8">
      <c r="A151" s="8"/>
      <c r="B151" s="8">
        <v>149</v>
      </c>
      <c r="C151" s="132">
        <v>20192436</v>
      </c>
      <c r="D151" s="8">
        <v>0</v>
      </c>
      <c r="E151" s="8">
        <v>25</v>
      </c>
      <c r="F151" s="178">
        <f t="shared" si="6"/>
        <v>0</v>
      </c>
      <c r="G151" s="171">
        <f t="shared" si="7"/>
        <v>1</v>
      </c>
      <c r="H151" s="8"/>
    </row>
    <row r="152" spans="1:8">
      <c r="A152" s="8"/>
      <c r="B152" s="8">
        <v>150</v>
      </c>
      <c r="C152" s="132">
        <v>20192437</v>
      </c>
      <c r="D152" s="8">
        <v>0</v>
      </c>
      <c r="E152" s="8">
        <v>28</v>
      </c>
      <c r="F152" s="178">
        <f t="shared" si="6"/>
        <v>0</v>
      </c>
      <c r="G152" s="171">
        <f t="shared" si="7"/>
        <v>1</v>
      </c>
      <c r="H152" s="8"/>
    </row>
    <row r="153" spans="1:8">
      <c r="A153" s="8"/>
      <c r="B153" s="8">
        <v>151</v>
      </c>
      <c r="C153" s="132">
        <v>20192531</v>
      </c>
      <c r="D153" s="8">
        <v>0</v>
      </c>
      <c r="E153" s="8">
        <v>35</v>
      </c>
      <c r="F153" s="178">
        <f t="shared" si="6"/>
        <v>0</v>
      </c>
      <c r="G153" s="171">
        <f t="shared" si="7"/>
        <v>1</v>
      </c>
      <c r="H153" s="8"/>
    </row>
    <row r="154" spans="1:8">
      <c r="A154" s="8"/>
      <c r="B154" s="8">
        <v>152</v>
      </c>
      <c r="C154" s="132">
        <v>20192532</v>
      </c>
      <c r="D154" s="8">
        <v>0</v>
      </c>
      <c r="E154" s="8">
        <v>38</v>
      </c>
      <c r="F154" s="178">
        <f t="shared" si="6"/>
        <v>0</v>
      </c>
      <c r="G154" s="171">
        <f t="shared" si="7"/>
        <v>1</v>
      </c>
      <c r="H154" s="8"/>
    </row>
    <row r="155" spans="1:8">
      <c r="A155" s="8"/>
      <c r="B155" s="8">
        <v>153</v>
      </c>
      <c r="C155" s="132">
        <v>20192533</v>
      </c>
      <c r="D155" s="8">
        <v>1</v>
      </c>
      <c r="E155" s="8">
        <v>37</v>
      </c>
      <c r="F155" s="178">
        <f t="shared" si="6"/>
        <v>0.027027027027027</v>
      </c>
      <c r="G155" s="171">
        <f t="shared" si="7"/>
        <v>30</v>
      </c>
      <c r="H155" s="8"/>
    </row>
    <row r="156" spans="1:8">
      <c r="A156" s="8"/>
      <c r="B156" s="8">
        <v>154</v>
      </c>
      <c r="C156" s="132">
        <v>20192534</v>
      </c>
      <c r="D156" s="8">
        <v>4</v>
      </c>
      <c r="E156" s="8">
        <v>33</v>
      </c>
      <c r="F156" s="178">
        <f t="shared" si="6"/>
        <v>0.121212121212121</v>
      </c>
      <c r="G156" s="171">
        <f t="shared" si="7"/>
        <v>40</v>
      </c>
      <c r="H156" s="8"/>
    </row>
    <row r="157" spans="1:8">
      <c r="A157" s="8"/>
      <c r="B157" s="8">
        <v>155</v>
      </c>
      <c r="C157" s="132">
        <v>20192535</v>
      </c>
      <c r="D157" s="8">
        <v>10</v>
      </c>
      <c r="E157" s="8">
        <v>29</v>
      </c>
      <c r="F157" s="178">
        <f t="shared" si="6"/>
        <v>0.344827586206897</v>
      </c>
      <c r="G157" s="171">
        <f t="shared" si="7"/>
        <v>46</v>
      </c>
      <c r="H157" s="132"/>
    </row>
    <row r="158" spans="1:8">
      <c r="A158" s="8"/>
      <c r="B158" s="8">
        <v>156</v>
      </c>
      <c r="C158" s="132">
        <v>20192536</v>
      </c>
      <c r="D158" s="8">
        <v>0</v>
      </c>
      <c r="E158" s="8">
        <v>29</v>
      </c>
      <c r="F158" s="178">
        <f t="shared" si="6"/>
        <v>0</v>
      </c>
      <c r="G158" s="171">
        <f t="shared" si="7"/>
        <v>1</v>
      </c>
      <c r="H158" s="8"/>
    </row>
    <row r="159" spans="1:8">
      <c r="A159" s="8"/>
      <c r="B159" s="8">
        <v>157</v>
      </c>
      <c r="C159" s="132">
        <v>20202430</v>
      </c>
      <c r="D159" s="8">
        <v>7</v>
      </c>
      <c r="E159" s="8">
        <v>41</v>
      </c>
      <c r="F159" s="178">
        <f t="shared" si="6"/>
        <v>0.170731707317073</v>
      </c>
      <c r="G159" s="171">
        <f t="shared" si="7"/>
        <v>43</v>
      </c>
      <c r="H159" s="8"/>
    </row>
    <row r="160" spans="1:8">
      <c r="A160" s="8"/>
      <c r="B160" s="8">
        <v>158</v>
      </c>
      <c r="C160" s="132">
        <v>20202431</v>
      </c>
      <c r="D160" s="8">
        <v>0</v>
      </c>
      <c r="E160" s="8">
        <v>42</v>
      </c>
      <c r="F160" s="178">
        <f t="shared" si="6"/>
        <v>0</v>
      </c>
      <c r="G160" s="171">
        <f t="shared" si="7"/>
        <v>1</v>
      </c>
      <c r="H160" s="8"/>
    </row>
    <row r="161" spans="1:8">
      <c r="A161" s="8"/>
      <c r="B161" s="8">
        <v>159</v>
      </c>
      <c r="C161" s="132">
        <v>20202432</v>
      </c>
      <c r="D161" s="8">
        <v>0</v>
      </c>
      <c r="E161" s="8">
        <v>40</v>
      </c>
      <c r="F161" s="178">
        <f t="shared" si="6"/>
        <v>0</v>
      </c>
      <c r="G161" s="171">
        <f t="shared" si="7"/>
        <v>1</v>
      </c>
      <c r="H161" s="8"/>
    </row>
    <row r="162" spans="1:8">
      <c r="A162" s="8"/>
      <c r="B162" s="8">
        <v>160</v>
      </c>
      <c r="C162" s="132">
        <v>20202433</v>
      </c>
      <c r="D162" s="8">
        <v>0</v>
      </c>
      <c r="E162" s="8">
        <v>39</v>
      </c>
      <c r="F162" s="178">
        <f t="shared" si="6"/>
        <v>0</v>
      </c>
      <c r="G162" s="171">
        <f t="shared" si="7"/>
        <v>1</v>
      </c>
      <c r="H162" s="8"/>
    </row>
    <row r="163" spans="1:8">
      <c r="A163" s="8"/>
      <c r="B163" s="8">
        <v>161</v>
      </c>
      <c r="C163" s="132">
        <v>20202434</v>
      </c>
      <c r="D163" s="8">
        <v>0</v>
      </c>
      <c r="E163" s="8">
        <v>43</v>
      </c>
      <c r="F163" s="178">
        <f t="shared" si="6"/>
        <v>0</v>
      </c>
      <c r="G163" s="171">
        <f t="shared" si="7"/>
        <v>1</v>
      </c>
      <c r="H163" s="132"/>
    </row>
    <row r="164" spans="1:8">
      <c r="A164" s="8"/>
      <c r="B164" s="8">
        <v>162</v>
      </c>
      <c r="C164" s="132">
        <v>20202435</v>
      </c>
      <c r="D164" s="8">
        <v>2</v>
      </c>
      <c r="E164" s="8">
        <v>50</v>
      </c>
      <c r="F164" s="178">
        <f t="shared" si="6"/>
        <v>0.04</v>
      </c>
      <c r="G164" s="171">
        <f t="shared" si="7"/>
        <v>34</v>
      </c>
      <c r="H164" s="132"/>
    </row>
    <row r="165" spans="1:8">
      <c r="A165" s="8"/>
      <c r="B165" s="8">
        <v>163</v>
      </c>
      <c r="C165" s="132">
        <v>20202531</v>
      </c>
      <c r="D165" s="8">
        <v>0</v>
      </c>
      <c r="E165" s="8">
        <v>39</v>
      </c>
      <c r="F165" s="178">
        <f t="shared" si="6"/>
        <v>0</v>
      </c>
      <c r="G165" s="171">
        <f t="shared" si="7"/>
        <v>1</v>
      </c>
      <c r="H165" s="8"/>
    </row>
    <row r="166" spans="1:8">
      <c r="A166" s="8"/>
      <c r="B166" s="8">
        <v>164</v>
      </c>
      <c r="C166" s="132">
        <v>20202532</v>
      </c>
      <c r="D166" s="8">
        <v>1</v>
      </c>
      <c r="E166" s="8">
        <v>34</v>
      </c>
      <c r="F166" s="178">
        <f t="shared" si="6"/>
        <v>0.0294117647058824</v>
      </c>
      <c r="G166" s="171">
        <f t="shared" si="7"/>
        <v>33</v>
      </c>
      <c r="H166" s="8"/>
    </row>
    <row r="167" spans="1:8">
      <c r="A167" s="8"/>
      <c r="B167" s="8">
        <v>165</v>
      </c>
      <c r="C167" s="132">
        <v>20202533</v>
      </c>
      <c r="D167" s="8">
        <v>0</v>
      </c>
      <c r="E167" s="8">
        <v>40</v>
      </c>
      <c r="F167" s="178">
        <f t="shared" si="6"/>
        <v>0</v>
      </c>
      <c r="G167" s="171">
        <f t="shared" si="7"/>
        <v>1</v>
      </c>
      <c r="H167" s="8"/>
    </row>
    <row r="168" spans="1:8">
      <c r="A168" s="8"/>
      <c r="B168" s="8">
        <v>166</v>
      </c>
      <c r="C168" s="132">
        <v>20202534</v>
      </c>
      <c r="D168" s="8">
        <v>1</v>
      </c>
      <c r="E168" s="8">
        <v>36</v>
      </c>
      <c r="F168" s="178">
        <f t="shared" si="6"/>
        <v>0.0277777777777778</v>
      </c>
      <c r="G168" s="171">
        <f t="shared" si="7"/>
        <v>31</v>
      </c>
      <c r="H168" s="8"/>
    </row>
    <row r="169" spans="1:8">
      <c r="A169" s="8"/>
      <c r="B169" s="8">
        <v>167</v>
      </c>
      <c r="C169" s="132">
        <v>20202535</v>
      </c>
      <c r="D169" s="8">
        <v>0</v>
      </c>
      <c r="E169" s="8">
        <v>27</v>
      </c>
      <c r="F169" s="178">
        <f t="shared" si="6"/>
        <v>0</v>
      </c>
      <c r="G169" s="171">
        <f t="shared" si="7"/>
        <v>1</v>
      </c>
      <c r="H169" s="8"/>
    </row>
    <row r="170" spans="1:8">
      <c r="A170" s="8"/>
      <c r="B170" s="8">
        <v>168</v>
      </c>
      <c r="C170" s="132">
        <v>20202536</v>
      </c>
      <c r="D170" s="8">
        <v>0</v>
      </c>
      <c r="E170" s="8">
        <v>26</v>
      </c>
      <c r="F170" s="178">
        <f t="shared" si="6"/>
        <v>0</v>
      </c>
      <c r="G170" s="171">
        <f t="shared" si="7"/>
        <v>1</v>
      </c>
      <c r="H170" s="8"/>
    </row>
    <row r="171" spans="1:8">
      <c r="A171" s="8"/>
      <c r="B171" s="8">
        <v>169</v>
      </c>
      <c r="C171" s="132">
        <v>20212431</v>
      </c>
      <c r="D171" s="8">
        <v>0</v>
      </c>
      <c r="E171" s="8">
        <v>50</v>
      </c>
      <c r="F171" s="178">
        <f t="shared" si="6"/>
        <v>0</v>
      </c>
      <c r="G171" s="171">
        <f t="shared" si="7"/>
        <v>1</v>
      </c>
      <c r="H171" s="8"/>
    </row>
    <row r="172" spans="1:8">
      <c r="A172" s="8"/>
      <c r="B172" s="8">
        <v>170</v>
      </c>
      <c r="C172" s="132">
        <v>20212432</v>
      </c>
      <c r="D172" s="8">
        <v>4</v>
      </c>
      <c r="E172" s="8">
        <v>50</v>
      </c>
      <c r="F172" s="178">
        <f t="shared" si="6"/>
        <v>0.08</v>
      </c>
      <c r="G172" s="171">
        <f t="shared" si="7"/>
        <v>36</v>
      </c>
      <c r="H172" s="8"/>
    </row>
    <row r="173" spans="1:8">
      <c r="A173" s="8"/>
      <c r="B173" s="8">
        <v>171</v>
      </c>
      <c r="C173" s="132">
        <v>20212433</v>
      </c>
      <c r="D173" s="8">
        <v>7</v>
      </c>
      <c r="E173" s="8">
        <v>49</v>
      </c>
      <c r="F173" s="178">
        <f t="shared" si="6"/>
        <v>0.142857142857143</v>
      </c>
      <c r="G173" s="171">
        <f t="shared" si="7"/>
        <v>41</v>
      </c>
      <c r="H173" s="8"/>
    </row>
    <row r="174" spans="1:8">
      <c r="A174" s="8"/>
      <c r="B174" s="8">
        <v>172</v>
      </c>
      <c r="C174" s="132">
        <v>20212434</v>
      </c>
      <c r="D174" s="8">
        <v>3</v>
      </c>
      <c r="E174" s="8">
        <v>49</v>
      </c>
      <c r="F174" s="178">
        <f t="shared" si="6"/>
        <v>0.0612244897959184</v>
      </c>
      <c r="G174" s="171">
        <f t="shared" si="7"/>
        <v>35</v>
      </c>
      <c r="H174" s="8"/>
    </row>
    <row r="175" spans="1:8">
      <c r="A175" s="8"/>
      <c r="B175" s="8">
        <v>173</v>
      </c>
      <c r="C175" s="132">
        <v>20212435</v>
      </c>
      <c r="D175" s="8">
        <v>0</v>
      </c>
      <c r="E175" s="8">
        <v>49</v>
      </c>
      <c r="F175" s="178">
        <f t="shared" si="6"/>
        <v>0</v>
      </c>
      <c r="G175" s="171">
        <f t="shared" si="7"/>
        <v>1</v>
      </c>
      <c r="H175" s="8"/>
    </row>
    <row r="176" spans="1:8">
      <c r="A176" s="8"/>
      <c r="B176" s="8">
        <v>174</v>
      </c>
      <c r="C176" s="132">
        <v>20212531</v>
      </c>
      <c r="D176" s="8">
        <v>0</v>
      </c>
      <c r="E176" s="8">
        <v>33</v>
      </c>
      <c r="F176" s="178">
        <f t="shared" si="6"/>
        <v>0</v>
      </c>
      <c r="G176" s="171">
        <f t="shared" si="7"/>
        <v>1</v>
      </c>
      <c r="H176" s="8"/>
    </row>
    <row r="177" spans="1:8">
      <c r="A177" s="8"/>
      <c r="B177" s="8">
        <v>175</v>
      </c>
      <c r="C177" s="132">
        <v>20212532</v>
      </c>
      <c r="D177" s="8">
        <v>3</v>
      </c>
      <c r="E177" s="8">
        <v>35</v>
      </c>
      <c r="F177" s="178">
        <f t="shared" si="6"/>
        <v>0.0857142857142857</v>
      </c>
      <c r="G177" s="171">
        <f t="shared" si="7"/>
        <v>37</v>
      </c>
      <c r="H177" s="8"/>
    </row>
    <row r="178" spans="1:8">
      <c r="A178" s="8"/>
      <c r="B178" s="8">
        <v>176</v>
      </c>
      <c r="C178" s="132">
        <v>20212533</v>
      </c>
      <c r="D178" s="8">
        <v>0</v>
      </c>
      <c r="E178" s="8">
        <v>30</v>
      </c>
      <c r="F178" s="178">
        <f t="shared" si="6"/>
        <v>0</v>
      </c>
      <c r="G178" s="171">
        <f t="shared" si="7"/>
        <v>1</v>
      </c>
      <c r="H178" s="8"/>
    </row>
    <row r="179" spans="1:8">
      <c r="A179" s="8"/>
      <c r="B179" s="8">
        <v>177</v>
      </c>
      <c r="C179" s="132">
        <v>20212534</v>
      </c>
      <c r="D179" s="8">
        <v>0</v>
      </c>
      <c r="E179" s="8">
        <v>39</v>
      </c>
      <c r="F179" s="178">
        <f t="shared" si="6"/>
        <v>0</v>
      </c>
      <c r="G179" s="171">
        <f t="shared" si="7"/>
        <v>1</v>
      </c>
      <c r="H179" s="8"/>
    </row>
    <row r="180" spans="1:8">
      <c r="A180" s="8"/>
      <c r="B180" s="8">
        <v>178</v>
      </c>
      <c r="C180" s="132">
        <v>20212535</v>
      </c>
      <c r="D180" s="8">
        <v>7</v>
      </c>
      <c r="E180" s="8">
        <v>27</v>
      </c>
      <c r="F180" s="178">
        <f t="shared" si="6"/>
        <v>0.259259259259259</v>
      </c>
      <c r="G180" s="171">
        <f t="shared" si="7"/>
        <v>45</v>
      </c>
      <c r="H180" s="8"/>
    </row>
    <row r="181" spans="1:8">
      <c r="A181" s="8"/>
      <c r="B181" s="8">
        <v>179</v>
      </c>
      <c r="C181" s="132">
        <v>20222431</v>
      </c>
      <c r="D181" s="8">
        <v>0</v>
      </c>
      <c r="E181" s="8">
        <v>34</v>
      </c>
      <c r="F181" s="178">
        <f t="shared" si="6"/>
        <v>0</v>
      </c>
      <c r="G181" s="171">
        <f t="shared" si="7"/>
        <v>1</v>
      </c>
      <c r="H181" s="8"/>
    </row>
    <row r="182" spans="1:8">
      <c r="A182" s="8"/>
      <c r="B182" s="8">
        <v>180</v>
      </c>
      <c r="C182" s="132">
        <v>20222432</v>
      </c>
      <c r="D182" s="8">
        <v>7</v>
      </c>
      <c r="E182" s="8">
        <v>34</v>
      </c>
      <c r="F182" s="178">
        <f t="shared" si="6"/>
        <v>0.205882352941176</v>
      </c>
      <c r="G182" s="171">
        <f t="shared" si="7"/>
        <v>44</v>
      </c>
      <c r="H182" s="8"/>
    </row>
    <row r="183" spans="1:8">
      <c r="A183" s="8"/>
      <c r="B183" s="8">
        <v>181</v>
      </c>
      <c r="C183" s="132">
        <v>20222433</v>
      </c>
      <c r="D183" s="8">
        <v>5</v>
      </c>
      <c r="E183" s="8">
        <v>34</v>
      </c>
      <c r="F183" s="178">
        <f t="shared" si="6"/>
        <v>0.147058823529412</v>
      </c>
      <c r="G183" s="171">
        <f t="shared" si="7"/>
        <v>42</v>
      </c>
      <c r="H183" s="8"/>
    </row>
    <row r="184" spans="1:8">
      <c r="A184" s="8"/>
      <c r="B184" s="8">
        <v>182</v>
      </c>
      <c r="C184" s="132">
        <v>20222434</v>
      </c>
      <c r="D184" s="8">
        <v>3</v>
      </c>
      <c r="E184" s="8">
        <v>33</v>
      </c>
      <c r="F184" s="178">
        <f t="shared" si="6"/>
        <v>0.0909090909090909</v>
      </c>
      <c r="G184" s="171">
        <f t="shared" si="7"/>
        <v>38</v>
      </c>
      <c r="H184" s="8"/>
    </row>
    <row r="185" spans="1:8">
      <c r="A185" s="8"/>
      <c r="B185" s="8">
        <v>183</v>
      </c>
      <c r="C185" s="132">
        <v>20222435</v>
      </c>
      <c r="D185" s="8">
        <v>0</v>
      </c>
      <c r="E185" s="8">
        <v>45</v>
      </c>
      <c r="F185" s="178">
        <f t="shared" si="6"/>
        <v>0</v>
      </c>
      <c r="G185" s="171">
        <f t="shared" si="7"/>
        <v>1</v>
      </c>
      <c r="H185" s="8"/>
    </row>
    <row r="186" spans="1:8">
      <c r="A186" s="8"/>
      <c r="B186" s="8">
        <v>184</v>
      </c>
      <c r="C186" s="132">
        <v>20222436</v>
      </c>
      <c r="D186" s="8">
        <v>5</v>
      </c>
      <c r="E186" s="8">
        <v>45</v>
      </c>
      <c r="F186" s="178">
        <f t="shared" si="6"/>
        <v>0.111111111111111</v>
      </c>
      <c r="G186" s="171">
        <f t="shared" si="7"/>
        <v>39</v>
      </c>
      <c r="H186" s="8"/>
    </row>
    <row r="187" spans="1:8">
      <c r="A187" s="8"/>
      <c r="B187" s="8">
        <v>185</v>
      </c>
      <c r="C187" s="132">
        <v>20222441</v>
      </c>
      <c r="D187" s="8">
        <v>0</v>
      </c>
      <c r="E187" s="8">
        <v>50</v>
      </c>
      <c r="F187" s="178">
        <f t="shared" si="6"/>
        <v>0</v>
      </c>
      <c r="G187" s="171">
        <f t="shared" si="7"/>
        <v>1</v>
      </c>
      <c r="H187" s="8"/>
    </row>
    <row r="188" spans="1:8">
      <c r="A188" s="8"/>
      <c r="B188" s="8">
        <v>186</v>
      </c>
      <c r="C188" s="132">
        <v>20222531</v>
      </c>
      <c r="D188" s="8">
        <v>1</v>
      </c>
      <c r="E188" s="8">
        <v>35</v>
      </c>
      <c r="F188" s="178">
        <f t="shared" si="6"/>
        <v>0.0285714285714286</v>
      </c>
      <c r="G188" s="171">
        <f t="shared" si="7"/>
        <v>32</v>
      </c>
      <c r="H188" s="8"/>
    </row>
    <row r="189" spans="1:8">
      <c r="A189" s="8"/>
      <c r="B189" s="8">
        <v>187</v>
      </c>
      <c r="C189" s="132">
        <v>20222532</v>
      </c>
      <c r="D189" s="8">
        <v>0</v>
      </c>
      <c r="E189" s="8">
        <v>35</v>
      </c>
      <c r="F189" s="178">
        <f t="shared" si="6"/>
        <v>0</v>
      </c>
      <c r="G189" s="171">
        <f t="shared" si="7"/>
        <v>1</v>
      </c>
      <c r="H189" s="8"/>
    </row>
    <row r="190" spans="1:9">
      <c r="A190" s="8"/>
      <c r="B190" s="8">
        <v>188</v>
      </c>
      <c r="C190" s="132">
        <v>20222533</v>
      </c>
      <c r="D190" s="8">
        <v>0</v>
      </c>
      <c r="E190" s="8">
        <v>35</v>
      </c>
      <c r="F190" s="178">
        <f t="shared" si="6"/>
        <v>0</v>
      </c>
      <c r="G190" s="171">
        <f t="shared" si="7"/>
        <v>1</v>
      </c>
      <c r="H190" s="8"/>
      <c r="I190" s="183"/>
    </row>
    <row r="191" spans="1:9">
      <c r="A191" s="8"/>
      <c r="B191" s="8">
        <v>189</v>
      </c>
      <c r="C191" s="132">
        <v>20222541</v>
      </c>
      <c r="D191" s="8">
        <v>0</v>
      </c>
      <c r="E191" s="8">
        <v>38</v>
      </c>
      <c r="F191" s="178">
        <f t="shared" si="6"/>
        <v>0</v>
      </c>
      <c r="G191" s="171">
        <f t="shared" si="7"/>
        <v>1</v>
      </c>
      <c r="H191" s="8"/>
      <c r="I191" s="183"/>
    </row>
    <row r="192" spans="1:9">
      <c r="A192" s="171" t="s">
        <v>7</v>
      </c>
      <c r="B192" s="8">
        <v>190</v>
      </c>
      <c r="C192" s="132">
        <v>20192631</v>
      </c>
      <c r="D192" s="8">
        <v>0</v>
      </c>
      <c r="E192" s="8">
        <v>39</v>
      </c>
      <c r="F192" s="178">
        <f>D193/E192</f>
        <v>0</v>
      </c>
      <c r="G192" s="171">
        <f>RANK(F192,$F$192:$F$210,1)</f>
        <v>1</v>
      </c>
      <c r="H192" s="132"/>
      <c r="I192" s="84"/>
    </row>
    <row r="193" spans="1:9">
      <c r="A193" s="171"/>
      <c r="B193" s="8">
        <v>191</v>
      </c>
      <c r="C193" s="132">
        <v>20192632</v>
      </c>
      <c r="D193" s="8">
        <v>0</v>
      </c>
      <c r="E193" s="8">
        <v>39</v>
      </c>
      <c r="F193" s="178">
        <f t="shared" ref="F193:F210" si="8">D193/E193</f>
        <v>0</v>
      </c>
      <c r="G193" s="171">
        <f t="shared" ref="G193:G210" si="9">RANK(F193,$F$192:$F$210,1)</f>
        <v>1</v>
      </c>
      <c r="H193" s="8"/>
      <c r="I193" s="131"/>
    </row>
    <row r="194" spans="1:9">
      <c r="A194" s="171"/>
      <c r="B194" s="8">
        <v>192</v>
      </c>
      <c r="C194" s="132">
        <v>20192633</v>
      </c>
      <c r="D194" s="8">
        <v>0</v>
      </c>
      <c r="E194" s="8">
        <v>36</v>
      </c>
      <c r="F194" s="178">
        <f t="shared" si="8"/>
        <v>0</v>
      </c>
      <c r="G194" s="171">
        <f t="shared" si="9"/>
        <v>1</v>
      </c>
      <c r="H194" s="8"/>
      <c r="I194" s="131"/>
    </row>
    <row r="195" spans="1:9">
      <c r="A195" s="171"/>
      <c r="B195" s="8">
        <v>193</v>
      </c>
      <c r="C195" s="132">
        <v>20192634</v>
      </c>
      <c r="D195" s="8">
        <v>0</v>
      </c>
      <c r="E195" s="8">
        <v>35</v>
      </c>
      <c r="F195" s="178">
        <f t="shared" si="8"/>
        <v>0</v>
      </c>
      <c r="G195" s="171">
        <f t="shared" si="9"/>
        <v>1</v>
      </c>
      <c r="H195" s="8"/>
      <c r="I195" s="131"/>
    </row>
    <row r="196" spans="1:9">
      <c r="A196" s="171"/>
      <c r="B196" s="8">
        <v>194</v>
      </c>
      <c r="C196" s="132">
        <v>20202631</v>
      </c>
      <c r="D196" s="8">
        <v>4</v>
      </c>
      <c r="E196" s="8">
        <v>39</v>
      </c>
      <c r="F196" s="178">
        <f t="shared" si="8"/>
        <v>0.102564102564103</v>
      </c>
      <c r="G196" s="171">
        <f t="shared" si="9"/>
        <v>16</v>
      </c>
      <c r="H196" s="8"/>
      <c r="I196" s="131"/>
    </row>
    <row r="197" spans="1:9">
      <c r="A197" s="171"/>
      <c r="B197" s="8">
        <v>195</v>
      </c>
      <c r="C197" s="132">
        <v>20202632</v>
      </c>
      <c r="D197" s="8">
        <v>0</v>
      </c>
      <c r="E197" s="8">
        <v>41</v>
      </c>
      <c r="F197" s="178">
        <f t="shared" si="8"/>
        <v>0</v>
      </c>
      <c r="G197" s="171">
        <f t="shared" si="9"/>
        <v>1</v>
      </c>
      <c r="H197" s="8"/>
      <c r="I197" s="131"/>
    </row>
    <row r="198" spans="1:9">
      <c r="A198" s="171"/>
      <c r="B198" s="8">
        <v>196</v>
      </c>
      <c r="C198" s="132">
        <v>20202633</v>
      </c>
      <c r="D198" s="8">
        <v>0</v>
      </c>
      <c r="E198" s="8">
        <v>41</v>
      </c>
      <c r="F198" s="178">
        <f t="shared" si="8"/>
        <v>0</v>
      </c>
      <c r="G198" s="171">
        <f t="shared" si="9"/>
        <v>1</v>
      </c>
      <c r="H198" s="132"/>
      <c r="I198" s="84"/>
    </row>
    <row r="199" spans="1:9">
      <c r="A199" s="171"/>
      <c r="B199" s="8">
        <v>197</v>
      </c>
      <c r="C199" s="132">
        <v>20202634</v>
      </c>
      <c r="D199" s="8">
        <v>0</v>
      </c>
      <c r="E199" s="8">
        <v>39</v>
      </c>
      <c r="F199" s="178">
        <f t="shared" si="8"/>
        <v>0</v>
      </c>
      <c r="G199" s="171">
        <f t="shared" si="9"/>
        <v>1</v>
      </c>
      <c r="H199" s="8"/>
      <c r="I199" s="131"/>
    </row>
    <row r="200" spans="1:9">
      <c r="A200" s="171"/>
      <c r="B200" s="8">
        <v>198</v>
      </c>
      <c r="C200" s="132">
        <v>20212631</v>
      </c>
      <c r="D200" s="8">
        <v>7</v>
      </c>
      <c r="E200" s="8">
        <v>39</v>
      </c>
      <c r="F200" s="178">
        <f t="shared" si="8"/>
        <v>0.179487179487179</v>
      </c>
      <c r="G200" s="171">
        <f t="shared" si="9"/>
        <v>19</v>
      </c>
      <c r="H200" s="8" t="s">
        <v>76</v>
      </c>
      <c r="I200" s="131"/>
    </row>
    <row r="201" spans="1:9">
      <c r="A201" s="171"/>
      <c r="B201" s="8">
        <v>199</v>
      </c>
      <c r="C201" s="132">
        <v>20212632</v>
      </c>
      <c r="D201" s="8">
        <v>2</v>
      </c>
      <c r="E201" s="8">
        <v>41</v>
      </c>
      <c r="F201" s="178">
        <f t="shared" si="8"/>
        <v>0.0487804878048781</v>
      </c>
      <c r="G201" s="171">
        <f t="shared" si="9"/>
        <v>14</v>
      </c>
      <c r="H201" s="8"/>
      <c r="I201" s="131"/>
    </row>
    <row r="202" spans="1:9">
      <c r="A202" s="171"/>
      <c r="B202" s="8">
        <v>200</v>
      </c>
      <c r="C202" s="132">
        <v>20212633</v>
      </c>
      <c r="D202" s="8">
        <v>1</v>
      </c>
      <c r="E202" s="8">
        <v>41</v>
      </c>
      <c r="F202" s="178">
        <f t="shared" si="8"/>
        <v>0.024390243902439</v>
      </c>
      <c r="G202" s="171">
        <f t="shared" si="9"/>
        <v>11</v>
      </c>
      <c r="H202" s="132"/>
      <c r="I202" s="84"/>
    </row>
    <row r="203" spans="1:9">
      <c r="A203" s="171"/>
      <c r="B203" s="8">
        <v>201</v>
      </c>
      <c r="C203" s="132">
        <v>20212634</v>
      </c>
      <c r="D203" s="8">
        <v>6</v>
      </c>
      <c r="E203" s="8">
        <v>39</v>
      </c>
      <c r="F203" s="178">
        <f t="shared" si="8"/>
        <v>0.153846153846154</v>
      </c>
      <c r="G203" s="171">
        <f t="shared" si="9"/>
        <v>17</v>
      </c>
      <c r="H203" s="8"/>
      <c r="I203" s="131"/>
    </row>
    <row r="204" spans="1:9">
      <c r="A204" s="171"/>
      <c r="B204" s="8">
        <v>202</v>
      </c>
      <c r="C204" s="132">
        <v>20222631</v>
      </c>
      <c r="D204" s="8">
        <v>1</v>
      </c>
      <c r="E204" s="8">
        <v>35</v>
      </c>
      <c r="F204" s="178">
        <f t="shared" si="8"/>
        <v>0.0285714285714286</v>
      </c>
      <c r="G204" s="171">
        <f t="shared" si="9"/>
        <v>13</v>
      </c>
      <c r="H204" s="8"/>
      <c r="I204" s="131"/>
    </row>
    <row r="205" spans="1:9">
      <c r="A205" s="171"/>
      <c r="B205" s="8">
        <v>203</v>
      </c>
      <c r="C205" s="132">
        <v>20222632</v>
      </c>
      <c r="D205" s="8">
        <v>0</v>
      </c>
      <c r="E205" s="8">
        <v>36</v>
      </c>
      <c r="F205" s="178">
        <f t="shared" si="8"/>
        <v>0</v>
      </c>
      <c r="G205" s="171">
        <f t="shared" si="9"/>
        <v>1</v>
      </c>
      <c r="H205" s="8"/>
      <c r="I205" s="131"/>
    </row>
    <row r="206" spans="1:9">
      <c r="A206" s="171"/>
      <c r="B206" s="8">
        <v>204</v>
      </c>
      <c r="C206" s="132">
        <v>20222633</v>
      </c>
      <c r="D206" s="8">
        <v>6</v>
      </c>
      <c r="E206" s="8">
        <v>36</v>
      </c>
      <c r="F206" s="178">
        <f t="shared" si="8"/>
        <v>0.166666666666667</v>
      </c>
      <c r="G206" s="171">
        <f t="shared" si="9"/>
        <v>18</v>
      </c>
      <c r="H206" s="8"/>
      <c r="I206" s="131"/>
    </row>
    <row r="207" spans="1:9">
      <c r="A207" s="171"/>
      <c r="B207" s="8">
        <v>205</v>
      </c>
      <c r="C207" s="132">
        <v>20222634</v>
      </c>
      <c r="D207" s="8">
        <v>2</v>
      </c>
      <c r="E207" s="8">
        <v>35</v>
      </c>
      <c r="F207" s="178">
        <f t="shared" si="8"/>
        <v>0.0571428571428571</v>
      </c>
      <c r="G207" s="171">
        <f t="shared" si="9"/>
        <v>15</v>
      </c>
      <c r="H207" s="8"/>
      <c r="I207" s="131"/>
    </row>
    <row r="208" spans="1:9">
      <c r="A208" s="171"/>
      <c r="B208" s="8">
        <v>206</v>
      </c>
      <c r="C208" s="132">
        <v>20222635</v>
      </c>
      <c r="D208" s="8">
        <v>1</v>
      </c>
      <c r="E208" s="8">
        <v>36</v>
      </c>
      <c r="F208" s="178">
        <f t="shared" si="8"/>
        <v>0.0277777777777778</v>
      </c>
      <c r="G208" s="171">
        <f t="shared" si="9"/>
        <v>12</v>
      </c>
      <c r="H208" s="8"/>
      <c r="I208" s="131"/>
    </row>
    <row r="209" spans="1:9">
      <c r="A209" s="171"/>
      <c r="B209" s="8">
        <v>207</v>
      </c>
      <c r="C209" s="132">
        <v>20222641</v>
      </c>
      <c r="D209" s="8">
        <v>0</v>
      </c>
      <c r="E209" s="8">
        <v>44</v>
      </c>
      <c r="F209" s="178">
        <f t="shared" si="8"/>
        <v>0</v>
      </c>
      <c r="G209" s="171">
        <f t="shared" si="9"/>
        <v>1</v>
      </c>
      <c r="H209" s="8"/>
      <c r="I209" s="131"/>
    </row>
    <row r="210" spans="1:9">
      <c r="A210" s="171"/>
      <c r="B210" s="8">
        <v>208</v>
      </c>
      <c r="C210" s="132">
        <v>20222642</v>
      </c>
      <c r="D210" s="8">
        <v>0</v>
      </c>
      <c r="E210" s="8">
        <v>37</v>
      </c>
      <c r="F210" s="178">
        <f t="shared" si="8"/>
        <v>0</v>
      </c>
      <c r="G210" s="171">
        <f t="shared" si="9"/>
        <v>1</v>
      </c>
      <c r="H210" s="8"/>
      <c r="I210" s="131"/>
    </row>
    <row r="211" spans="1:9">
      <c r="A211" s="171" t="s">
        <v>8</v>
      </c>
      <c r="B211" s="8">
        <v>209</v>
      </c>
      <c r="C211" s="171">
        <v>20223531</v>
      </c>
      <c r="D211" s="171">
        <v>0</v>
      </c>
      <c r="E211" s="171">
        <v>46</v>
      </c>
      <c r="F211" s="180">
        <f t="shared" ref="F195:F211" si="10">D211/E211</f>
        <v>0</v>
      </c>
      <c r="G211" s="171">
        <f>RANK(F211,$F$211:$F$211,1)</f>
        <v>1</v>
      </c>
      <c r="H211" s="171"/>
      <c r="I211" s="183"/>
    </row>
    <row r="212" spans="9:9">
      <c r="I212" s="183"/>
    </row>
  </sheetData>
  <mergeCells count="7">
    <mergeCell ref="A1:H1"/>
    <mergeCell ref="A3:A29"/>
    <mergeCell ref="A30:A56"/>
    <mergeCell ref="A57:A100"/>
    <mergeCell ref="A101:A145"/>
    <mergeCell ref="A146:A191"/>
    <mergeCell ref="A192:A210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H324"/>
  <sheetViews>
    <sheetView workbookViewId="0">
      <selection activeCell="A3" sqref="A3:A52"/>
    </sheetView>
  </sheetViews>
  <sheetFormatPr defaultColWidth="9" defaultRowHeight="13.5" outlineLevelCol="7"/>
  <cols>
    <col min="1" max="1" width="21.8916666666667" customWidth="1"/>
    <col min="2" max="2" width="14.775" customWidth="1"/>
    <col min="3" max="3" width="20" customWidth="1"/>
    <col min="4" max="4" width="25.4416666666667" customWidth="1"/>
    <col min="5" max="5" width="63.8916666666667" customWidth="1"/>
    <col min="6" max="6" width="29.8916666666667" customWidth="1"/>
    <col min="7" max="7" width="15.4416666666667" customWidth="1"/>
  </cols>
  <sheetData>
    <row r="1" s="161" customFormat="1" ht="22.5" spans="1:7">
      <c r="A1" s="4" t="s">
        <v>77</v>
      </c>
      <c r="B1" s="4"/>
      <c r="C1" s="4"/>
      <c r="D1" s="4"/>
      <c r="E1" s="4"/>
      <c r="F1" s="4"/>
      <c r="G1" s="4"/>
    </row>
    <row r="2" s="162" customFormat="1" ht="20.25" spans="1:7">
      <c r="A2" s="5" t="s">
        <v>22</v>
      </c>
      <c r="B2" s="5" t="s">
        <v>24</v>
      </c>
      <c r="C2" s="5" t="s">
        <v>33</v>
      </c>
      <c r="D2" s="5" t="s">
        <v>35</v>
      </c>
      <c r="E2" s="5" t="s">
        <v>34</v>
      </c>
      <c r="F2" s="163" t="s">
        <v>78</v>
      </c>
      <c r="G2" s="5" t="s">
        <v>37</v>
      </c>
    </row>
    <row r="3" s="162" customFormat="1" ht="18.75" spans="1:8">
      <c r="A3" s="71" t="s">
        <v>2</v>
      </c>
      <c r="B3" s="7">
        <v>20223631</v>
      </c>
      <c r="C3" s="7">
        <v>2022363139</v>
      </c>
      <c r="D3" s="7" t="s">
        <v>79</v>
      </c>
      <c r="E3" s="7" t="s">
        <v>80</v>
      </c>
      <c r="F3" s="140" t="s">
        <v>81</v>
      </c>
      <c r="G3" s="7">
        <v>23</v>
      </c>
      <c r="H3" s="164"/>
    </row>
    <row r="4" s="162" customFormat="1" ht="18.75" spans="1:8">
      <c r="A4" s="72"/>
      <c r="B4" s="7"/>
      <c r="C4" s="7"/>
      <c r="D4" s="7"/>
      <c r="E4" s="7" t="s">
        <v>82</v>
      </c>
      <c r="F4" s="140" t="s">
        <v>81</v>
      </c>
      <c r="G4" s="7"/>
      <c r="H4" s="164"/>
    </row>
    <row r="5" s="162" customFormat="1" ht="18.75" spans="1:8">
      <c r="A5" s="72"/>
      <c r="B5" s="7"/>
      <c r="C5" s="7"/>
      <c r="D5" s="7"/>
      <c r="E5" s="7" t="s">
        <v>83</v>
      </c>
      <c r="F5" s="140" t="s">
        <v>81</v>
      </c>
      <c r="G5" s="7"/>
      <c r="H5" s="164"/>
    </row>
    <row r="6" s="162" customFormat="1" ht="18.75" spans="1:8">
      <c r="A6" s="72"/>
      <c r="B6" s="7"/>
      <c r="C6" s="7"/>
      <c r="D6" s="7"/>
      <c r="E6" s="7" t="s">
        <v>84</v>
      </c>
      <c r="F6" s="140" t="s">
        <v>62</v>
      </c>
      <c r="G6" s="7"/>
      <c r="H6" s="164"/>
    </row>
    <row r="7" s="162" customFormat="1" ht="18.75" spans="1:8">
      <c r="A7" s="72"/>
      <c r="B7" s="7"/>
      <c r="C7" s="7"/>
      <c r="D7" s="7"/>
      <c r="E7" s="7" t="s">
        <v>85</v>
      </c>
      <c r="F7" s="140" t="s">
        <v>62</v>
      </c>
      <c r="G7" s="7"/>
      <c r="H7" s="164"/>
    </row>
    <row r="8" s="162" customFormat="1" ht="18.75" spans="1:8">
      <c r="A8" s="72"/>
      <c r="B8" s="7"/>
      <c r="C8" s="7"/>
      <c r="D8" s="7"/>
      <c r="E8" s="7" t="s">
        <v>83</v>
      </c>
      <c r="F8" s="140" t="s">
        <v>62</v>
      </c>
      <c r="G8" s="7"/>
      <c r="H8" s="164"/>
    </row>
    <row r="9" s="162" customFormat="1" ht="18.75" spans="1:8">
      <c r="A9" s="72"/>
      <c r="B9" s="7"/>
      <c r="C9" s="7"/>
      <c r="D9" s="7"/>
      <c r="E9" s="7" t="s">
        <v>82</v>
      </c>
      <c r="F9" s="140" t="s">
        <v>86</v>
      </c>
      <c r="G9" s="7"/>
      <c r="H9" s="164"/>
    </row>
    <row r="10" s="162" customFormat="1" ht="18.75" spans="1:8">
      <c r="A10" s="72"/>
      <c r="B10" s="7"/>
      <c r="C10" s="7"/>
      <c r="D10" s="7"/>
      <c r="E10" s="7" t="s">
        <v>83</v>
      </c>
      <c r="F10" s="140" t="s">
        <v>58</v>
      </c>
      <c r="G10" s="7"/>
      <c r="H10" s="164"/>
    </row>
    <row r="11" s="162" customFormat="1" ht="18.75" spans="1:8">
      <c r="A11" s="72"/>
      <c r="B11" s="7"/>
      <c r="C11" s="7"/>
      <c r="D11" s="7"/>
      <c r="E11" s="7" t="s">
        <v>87</v>
      </c>
      <c r="F11" s="140" t="s">
        <v>88</v>
      </c>
      <c r="G11" s="7"/>
      <c r="H11" s="164"/>
    </row>
    <row r="12" s="162" customFormat="1" ht="18.75" spans="1:8">
      <c r="A12" s="72"/>
      <c r="B12" s="7"/>
      <c r="C12" s="7"/>
      <c r="D12" s="7"/>
      <c r="E12" s="7" t="s">
        <v>89</v>
      </c>
      <c r="F12" s="140" t="s">
        <v>54</v>
      </c>
      <c r="G12" s="7"/>
      <c r="H12" s="164"/>
    </row>
    <row r="13" s="162" customFormat="1" ht="18.75" spans="1:8">
      <c r="A13" s="72"/>
      <c r="B13" s="7"/>
      <c r="C13" s="7"/>
      <c r="D13" s="7"/>
      <c r="E13" s="7" t="s">
        <v>90</v>
      </c>
      <c r="F13" s="140" t="s">
        <v>54</v>
      </c>
      <c r="G13" s="7"/>
      <c r="H13" s="164"/>
    </row>
    <row r="14" s="162" customFormat="1" ht="18.75" spans="1:8">
      <c r="A14" s="72"/>
      <c r="B14" s="7">
        <v>20223633</v>
      </c>
      <c r="C14" s="7">
        <v>2022363342</v>
      </c>
      <c r="D14" s="7" t="s">
        <v>91</v>
      </c>
      <c r="E14" s="7" t="s">
        <v>83</v>
      </c>
      <c r="F14" s="140" t="s">
        <v>81</v>
      </c>
      <c r="G14" s="7">
        <v>20</v>
      </c>
      <c r="H14" s="164"/>
    </row>
    <row r="15" s="162" customFormat="1" ht="18.75" spans="1:8">
      <c r="A15" s="72"/>
      <c r="B15" s="7"/>
      <c r="C15" s="7"/>
      <c r="D15" s="7"/>
      <c r="E15" s="7" t="s">
        <v>92</v>
      </c>
      <c r="F15" s="140" t="s">
        <v>81</v>
      </c>
      <c r="G15" s="7"/>
      <c r="H15" s="164"/>
    </row>
    <row r="16" s="162" customFormat="1" ht="18.75" spans="1:8">
      <c r="A16" s="72"/>
      <c r="B16" s="7"/>
      <c r="C16" s="7"/>
      <c r="D16" s="7"/>
      <c r="E16" s="7" t="s">
        <v>93</v>
      </c>
      <c r="F16" s="140" t="s">
        <v>94</v>
      </c>
      <c r="G16" s="7"/>
      <c r="H16" s="164"/>
    </row>
    <row r="17" s="162" customFormat="1" ht="18.75" spans="1:8">
      <c r="A17" s="72"/>
      <c r="B17" s="7"/>
      <c r="C17" s="7"/>
      <c r="D17" s="7"/>
      <c r="E17" s="7" t="s">
        <v>83</v>
      </c>
      <c r="F17" s="140" t="s">
        <v>62</v>
      </c>
      <c r="G17" s="7"/>
      <c r="H17" s="164"/>
    </row>
    <row r="18" s="162" customFormat="1" ht="18.75" spans="1:8">
      <c r="A18" s="72"/>
      <c r="B18" s="7"/>
      <c r="C18" s="7"/>
      <c r="D18" s="7"/>
      <c r="E18" s="7" t="s">
        <v>85</v>
      </c>
      <c r="F18" s="140" t="s">
        <v>86</v>
      </c>
      <c r="G18" s="7"/>
      <c r="H18" s="164"/>
    </row>
    <row r="19" s="162" customFormat="1" ht="18.75" spans="1:8">
      <c r="A19" s="72"/>
      <c r="B19" s="7"/>
      <c r="C19" s="7"/>
      <c r="D19" s="7"/>
      <c r="E19" s="7" t="s">
        <v>84</v>
      </c>
      <c r="F19" s="140" t="s">
        <v>58</v>
      </c>
      <c r="G19" s="7"/>
      <c r="H19" s="164"/>
    </row>
    <row r="20" s="162" customFormat="1" ht="18.75" spans="1:8">
      <c r="A20" s="72"/>
      <c r="B20" s="7"/>
      <c r="C20" s="7"/>
      <c r="D20" s="7"/>
      <c r="E20" s="7" t="s">
        <v>80</v>
      </c>
      <c r="F20" s="140" t="s">
        <v>54</v>
      </c>
      <c r="G20" s="7"/>
      <c r="H20" s="164"/>
    </row>
    <row r="21" s="162" customFormat="1" ht="18.75" spans="1:8">
      <c r="A21" s="72"/>
      <c r="B21" s="7"/>
      <c r="C21" s="7"/>
      <c r="D21" s="7"/>
      <c r="E21" s="7" t="s">
        <v>87</v>
      </c>
      <c r="F21" s="140" t="s">
        <v>95</v>
      </c>
      <c r="G21" s="7"/>
      <c r="H21" s="164"/>
    </row>
    <row r="22" s="162" customFormat="1" ht="18.75" spans="1:8">
      <c r="A22" s="72"/>
      <c r="B22" s="7"/>
      <c r="C22" s="7"/>
      <c r="D22" s="7"/>
      <c r="E22" s="7" t="s">
        <v>83</v>
      </c>
      <c r="F22" s="140" t="s">
        <v>54</v>
      </c>
      <c r="G22" s="7"/>
      <c r="H22" s="164"/>
    </row>
    <row r="23" s="162" customFormat="1" ht="18.75" spans="1:8">
      <c r="A23" s="72"/>
      <c r="B23" s="31">
        <v>20223643</v>
      </c>
      <c r="C23" s="31">
        <v>2022364311</v>
      </c>
      <c r="D23" s="31" t="s">
        <v>96</v>
      </c>
      <c r="E23" s="7" t="s">
        <v>97</v>
      </c>
      <c r="F23" s="140" t="s">
        <v>42</v>
      </c>
      <c r="G23" s="31">
        <v>5</v>
      </c>
      <c r="H23" s="164"/>
    </row>
    <row r="24" s="162" customFormat="1" ht="18.75" spans="1:8">
      <c r="A24" s="72"/>
      <c r="B24" s="63"/>
      <c r="C24" s="33"/>
      <c r="D24" s="33"/>
      <c r="E24" s="7" t="s">
        <v>85</v>
      </c>
      <c r="F24" s="140" t="s">
        <v>81</v>
      </c>
      <c r="G24" s="33"/>
      <c r="H24" s="164"/>
    </row>
    <row r="25" s="162" customFormat="1" ht="18.75" spans="1:8">
      <c r="A25" s="72"/>
      <c r="B25" s="63"/>
      <c r="C25" s="31">
        <v>2022364343</v>
      </c>
      <c r="D25" s="31" t="s">
        <v>98</v>
      </c>
      <c r="E25" s="7" t="s">
        <v>97</v>
      </c>
      <c r="F25" s="140" t="s">
        <v>42</v>
      </c>
      <c r="G25" s="31">
        <v>14</v>
      </c>
      <c r="H25" s="164"/>
    </row>
    <row r="26" s="162" customFormat="1" ht="18.75" spans="1:8">
      <c r="A26" s="72"/>
      <c r="B26" s="63"/>
      <c r="C26" s="63"/>
      <c r="D26" s="63"/>
      <c r="E26" s="7" t="s">
        <v>85</v>
      </c>
      <c r="F26" s="140" t="s">
        <v>81</v>
      </c>
      <c r="G26" s="63"/>
      <c r="H26" s="164"/>
    </row>
    <row r="27" s="162" customFormat="1" ht="18.75" spans="1:8">
      <c r="A27" s="72"/>
      <c r="B27" s="63"/>
      <c r="C27" s="63"/>
      <c r="D27" s="63"/>
      <c r="E27" s="7" t="s">
        <v>99</v>
      </c>
      <c r="F27" s="140" t="s">
        <v>94</v>
      </c>
      <c r="G27" s="63"/>
      <c r="H27" s="164"/>
    </row>
    <row r="28" s="162" customFormat="1" ht="18.75" spans="1:8">
      <c r="A28" s="72"/>
      <c r="B28" s="63"/>
      <c r="C28" s="63"/>
      <c r="D28" s="63"/>
      <c r="E28" s="7" t="s">
        <v>100</v>
      </c>
      <c r="F28" s="140" t="s">
        <v>101</v>
      </c>
      <c r="G28" s="63"/>
      <c r="H28" s="164"/>
    </row>
    <row r="29" s="162" customFormat="1" ht="18.75" spans="1:8">
      <c r="A29" s="72"/>
      <c r="B29" s="63"/>
      <c r="C29" s="33"/>
      <c r="D29" s="33"/>
      <c r="E29" s="7" t="s">
        <v>102</v>
      </c>
      <c r="F29" s="140" t="s">
        <v>86</v>
      </c>
      <c r="G29" s="33"/>
      <c r="H29" s="164"/>
    </row>
    <row r="30" s="162" customFormat="1" ht="18.75" spans="1:8">
      <c r="A30" s="72"/>
      <c r="B30" s="63"/>
      <c r="C30" s="31">
        <v>2022364341</v>
      </c>
      <c r="D30" s="31" t="s">
        <v>103</v>
      </c>
      <c r="E30" s="7" t="s">
        <v>97</v>
      </c>
      <c r="F30" s="140" t="s">
        <v>42</v>
      </c>
      <c r="G30" s="31">
        <v>14</v>
      </c>
      <c r="H30" s="164"/>
    </row>
    <row r="31" s="162" customFormat="1" ht="18.75" spans="1:8">
      <c r="A31" s="72"/>
      <c r="B31" s="63"/>
      <c r="C31" s="63"/>
      <c r="D31" s="63"/>
      <c r="E31" s="7" t="s">
        <v>85</v>
      </c>
      <c r="F31" s="140" t="s">
        <v>81</v>
      </c>
      <c r="G31" s="63"/>
      <c r="H31" s="164"/>
    </row>
    <row r="32" s="162" customFormat="1" ht="18.75" spans="1:8">
      <c r="A32" s="72"/>
      <c r="B32" s="63"/>
      <c r="C32" s="63"/>
      <c r="D32" s="63"/>
      <c r="E32" s="7" t="s">
        <v>99</v>
      </c>
      <c r="F32" s="140" t="s">
        <v>94</v>
      </c>
      <c r="G32" s="63"/>
      <c r="H32" s="164"/>
    </row>
    <row r="33" s="162" customFormat="1" ht="18.75" spans="1:8">
      <c r="A33" s="72"/>
      <c r="B33" s="63"/>
      <c r="C33" s="63"/>
      <c r="D33" s="63"/>
      <c r="E33" s="7" t="s">
        <v>100</v>
      </c>
      <c r="F33" s="140" t="s">
        <v>101</v>
      </c>
      <c r="G33" s="63"/>
      <c r="H33" s="164"/>
    </row>
    <row r="34" s="162" customFormat="1" ht="18.75" spans="1:8">
      <c r="A34" s="72"/>
      <c r="B34" s="63"/>
      <c r="C34" s="33"/>
      <c r="D34" s="33"/>
      <c r="E34" s="7" t="s">
        <v>102</v>
      </c>
      <c r="F34" s="140" t="s">
        <v>86</v>
      </c>
      <c r="G34" s="33"/>
      <c r="H34" s="164"/>
    </row>
    <row r="35" s="162" customFormat="1" ht="18.75" spans="1:8">
      <c r="A35" s="72"/>
      <c r="B35" s="63"/>
      <c r="C35" s="7">
        <v>2022364310</v>
      </c>
      <c r="D35" s="7" t="s">
        <v>104</v>
      </c>
      <c r="E35" s="7" t="s">
        <v>105</v>
      </c>
      <c r="F35" s="140" t="s">
        <v>106</v>
      </c>
      <c r="G35" s="7">
        <v>4</v>
      </c>
      <c r="H35" s="164"/>
    </row>
    <row r="36" s="162" customFormat="1" ht="18.75" spans="1:8">
      <c r="A36" s="72"/>
      <c r="B36" s="33"/>
      <c r="C36" s="7">
        <v>2022364315</v>
      </c>
      <c r="D36" s="7" t="s">
        <v>107</v>
      </c>
      <c r="E36" s="7" t="s">
        <v>102</v>
      </c>
      <c r="F36" s="140" t="s">
        <v>54</v>
      </c>
      <c r="G36" s="7">
        <v>2</v>
      </c>
      <c r="H36" s="164"/>
    </row>
    <row r="37" s="162" customFormat="1" ht="18.75" spans="1:8">
      <c r="A37" s="72"/>
      <c r="B37" s="31">
        <v>20213635</v>
      </c>
      <c r="C37" s="31">
        <v>2021363521</v>
      </c>
      <c r="D37" s="31" t="s">
        <v>108</v>
      </c>
      <c r="E37" s="7" t="s">
        <v>109</v>
      </c>
      <c r="F37" s="140" t="s">
        <v>58</v>
      </c>
      <c r="G37" s="31">
        <v>11</v>
      </c>
      <c r="H37" s="164"/>
    </row>
    <row r="38" s="162" customFormat="1" ht="18.75" spans="1:8">
      <c r="A38" s="72"/>
      <c r="B38" s="63"/>
      <c r="C38" s="63"/>
      <c r="D38" s="63"/>
      <c r="E38" s="7" t="s">
        <v>110</v>
      </c>
      <c r="F38" s="140" t="s">
        <v>58</v>
      </c>
      <c r="G38" s="63"/>
      <c r="H38" s="164"/>
    </row>
    <row r="39" s="162" customFormat="1" ht="18.75" spans="1:8">
      <c r="A39" s="72"/>
      <c r="B39" s="63"/>
      <c r="C39" s="63"/>
      <c r="D39" s="63"/>
      <c r="E39" s="7" t="s">
        <v>111</v>
      </c>
      <c r="F39" s="140" t="s">
        <v>58</v>
      </c>
      <c r="G39" s="63"/>
      <c r="H39" s="164"/>
    </row>
    <row r="40" s="162" customFormat="1" ht="18.75" spans="1:8">
      <c r="A40" s="72"/>
      <c r="B40" s="63"/>
      <c r="C40" s="63"/>
      <c r="D40" s="63"/>
      <c r="E40" s="7" t="s">
        <v>85</v>
      </c>
      <c r="F40" s="140" t="s">
        <v>54</v>
      </c>
      <c r="G40" s="63"/>
      <c r="H40" s="164"/>
    </row>
    <row r="41" s="162" customFormat="1" ht="18.75" spans="1:8">
      <c r="A41" s="72"/>
      <c r="B41" s="63"/>
      <c r="C41" s="33"/>
      <c r="D41" s="33"/>
      <c r="E41" s="7" t="s">
        <v>112</v>
      </c>
      <c r="F41" s="140" t="s">
        <v>95</v>
      </c>
      <c r="G41" s="33"/>
      <c r="H41" s="164"/>
    </row>
    <row r="42" s="162" customFormat="1" ht="18.75" spans="1:8">
      <c r="A42" s="72"/>
      <c r="B42" s="63"/>
      <c r="C42" s="31">
        <v>2021363522</v>
      </c>
      <c r="D42" s="31" t="s">
        <v>113</v>
      </c>
      <c r="E42" s="7" t="s">
        <v>109</v>
      </c>
      <c r="F42" s="140" t="s">
        <v>58</v>
      </c>
      <c r="G42" s="31">
        <v>4</v>
      </c>
      <c r="H42" s="164"/>
    </row>
    <row r="43" s="162" customFormat="1" ht="18.75" spans="1:8">
      <c r="A43" s="72"/>
      <c r="B43" s="33"/>
      <c r="C43" s="33"/>
      <c r="D43" s="33"/>
      <c r="E43" s="7" t="s">
        <v>110</v>
      </c>
      <c r="F43" s="140" t="s">
        <v>58</v>
      </c>
      <c r="G43" s="33"/>
      <c r="H43" s="164"/>
    </row>
    <row r="44" s="162" customFormat="1" ht="18.75" spans="1:8">
      <c r="A44" s="72"/>
      <c r="B44" s="7">
        <v>20213641</v>
      </c>
      <c r="C44" s="7">
        <v>2021364101</v>
      </c>
      <c r="D44" s="7" t="s">
        <v>114</v>
      </c>
      <c r="E44" s="7" t="s">
        <v>115</v>
      </c>
      <c r="F44" s="140" t="s">
        <v>42</v>
      </c>
      <c r="G44" s="7">
        <v>20</v>
      </c>
      <c r="H44" s="164"/>
    </row>
    <row r="45" s="162" customFormat="1" ht="18.75" spans="1:8">
      <c r="A45" s="72"/>
      <c r="B45" s="7"/>
      <c r="C45" s="7"/>
      <c r="D45" s="7"/>
      <c r="E45" s="7" t="s">
        <v>116</v>
      </c>
      <c r="F45" s="140" t="s">
        <v>81</v>
      </c>
      <c r="G45" s="7"/>
      <c r="H45" s="164"/>
    </row>
    <row r="46" s="162" customFormat="1" ht="18.75" spans="1:8">
      <c r="A46" s="72"/>
      <c r="B46" s="7"/>
      <c r="C46" s="7"/>
      <c r="D46" s="7"/>
      <c r="E46" s="7" t="s">
        <v>117</v>
      </c>
      <c r="F46" s="140" t="s">
        <v>94</v>
      </c>
      <c r="G46" s="7"/>
      <c r="H46" s="164"/>
    </row>
    <row r="47" s="162" customFormat="1" ht="18.75" spans="1:8">
      <c r="A47" s="72"/>
      <c r="B47" s="7"/>
      <c r="C47" s="7"/>
      <c r="D47" s="7"/>
      <c r="E47" s="7" t="s">
        <v>118</v>
      </c>
      <c r="F47" s="140" t="s">
        <v>62</v>
      </c>
      <c r="G47" s="7"/>
      <c r="H47" s="164"/>
    </row>
    <row r="48" s="162" customFormat="1" ht="18.75" spans="1:8">
      <c r="A48" s="72"/>
      <c r="B48" s="7"/>
      <c r="C48" s="7"/>
      <c r="D48" s="7"/>
      <c r="E48" s="7" t="s">
        <v>116</v>
      </c>
      <c r="F48" s="140" t="s">
        <v>86</v>
      </c>
      <c r="G48" s="7"/>
      <c r="H48" s="164"/>
    </row>
    <row r="49" s="162" customFormat="1" ht="18.75" spans="1:8">
      <c r="A49" s="72"/>
      <c r="B49" s="7"/>
      <c r="C49" s="7"/>
      <c r="D49" s="7"/>
      <c r="E49" s="7" t="s">
        <v>119</v>
      </c>
      <c r="F49" s="140" t="s">
        <v>120</v>
      </c>
      <c r="G49" s="7"/>
      <c r="H49" s="164"/>
    </row>
    <row r="50" s="162" customFormat="1" ht="18.75" spans="1:8">
      <c r="A50" s="72"/>
      <c r="B50" s="7"/>
      <c r="C50" s="7"/>
      <c r="D50" s="7"/>
      <c r="E50" s="7" t="s">
        <v>121</v>
      </c>
      <c r="F50" s="140" t="s">
        <v>88</v>
      </c>
      <c r="G50" s="7"/>
      <c r="H50" s="164"/>
    </row>
    <row r="51" s="162" customFormat="1" ht="18.75" spans="1:8">
      <c r="A51" s="72"/>
      <c r="B51" s="7"/>
      <c r="C51" s="7"/>
      <c r="D51" s="7"/>
      <c r="E51" s="7" t="s">
        <v>52</v>
      </c>
      <c r="F51" s="140" t="s">
        <v>54</v>
      </c>
      <c r="G51" s="7"/>
      <c r="H51" s="164"/>
    </row>
    <row r="52" s="162" customFormat="1" ht="18.75" spans="1:8">
      <c r="A52" s="73"/>
      <c r="B52" s="7">
        <v>20203635</v>
      </c>
      <c r="C52" s="7">
        <v>2020363501</v>
      </c>
      <c r="D52" s="7" t="s">
        <v>122</v>
      </c>
      <c r="E52" s="7" t="s">
        <v>123</v>
      </c>
      <c r="F52" s="140" t="s">
        <v>94</v>
      </c>
      <c r="G52" s="7">
        <v>3</v>
      </c>
      <c r="H52" s="164"/>
    </row>
    <row r="53" s="162" customFormat="1" ht="18.75" spans="1:8">
      <c r="A53" s="8" t="s">
        <v>3</v>
      </c>
      <c r="B53" s="8">
        <v>20212831</v>
      </c>
      <c r="C53" s="142">
        <v>2021283127</v>
      </c>
      <c r="D53" s="8" t="s">
        <v>124</v>
      </c>
      <c r="E53" s="8" t="s">
        <v>125</v>
      </c>
      <c r="F53" s="8" t="s">
        <v>62</v>
      </c>
      <c r="G53" s="142">
        <v>10</v>
      </c>
      <c r="H53" s="164"/>
    </row>
    <row r="54" s="162" customFormat="1" ht="18.75" spans="1:8">
      <c r="A54" s="8"/>
      <c r="B54" s="8"/>
      <c r="C54" s="146"/>
      <c r="D54" s="8"/>
      <c r="E54" s="8" t="s">
        <v>126</v>
      </c>
      <c r="F54" s="8" t="s">
        <v>62</v>
      </c>
      <c r="G54" s="146"/>
      <c r="H54" s="164"/>
    </row>
    <row r="55" s="162" customFormat="1" ht="18.75" spans="1:8">
      <c r="A55" s="8"/>
      <c r="B55" s="8"/>
      <c r="C55" s="146"/>
      <c r="D55" s="8"/>
      <c r="E55" s="8" t="s">
        <v>85</v>
      </c>
      <c r="F55" s="8" t="s">
        <v>62</v>
      </c>
      <c r="G55" s="146"/>
      <c r="H55" s="164"/>
    </row>
    <row r="56" s="162" customFormat="1" ht="18.75" spans="1:8">
      <c r="A56" s="8"/>
      <c r="B56" s="8"/>
      <c r="C56" s="146"/>
      <c r="D56" s="8"/>
      <c r="E56" s="11" t="s">
        <v>111</v>
      </c>
      <c r="F56" s="8" t="s">
        <v>86</v>
      </c>
      <c r="G56" s="146"/>
      <c r="H56" s="164"/>
    </row>
    <row r="57" s="162" customFormat="1" ht="18.75" spans="1:8">
      <c r="A57" s="8"/>
      <c r="B57" s="8"/>
      <c r="C57" s="148"/>
      <c r="D57" s="8"/>
      <c r="E57" s="8" t="s">
        <v>85</v>
      </c>
      <c r="F57" s="8" t="s">
        <v>86</v>
      </c>
      <c r="G57" s="146"/>
      <c r="H57" s="164"/>
    </row>
    <row r="58" s="162" customFormat="1" ht="18.75" spans="1:8">
      <c r="A58" s="8"/>
      <c r="B58" s="8"/>
      <c r="C58" s="8">
        <v>2021283104</v>
      </c>
      <c r="D58" s="8" t="s">
        <v>127</v>
      </c>
      <c r="E58" s="8" t="s">
        <v>126</v>
      </c>
      <c r="F58" s="8" t="s">
        <v>58</v>
      </c>
      <c r="G58" s="8">
        <v>2</v>
      </c>
      <c r="H58" s="164"/>
    </row>
    <row r="59" s="162" customFormat="1" ht="18.75" spans="1:8">
      <c r="A59" s="8"/>
      <c r="B59" s="8"/>
      <c r="C59" s="8">
        <v>2021283210</v>
      </c>
      <c r="D59" s="8" t="s">
        <v>128</v>
      </c>
      <c r="E59" s="8" t="s">
        <v>129</v>
      </c>
      <c r="F59" s="8" t="s">
        <v>95</v>
      </c>
      <c r="G59" s="8">
        <v>3</v>
      </c>
      <c r="H59" s="164"/>
    </row>
    <row r="60" s="162" customFormat="1" ht="18.75" spans="1:8">
      <c r="A60" s="8"/>
      <c r="B60" s="8"/>
      <c r="C60" s="8">
        <v>2021283133</v>
      </c>
      <c r="D60" s="8" t="s">
        <v>130</v>
      </c>
      <c r="E60" s="8" t="s">
        <v>129</v>
      </c>
      <c r="F60" s="8" t="s">
        <v>95</v>
      </c>
      <c r="G60" s="8">
        <v>3</v>
      </c>
      <c r="H60" s="164"/>
    </row>
    <row r="61" s="162" customFormat="1" ht="18.75" spans="1:8">
      <c r="A61" s="8"/>
      <c r="B61" s="8"/>
      <c r="C61" s="8">
        <v>2021283108</v>
      </c>
      <c r="D61" s="8" t="s">
        <v>131</v>
      </c>
      <c r="E61" s="8" t="s">
        <v>129</v>
      </c>
      <c r="F61" s="8" t="s">
        <v>95</v>
      </c>
      <c r="G61" s="8">
        <v>3</v>
      </c>
      <c r="H61" s="164"/>
    </row>
    <row r="62" s="162" customFormat="1" ht="18.75" spans="1:8">
      <c r="A62" s="8"/>
      <c r="B62" s="8">
        <v>20212731</v>
      </c>
      <c r="C62" s="142">
        <v>2021273140</v>
      </c>
      <c r="D62" s="8" t="s">
        <v>132</v>
      </c>
      <c r="E62" s="8" t="s">
        <v>133</v>
      </c>
      <c r="F62" s="8" t="s">
        <v>86</v>
      </c>
      <c r="G62" s="146">
        <v>6</v>
      </c>
      <c r="H62" s="164"/>
    </row>
    <row r="63" s="162" customFormat="1" ht="18.75" spans="1:8">
      <c r="A63" s="8"/>
      <c r="B63" s="8"/>
      <c r="C63" s="146"/>
      <c r="D63" s="8"/>
      <c r="E63" s="8" t="s">
        <v>134</v>
      </c>
      <c r="F63" s="8" t="s">
        <v>58</v>
      </c>
      <c r="G63" s="146"/>
      <c r="H63" s="164"/>
    </row>
    <row r="64" s="162" customFormat="1" ht="18.75" spans="1:8">
      <c r="A64" s="8"/>
      <c r="B64" s="8"/>
      <c r="C64" s="148"/>
      <c r="D64" s="8"/>
      <c r="E64" s="8" t="s">
        <v>85</v>
      </c>
      <c r="F64" s="8" t="s">
        <v>54</v>
      </c>
      <c r="G64" s="148"/>
      <c r="H64" s="164"/>
    </row>
    <row r="65" s="162" customFormat="1" ht="18.75" spans="1:7">
      <c r="A65" s="8"/>
      <c r="B65" s="8"/>
      <c r="C65" s="142">
        <v>2021273116</v>
      </c>
      <c r="D65" s="8" t="s">
        <v>135</v>
      </c>
      <c r="E65" s="8" t="s">
        <v>136</v>
      </c>
      <c r="F65" s="8" t="s">
        <v>81</v>
      </c>
      <c r="G65" s="142">
        <v>9</v>
      </c>
    </row>
    <row r="66" s="162" customFormat="1" ht="18.75" spans="1:7">
      <c r="A66" s="8"/>
      <c r="B66" s="8"/>
      <c r="C66" s="146"/>
      <c r="D66" s="8"/>
      <c r="E66" s="8" t="s">
        <v>137</v>
      </c>
      <c r="F66" s="8" t="s">
        <v>81</v>
      </c>
      <c r="G66" s="146"/>
    </row>
    <row r="67" s="162" customFormat="1" ht="18.75" spans="1:7">
      <c r="A67" s="8"/>
      <c r="B67" s="8"/>
      <c r="C67" s="146"/>
      <c r="D67" s="8"/>
      <c r="E67" s="8" t="s">
        <v>137</v>
      </c>
      <c r="F67" s="8" t="s">
        <v>62</v>
      </c>
      <c r="G67" s="146"/>
    </row>
    <row r="68" s="162" customFormat="1" ht="18.75" spans="1:7">
      <c r="A68" s="8"/>
      <c r="B68" s="8"/>
      <c r="C68" s="148"/>
      <c r="D68" s="8"/>
      <c r="E68" s="8" t="s">
        <v>138</v>
      </c>
      <c r="F68" s="8" t="s">
        <v>94</v>
      </c>
      <c r="G68" s="148"/>
    </row>
    <row r="69" s="162" customFormat="1" ht="18.75" spans="1:7">
      <c r="A69" s="8"/>
      <c r="B69" s="8">
        <v>20222731</v>
      </c>
      <c r="C69" s="8">
        <v>2022273115</v>
      </c>
      <c r="D69" s="8" t="s">
        <v>139</v>
      </c>
      <c r="E69" s="8" t="s">
        <v>85</v>
      </c>
      <c r="F69" s="8" t="s">
        <v>86</v>
      </c>
      <c r="G69" s="8">
        <v>2</v>
      </c>
    </row>
    <row r="70" s="162" customFormat="1" ht="18.75" spans="1:7">
      <c r="A70" s="8"/>
      <c r="B70" s="8">
        <v>20222732</v>
      </c>
      <c r="C70" s="8">
        <v>2022273211</v>
      </c>
      <c r="D70" s="8" t="s">
        <v>140</v>
      </c>
      <c r="E70" s="8" t="s">
        <v>141</v>
      </c>
      <c r="F70" s="8" t="s">
        <v>81</v>
      </c>
      <c r="G70" s="8">
        <v>2</v>
      </c>
    </row>
    <row r="71" s="162" customFormat="1" ht="18.75" spans="1:7">
      <c r="A71" s="8"/>
      <c r="B71" s="8">
        <v>20222831</v>
      </c>
      <c r="C71" s="8">
        <v>2022283120</v>
      </c>
      <c r="D71" s="8" t="s">
        <v>142</v>
      </c>
      <c r="E71" s="8" t="s">
        <v>143</v>
      </c>
      <c r="F71" s="8" t="s">
        <v>81</v>
      </c>
      <c r="G71" s="8">
        <v>23</v>
      </c>
    </row>
    <row r="72" s="162" customFormat="1" ht="18.75" spans="1:7">
      <c r="A72" s="8"/>
      <c r="B72" s="8"/>
      <c r="C72" s="8"/>
      <c r="D72" s="8"/>
      <c r="E72" s="8" t="s">
        <v>85</v>
      </c>
      <c r="F72" s="8" t="s">
        <v>81</v>
      </c>
      <c r="G72" s="8"/>
    </row>
    <row r="73" s="162" customFormat="1" ht="18.75" spans="1:7">
      <c r="A73" s="8"/>
      <c r="B73" s="8"/>
      <c r="C73" s="8"/>
      <c r="D73" s="8"/>
      <c r="E73" s="8" t="s">
        <v>141</v>
      </c>
      <c r="F73" s="8" t="s">
        <v>81</v>
      </c>
      <c r="G73" s="8"/>
    </row>
    <row r="74" s="162" customFormat="1" ht="18.75" spans="1:7">
      <c r="A74" s="8"/>
      <c r="B74" s="8"/>
      <c r="C74" s="8"/>
      <c r="D74" s="8"/>
      <c r="E74" s="8" t="s">
        <v>84</v>
      </c>
      <c r="F74" s="8" t="s">
        <v>62</v>
      </c>
      <c r="G74" s="8"/>
    </row>
    <row r="75" s="162" customFormat="1" ht="18.75" spans="1:7">
      <c r="A75" s="8"/>
      <c r="B75" s="8"/>
      <c r="C75" s="8"/>
      <c r="D75" s="8"/>
      <c r="E75" s="8" t="s">
        <v>144</v>
      </c>
      <c r="F75" s="8" t="s">
        <v>62</v>
      </c>
      <c r="G75" s="8"/>
    </row>
    <row r="76" s="162" customFormat="1" ht="18.75" spans="1:7">
      <c r="A76" s="8"/>
      <c r="B76" s="8"/>
      <c r="C76" s="8"/>
      <c r="D76" s="8"/>
      <c r="E76" s="8" t="s">
        <v>143</v>
      </c>
      <c r="F76" s="8" t="s">
        <v>86</v>
      </c>
      <c r="G76" s="8"/>
    </row>
    <row r="77" s="162" customFormat="1" ht="18.75" spans="1:7">
      <c r="A77" s="8"/>
      <c r="B77" s="8"/>
      <c r="C77" s="8"/>
      <c r="D77" s="8"/>
      <c r="E77" s="8" t="s">
        <v>145</v>
      </c>
      <c r="F77" s="8" t="s">
        <v>86</v>
      </c>
      <c r="G77" s="8"/>
    </row>
    <row r="78" s="162" customFormat="1" ht="18.75" spans="1:7">
      <c r="A78" s="8"/>
      <c r="B78" s="8"/>
      <c r="C78" s="8"/>
      <c r="D78" s="8"/>
      <c r="E78" s="8" t="s">
        <v>146</v>
      </c>
      <c r="F78" s="8" t="s">
        <v>58</v>
      </c>
      <c r="G78" s="8"/>
    </row>
    <row r="79" s="162" customFormat="1" ht="18.75" spans="1:7">
      <c r="A79" s="8"/>
      <c r="B79" s="8"/>
      <c r="C79" s="8"/>
      <c r="D79" s="8"/>
      <c r="E79" s="8" t="s">
        <v>143</v>
      </c>
      <c r="F79" s="8" t="s">
        <v>54</v>
      </c>
      <c r="G79" s="8"/>
    </row>
    <row r="80" s="162" customFormat="1" ht="18.75" spans="1:7">
      <c r="A80" s="8"/>
      <c r="B80" s="8"/>
      <c r="C80" s="8"/>
      <c r="D80" s="8"/>
      <c r="E80" s="8" t="s">
        <v>145</v>
      </c>
      <c r="F80" s="8" t="s">
        <v>54</v>
      </c>
      <c r="G80" s="8"/>
    </row>
    <row r="81" s="162" customFormat="1" ht="18.75" spans="1:7">
      <c r="A81" s="8"/>
      <c r="B81" s="8"/>
      <c r="C81" s="8"/>
      <c r="D81" s="8"/>
      <c r="E81" s="8" t="s">
        <v>87</v>
      </c>
      <c r="F81" s="8" t="s">
        <v>95</v>
      </c>
      <c r="G81" s="8"/>
    </row>
    <row r="82" s="162" customFormat="1" ht="18.75" spans="1:7">
      <c r="A82" s="8"/>
      <c r="B82" s="8">
        <v>20222832</v>
      </c>
      <c r="C82" s="8">
        <v>2022283231</v>
      </c>
      <c r="D82" s="8" t="s">
        <v>147</v>
      </c>
      <c r="E82" s="8" t="s">
        <v>143</v>
      </c>
      <c r="F82" s="8" t="s">
        <v>86</v>
      </c>
      <c r="G82" s="8">
        <v>4</v>
      </c>
    </row>
    <row r="83" s="162" customFormat="1" ht="18.75" spans="1:7">
      <c r="A83" s="8"/>
      <c r="B83" s="8"/>
      <c r="C83" s="8"/>
      <c r="D83" s="8"/>
      <c r="E83" s="8" t="s">
        <v>85</v>
      </c>
      <c r="F83" s="8" t="s">
        <v>86</v>
      </c>
      <c r="G83" s="8"/>
    </row>
    <row r="84" s="162" customFormat="1" ht="18.75" spans="1:7">
      <c r="A84" s="8"/>
      <c r="B84" s="8"/>
      <c r="C84" s="8">
        <v>2022283229</v>
      </c>
      <c r="D84" s="8" t="s">
        <v>148</v>
      </c>
      <c r="E84" s="8" t="s">
        <v>143</v>
      </c>
      <c r="F84" s="8" t="s">
        <v>86</v>
      </c>
      <c r="G84" s="8">
        <v>4</v>
      </c>
    </row>
    <row r="85" s="162" customFormat="1" ht="18.75" spans="1:7">
      <c r="A85" s="8"/>
      <c r="B85" s="8"/>
      <c r="C85" s="8"/>
      <c r="D85" s="8"/>
      <c r="E85" s="8" t="s">
        <v>85</v>
      </c>
      <c r="F85" s="8" t="s">
        <v>86</v>
      </c>
      <c r="G85" s="8"/>
    </row>
    <row r="86" s="162" customFormat="1" ht="18.75" spans="1:7">
      <c r="A86" s="8"/>
      <c r="B86" s="8"/>
      <c r="C86" s="8">
        <v>2022283228</v>
      </c>
      <c r="D86" s="8" t="s">
        <v>149</v>
      </c>
      <c r="E86" s="8" t="s">
        <v>143</v>
      </c>
      <c r="F86" s="8" t="s">
        <v>86</v>
      </c>
      <c r="G86" s="8">
        <v>4</v>
      </c>
    </row>
    <row r="87" s="162" customFormat="1" ht="18.75" spans="1:7">
      <c r="A87" s="8"/>
      <c r="B87" s="8"/>
      <c r="C87" s="8"/>
      <c r="D87" s="8"/>
      <c r="E87" s="8" t="s">
        <v>85</v>
      </c>
      <c r="F87" s="8" t="s">
        <v>86</v>
      </c>
      <c r="G87" s="8"/>
    </row>
    <row r="88" s="162" customFormat="1" ht="18.75" spans="1:7">
      <c r="A88" s="8"/>
      <c r="B88" s="8"/>
      <c r="C88" s="8">
        <v>2022283239</v>
      </c>
      <c r="D88" s="8" t="s">
        <v>150</v>
      </c>
      <c r="E88" s="8" t="s">
        <v>143</v>
      </c>
      <c r="F88" s="8" t="s">
        <v>81</v>
      </c>
      <c r="G88" s="8">
        <v>2</v>
      </c>
    </row>
    <row r="89" s="162" customFormat="1" ht="18.75" spans="1:7">
      <c r="A89" s="8"/>
      <c r="B89" s="8"/>
      <c r="C89" s="8">
        <v>2022283223</v>
      </c>
      <c r="D89" s="8" t="s">
        <v>151</v>
      </c>
      <c r="E89" s="8" t="s">
        <v>143</v>
      </c>
      <c r="F89" s="8" t="s">
        <v>81</v>
      </c>
      <c r="G89" s="8">
        <v>2</v>
      </c>
    </row>
    <row r="90" s="162" customFormat="1" ht="18.75" spans="1:7">
      <c r="A90" s="8"/>
      <c r="B90" s="8"/>
      <c r="C90" s="8">
        <v>2022283235</v>
      </c>
      <c r="D90" s="8" t="s">
        <v>152</v>
      </c>
      <c r="E90" s="8" t="s">
        <v>143</v>
      </c>
      <c r="F90" s="8" t="s">
        <v>81</v>
      </c>
      <c r="G90" s="8">
        <v>8</v>
      </c>
    </row>
    <row r="91" s="162" customFormat="1" ht="18.75" spans="1:7">
      <c r="A91" s="8"/>
      <c r="B91" s="8"/>
      <c r="C91" s="8"/>
      <c r="D91" s="8"/>
      <c r="E91" s="8" t="s">
        <v>80</v>
      </c>
      <c r="F91" s="8" t="s">
        <v>81</v>
      </c>
      <c r="G91" s="8"/>
    </row>
    <row r="92" s="162" customFormat="1" ht="18.75" spans="1:7">
      <c r="A92" s="8"/>
      <c r="B92" s="8"/>
      <c r="C92" s="8"/>
      <c r="D92" s="8"/>
      <c r="E92" s="8" t="s">
        <v>146</v>
      </c>
      <c r="F92" s="8" t="s">
        <v>81</v>
      </c>
      <c r="G92" s="8"/>
    </row>
    <row r="93" s="162" customFormat="1" ht="18.75" spans="1:7">
      <c r="A93" s="8"/>
      <c r="B93" s="8"/>
      <c r="C93" s="8"/>
      <c r="D93" s="8"/>
      <c r="E93" s="8" t="s">
        <v>145</v>
      </c>
      <c r="F93" s="8" t="s">
        <v>81</v>
      </c>
      <c r="G93" s="8"/>
    </row>
    <row r="94" s="162" customFormat="1" ht="18.75" spans="1:7">
      <c r="A94" s="8"/>
      <c r="B94" s="8">
        <v>20222833</v>
      </c>
      <c r="C94" s="8">
        <v>2022283327</v>
      </c>
      <c r="D94" s="8" t="s">
        <v>153</v>
      </c>
      <c r="E94" s="8" t="s">
        <v>143</v>
      </c>
      <c r="F94" s="8" t="s">
        <v>81</v>
      </c>
      <c r="G94" s="8">
        <v>8</v>
      </c>
    </row>
    <row r="95" s="162" customFormat="1" ht="18.75" spans="1:7">
      <c r="A95" s="8"/>
      <c r="B95" s="8"/>
      <c r="C95" s="8"/>
      <c r="D95" s="8"/>
      <c r="E95" s="8" t="s">
        <v>80</v>
      </c>
      <c r="F95" s="8" t="s">
        <v>81</v>
      </c>
      <c r="G95" s="8"/>
    </row>
    <row r="96" s="162" customFormat="1" ht="18.75" spans="1:7">
      <c r="A96" s="8"/>
      <c r="B96" s="8"/>
      <c r="C96" s="8"/>
      <c r="D96" s="8"/>
      <c r="E96" s="8" t="s">
        <v>143</v>
      </c>
      <c r="F96" s="8" t="s">
        <v>62</v>
      </c>
      <c r="G96" s="8"/>
    </row>
    <row r="97" s="162" customFormat="1" ht="18.75" spans="1:7">
      <c r="A97" s="8"/>
      <c r="B97" s="8"/>
      <c r="C97" s="8"/>
      <c r="D97" s="8"/>
      <c r="E97" s="8" t="s">
        <v>154</v>
      </c>
      <c r="F97" s="8" t="s">
        <v>62</v>
      </c>
      <c r="G97" s="8"/>
    </row>
    <row r="98" s="162" customFormat="1" ht="18.75" spans="1:7">
      <c r="A98" s="8"/>
      <c r="B98" s="8">
        <v>20222835</v>
      </c>
      <c r="C98" s="8">
        <v>2022283502</v>
      </c>
      <c r="D98" s="8" t="s">
        <v>155</v>
      </c>
      <c r="E98" s="8" t="s">
        <v>156</v>
      </c>
      <c r="F98" s="142" t="s">
        <v>58</v>
      </c>
      <c r="G98" s="8">
        <v>2</v>
      </c>
    </row>
    <row r="99" s="162" customFormat="1" ht="18.75" spans="1:7">
      <c r="A99" s="8"/>
      <c r="B99" s="8"/>
      <c r="C99" s="8">
        <v>2022283504</v>
      </c>
      <c r="D99" s="8" t="s">
        <v>157</v>
      </c>
      <c r="E99" s="8" t="s">
        <v>156</v>
      </c>
      <c r="F99" s="142" t="s">
        <v>58</v>
      </c>
      <c r="G99" s="8">
        <v>2</v>
      </c>
    </row>
    <row r="100" s="162" customFormat="1" ht="18.75" spans="1:7">
      <c r="A100" s="8"/>
      <c r="B100" s="8"/>
      <c r="C100" s="8">
        <v>2022283539</v>
      </c>
      <c r="D100" s="8" t="s">
        <v>158</v>
      </c>
      <c r="E100" s="8" t="s">
        <v>156</v>
      </c>
      <c r="F100" s="142" t="s">
        <v>58</v>
      </c>
      <c r="G100" s="8">
        <v>2</v>
      </c>
    </row>
    <row r="101" s="162" customFormat="1" ht="18.75" spans="1:7">
      <c r="A101" s="8"/>
      <c r="B101" s="8"/>
      <c r="C101" s="8">
        <v>2022283543</v>
      </c>
      <c r="D101" s="8" t="s">
        <v>159</v>
      </c>
      <c r="E101" s="8" t="s">
        <v>156</v>
      </c>
      <c r="F101" s="142" t="s">
        <v>58</v>
      </c>
      <c r="G101" s="8">
        <v>2</v>
      </c>
    </row>
    <row r="102" s="162" customFormat="1" ht="18.75" spans="1:7">
      <c r="A102" s="8"/>
      <c r="B102" s="8">
        <v>20222844</v>
      </c>
      <c r="C102" s="8">
        <v>2022284433</v>
      </c>
      <c r="D102" s="8" t="s">
        <v>160</v>
      </c>
      <c r="E102" s="8" t="s">
        <v>156</v>
      </c>
      <c r="F102" s="8" t="s">
        <v>81</v>
      </c>
      <c r="G102" s="8">
        <v>2</v>
      </c>
    </row>
    <row r="103" s="162" customFormat="1" ht="18.75" spans="1:7">
      <c r="A103" s="8"/>
      <c r="B103" s="8"/>
      <c r="C103" s="8">
        <v>2022284431</v>
      </c>
      <c r="D103" s="8" t="s">
        <v>161</v>
      </c>
      <c r="E103" s="8" t="s">
        <v>156</v>
      </c>
      <c r="F103" s="8" t="s">
        <v>81</v>
      </c>
      <c r="G103" s="8">
        <v>2</v>
      </c>
    </row>
    <row r="104" s="162" customFormat="1" ht="18.75" spans="1:7">
      <c r="A104" s="132" t="s">
        <v>4</v>
      </c>
      <c r="B104" s="8">
        <v>20212332</v>
      </c>
      <c r="C104" s="8">
        <v>2021233201</v>
      </c>
      <c r="D104" s="8" t="s">
        <v>162</v>
      </c>
      <c r="E104" s="8" t="s">
        <v>136</v>
      </c>
      <c r="F104" s="8" t="s">
        <v>54</v>
      </c>
      <c r="G104" s="132">
        <v>2</v>
      </c>
    </row>
    <row r="105" s="162" customFormat="1" ht="18.75" spans="1:7">
      <c r="A105" s="132"/>
      <c r="B105" s="8"/>
      <c r="C105" s="8">
        <v>2021233218</v>
      </c>
      <c r="D105" s="8" t="s">
        <v>163</v>
      </c>
      <c r="E105" s="8" t="s">
        <v>136</v>
      </c>
      <c r="F105" s="8" t="s">
        <v>54</v>
      </c>
      <c r="G105" s="132">
        <v>2</v>
      </c>
    </row>
    <row r="106" s="162" customFormat="1" ht="18.75" spans="1:7">
      <c r="A106" s="132"/>
      <c r="B106" s="8"/>
      <c r="C106" s="8">
        <v>2021233225</v>
      </c>
      <c r="D106" s="8" t="s">
        <v>164</v>
      </c>
      <c r="E106" s="8" t="s">
        <v>136</v>
      </c>
      <c r="F106" s="8" t="s">
        <v>54</v>
      </c>
      <c r="G106" s="132">
        <v>2</v>
      </c>
    </row>
    <row r="107" s="162" customFormat="1" ht="18.75" spans="1:7">
      <c r="A107" s="132"/>
      <c r="B107" s="8"/>
      <c r="C107" s="8">
        <v>2021233216</v>
      </c>
      <c r="D107" s="8" t="s">
        <v>165</v>
      </c>
      <c r="E107" s="8" t="s">
        <v>136</v>
      </c>
      <c r="F107" s="8" t="s">
        <v>54</v>
      </c>
      <c r="G107" s="132">
        <v>4</v>
      </c>
    </row>
    <row r="108" s="162" customFormat="1" ht="18.75" spans="1:7">
      <c r="A108" s="132"/>
      <c r="B108" s="8"/>
      <c r="C108" s="8"/>
      <c r="D108" s="8"/>
      <c r="E108" s="8" t="s">
        <v>166</v>
      </c>
      <c r="F108" s="8" t="s">
        <v>54</v>
      </c>
      <c r="G108" s="132"/>
    </row>
    <row r="109" s="162" customFormat="1" ht="18.75" spans="1:7">
      <c r="A109" s="132"/>
      <c r="B109" s="8"/>
      <c r="C109" s="8">
        <v>2021233209</v>
      </c>
      <c r="D109" s="8" t="s">
        <v>167</v>
      </c>
      <c r="E109" s="8" t="s">
        <v>136</v>
      </c>
      <c r="F109" s="8" t="s">
        <v>54</v>
      </c>
      <c r="G109" s="132">
        <v>4</v>
      </c>
    </row>
    <row r="110" s="162" customFormat="1" ht="18.75" spans="1:7">
      <c r="A110" s="132"/>
      <c r="B110" s="8"/>
      <c r="C110" s="8"/>
      <c r="D110" s="8"/>
      <c r="E110" s="8" t="s">
        <v>166</v>
      </c>
      <c r="F110" s="8" t="s">
        <v>54</v>
      </c>
      <c r="G110" s="132"/>
    </row>
    <row r="111" s="162" customFormat="1" ht="18.75" spans="1:7">
      <c r="A111" s="132"/>
      <c r="B111" s="8">
        <v>20212933</v>
      </c>
      <c r="C111" s="8">
        <v>2021293322</v>
      </c>
      <c r="D111" s="8" t="s">
        <v>168</v>
      </c>
      <c r="E111" s="8" t="s">
        <v>169</v>
      </c>
      <c r="F111" s="8" t="s">
        <v>88</v>
      </c>
      <c r="G111" s="8">
        <v>2</v>
      </c>
    </row>
    <row r="112" s="162" customFormat="1" ht="18.75" spans="1:7">
      <c r="A112" s="132"/>
      <c r="B112" s="8">
        <v>20212331</v>
      </c>
      <c r="C112" s="8">
        <v>2021233113</v>
      </c>
      <c r="D112" s="8" t="s">
        <v>170</v>
      </c>
      <c r="E112" s="8" t="s">
        <v>171</v>
      </c>
      <c r="F112" s="8" t="s">
        <v>81</v>
      </c>
      <c r="G112" s="8">
        <v>20</v>
      </c>
    </row>
    <row r="113" s="162" customFormat="1" ht="18.75" spans="1:7">
      <c r="A113" s="132"/>
      <c r="B113" s="8"/>
      <c r="C113" s="8"/>
      <c r="D113" s="8"/>
      <c r="E113" s="8" t="s">
        <v>172</v>
      </c>
      <c r="F113" s="8" t="s">
        <v>81</v>
      </c>
      <c r="G113" s="8"/>
    </row>
    <row r="114" s="162" customFormat="1" ht="18.75" spans="1:7">
      <c r="A114" s="132"/>
      <c r="B114" s="8"/>
      <c r="C114" s="8"/>
      <c r="D114" s="8"/>
      <c r="E114" s="8" t="s">
        <v>85</v>
      </c>
      <c r="F114" s="8" t="s">
        <v>86</v>
      </c>
      <c r="G114" s="8"/>
    </row>
    <row r="115" s="162" customFormat="1" ht="18.75" spans="1:7">
      <c r="A115" s="132"/>
      <c r="B115" s="8"/>
      <c r="C115" s="8"/>
      <c r="D115" s="8"/>
      <c r="E115" s="8" t="s">
        <v>173</v>
      </c>
      <c r="F115" s="8" t="s">
        <v>62</v>
      </c>
      <c r="G115" s="8"/>
    </row>
    <row r="116" s="162" customFormat="1" ht="18.75" spans="1:7">
      <c r="A116" s="132"/>
      <c r="B116" s="8"/>
      <c r="C116" s="8"/>
      <c r="D116" s="8"/>
      <c r="E116" s="8" t="s">
        <v>174</v>
      </c>
      <c r="F116" s="8" t="s">
        <v>62</v>
      </c>
      <c r="G116" s="8"/>
    </row>
    <row r="117" s="162" customFormat="1" ht="18.75" spans="1:7">
      <c r="A117" s="132"/>
      <c r="B117" s="8"/>
      <c r="C117" s="8"/>
      <c r="D117" s="8"/>
      <c r="E117" s="8" t="s">
        <v>175</v>
      </c>
      <c r="F117" s="8" t="s">
        <v>120</v>
      </c>
      <c r="G117" s="8"/>
    </row>
    <row r="118" s="162" customFormat="1" ht="18.75" spans="1:7">
      <c r="A118" s="132"/>
      <c r="B118" s="8"/>
      <c r="C118" s="8"/>
      <c r="D118" s="8"/>
      <c r="E118" s="8" t="s">
        <v>136</v>
      </c>
      <c r="F118" s="8" t="s">
        <v>54</v>
      </c>
      <c r="G118" s="8"/>
    </row>
    <row r="119" s="162" customFormat="1" ht="18.75" spans="1:7">
      <c r="A119" s="132"/>
      <c r="B119" s="8"/>
      <c r="C119" s="8"/>
      <c r="D119" s="8"/>
      <c r="E119" s="8" t="s">
        <v>166</v>
      </c>
      <c r="F119" s="8" t="s">
        <v>95</v>
      </c>
      <c r="G119" s="8"/>
    </row>
    <row r="120" ht="18.75" spans="1:7">
      <c r="A120" s="132"/>
      <c r="B120" s="8"/>
      <c r="C120" s="8"/>
      <c r="D120" s="8"/>
      <c r="E120" s="8" t="s">
        <v>171</v>
      </c>
      <c r="F120" s="8" t="s">
        <v>54</v>
      </c>
      <c r="G120" s="8"/>
    </row>
    <row r="121" ht="18.75" spans="1:7">
      <c r="A121" s="132"/>
      <c r="B121" s="8"/>
      <c r="C121" s="8">
        <v>2021233114</v>
      </c>
      <c r="D121" s="8" t="s">
        <v>176</v>
      </c>
      <c r="E121" s="8" t="s">
        <v>171</v>
      </c>
      <c r="F121" s="8" t="s">
        <v>81</v>
      </c>
      <c r="G121" s="8">
        <v>8</v>
      </c>
    </row>
    <row r="122" ht="18.75" spans="1:7">
      <c r="A122" s="132"/>
      <c r="B122" s="8"/>
      <c r="C122" s="8"/>
      <c r="D122" s="8"/>
      <c r="E122" s="8" t="s">
        <v>172</v>
      </c>
      <c r="F122" s="8" t="s">
        <v>81</v>
      </c>
      <c r="G122" s="8"/>
    </row>
    <row r="123" ht="18.75" spans="1:7">
      <c r="A123" s="132"/>
      <c r="B123" s="8"/>
      <c r="C123" s="8"/>
      <c r="D123" s="8"/>
      <c r="E123" s="8" t="s">
        <v>171</v>
      </c>
      <c r="F123" s="8" t="s">
        <v>54</v>
      </c>
      <c r="G123" s="8"/>
    </row>
    <row r="124" ht="18.75" spans="1:7">
      <c r="A124" s="132"/>
      <c r="B124" s="8"/>
      <c r="C124" s="8"/>
      <c r="D124" s="8"/>
      <c r="E124" s="8" t="s">
        <v>174</v>
      </c>
      <c r="F124" s="8" t="s">
        <v>62</v>
      </c>
      <c r="G124" s="8"/>
    </row>
    <row r="125" ht="18.75" spans="1:7">
      <c r="A125" s="132"/>
      <c r="B125" s="8"/>
      <c r="C125" s="8">
        <v>2021233112</v>
      </c>
      <c r="D125" s="8" t="s">
        <v>177</v>
      </c>
      <c r="E125" s="8" t="s">
        <v>171</v>
      </c>
      <c r="F125" s="8" t="s">
        <v>81</v>
      </c>
      <c r="G125" s="8">
        <v>14</v>
      </c>
    </row>
    <row r="126" ht="18.75" spans="1:7">
      <c r="A126" s="132"/>
      <c r="B126" s="8"/>
      <c r="C126" s="8"/>
      <c r="D126" s="8"/>
      <c r="E126" s="8" t="s">
        <v>172</v>
      </c>
      <c r="F126" s="8" t="s">
        <v>81</v>
      </c>
      <c r="G126" s="8"/>
    </row>
    <row r="127" ht="18.75" spans="1:7">
      <c r="A127" s="132"/>
      <c r="B127" s="8"/>
      <c r="C127" s="8"/>
      <c r="D127" s="8"/>
      <c r="E127" s="8" t="s">
        <v>174</v>
      </c>
      <c r="F127" s="8" t="s">
        <v>62</v>
      </c>
      <c r="G127" s="8"/>
    </row>
    <row r="128" ht="18.75" spans="1:7">
      <c r="A128" s="132"/>
      <c r="B128" s="8"/>
      <c r="C128" s="8"/>
      <c r="D128" s="8"/>
      <c r="E128" s="8" t="s">
        <v>175</v>
      </c>
      <c r="F128" s="8" t="s">
        <v>120</v>
      </c>
      <c r="G128" s="8"/>
    </row>
    <row r="129" ht="18.75" spans="1:7">
      <c r="A129" s="132"/>
      <c r="B129" s="8"/>
      <c r="C129" s="8"/>
      <c r="D129" s="8"/>
      <c r="E129" s="8" t="s">
        <v>136</v>
      </c>
      <c r="F129" s="8" t="s">
        <v>54</v>
      </c>
      <c r="G129" s="8"/>
    </row>
    <row r="130" ht="18.75" spans="1:7">
      <c r="A130" s="132"/>
      <c r="B130" s="8"/>
      <c r="C130" s="8"/>
      <c r="D130" s="8"/>
      <c r="E130" s="8" t="s">
        <v>166</v>
      </c>
      <c r="F130" s="8" t="s">
        <v>95</v>
      </c>
      <c r="G130" s="8"/>
    </row>
    <row r="131" ht="18.75" spans="1:7">
      <c r="A131" s="132"/>
      <c r="B131" s="8"/>
      <c r="C131" s="8">
        <v>2021233126</v>
      </c>
      <c r="D131" s="8" t="s">
        <v>178</v>
      </c>
      <c r="E131" s="8" t="s">
        <v>171</v>
      </c>
      <c r="F131" s="8" t="s">
        <v>81</v>
      </c>
      <c r="G131" s="8">
        <v>2</v>
      </c>
    </row>
    <row r="132" ht="18.75" spans="1:7">
      <c r="A132" s="132"/>
      <c r="B132" s="8"/>
      <c r="C132" s="8">
        <v>2021233116</v>
      </c>
      <c r="D132" s="8" t="s">
        <v>179</v>
      </c>
      <c r="E132" s="8" t="s">
        <v>136</v>
      </c>
      <c r="F132" s="8" t="s">
        <v>54</v>
      </c>
      <c r="G132" s="8">
        <v>5</v>
      </c>
    </row>
    <row r="133" ht="18.75" spans="1:7">
      <c r="A133" s="132"/>
      <c r="B133" s="8"/>
      <c r="C133" s="8"/>
      <c r="D133" s="8"/>
      <c r="E133" s="8" t="s">
        <v>166</v>
      </c>
      <c r="F133" s="8" t="s">
        <v>95</v>
      </c>
      <c r="G133" s="8"/>
    </row>
    <row r="134" ht="18.75" spans="1:7">
      <c r="A134" s="132"/>
      <c r="B134" s="132">
        <v>20223033</v>
      </c>
      <c r="C134" s="132">
        <v>2022303308</v>
      </c>
      <c r="D134" s="132" t="s">
        <v>180</v>
      </c>
      <c r="E134" s="132" t="s">
        <v>181</v>
      </c>
      <c r="F134" s="132" t="s">
        <v>182</v>
      </c>
      <c r="G134" s="132">
        <v>4</v>
      </c>
    </row>
    <row r="135" ht="18.75" spans="1:7">
      <c r="A135" s="132"/>
      <c r="B135" s="132">
        <v>20223031</v>
      </c>
      <c r="C135" s="132">
        <v>2022303114</v>
      </c>
      <c r="D135" s="132" t="s">
        <v>183</v>
      </c>
      <c r="E135" s="132" t="s">
        <v>184</v>
      </c>
      <c r="F135" s="132" t="s">
        <v>62</v>
      </c>
      <c r="G135" s="132">
        <v>2</v>
      </c>
    </row>
    <row r="136" ht="18.75" spans="1:7">
      <c r="A136" s="132"/>
      <c r="B136" s="132"/>
      <c r="C136" s="132">
        <v>2022303115</v>
      </c>
      <c r="D136" s="132" t="s">
        <v>185</v>
      </c>
      <c r="E136" s="132" t="s">
        <v>184</v>
      </c>
      <c r="F136" s="132" t="s">
        <v>62</v>
      </c>
      <c r="G136" s="132">
        <v>2</v>
      </c>
    </row>
    <row r="137" ht="18.75" spans="1:7">
      <c r="A137" s="132"/>
      <c r="B137" s="132">
        <v>20222932</v>
      </c>
      <c r="C137" s="132">
        <v>2022293239</v>
      </c>
      <c r="D137" s="132" t="s">
        <v>186</v>
      </c>
      <c r="E137" s="8" t="s">
        <v>187</v>
      </c>
      <c r="F137" s="8" t="s">
        <v>42</v>
      </c>
      <c r="G137" s="132">
        <v>22</v>
      </c>
    </row>
    <row r="138" ht="18.75" spans="1:7">
      <c r="A138" s="132"/>
      <c r="B138" s="132"/>
      <c r="C138" s="132"/>
      <c r="D138" s="132"/>
      <c r="E138" s="8" t="s">
        <v>80</v>
      </c>
      <c r="F138" s="8" t="s">
        <v>62</v>
      </c>
      <c r="G138" s="132"/>
    </row>
    <row r="139" ht="18.75" spans="1:7">
      <c r="A139" s="132"/>
      <c r="B139" s="132"/>
      <c r="C139" s="132"/>
      <c r="D139" s="132"/>
      <c r="E139" s="8" t="s">
        <v>188</v>
      </c>
      <c r="F139" s="8" t="s">
        <v>94</v>
      </c>
      <c r="G139" s="132"/>
    </row>
    <row r="140" ht="18.75" spans="1:7">
      <c r="A140" s="132"/>
      <c r="B140" s="132"/>
      <c r="C140" s="132"/>
      <c r="D140" s="132"/>
      <c r="E140" s="8" t="s">
        <v>146</v>
      </c>
      <c r="F140" s="8" t="s">
        <v>62</v>
      </c>
      <c r="G140" s="132"/>
    </row>
    <row r="141" ht="18.75" spans="1:7">
      <c r="A141" s="132"/>
      <c r="B141" s="132"/>
      <c r="C141" s="132"/>
      <c r="D141" s="132"/>
      <c r="E141" s="8" t="s">
        <v>85</v>
      </c>
      <c r="F141" s="8" t="s">
        <v>86</v>
      </c>
      <c r="G141" s="132"/>
    </row>
    <row r="142" ht="18.75" spans="1:7">
      <c r="A142" s="132"/>
      <c r="B142" s="132"/>
      <c r="C142" s="132"/>
      <c r="D142" s="132"/>
      <c r="E142" s="8" t="s">
        <v>189</v>
      </c>
      <c r="F142" s="8" t="s">
        <v>120</v>
      </c>
      <c r="G142" s="132"/>
    </row>
    <row r="143" ht="18.75" spans="1:7">
      <c r="A143" s="132"/>
      <c r="B143" s="132"/>
      <c r="C143" s="132"/>
      <c r="D143" s="132"/>
      <c r="E143" s="8" t="s">
        <v>84</v>
      </c>
      <c r="F143" s="8" t="s">
        <v>58</v>
      </c>
      <c r="G143" s="132"/>
    </row>
    <row r="144" ht="18.75" spans="1:7">
      <c r="A144" s="132"/>
      <c r="B144" s="132"/>
      <c r="C144" s="132"/>
      <c r="D144" s="132"/>
      <c r="E144" s="8" t="s">
        <v>87</v>
      </c>
      <c r="F144" s="8" t="s">
        <v>88</v>
      </c>
      <c r="G144" s="132"/>
    </row>
    <row r="145" ht="18.75" spans="1:7">
      <c r="A145" s="132"/>
      <c r="B145" s="132"/>
      <c r="C145" s="132"/>
      <c r="D145" s="132"/>
      <c r="E145" s="8" t="s">
        <v>90</v>
      </c>
      <c r="F145" s="8" t="s">
        <v>54</v>
      </c>
      <c r="G145" s="132"/>
    </row>
    <row r="146" ht="18.75" spans="1:7">
      <c r="A146" s="132"/>
      <c r="B146" s="132">
        <v>20222931</v>
      </c>
      <c r="C146" s="132">
        <v>2022293141</v>
      </c>
      <c r="D146" s="8" t="s">
        <v>190</v>
      </c>
      <c r="E146" s="8" t="s">
        <v>90</v>
      </c>
      <c r="F146" s="8" t="s">
        <v>81</v>
      </c>
      <c r="G146" s="8">
        <v>14</v>
      </c>
    </row>
    <row r="147" ht="18.75" spans="1:7">
      <c r="A147" s="132"/>
      <c r="B147" s="132"/>
      <c r="C147" s="132"/>
      <c r="D147" s="8"/>
      <c r="E147" s="8" t="s">
        <v>85</v>
      </c>
      <c r="F147" s="8" t="s">
        <v>62</v>
      </c>
      <c r="G147" s="8"/>
    </row>
    <row r="148" ht="18.75" spans="1:7">
      <c r="A148" s="132"/>
      <c r="B148" s="132"/>
      <c r="C148" s="132"/>
      <c r="D148" s="8"/>
      <c r="E148" s="8" t="s">
        <v>143</v>
      </c>
      <c r="F148" s="8" t="s">
        <v>94</v>
      </c>
      <c r="G148" s="8"/>
    </row>
    <row r="149" ht="18.75" spans="1:7">
      <c r="A149" s="132"/>
      <c r="B149" s="132"/>
      <c r="C149" s="132"/>
      <c r="D149" s="8"/>
      <c r="E149" s="8" t="s">
        <v>146</v>
      </c>
      <c r="F149" s="8" t="s">
        <v>62</v>
      </c>
      <c r="G149" s="8"/>
    </row>
    <row r="150" ht="18.75" spans="1:7">
      <c r="A150" s="132"/>
      <c r="B150" s="132"/>
      <c r="C150" s="132"/>
      <c r="D150" s="8"/>
      <c r="E150" s="8" t="s">
        <v>80</v>
      </c>
      <c r="F150" s="8" t="s">
        <v>86</v>
      </c>
      <c r="G150" s="8"/>
    </row>
    <row r="151" ht="18.75" spans="1:7">
      <c r="A151" s="132"/>
      <c r="B151" s="132"/>
      <c r="C151" s="132"/>
      <c r="D151" s="8"/>
      <c r="E151" s="8" t="s">
        <v>187</v>
      </c>
      <c r="F151" s="8" t="s">
        <v>95</v>
      </c>
      <c r="G151" s="8"/>
    </row>
    <row r="152" ht="18.75" spans="1:7">
      <c r="A152" s="132"/>
      <c r="B152" s="132"/>
      <c r="C152" s="8">
        <v>2022293131</v>
      </c>
      <c r="D152" s="8" t="s">
        <v>191</v>
      </c>
      <c r="E152" s="8" t="s">
        <v>80</v>
      </c>
      <c r="F152" s="8" t="s">
        <v>86</v>
      </c>
      <c r="G152" s="8">
        <v>2</v>
      </c>
    </row>
    <row r="153" ht="18.75" spans="1:7">
      <c r="A153" s="132"/>
      <c r="B153" s="132"/>
      <c r="C153" s="8">
        <v>2022293129</v>
      </c>
      <c r="D153" s="8" t="s">
        <v>192</v>
      </c>
      <c r="E153" s="8" t="s">
        <v>80</v>
      </c>
      <c r="F153" s="8" t="s">
        <v>86</v>
      </c>
      <c r="G153" s="8">
        <v>2</v>
      </c>
    </row>
    <row r="154" ht="18.75" spans="1:7">
      <c r="A154" s="132"/>
      <c r="B154" s="132">
        <v>20222332</v>
      </c>
      <c r="C154" s="8">
        <v>2022233212</v>
      </c>
      <c r="D154" s="8" t="s">
        <v>193</v>
      </c>
      <c r="E154" s="8" t="s">
        <v>194</v>
      </c>
      <c r="F154" s="8" t="s">
        <v>86</v>
      </c>
      <c r="G154" s="8">
        <v>2</v>
      </c>
    </row>
    <row r="155" ht="18.75" spans="1:7">
      <c r="A155" s="132"/>
      <c r="B155" s="132">
        <v>20222933</v>
      </c>
      <c r="C155" s="8">
        <v>2022293326</v>
      </c>
      <c r="D155" s="8" t="s">
        <v>195</v>
      </c>
      <c r="E155" s="8" t="s">
        <v>187</v>
      </c>
      <c r="F155" s="8" t="s">
        <v>94</v>
      </c>
      <c r="G155" s="8">
        <v>3</v>
      </c>
    </row>
    <row r="156" ht="18.75" spans="1:7">
      <c r="A156" s="132"/>
      <c r="B156" s="132">
        <v>20223032</v>
      </c>
      <c r="C156" s="8">
        <v>2022303223</v>
      </c>
      <c r="D156" s="8" t="s">
        <v>196</v>
      </c>
      <c r="E156" s="8" t="s">
        <v>85</v>
      </c>
      <c r="F156" s="8" t="s">
        <v>81</v>
      </c>
      <c r="G156" s="8">
        <v>20</v>
      </c>
    </row>
    <row r="157" ht="18.75" spans="1:7">
      <c r="A157" s="132"/>
      <c r="B157" s="132"/>
      <c r="C157" s="8"/>
      <c r="D157" s="8"/>
      <c r="E157" s="8" t="s">
        <v>87</v>
      </c>
      <c r="F157" s="8" t="s">
        <v>42</v>
      </c>
      <c r="G157" s="8"/>
    </row>
    <row r="158" ht="18.75" spans="1:7">
      <c r="A158" s="132"/>
      <c r="B158" s="132"/>
      <c r="C158" s="8"/>
      <c r="D158" s="8"/>
      <c r="E158" s="8" t="s">
        <v>197</v>
      </c>
      <c r="F158" s="8" t="s">
        <v>81</v>
      </c>
      <c r="G158" s="8"/>
    </row>
    <row r="159" ht="18.75" spans="1:7">
      <c r="A159" s="132"/>
      <c r="B159" s="132"/>
      <c r="C159" s="8"/>
      <c r="D159" s="8"/>
      <c r="E159" s="8" t="s">
        <v>198</v>
      </c>
      <c r="F159" s="8" t="s">
        <v>86</v>
      </c>
      <c r="G159" s="8"/>
    </row>
    <row r="160" ht="18.75" spans="1:7">
      <c r="A160" s="132"/>
      <c r="B160" s="132"/>
      <c r="C160" s="8"/>
      <c r="D160" s="8"/>
      <c r="E160" s="8" t="s">
        <v>80</v>
      </c>
      <c r="F160" s="8" t="s">
        <v>58</v>
      </c>
      <c r="G160" s="8"/>
    </row>
    <row r="161" ht="18.75" spans="1:7">
      <c r="A161" s="132"/>
      <c r="B161" s="132"/>
      <c r="C161" s="8"/>
      <c r="D161" s="8"/>
      <c r="E161" s="8" t="s">
        <v>181</v>
      </c>
      <c r="F161" s="8" t="s">
        <v>58</v>
      </c>
      <c r="G161" s="8"/>
    </row>
    <row r="162" ht="18.75" spans="1:7">
      <c r="A162" s="132"/>
      <c r="B162" s="132"/>
      <c r="C162" s="8"/>
      <c r="D162" s="8"/>
      <c r="E162" s="8" t="s">
        <v>90</v>
      </c>
      <c r="F162" s="8" t="s">
        <v>58</v>
      </c>
      <c r="G162" s="8"/>
    </row>
    <row r="163" ht="18.75" spans="1:7">
      <c r="A163" s="132"/>
      <c r="B163" s="132"/>
      <c r="C163" s="8"/>
      <c r="D163" s="8"/>
      <c r="E163" s="8" t="s">
        <v>181</v>
      </c>
      <c r="F163" s="8" t="s">
        <v>62</v>
      </c>
      <c r="G163" s="8"/>
    </row>
    <row r="164" ht="18.75" spans="1:7">
      <c r="A164" s="132"/>
      <c r="B164" s="132"/>
      <c r="C164" s="8"/>
      <c r="D164" s="8"/>
      <c r="E164" s="8" t="s">
        <v>184</v>
      </c>
      <c r="F164" s="8" t="s">
        <v>94</v>
      </c>
      <c r="G164" s="8"/>
    </row>
    <row r="165" ht="18.75" spans="1:7">
      <c r="A165" s="132"/>
      <c r="B165" s="165">
        <v>20222333</v>
      </c>
      <c r="C165" s="142">
        <v>2022233309</v>
      </c>
      <c r="D165" s="142" t="s">
        <v>199</v>
      </c>
      <c r="E165" s="8" t="s">
        <v>84</v>
      </c>
      <c r="F165" s="8" t="s">
        <v>81</v>
      </c>
      <c r="G165" s="142">
        <v>28</v>
      </c>
    </row>
    <row r="166" ht="18.75" spans="1:7">
      <c r="A166" s="132"/>
      <c r="B166" s="166"/>
      <c r="C166" s="146"/>
      <c r="D166" s="146"/>
      <c r="E166" s="8" t="s">
        <v>200</v>
      </c>
      <c r="F166" s="8" t="s">
        <v>42</v>
      </c>
      <c r="G166" s="146"/>
    </row>
    <row r="167" ht="18.75" spans="1:7">
      <c r="A167" s="132"/>
      <c r="B167" s="166"/>
      <c r="C167" s="146"/>
      <c r="D167" s="146"/>
      <c r="E167" s="8" t="s">
        <v>194</v>
      </c>
      <c r="F167" s="8" t="s">
        <v>81</v>
      </c>
      <c r="G167" s="146"/>
    </row>
    <row r="168" ht="18.75" spans="1:7">
      <c r="A168" s="132"/>
      <c r="B168" s="166"/>
      <c r="C168" s="146"/>
      <c r="D168" s="146"/>
      <c r="E168" s="8" t="s">
        <v>201</v>
      </c>
      <c r="F168" s="8" t="s">
        <v>62</v>
      </c>
      <c r="G168" s="146"/>
    </row>
    <row r="169" ht="18.75" spans="1:7">
      <c r="A169" s="132"/>
      <c r="B169" s="166"/>
      <c r="C169" s="146"/>
      <c r="D169" s="146"/>
      <c r="E169" s="8" t="s">
        <v>202</v>
      </c>
      <c r="F169" s="8" t="s">
        <v>62</v>
      </c>
      <c r="G169" s="146"/>
    </row>
    <row r="170" ht="18.75" spans="1:7">
      <c r="A170" s="132"/>
      <c r="B170" s="166"/>
      <c r="C170" s="146"/>
      <c r="D170" s="146"/>
      <c r="E170" s="8" t="s">
        <v>198</v>
      </c>
      <c r="F170" s="8" t="s">
        <v>62</v>
      </c>
      <c r="G170" s="146"/>
    </row>
    <row r="171" ht="18.75" spans="1:7">
      <c r="A171" s="132"/>
      <c r="B171" s="166"/>
      <c r="C171" s="146"/>
      <c r="D171" s="146"/>
      <c r="E171" s="8" t="s">
        <v>203</v>
      </c>
      <c r="F171" s="8" t="s">
        <v>120</v>
      </c>
      <c r="G171" s="146"/>
    </row>
    <row r="172" ht="18.75" spans="1:7">
      <c r="A172" s="132"/>
      <c r="B172" s="166"/>
      <c r="C172" s="146"/>
      <c r="D172" s="146"/>
      <c r="E172" s="8" t="s">
        <v>204</v>
      </c>
      <c r="F172" s="8" t="s">
        <v>58</v>
      </c>
      <c r="G172" s="146"/>
    </row>
    <row r="173" ht="18.75" spans="1:7">
      <c r="A173" s="132"/>
      <c r="B173" s="166"/>
      <c r="C173" s="146"/>
      <c r="D173" s="146"/>
      <c r="E173" s="8" t="s">
        <v>194</v>
      </c>
      <c r="F173" s="8" t="s">
        <v>58</v>
      </c>
      <c r="G173" s="146"/>
    </row>
    <row r="174" ht="18.75" spans="1:7">
      <c r="A174" s="132"/>
      <c r="B174" s="166"/>
      <c r="C174" s="146"/>
      <c r="D174" s="146"/>
      <c r="E174" s="8" t="s">
        <v>201</v>
      </c>
      <c r="F174" s="8" t="s">
        <v>58</v>
      </c>
      <c r="G174" s="146"/>
    </row>
    <row r="175" ht="18.75" spans="1:7">
      <c r="A175" s="132"/>
      <c r="B175" s="166"/>
      <c r="C175" s="146"/>
      <c r="D175" s="146"/>
      <c r="E175" s="8" t="s">
        <v>85</v>
      </c>
      <c r="F175" s="8" t="s">
        <v>54</v>
      </c>
      <c r="G175" s="146"/>
    </row>
    <row r="176" ht="18.75" spans="1:7">
      <c r="A176" s="132"/>
      <c r="B176" s="166"/>
      <c r="C176" s="146"/>
      <c r="D176" s="146"/>
      <c r="E176" s="8" t="s">
        <v>202</v>
      </c>
      <c r="F176" s="8" t="s">
        <v>54</v>
      </c>
      <c r="G176" s="146"/>
    </row>
    <row r="177" ht="18.75" spans="1:7">
      <c r="A177" s="132"/>
      <c r="B177" s="167"/>
      <c r="C177" s="148"/>
      <c r="D177" s="148"/>
      <c r="E177" s="8" t="s">
        <v>80</v>
      </c>
      <c r="F177" s="8" t="s">
        <v>54</v>
      </c>
      <c r="G177" s="148"/>
    </row>
    <row r="178" ht="18.75" spans="1:7">
      <c r="A178" s="132"/>
      <c r="B178" s="8">
        <v>20202331</v>
      </c>
      <c r="C178" s="8">
        <v>2020233140</v>
      </c>
      <c r="D178" s="8" t="s">
        <v>205</v>
      </c>
      <c r="E178" s="8" t="s">
        <v>206</v>
      </c>
      <c r="F178" s="8" t="s">
        <v>42</v>
      </c>
      <c r="G178" s="8">
        <v>3</v>
      </c>
    </row>
    <row r="179" ht="18.75" spans="1:7">
      <c r="A179" s="132"/>
      <c r="B179" s="8"/>
      <c r="C179" s="8">
        <v>2020233104</v>
      </c>
      <c r="D179" s="8" t="s">
        <v>207</v>
      </c>
      <c r="E179" s="8" t="s">
        <v>206</v>
      </c>
      <c r="F179" s="8" t="s">
        <v>42</v>
      </c>
      <c r="G179" s="8">
        <v>9</v>
      </c>
    </row>
    <row r="180" ht="18.75" spans="1:7">
      <c r="A180" s="132"/>
      <c r="B180" s="8"/>
      <c r="C180" s="8"/>
      <c r="D180" s="8"/>
      <c r="E180" s="8" t="s">
        <v>208</v>
      </c>
      <c r="F180" s="8" t="s">
        <v>58</v>
      </c>
      <c r="G180" s="8"/>
    </row>
    <row r="181" ht="18.75" spans="1:7">
      <c r="A181" s="132"/>
      <c r="B181" s="8"/>
      <c r="C181" s="8"/>
      <c r="D181" s="8"/>
      <c r="E181" s="8" t="s">
        <v>209</v>
      </c>
      <c r="F181" s="8" t="s">
        <v>58</v>
      </c>
      <c r="G181" s="8"/>
    </row>
    <row r="182" ht="18.75" spans="1:7">
      <c r="A182" s="132"/>
      <c r="B182" s="8"/>
      <c r="C182" s="8"/>
      <c r="D182" s="8"/>
      <c r="E182" s="8" t="s">
        <v>210</v>
      </c>
      <c r="F182" s="8" t="s">
        <v>54</v>
      </c>
      <c r="G182" s="8"/>
    </row>
    <row r="183" ht="18.75" spans="1:7">
      <c r="A183" s="132"/>
      <c r="B183" s="8"/>
      <c r="C183" s="8">
        <v>2020233139</v>
      </c>
      <c r="D183" s="8" t="s">
        <v>211</v>
      </c>
      <c r="E183" s="8" t="s">
        <v>210</v>
      </c>
      <c r="F183" s="8" t="s">
        <v>54</v>
      </c>
      <c r="G183" s="8">
        <v>2</v>
      </c>
    </row>
    <row r="184" ht="18.75" spans="1:7">
      <c r="A184" s="132"/>
      <c r="B184" s="8">
        <v>20202332</v>
      </c>
      <c r="C184" s="8">
        <v>20202233211</v>
      </c>
      <c r="D184" s="8" t="s">
        <v>212</v>
      </c>
      <c r="E184" s="8" t="s">
        <v>206</v>
      </c>
      <c r="F184" s="8" t="s">
        <v>42</v>
      </c>
      <c r="G184" s="8">
        <v>5</v>
      </c>
    </row>
    <row r="185" ht="18.75" spans="1:7">
      <c r="A185" s="132"/>
      <c r="B185" s="8"/>
      <c r="C185" s="8"/>
      <c r="D185" s="8"/>
      <c r="E185" s="8" t="s">
        <v>213</v>
      </c>
      <c r="F185" s="8" t="s">
        <v>62</v>
      </c>
      <c r="G185" s="8"/>
    </row>
    <row r="186" ht="18.75" spans="1:7">
      <c r="A186" s="132"/>
      <c r="B186" s="8"/>
      <c r="C186" s="8">
        <v>2020233209</v>
      </c>
      <c r="D186" s="8" t="s">
        <v>214</v>
      </c>
      <c r="E186" s="8" t="s">
        <v>215</v>
      </c>
      <c r="F186" s="8" t="s">
        <v>58</v>
      </c>
      <c r="G186" s="8">
        <v>6</v>
      </c>
    </row>
    <row r="187" ht="18.75" spans="1:7">
      <c r="A187" s="132"/>
      <c r="B187" s="8"/>
      <c r="C187" s="8"/>
      <c r="D187" s="8"/>
      <c r="E187" s="8" t="s">
        <v>208</v>
      </c>
      <c r="F187" s="8" t="s">
        <v>58</v>
      </c>
      <c r="G187" s="8"/>
    </row>
    <row r="188" ht="18.75" spans="1:7">
      <c r="A188" s="132"/>
      <c r="B188" s="8"/>
      <c r="C188" s="8"/>
      <c r="D188" s="8"/>
      <c r="E188" s="8" t="s">
        <v>210</v>
      </c>
      <c r="F188" s="8" t="s">
        <v>54</v>
      </c>
      <c r="G188" s="8"/>
    </row>
    <row r="189" ht="18.75" spans="1:7">
      <c r="A189" s="132"/>
      <c r="B189" s="8"/>
      <c r="C189" s="8">
        <v>2020233235</v>
      </c>
      <c r="D189" s="8" t="s">
        <v>216</v>
      </c>
      <c r="E189" s="8" t="s">
        <v>210</v>
      </c>
      <c r="F189" s="8" t="s">
        <v>54</v>
      </c>
      <c r="G189" s="8">
        <v>2</v>
      </c>
    </row>
    <row r="190" ht="18.75" spans="1:7">
      <c r="A190" s="132"/>
      <c r="B190" s="8">
        <v>20202932</v>
      </c>
      <c r="C190" s="8">
        <v>2020293225</v>
      </c>
      <c r="D190" s="8" t="s">
        <v>217</v>
      </c>
      <c r="E190" s="8" t="s">
        <v>218</v>
      </c>
      <c r="F190" s="8" t="s">
        <v>58</v>
      </c>
      <c r="G190" s="8">
        <v>6</v>
      </c>
    </row>
    <row r="191" ht="18.75" spans="1:7">
      <c r="A191" s="132"/>
      <c r="B191" s="8"/>
      <c r="C191" s="8"/>
      <c r="D191" s="8"/>
      <c r="E191" s="8" t="s">
        <v>219</v>
      </c>
      <c r="F191" s="8" t="s">
        <v>58</v>
      </c>
      <c r="G191" s="8"/>
    </row>
    <row r="192" ht="18.75" spans="1:7">
      <c r="A192" s="132"/>
      <c r="B192" s="8"/>
      <c r="C192" s="8"/>
      <c r="D192" s="8"/>
      <c r="E192" s="8" t="s">
        <v>220</v>
      </c>
      <c r="F192" s="8" t="s">
        <v>58</v>
      </c>
      <c r="G192" s="8"/>
    </row>
    <row r="193" ht="18.75" spans="1:7">
      <c r="A193" s="132"/>
      <c r="B193" s="8"/>
      <c r="C193" s="8">
        <v>2020293220</v>
      </c>
      <c r="D193" s="8" t="s">
        <v>221</v>
      </c>
      <c r="E193" s="8" t="s">
        <v>220</v>
      </c>
      <c r="F193" s="8" t="s">
        <v>58</v>
      </c>
      <c r="G193" s="8">
        <v>2</v>
      </c>
    </row>
    <row r="194" ht="18.75" spans="1:7">
      <c r="A194" s="132"/>
      <c r="B194" s="8">
        <v>20203032</v>
      </c>
      <c r="C194" s="8">
        <v>2020303215</v>
      </c>
      <c r="D194" s="8" t="s">
        <v>222</v>
      </c>
      <c r="E194" s="8" t="s">
        <v>223</v>
      </c>
      <c r="F194" s="8" t="s">
        <v>62</v>
      </c>
      <c r="G194" s="8">
        <v>4</v>
      </c>
    </row>
    <row r="195" ht="18.75" spans="1:7">
      <c r="A195" s="132"/>
      <c r="B195" s="8"/>
      <c r="C195" s="8"/>
      <c r="D195" s="8"/>
      <c r="E195" s="8" t="s">
        <v>224</v>
      </c>
      <c r="F195" s="8" t="s">
        <v>62</v>
      </c>
      <c r="G195" s="8"/>
    </row>
    <row r="196" ht="18.75" spans="1:7">
      <c r="A196" s="7" t="s">
        <v>5</v>
      </c>
      <c r="B196" s="7">
        <v>20212135</v>
      </c>
      <c r="C196" s="8" t="s">
        <v>225</v>
      </c>
      <c r="D196" s="8" t="s">
        <v>226</v>
      </c>
      <c r="E196" s="7" t="s">
        <v>227</v>
      </c>
      <c r="F196" s="7" t="s">
        <v>94</v>
      </c>
      <c r="G196" s="7">
        <v>7</v>
      </c>
    </row>
    <row r="197" ht="18.75" spans="1:7">
      <c r="A197" s="7"/>
      <c r="B197" s="7"/>
      <c r="C197" s="8"/>
      <c r="D197" s="8"/>
      <c r="E197" s="7" t="s">
        <v>228</v>
      </c>
      <c r="F197" s="7" t="s">
        <v>58</v>
      </c>
      <c r="G197" s="7"/>
    </row>
    <row r="198" ht="18.75" spans="1:7">
      <c r="A198" s="7"/>
      <c r="B198" s="7"/>
      <c r="C198" s="8"/>
      <c r="D198" s="8"/>
      <c r="E198" s="7" t="s">
        <v>229</v>
      </c>
      <c r="F198" s="7" t="s">
        <v>58</v>
      </c>
      <c r="G198" s="7"/>
    </row>
    <row r="199" ht="18.75" spans="1:7">
      <c r="A199" s="7"/>
      <c r="B199" s="7"/>
      <c r="C199" s="8">
        <v>2021213710</v>
      </c>
      <c r="D199" s="8" t="s">
        <v>230</v>
      </c>
      <c r="E199" s="7" t="s">
        <v>229</v>
      </c>
      <c r="F199" s="7" t="s">
        <v>58</v>
      </c>
      <c r="G199" s="7">
        <v>2</v>
      </c>
    </row>
    <row r="200" ht="18.75" spans="1:7">
      <c r="A200" s="7"/>
      <c r="B200" s="7"/>
      <c r="C200" s="8" t="s">
        <v>231</v>
      </c>
      <c r="D200" s="8" t="s">
        <v>232</v>
      </c>
      <c r="E200" s="7" t="s">
        <v>233</v>
      </c>
      <c r="F200" s="7" t="s">
        <v>54</v>
      </c>
      <c r="G200" s="7">
        <v>2</v>
      </c>
    </row>
    <row r="201" ht="18.75" spans="1:7">
      <c r="A201" s="7"/>
      <c r="B201" s="7">
        <v>20212136</v>
      </c>
      <c r="C201" s="8">
        <v>2021213601</v>
      </c>
      <c r="D201" s="7" t="s">
        <v>234</v>
      </c>
      <c r="E201" s="7" t="s">
        <v>227</v>
      </c>
      <c r="F201" s="7" t="s">
        <v>94</v>
      </c>
      <c r="G201" s="7">
        <v>10</v>
      </c>
    </row>
    <row r="202" ht="18.75" spans="1:7">
      <c r="A202" s="7"/>
      <c r="B202" s="7"/>
      <c r="C202" s="8"/>
      <c r="D202" s="7"/>
      <c r="E202" s="7" t="s">
        <v>228</v>
      </c>
      <c r="F202" s="7" t="s">
        <v>58</v>
      </c>
      <c r="G202" s="7"/>
    </row>
    <row r="203" ht="18.75" spans="1:7">
      <c r="A203" s="7"/>
      <c r="B203" s="7"/>
      <c r="C203" s="8"/>
      <c r="D203" s="7"/>
      <c r="E203" s="7" t="s">
        <v>235</v>
      </c>
      <c r="F203" s="7" t="s">
        <v>88</v>
      </c>
      <c r="G203" s="7"/>
    </row>
    <row r="204" ht="18.75" spans="1:7">
      <c r="A204" s="7"/>
      <c r="B204" s="7"/>
      <c r="C204" s="8"/>
      <c r="D204" s="7"/>
      <c r="E204" s="7" t="s">
        <v>236</v>
      </c>
      <c r="F204" s="7" t="s">
        <v>58</v>
      </c>
      <c r="G204" s="7"/>
    </row>
    <row r="205" ht="18.75" spans="1:7">
      <c r="A205" s="7"/>
      <c r="B205" s="7">
        <v>20212145</v>
      </c>
      <c r="C205" s="8" t="s">
        <v>237</v>
      </c>
      <c r="D205" s="8" t="s">
        <v>238</v>
      </c>
      <c r="E205" s="7" t="s">
        <v>239</v>
      </c>
      <c r="F205" s="7" t="s">
        <v>81</v>
      </c>
      <c r="G205" s="7">
        <v>4</v>
      </c>
    </row>
    <row r="206" ht="18.75" spans="1:7">
      <c r="A206" s="7"/>
      <c r="B206" s="7"/>
      <c r="C206" s="8"/>
      <c r="D206" s="8"/>
      <c r="E206" s="7" t="s">
        <v>240</v>
      </c>
      <c r="F206" s="7" t="s">
        <v>62</v>
      </c>
      <c r="G206" s="7"/>
    </row>
    <row r="207" ht="18.75" spans="1:7">
      <c r="A207" s="7"/>
      <c r="B207" s="168">
        <v>20212152</v>
      </c>
      <c r="C207" s="168" t="s">
        <v>241</v>
      </c>
      <c r="D207" s="7" t="s">
        <v>242</v>
      </c>
      <c r="E207" s="7" t="s">
        <v>85</v>
      </c>
      <c r="F207" s="7" t="s">
        <v>86</v>
      </c>
      <c r="G207" s="7">
        <v>2</v>
      </c>
    </row>
    <row r="208" ht="18.75" spans="1:7">
      <c r="A208" s="7"/>
      <c r="B208" s="168">
        <v>20212154</v>
      </c>
      <c r="C208" s="168">
        <v>2021213201</v>
      </c>
      <c r="D208" s="7" t="s">
        <v>243</v>
      </c>
      <c r="E208" s="7" t="s">
        <v>85</v>
      </c>
      <c r="F208" s="7" t="s">
        <v>81</v>
      </c>
      <c r="G208" s="7">
        <v>4</v>
      </c>
    </row>
    <row r="209" ht="18.75" spans="1:7">
      <c r="A209" s="7"/>
      <c r="B209" s="168"/>
      <c r="C209" s="168"/>
      <c r="D209" s="7"/>
      <c r="E209" s="7" t="s">
        <v>85</v>
      </c>
      <c r="F209" s="7" t="s">
        <v>86</v>
      </c>
      <c r="G209" s="7"/>
    </row>
    <row r="210" ht="18.75" spans="1:7">
      <c r="A210" s="7"/>
      <c r="B210" s="7">
        <v>20222134</v>
      </c>
      <c r="C210" s="7">
        <v>2022213439</v>
      </c>
      <c r="D210" s="7" t="s">
        <v>244</v>
      </c>
      <c r="E210" s="7" t="s">
        <v>90</v>
      </c>
      <c r="F210" s="7" t="s">
        <v>86</v>
      </c>
      <c r="G210" s="7">
        <v>2</v>
      </c>
    </row>
    <row r="211" ht="18.75" spans="1:7">
      <c r="A211" s="7"/>
      <c r="B211" s="7">
        <v>20222135</v>
      </c>
      <c r="C211" s="8">
        <v>2022213528</v>
      </c>
      <c r="D211" s="7" t="s">
        <v>245</v>
      </c>
      <c r="E211" s="7" t="s">
        <v>246</v>
      </c>
      <c r="F211" s="7" t="s">
        <v>42</v>
      </c>
      <c r="G211" s="7">
        <v>3</v>
      </c>
    </row>
    <row r="212" ht="18.75" spans="1:7">
      <c r="A212" s="7"/>
      <c r="B212" s="7">
        <v>20222136</v>
      </c>
      <c r="C212" s="8">
        <v>2022213640</v>
      </c>
      <c r="D212" s="7" t="s">
        <v>247</v>
      </c>
      <c r="E212" s="7" t="s">
        <v>248</v>
      </c>
      <c r="F212" s="7" t="s">
        <v>42</v>
      </c>
      <c r="G212" s="7">
        <v>23</v>
      </c>
    </row>
    <row r="213" ht="18.75" spans="1:7">
      <c r="A213" s="7"/>
      <c r="B213" s="7"/>
      <c r="C213" s="8"/>
      <c r="D213" s="7"/>
      <c r="E213" s="7" t="s">
        <v>249</v>
      </c>
      <c r="F213" s="7" t="s">
        <v>62</v>
      </c>
      <c r="G213" s="7"/>
    </row>
    <row r="214" ht="18.75" spans="1:7">
      <c r="A214" s="7"/>
      <c r="B214" s="7"/>
      <c r="C214" s="8"/>
      <c r="D214" s="7"/>
      <c r="E214" s="7" t="s">
        <v>250</v>
      </c>
      <c r="F214" s="7" t="s">
        <v>62</v>
      </c>
      <c r="G214" s="7"/>
    </row>
    <row r="215" ht="18.75" spans="1:7">
      <c r="A215" s="7"/>
      <c r="B215" s="7"/>
      <c r="C215" s="8"/>
      <c r="D215" s="7"/>
      <c r="E215" s="7" t="s">
        <v>85</v>
      </c>
      <c r="F215" s="7" t="s">
        <v>94</v>
      </c>
      <c r="G215" s="7"/>
    </row>
    <row r="216" ht="18.75" spans="1:7">
      <c r="A216" s="7"/>
      <c r="B216" s="7"/>
      <c r="C216" s="8"/>
      <c r="D216" s="7"/>
      <c r="E216" s="7" t="s">
        <v>251</v>
      </c>
      <c r="F216" s="7" t="s">
        <v>62</v>
      </c>
      <c r="G216" s="7"/>
    </row>
    <row r="217" ht="18.75" spans="1:7">
      <c r="A217" s="7"/>
      <c r="B217" s="7"/>
      <c r="C217" s="8"/>
      <c r="D217" s="7"/>
      <c r="E217" s="7" t="s">
        <v>143</v>
      </c>
      <c r="F217" s="7" t="s">
        <v>86</v>
      </c>
      <c r="G217" s="7"/>
    </row>
    <row r="218" ht="18.75" spans="1:7">
      <c r="A218" s="7"/>
      <c r="B218" s="7"/>
      <c r="C218" s="8"/>
      <c r="D218" s="7"/>
      <c r="E218" s="7" t="s">
        <v>250</v>
      </c>
      <c r="F218" s="7" t="s">
        <v>58</v>
      </c>
      <c r="G218" s="7"/>
    </row>
    <row r="219" ht="18.75" spans="1:7">
      <c r="A219" s="7"/>
      <c r="B219" s="7"/>
      <c r="C219" s="8"/>
      <c r="D219" s="7"/>
      <c r="E219" s="7" t="s">
        <v>90</v>
      </c>
      <c r="F219" s="7" t="s">
        <v>58</v>
      </c>
      <c r="G219" s="7"/>
    </row>
    <row r="220" ht="18.75" spans="1:7">
      <c r="A220" s="7"/>
      <c r="B220" s="7"/>
      <c r="C220" s="8"/>
      <c r="D220" s="7"/>
      <c r="E220" s="7" t="s">
        <v>143</v>
      </c>
      <c r="F220" s="7" t="s">
        <v>54</v>
      </c>
      <c r="G220" s="7"/>
    </row>
    <row r="221" ht="18.75" spans="1:7">
      <c r="A221" s="7"/>
      <c r="B221" s="7"/>
      <c r="C221" s="8"/>
      <c r="D221" s="7"/>
      <c r="E221" s="7" t="s">
        <v>252</v>
      </c>
      <c r="F221" s="7" t="s">
        <v>95</v>
      </c>
      <c r="G221" s="7"/>
    </row>
    <row r="222" ht="18.75" spans="1:7">
      <c r="A222" s="7"/>
      <c r="B222" s="7">
        <v>20222142</v>
      </c>
      <c r="C222" s="8">
        <v>2022214229</v>
      </c>
      <c r="D222" s="7" t="s">
        <v>253</v>
      </c>
      <c r="E222" s="7" t="s">
        <v>254</v>
      </c>
      <c r="F222" s="7" t="s">
        <v>58</v>
      </c>
      <c r="G222" s="7">
        <v>2</v>
      </c>
    </row>
    <row r="223" ht="18.75" spans="1:7">
      <c r="A223" s="132" t="s">
        <v>6</v>
      </c>
      <c r="B223" s="8">
        <v>20192533</v>
      </c>
      <c r="C223" s="8">
        <v>2019253314</v>
      </c>
      <c r="D223" s="8" t="s">
        <v>255</v>
      </c>
      <c r="E223" s="8" t="s">
        <v>256</v>
      </c>
      <c r="F223" s="8" t="s">
        <v>58</v>
      </c>
      <c r="G223" s="8">
        <v>2</v>
      </c>
    </row>
    <row r="224" ht="18.75" spans="1:7">
      <c r="A224" s="132"/>
      <c r="B224" s="8">
        <v>20192534</v>
      </c>
      <c r="C224" s="8">
        <v>2019253416</v>
      </c>
      <c r="D224" s="8" t="s">
        <v>257</v>
      </c>
      <c r="E224" s="8" t="s">
        <v>258</v>
      </c>
      <c r="F224" s="8" t="s">
        <v>81</v>
      </c>
      <c r="G224" s="8">
        <v>2</v>
      </c>
    </row>
    <row r="225" ht="18.75" spans="1:7">
      <c r="A225" s="132"/>
      <c r="B225" s="8"/>
      <c r="C225" s="8">
        <v>2019253418</v>
      </c>
      <c r="D225" s="8" t="s">
        <v>259</v>
      </c>
      <c r="E225" s="8" t="s">
        <v>260</v>
      </c>
      <c r="F225" s="8" t="s">
        <v>95</v>
      </c>
      <c r="G225" s="8">
        <v>3</v>
      </c>
    </row>
    <row r="226" ht="18.75" spans="1:7">
      <c r="A226" s="132"/>
      <c r="B226" s="8"/>
      <c r="C226" s="8">
        <v>2019253420</v>
      </c>
      <c r="D226" s="8" t="s">
        <v>261</v>
      </c>
      <c r="E226" s="8" t="s">
        <v>260</v>
      </c>
      <c r="F226" s="8" t="s">
        <v>95</v>
      </c>
      <c r="G226" s="8">
        <v>3</v>
      </c>
    </row>
    <row r="227" ht="18.75" spans="1:7">
      <c r="A227" s="132"/>
      <c r="B227" s="8"/>
      <c r="C227" s="8">
        <v>2019253427</v>
      </c>
      <c r="D227" s="8" t="s">
        <v>262</v>
      </c>
      <c r="E227" s="8" t="s">
        <v>260</v>
      </c>
      <c r="F227" s="8" t="s">
        <v>95</v>
      </c>
      <c r="G227" s="8">
        <v>3</v>
      </c>
    </row>
    <row r="228" ht="18.75" spans="1:7">
      <c r="A228" s="132"/>
      <c r="B228" s="8">
        <v>20192535</v>
      </c>
      <c r="C228" s="8">
        <v>2019253526</v>
      </c>
      <c r="D228" s="8" t="s">
        <v>263</v>
      </c>
      <c r="E228" s="8" t="s">
        <v>264</v>
      </c>
      <c r="F228" s="8" t="s">
        <v>81</v>
      </c>
      <c r="G228" s="8">
        <v>8</v>
      </c>
    </row>
    <row r="229" ht="18.75" spans="1:7">
      <c r="A229" s="132"/>
      <c r="B229" s="8"/>
      <c r="C229" s="8"/>
      <c r="D229" s="8"/>
      <c r="E229" s="8" t="s">
        <v>265</v>
      </c>
      <c r="F229" s="8" t="s">
        <v>62</v>
      </c>
      <c r="G229" s="8"/>
    </row>
    <row r="230" ht="18.75" spans="1:7">
      <c r="A230" s="132"/>
      <c r="B230" s="8"/>
      <c r="C230" s="8"/>
      <c r="D230" s="8"/>
      <c r="E230" s="8" t="s">
        <v>146</v>
      </c>
      <c r="F230" s="8" t="s">
        <v>62</v>
      </c>
      <c r="G230" s="8"/>
    </row>
    <row r="231" ht="18.75" spans="1:7">
      <c r="A231" s="132"/>
      <c r="B231" s="8"/>
      <c r="C231" s="8"/>
      <c r="D231" s="8"/>
      <c r="E231" s="8" t="s">
        <v>266</v>
      </c>
      <c r="F231" s="8" t="s">
        <v>62</v>
      </c>
      <c r="G231" s="8"/>
    </row>
    <row r="232" ht="18.75" spans="1:7">
      <c r="A232" s="132"/>
      <c r="B232" s="8"/>
      <c r="C232" s="8">
        <v>2019253521</v>
      </c>
      <c r="D232" s="8" t="s">
        <v>267</v>
      </c>
      <c r="E232" s="8" t="s">
        <v>264</v>
      </c>
      <c r="F232" s="8" t="s">
        <v>81</v>
      </c>
      <c r="G232" s="8">
        <v>6</v>
      </c>
    </row>
    <row r="233" ht="18.75" spans="1:7">
      <c r="A233" s="132"/>
      <c r="B233" s="8"/>
      <c r="C233" s="8"/>
      <c r="D233" s="8"/>
      <c r="E233" s="8" t="s">
        <v>264</v>
      </c>
      <c r="F233" s="8" t="s">
        <v>86</v>
      </c>
      <c r="G233" s="8"/>
    </row>
    <row r="234" ht="18.75" spans="1:7">
      <c r="A234" s="132"/>
      <c r="B234" s="8"/>
      <c r="C234" s="8"/>
      <c r="D234" s="8"/>
      <c r="E234" s="8" t="s">
        <v>265</v>
      </c>
      <c r="F234" s="8" t="s">
        <v>62</v>
      </c>
      <c r="G234" s="8"/>
    </row>
    <row r="235" ht="18.75" spans="1:7">
      <c r="A235" s="132"/>
      <c r="B235" s="8"/>
      <c r="C235" s="8">
        <v>20183325</v>
      </c>
      <c r="D235" s="8" t="s">
        <v>268</v>
      </c>
      <c r="E235" s="8" t="s">
        <v>265</v>
      </c>
      <c r="F235" s="8" t="s">
        <v>62</v>
      </c>
      <c r="G235" s="8">
        <v>6</v>
      </c>
    </row>
    <row r="236" ht="18.75" spans="1:7">
      <c r="A236" s="132"/>
      <c r="B236" s="8"/>
      <c r="C236" s="8"/>
      <c r="D236" s="8"/>
      <c r="E236" s="8" t="s">
        <v>146</v>
      </c>
      <c r="F236" s="8" t="s">
        <v>62</v>
      </c>
      <c r="G236" s="8"/>
    </row>
    <row r="237" ht="18.75" spans="1:7">
      <c r="A237" s="132"/>
      <c r="B237" s="8"/>
      <c r="C237" s="8"/>
      <c r="D237" s="8"/>
      <c r="E237" s="8" t="s">
        <v>266</v>
      </c>
      <c r="F237" s="8" t="s">
        <v>62</v>
      </c>
      <c r="G237" s="8"/>
    </row>
    <row r="238" ht="18.75" spans="1:7">
      <c r="A238" s="132"/>
      <c r="B238" s="8">
        <v>20202430</v>
      </c>
      <c r="C238" s="8">
        <v>2020313223</v>
      </c>
      <c r="D238" s="8" t="s">
        <v>269</v>
      </c>
      <c r="E238" s="8" t="s">
        <v>270</v>
      </c>
      <c r="F238" s="8" t="s">
        <v>81</v>
      </c>
      <c r="G238" s="8">
        <v>6</v>
      </c>
    </row>
    <row r="239" ht="18.75" spans="1:7">
      <c r="A239" s="132"/>
      <c r="B239" s="8"/>
      <c r="C239" s="8"/>
      <c r="D239" s="8"/>
      <c r="E239" s="8" t="s">
        <v>271</v>
      </c>
      <c r="F239" s="8" t="s">
        <v>81</v>
      </c>
      <c r="G239" s="8"/>
    </row>
    <row r="240" ht="18.75" spans="1:7">
      <c r="A240" s="132"/>
      <c r="B240" s="8"/>
      <c r="C240" s="8"/>
      <c r="D240" s="8"/>
      <c r="E240" s="8" t="s">
        <v>272</v>
      </c>
      <c r="F240" s="8" t="s">
        <v>81</v>
      </c>
      <c r="G240" s="8"/>
    </row>
    <row r="241" ht="18.75" spans="1:7">
      <c r="A241" s="132"/>
      <c r="B241" s="8"/>
      <c r="C241" s="8">
        <v>2020253622</v>
      </c>
      <c r="D241" s="8" t="s">
        <v>273</v>
      </c>
      <c r="E241" s="8" t="s">
        <v>274</v>
      </c>
      <c r="F241" s="8" t="s">
        <v>62</v>
      </c>
      <c r="G241" s="8">
        <v>4</v>
      </c>
    </row>
    <row r="242" ht="18.75" spans="1:7">
      <c r="A242" s="132"/>
      <c r="B242" s="8"/>
      <c r="C242" s="8"/>
      <c r="D242" s="8"/>
      <c r="E242" s="8" t="s">
        <v>275</v>
      </c>
      <c r="F242" s="8" t="s">
        <v>62</v>
      </c>
      <c r="G242" s="8"/>
    </row>
    <row r="243" ht="18.75" spans="1:7">
      <c r="A243" s="132"/>
      <c r="B243" s="8"/>
      <c r="C243" s="8">
        <v>2020313246</v>
      </c>
      <c r="D243" s="8" t="s">
        <v>276</v>
      </c>
      <c r="E243" s="8" t="s">
        <v>274</v>
      </c>
      <c r="F243" s="8" t="s">
        <v>62</v>
      </c>
      <c r="G243" s="8">
        <v>4</v>
      </c>
    </row>
    <row r="244" ht="18.75" spans="1:7">
      <c r="A244" s="132"/>
      <c r="B244" s="8"/>
      <c r="C244" s="8"/>
      <c r="D244" s="8"/>
      <c r="E244" s="8" t="s">
        <v>275</v>
      </c>
      <c r="F244" s="8" t="s">
        <v>62</v>
      </c>
      <c r="G244" s="8"/>
    </row>
    <row r="245" ht="18.75" spans="1:7">
      <c r="A245" s="132"/>
      <c r="B245" s="8">
        <v>20202435</v>
      </c>
      <c r="C245" s="8">
        <v>2020243506</v>
      </c>
      <c r="D245" s="8" t="s">
        <v>277</v>
      </c>
      <c r="E245" s="8" t="s">
        <v>278</v>
      </c>
      <c r="F245" s="8" t="s">
        <v>58</v>
      </c>
      <c r="G245" s="8">
        <v>2</v>
      </c>
    </row>
    <row r="246" ht="18.75" spans="1:7">
      <c r="A246" s="132"/>
      <c r="B246" s="8"/>
      <c r="C246" s="8">
        <v>2020243525</v>
      </c>
      <c r="D246" s="8" t="s">
        <v>279</v>
      </c>
      <c r="E246" s="8" t="s">
        <v>278</v>
      </c>
      <c r="F246" s="8" t="s">
        <v>58</v>
      </c>
      <c r="G246" s="8">
        <v>2</v>
      </c>
    </row>
    <row r="247" ht="18.75" spans="1:7">
      <c r="A247" s="132"/>
      <c r="B247" s="8">
        <v>20202532</v>
      </c>
      <c r="C247" s="8">
        <v>2020253201</v>
      </c>
      <c r="D247" s="8" t="s">
        <v>280</v>
      </c>
      <c r="E247" s="8" t="s">
        <v>64</v>
      </c>
      <c r="F247" s="8" t="s">
        <v>281</v>
      </c>
      <c r="G247" s="8">
        <v>2</v>
      </c>
    </row>
    <row r="248" ht="18.75" spans="1:7">
      <c r="A248" s="132"/>
      <c r="B248" s="8">
        <v>20202534</v>
      </c>
      <c r="C248" s="8">
        <v>2020253435</v>
      </c>
      <c r="D248" s="8" t="s">
        <v>282</v>
      </c>
      <c r="E248" s="8" t="s">
        <v>63</v>
      </c>
      <c r="F248" s="8" t="s">
        <v>81</v>
      </c>
      <c r="G248" s="8">
        <v>2</v>
      </c>
    </row>
    <row r="249" ht="18.75" spans="1:7">
      <c r="A249" s="132"/>
      <c r="B249" s="8">
        <v>20212432</v>
      </c>
      <c r="C249" s="8">
        <v>2021243226</v>
      </c>
      <c r="D249" s="8" t="s">
        <v>283</v>
      </c>
      <c r="E249" s="8" t="s">
        <v>284</v>
      </c>
      <c r="F249" s="8" t="s">
        <v>81</v>
      </c>
      <c r="G249" s="8">
        <v>10</v>
      </c>
    </row>
    <row r="250" ht="18.75" spans="1:7">
      <c r="A250" s="132"/>
      <c r="B250" s="8"/>
      <c r="C250" s="8"/>
      <c r="D250" s="8"/>
      <c r="E250" s="8" t="s">
        <v>285</v>
      </c>
      <c r="F250" s="8" t="s">
        <v>42</v>
      </c>
      <c r="G250" s="8"/>
    </row>
    <row r="251" ht="18.75" spans="1:7">
      <c r="A251" s="132"/>
      <c r="B251" s="8"/>
      <c r="C251" s="8"/>
      <c r="D251" s="8"/>
      <c r="E251" s="8" t="s">
        <v>286</v>
      </c>
      <c r="F251" s="8" t="s">
        <v>62</v>
      </c>
      <c r="G251" s="8"/>
    </row>
    <row r="252" ht="18.75" spans="1:7">
      <c r="A252" s="132"/>
      <c r="B252" s="8"/>
      <c r="C252" s="8"/>
      <c r="D252" s="8"/>
      <c r="E252" s="8" t="s">
        <v>287</v>
      </c>
      <c r="F252" s="8" t="s">
        <v>120</v>
      </c>
      <c r="G252" s="8"/>
    </row>
    <row r="253" ht="18.75" spans="1:7">
      <c r="A253" s="132"/>
      <c r="B253" s="8">
        <v>20212433</v>
      </c>
      <c r="C253" s="8">
        <v>2021243340</v>
      </c>
      <c r="D253" s="8" t="s">
        <v>288</v>
      </c>
      <c r="E253" s="8" t="s">
        <v>287</v>
      </c>
      <c r="F253" s="8" t="s">
        <v>120</v>
      </c>
      <c r="G253" s="8">
        <v>10</v>
      </c>
    </row>
    <row r="254" ht="18.75" spans="1:7">
      <c r="A254" s="132"/>
      <c r="B254" s="8"/>
      <c r="C254" s="8"/>
      <c r="D254" s="8"/>
      <c r="E254" s="8" t="s">
        <v>284</v>
      </c>
      <c r="F254" s="8" t="s">
        <v>86</v>
      </c>
      <c r="G254" s="8"/>
    </row>
    <row r="255" ht="18.75" spans="1:7">
      <c r="A255" s="132"/>
      <c r="B255" s="8"/>
      <c r="C255" s="8"/>
      <c r="D255" s="8"/>
      <c r="E255" s="8" t="s">
        <v>85</v>
      </c>
      <c r="F255" s="8" t="s">
        <v>289</v>
      </c>
      <c r="G255" s="8"/>
    </row>
    <row r="256" ht="18.75" spans="1:7">
      <c r="A256" s="132"/>
      <c r="B256" s="8"/>
      <c r="C256" s="8"/>
      <c r="D256" s="8"/>
      <c r="E256" s="8" t="s">
        <v>286</v>
      </c>
      <c r="F256" s="8" t="s">
        <v>54</v>
      </c>
      <c r="G256" s="8"/>
    </row>
    <row r="257" ht="18.75" spans="1:7">
      <c r="A257" s="132"/>
      <c r="B257" s="8"/>
      <c r="C257" s="8">
        <v>2021243306</v>
      </c>
      <c r="D257" s="8" t="s">
        <v>290</v>
      </c>
      <c r="E257" s="8" t="s">
        <v>85</v>
      </c>
      <c r="F257" s="8" t="s">
        <v>289</v>
      </c>
      <c r="G257" s="8">
        <v>3</v>
      </c>
    </row>
    <row r="258" ht="18.75" spans="1:7">
      <c r="A258" s="132"/>
      <c r="B258" s="8"/>
      <c r="C258" s="8">
        <v>2021243307</v>
      </c>
      <c r="D258" s="8" t="s">
        <v>291</v>
      </c>
      <c r="E258" s="8" t="s">
        <v>85</v>
      </c>
      <c r="F258" s="8" t="s">
        <v>289</v>
      </c>
      <c r="G258" s="8">
        <v>3</v>
      </c>
    </row>
    <row r="259" ht="18.75" spans="1:7">
      <c r="A259" s="132"/>
      <c r="B259" s="8"/>
      <c r="C259" s="8">
        <v>2021243338</v>
      </c>
      <c r="D259" s="8" t="s">
        <v>292</v>
      </c>
      <c r="E259" s="8" t="s">
        <v>286</v>
      </c>
      <c r="F259" s="8" t="s">
        <v>54</v>
      </c>
      <c r="G259" s="8">
        <v>2</v>
      </c>
    </row>
    <row r="260" ht="18.75" spans="1:7">
      <c r="A260" s="132"/>
      <c r="B260" s="8">
        <v>20212434</v>
      </c>
      <c r="C260" s="8">
        <v>2021243415</v>
      </c>
      <c r="D260" s="8" t="s">
        <v>293</v>
      </c>
      <c r="E260" s="8" t="s">
        <v>294</v>
      </c>
      <c r="F260" s="8" t="s">
        <v>86</v>
      </c>
      <c r="G260" s="8">
        <v>2</v>
      </c>
    </row>
    <row r="261" ht="18.75" spans="1:7">
      <c r="A261" s="132"/>
      <c r="B261" s="8"/>
      <c r="C261" s="8">
        <v>2021243424</v>
      </c>
      <c r="D261" s="8" t="s">
        <v>295</v>
      </c>
      <c r="E261" s="8" t="s">
        <v>287</v>
      </c>
      <c r="F261" s="8" t="s">
        <v>88</v>
      </c>
      <c r="G261" s="8">
        <v>5</v>
      </c>
    </row>
    <row r="262" ht="18.75" spans="1:7">
      <c r="A262" s="132"/>
      <c r="B262" s="8"/>
      <c r="C262" s="8"/>
      <c r="D262" s="8"/>
      <c r="E262" s="8" t="s">
        <v>284</v>
      </c>
      <c r="F262" s="8" t="s">
        <v>58</v>
      </c>
      <c r="G262" s="8"/>
    </row>
    <row r="263" ht="18.75" spans="1:7">
      <c r="A263" s="132"/>
      <c r="B263" s="8">
        <v>20212532</v>
      </c>
      <c r="C263" s="8">
        <v>2021253214</v>
      </c>
      <c r="D263" s="8" t="s">
        <v>296</v>
      </c>
      <c r="E263" s="8" t="s">
        <v>297</v>
      </c>
      <c r="F263" s="8" t="s">
        <v>58</v>
      </c>
      <c r="G263" s="8">
        <v>6</v>
      </c>
    </row>
    <row r="264" ht="18.75" spans="1:7">
      <c r="A264" s="132"/>
      <c r="B264" s="8"/>
      <c r="C264" s="8"/>
      <c r="D264" s="8"/>
      <c r="E264" s="8" t="s">
        <v>298</v>
      </c>
      <c r="F264" s="8" t="s">
        <v>58</v>
      </c>
      <c r="G264" s="8"/>
    </row>
    <row r="265" ht="18.75" spans="1:7">
      <c r="A265" s="132"/>
      <c r="B265" s="8"/>
      <c r="C265" s="8"/>
      <c r="D265" s="8"/>
      <c r="E265" s="8" t="s">
        <v>299</v>
      </c>
      <c r="F265" s="8" t="s">
        <v>58</v>
      </c>
      <c r="G265" s="8"/>
    </row>
    <row r="266" ht="18.75" spans="1:7">
      <c r="A266" s="132"/>
      <c r="B266" s="8">
        <v>20212535</v>
      </c>
      <c r="C266" s="8">
        <v>2021253518</v>
      </c>
      <c r="D266" s="8" t="s">
        <v>300</v>
      </c>
      <c r="E266" s="8" t="s">
        <v>136</v>
      </c>
      <c r="F266" s="8" t="s">
        <v>81</v>
      </c>
      <c r="G266" s="8">
        <v>2</v>
      </c>
    </row>
    <row r="267" ht="18.75" spans="1:7">
      <c r="A267" s="132"/>
      <c r="B267" s="8"/>
      <c r="C267" s="8">
        <v>2021253529</v>
      </c>
      <c r="D267" s="8" t="s">
        <v>301</v>
      </c>
      <c r="E267" s="8" t="s">
        <v>302</v>
      </c>
      <c r="F267" s="8" t="s">
        <v>62</v>
      </c>
      <c r="G267" s="8">
        <v>4</v>
      </c>
    </row>
    <row r="268" ht="18.75" spans="1:7">
      <c r="A268" s="132"/>
      <c r="B268" s="8"/>
      <c r="C268" s="8"/>
      <c r="D268" s="8"/>
      <c r="E268" s="8" t="s">
        <v>303</v>
      </c>
      <c r="F268" s="8" t="s">
        <v>62</v>
      </c>
      <c r="G268" s="8"/>
    </row>
    <row r="269" ht="18.75" spans="1:7">
      <c r="A269" s="132"/>
      <c r="B269" s="8"/>
      <c r="C269" s="8">
        <v>2021253532</v>
      </c>
      <c r="D269" s="8" t="s">
        <v>304</v>
      </c>
      <c r="E269" s="8" t="s">
        <v>303</v>
      </c>
      <c r="F269" s="8" t="s">
        <v>62</v>
      </c>
      <c r="G269" s="8">
        <v>2</v>
      </c>
    </row>
    <row r="270" ht="18.75" spans="1:7">
      <c r="A270" s="132"/>
      <c r="B270" s="8"/>
      <c r="C270" s="8">
        <v>2021253525</v>
      </c>
      <c r="D270" s="8" t="s">
        <v>305</v>
      </c>
      <c r="E270" s="8" t="s">
        <v>306</v>
      </c>
      <c r="F270" s="8" t="s">
        <v>54</v>
      </c>
      <c r="G270" s="8">
        <v>2</v>
      </c>
    </row>
    <row r="271" ht="18.75" spans="1:7">
      <c r="A271" s="132"/>
      <c r="B271" s="8"/>
      <c r="C271" s="8">
        <v>2021253526</v>
      </c>
      <c r="D271" s="8" t="s">
        <v>307</v>
      </c>
      <c r="E271" s="8" t="s">
        <v>306</v>
      </c>
      <c r="F271" s="8" t="s">
        <v>54</v>
      </c>
      <c r="G271" s="8">
        <v>2</v>
      </c>
    </row>
    <row r="272" ht="18.75" spans="1:7">
      <c r="A272" s="132"/>
      <c r="B272" s="8"/>
      <c r="C272" s="8">
        <v>2021253531</v>
      </c>
      <c r="D272" s="8" t="s">
        <v>308</v>
      </c>
      <c r="E272" s="8" t="s">
        <v>306</v>
      </c>
      <c r="F272" s="8" t="s">
        <v>54</v>
      </c>
      <c r="G272" s="8">
        <v>2</v>
      </c>
    </row>
    <row r="273" ht="18.75" spans="1:7">
      <c r="A273" s="132"/>
      <c r="B273" s="8">
        <v>20222432</v>
      </c>
      <c r="C273" s="8">
        <v>2022243234</v>
      </c>
      <c r="D273" s="8" t="s">
        <v>309</v>
      </c>
      <c r="E273" s="8" t="s">
        <v>85</v>
      </c>
      <c r="F273" s="8" t="s">
        <v>62</v>
      </c>
      <c r="G273" s="8">
        <v>15</v>
      </c>
    </row>
    <row r="274" ht="18.75" spans="1:7">
      <c r="A274" s="132"/>
      <c r="B274" s="8"/>
      <c r="C274" s="8"/>
      <c r="D274" s="8"/>
      <c r="E274" s="8" t="s">
        <v>310</v>
      </c>
      <c r="F274" s="8" t="s">
        <v>62</v>
      </c>
      <c r="G274" s="8"/>
    </row>
    <row r="275" ht="18.75" spans="1:7">
      <c r="A275" s="132"/>
      <c r="B275" s="8"/>
      <c r="C275" s="8"/>
      <c r="D275" s="8"/>
      <c r="E275" s="8" t="s">
        <v>311</v>
      </c>
      <c r="F275" s="8" t="s">
        <v>86</v>
      </c>
      <c r="G275" s="8"/>
    </row>
    <row r="276" ht="18.75" spans="1:7">
      <c r="A276" s="132"/>
      <c r="B276" s="8"/>
      <c r="C276" s="8"/>
      <c r="D276" s="8"/>
      <c r="E276" s="8" t="s">
        <v>248</v>
      </c>
      <c r="F276" s="8" t="s">
        <v>88</v>
      </c>
      <c r="G276" s="8"/>
    </row>
    <row r="277" ht="18.75" spans="1:7">
      <c r="A277" s="132"/>
      <c r="B277" s="8"/>
      <c r="C277" s="8"/>
      <c r="D277" s="8"/>
      <c r="E277" s="8" t="s">
        <v>312</v>
      </c>
      <c r="F277" s="8" t="s">
        <v>58</v>
      </c>
      <c r="G277" s="8"/>
    </row>
    <row r="278" ht="18.75" spans="1:7">
      <c r="A278" s="132"/>
      <c r="B278" s="8"/>
      <c r="C278" s="8"/>
      <c r="D278" s="8"/>
      <c r="E278" s="8" t="s">
        <v>313</v>
      </c>
      <c r="F278" s="8" t="s">
        <v>54</v>
      </c>
      <c r="G278" s="8"/>
    </row>
    <row r="279" ht="18.75" spans="1:7">
      <c r="A279" s="132"/>
      <c r="B279" s="8"/>
      <c r="C279" s="8"/>
      <c r="D279" s="8"/>
      <c r="E279" s="8" t="s">
        <v>314</v>
      </c>
      <c r="F279" s="8" t="s">
        <v>54</v>
      </c>
      <c r="G279" s="8"/>
    </row>
    <row r="280" ht="18.75" spans="1:7">
      <c r="A280" s="132"/>
      <c r="B280" s="8">
        <v>20222433</v>
      </c>
      <c r="C280" s="8">
        <v>2022243322</v>
      </c>
      <c r="D280" s="8" t="s">
        <v>315</v>
      </c>
      <c r="E280" s="8" t="s">
        <v>314</v>
      </c>
      <c r="F280" s="8" t="s">
        <v>81</v>
      </c>
      <c r="G280" s="8">
        <v>6</v>
      </c>
    </row>
    <row r="281" ht="18.75" spans="1:7">
      <c r="A281" s="132"/>
      <c r="B281" s="8"/>
      <c r="C281" s="8"/>
      <c r="D281" s="8"/>
      <c r="E281" s="8" t="s">
        <v>313</v>
      </c>
      <c r="F281" s="8" t="s">
        <v>81</v>
      </c>
      <c r="G281" s="8"/>
    </row>
    <row r="282" ht="18.75" spans="1:7">
      <c r="A282" s="132"/>
      <c r="B282" s="8"/>
      <c r="C282" s="8"/>
      <c r="D282" s="8"/>
      <c r="E282" s="8" t="s">
        <v>312</v>
      </c>
      <c r="F282" s="8" t="s">
        <v>81</v>
      </c>
      <c r="G282" s="8"/>
    </row>
    <row r="283" ht="18.75" spans="1:7">
      <c r="A283" s="132"/>
      <c r="B283" s="8"/>
      <c r="C283" s="8">
        <v>2022243315</v>
      </c>
      <c r="D283" s="8" t="s">
        <v>316</v>
      </c>
      <c r="E283" s="8" t="s">
        <v>312</v>
      </c>
      <c r="F283" s="8" t="s">
        <v>81</v>
      </c>
      <c r="G283" s="8">
        <v>2</v>
      </c>
    </row>
    <row r="284" ht="18.75" spans="1:7">
      <c r="A284" s="132"/>
      <c r="B284" s="8"/>
      <c r="C284" s="8">
        <v>2022243334</v>
      </c>
      <c r="D284" s="8" t="s">
        <v>317</v>
      </c>
      <c r="E284" s="8" t="s">
        <v>85</v>
      </c>
      <c r="F284" s="8" t="s">
        <v>95</v>
      </c>
      <c r="G284" s="8">
        <v>3</v>
      </c>
    </row>
    <row r="285" ht="18.75" spans="1:7">
      <c r="A285" s="132"/>
      <c r="B285" s="8">
        <v>20222434</v>
      </c>
      <c r="C285" s="8">
        <v>2022243407</v>
      </c>
      <c r="D285" s="8" t="s">
        <v>318</v>
      </c>
      <c r="E285" s="8" t="s">
        <v>314</v>
      </c>
      <c r="F285" s="8" t="s">
        <v>81</v>
      </c>
      <c r="G285" s="8">
        <v>6</v>
      </c>
    </row>
    <row r="286" ht="18.75" spans="1:7">
      <c r="A286" s="132"/>
      <c r="B286" s="8"/>
      <c r="C286" s="8"/>
      <c r="D286" s="8"/>
      <c r="E286" s="8" t="s">
        <v>312</v>
      </c>
      <c r="F286" s="8" t="s">
        <v>81</v>
      </c>
      <c r="G286" s="8"/>
    </row>
    <row r="287" ht="18.75" spans="1:7">
      <c r="A287" s="132"/>
      <c r="B287" s="8"/>
      <c r="C287" s="8"/>
      <c r="D287" s="8"/>
      <c r="E287" s="8" t="s">
        <v>90</v>
      </c>
      <c r="F287" s="8" t="s">
        <v>81</v>
      </c>
      <c r="G287" s="8"/>
    </row>
    <row r="288" ht="18.75" spans="1:7">
      <c r="A288" s="132"/>
      <c r="B288" s="8">
        <v>20222436</v>
      </c>
      <c r="C288" s="8">
        <v>2022243633</v>
      </c>
      <c r="D288" s="8" t="s">
        <v>319</v>
      </c>
      <c r="E288" s="8" t="s">
        <v>65</v>
      </c>
      <c r="F288" s="8" t="s">
        <v>62</v>
      </c>
      <c r="G288" s="8">
        <v>4</v>
      </c>
    </row>
    <row r="289" ht="18.75" spans="1:7">
      <c r="A289" s="132"/>
      <c r="B289" s="8"/>
      <c r="C289" s="8"/>
      <c r="D289" s="8"/>
      <c r="E289" s="8" t="s">
        <v>320</v>
      </c>
      <c r="F289" s="8" t="s">
        <v>86</v>
      </c>
      <c r="G289" s="8"/>
    </row>
    <row r="290" ht="18.75" spans="1:7">
      <c r="A290" s="132"/>
      <c r="B290" s="8"/>
      <c r="C290" s="8">
        <v>2022243617</v>
      </c>
      <c r="D290" s="8" t="s">
        <v>321</v>
      </c>
      <c r="E290" s="8" t="s">
        <v>85</v>
      </c>
      <c r="F290" s="8" t="s">
        <v>58</v>
      </c>
      <c r="G290" s="8">
        <v>2</v>
      </c>
    </row>
    <row r="291" ht="18.75" spans="1:7">
      <c r="A291" s="132"/>
      <c r="B291" s="8"/>
      <c r="C291" s="8">
        <v>2022243631</v>
      </c>
      <c r="D291" s="8" t="s">
        <v>322</v>
      </c>
      <c r="E291" s="8" t="s">
        <v>85</v>
      </c>
      <c r="F291" s="8" t="s">
        <v>58</v>
      </c>
      <c r="G291" s="8">
        <v>2</v>
      </c>
    </row>
    <row r="292" ht="18.75" spans="1:7">
      <c r="A292" s="132"/>
      <c r="B292" s="8"/>
      <c r="C292" s="8">
        <v>2022243619</v>
      </c>
      <c r="D292" s="8" t="s">
        <v>323</v>
      </c>
      <c r="E292" s="8" t="s">
        <v>85</v>
      </c>
      <c r="F292" s="8" t="s">
        <v>58</v>
      </c>
      <c r="G292" s="8">
        <v>2</v>
      </c>
    </row>
    <row r="293" ht="18.75" spans="1:7">
      <c r="A293" s="132"/>
      <c r="B293" s="8">
        <v>20222531</v>
      </c>
      <c r="C293" s="8">
        <v>2022253120</v>
      </c>
      <c r="D293" s="8" t="s">
        <v>324</v>
      </c>
      <c r="E293" s="8" t="s">
        <v>325</v>
      </c>
      <c r="F293" s="8" t="s">
        <v>95</v>
      </c>
      <c r="G293" s="8">
        <v>3</v>
      </c>
    </row>
    <row r="294" ht="18.75" spans="1:7">
      <c r="A294" s="71" t="s">
        <v>7</v>
      </c>
      <c r="B294" s="31">
        <v>20202631</v>
      </c>
      <c r="C294" s="31">
        <v>2020263402</v>
      </c>
      <c r="D294" s="31" t="s">
        <v>326</v>
      </c>
      <c r="E294" s="7" t="s">
        <v>327</v>
      </c>
      <c r="F294" s="65" t="s">
        <v>328</v>
      </c>
      <c r="G294" s="31">
        <v>26</v>
      </c>
    </row>
    <row r="295" ht="18.75" spans="1:7">
      <c r="A295" s="72"/>
      <c r="B295" s="63"/>
      <c r="C295" s="33"/>
      <c r="D295" s="33"/>
      <c r="E295" s="7" t="s">
        <v>327</v>
      </c>
      <c r="F295" s="65" t="s">
        <v>329</v>
      </c>
      <c r="G295" s="63"/>
    </row>
    <row r="296" ht="18.75" spans="1:7">
      <c r="A296" s="72"/>
      <c r="B296" s="63"/>
      <c r="C296" s="31">
        <v>2020263236</v>
      </c>
      <c r="D296" s="31" t="s">
        <v>330</v>
      </c>
      <c r="E296" s="7" t="s">
        <v>327</v>
      </c>
      <c r="F296" s="65" t="s">
        <v>328</v>
      </c>
      <c r="G296" s="63"/>
    </row>
    <row r="297" ht="18.75" spans="1:7">
      <c r="A297" s="72"/>
      <c r="B297" s="33"/>
      <c r="C297" s="33"/>
      <c r="D297" s="33"/>
      <c r="E297" s="7" t="s">
        <v>327</v>
      </c>
      <c r="F297" s="65" t="s">
        <v>329</v>
      </c>
      <c r="G297" s="33"/>
    </row>
    <row r="298" ht="18.75" spans="1:7">
      <c r="A298" s="72"/>
      <c r="B298" s="11">
        <v>20212631</v>
      </c>
      <c r="C298" s="11">
        <v>2021263106</v>
      </c>
      <c r="D298" s="11" t="s">
        <v>331</v>
      </c>
      <c r="E298" s="11" t="s">
        <v>332</v>
      </c>
      <c r="F298" s="169" t="s">
        <v>328</v>
      </c>
      <c r="G298" s="11">
        <v>38</v>
      </c>
    </row>
    <row r="299" ht="18.75" spans="1:7">
      <c r="A299" s="72"/>
      <c r="B299" s="11"/>
      <c r="C299" s="11"/>
      <c r="D299" s="11"/>
      <c r="E299" s="11" t="s">
        <v>85</v>
      </c>
      <c r="F299" s="169" t="s">
        <v>62</v>
      </c>
      <c r="G299" s="11"/>
    </row>
    <row r="300" ht="18.75" spans="1:7">
      <c r="A300" s="72"/>
      <c r="B300" s="11"/>
      <c r="C300" s="11"/>
      <c r="D300" s="11"/>
      <c r="E300" s="11" t="s">
        <v>333</v>
      </c>
      <c r="F300" s="169" t="s">
        <v>86</v>
      </c>
      <c r="G300" s="11"/>
    </row>
    <row r="301" ht="18.75" spans="1:7">
      <c r="A301" s="72"/>
      <c r="B301" s="11"/>
      <c r="C301" s="11"/>
      <c r="D301" s="11"/>
      <c r="E301" s="11" t="s">
        <v>229</v>
      </c>
      <c r="F301" s="169" t="s">
        <v>86</v>
      </c>
      <c r="G301" s="11"/>
    </row>
    <row r="302" ht="18.75" spans="1:7">
      <c r="A302" s="72"/>
      <c r="B302" s="11"/>
      <c r="C302" s="11"/>
      <c r="D302" s="11"/>
      <c r="E302" s="11" t="s">
        <v>332</v>
      </c>
      <c r="F302" s="169" t="s">
        <v>334</v>
      </c>
      <c r="G302" s="11"/>
    </row>
    <row r="303" ht="18.75" spans="1:7">
      <c r="A303" s="72"/>
      <c r="B303" s="11"/>
      <c r="C303" s="11">
        <v>2021263115</v>
      </c>
      <c r="D303" s="11" t="s">
        <v>335</v>
      </c>
      <c r="E303" s="11" t="s">
        <v>332</v>
      </c>
      <c r="F303" s="169" t="s">
        <v>334</v>
      </c>
      <c r="G303" s="11"/>
    </row>
    <row r="304" ht="18.75" spans="1:7">
      <c r="A304" s="72"/>
      <c r="B304" s="11"/>
      <c r="C304" s="11">
        <v>2021263105</v>
      </c>
      <c r="D304" s="11" t="s">
        <v>336</v>
      </c>
      <c r="E304" s="11" t="s">
        <v>332</v>
      </c>
      <c r="F304" s="169" t="s">
        <v>328</v>
      </c>
      <c r="G304" s="11"/>
    </row>
    <row r="305" ht="18.75" spans="1:7">
      <c r="A305" s="72"/>
      <c r="B305" s="11">
        <v>20212632</v>
      </c>
      <c r="C305" s="11">
        <v>2021263206</v>
      </c>
      <c r="D305" s="11" t="s">
        <v>337</v>
      </c>
      <c r="E305" s="11" t="s">
        <v>85</v>
      </c>
      <c r="F305" s="169" t="s">
        <v>81</v>
      </c>
      <c r="G305" s="11">
        <v>4</v>
      </c>
    </row>
    <row r="306" ht="18.75" spans="1:7">
      <c r="A306" s="72"/>
      <c r="B306" s="11"/>
      <c r="C306" s="11">
        <v>2021263322</v>
      </c>
      <c r="D306" s="11" t="s">
        <v>338</v>
      </c>
      <c r="E306" s="11" t="s">
        <v>85</v>
      </c>
      <c r="F306" s="169" t="s">
        <v>81</v>
      </c>
      <c r="G306" s="11"/>
    </row>
    <row r="307" ht="18.75" spans="1:7">
      <c r="A307" s="72"/>
      <c r="B307" s="11">
        <v>20212633</v>
      </c>
      <c r="C307" s="11">
        <v>2021263124</v>
      </c>
      <c r="D307" s="11" t="s">
        <v>339</v>
      </c>
      <c r="E307" s="11" t="s">
        <v>85</v>
      </c>
      <c r="F307" s="169" t="s">
        <v>62</v>
      </c>
      <c r="G307" s="11">
        <v>2</v>
      </c>
    </row>
    <row r="308" ht="18.75" spans="1:7">
      <c r="A308" s="72"/>
      <c r="B308" s="11">
        <v>20212634</v>
      </c>
      <c r="C308" s="11">
        <v>2021263127</v>
      </c>
      <c r="D308" s="11" t="s">
        <v>340</v>
      </c>
      <c r="E308" s="11" t="s">
        <v>85</v>
      </c>
      <c r="F308" s="169" t="s">
        <v>81</v>
      </c>
      <c r="G308" s="11">
        <v>24</v>
      </c>
    </row>
    <row r="309" ht="18.75" spans="1:7">
      <c r="A309" s="72"/>
      <c r="B309" s="11"/>
      <c r="C309" s="11"/>
      <c r="D309" s="11"/>
      <c r="E309" s="11" t="s">
        <v>341</v>
      </c>
      <c r="F309" s="169" t="s">
        <v>342</v>
      </c>
      <c r="G309" s="11"/>
    </row>
    <row r="310" ht="18.75" spans="1:7">
      <c r="A310" s="72"/>
      <c r="B310" s="11"/>
      <c r="C310" s="11"/>
      <c r="D310" s="11"/>
      <c r="E310" s="11" t="s">
        <v>229</v>
      </c>
      <c r="F310" s="169" t="s">
        <v>86</v>
      </c>
      <c r="G310" s="11"/>
    </row>
    <row r="311" ht="18.75" spans="1:7">
      <c r="A311" s="72"/>
      <c r="B311" s="11"/>
      <c r="C311" s="11"/>
      <c r="D311" s="11"/>
      <c r="E311" s="11" t="s">
        <v>136</v>
      </c>
      <c r="F311" s="169" t="s">
        <v>86</v>
      </c>
      <c r="G311" s="11"/>
    </row>
    <row r="312" ht="18.75" spans="1:7">
      <c r="A312" s="72"/>
      <c r="B312" s="11"/>
      <c r="C312" s="11"/>
      <c r="D312" s="11"/>
      <c r="E312" s="11" t="s">
        <v>85</v>
      </c>
      <c r="F312" s="169" t="s">
        <v>58</v>
      </c>
      <c r="G312" s="71"/>
    </row>
    <row r="313" ht="18.75" spans="1:7">
      <c r="A313" s="72"/>
      <c r="B313" s="11"/>
      <c r="C313" s="11"/>
      <c r="D313" s="11"/>
      <c r="E313" s="11" t="s">
        <v>341</v>
      </c>
      <c r="F313" s="170" t="s">
        <v>343</v>
      </c>
      <c r="G313" s="11"/>
    </row>
    <row r="314" ht="18.75" spans="1:7">
      <c r="A314" s="72"/>
      <c r="B314" s="7">
        <v>20222631</v>
      </c>
      <c r="C314" s="7">
        <v>2022263125</v>
      </c>
      <c r="D314" s="7" t="s">
        <v>344</v>
      </c>
      <c r="E314" s="7" t="s">
        <v>68</v>
      </c>
      <c r="F314" s="7" t="s">
        <v>54</v>
      </c>
      <c r="G314" s="7">
        <v>2</v>
      </c>
    </row>
    <row r="315" ht="18.75" spans="1:7">
      <c r="A315" s="72"/>
      <c r="B315" s="7">
        <v>20222633</v>
      </c>
      <c r="C315" s="31">
        <v>2022263306</v>
      </c>
      <c r="D315" s="31" t="s">
        <v>345</v>
      </c>
      <c r="E315" s="7" t="s">
        <v>346</v>
      </c>
      <c r="F315" s="7" t="s">
        <v>81</v>
      </c>
      <c r="G315" s="31">
        <v>15</v>
      </c>
    </row>
    <row r="316" ht="18.75" spans="1:7">
      <c r="A316" s="72"/>
      <c r="B316" s="7"/>
      <c r="C316" s="63"/>
      <c r="D316" s="63"/>
      <c r="E316" s="7" t="s">
        <v>89</v>
      </c>
      <c r="F316" s="7" t="s">
        <v>86</v>
      </c>
      <c r="G316" s="63"/>
    </row>
    <row r="317" ht="18.75" spans="1:7">
      <c r="A317" s="72"/>
      <c r="B317" s="7"/>
      <c r="C317" s="33"/>
      <c r="D317" s="33"/>
      <c r="E317" s="7" t="s">
        <v>248</v>
      </c>
      <c r="F317" s="7" t="s">
        <v>86</v>
      </c>
      <c r="G317" s="63"/>
    </row>
    <row r="318" ht="18.75" spans="1:7">
      <c r="A318" s="72"/>
      <c r="B318" s="7"/>
      <c r="C318" s="31">
        <v>2022263307</v>
      </c>
      <c r="D318" s="31" t="s">
        <v>347</v>
      </c>
      <c r="E318" s="7" t="s">
        <v>89</v>
      </c>
      <c r="F318" s="7" t="s">
        <v>86</v>
      </c>
      <c r="G318" s="63"/>
    </row>
    <row r="319" ht="18.75" spans="1:7">
      <c r="A319" s="72"/>
      <c r="B319" s="7"/>
      <c r="C319" s="33"/>
      <c r="D319" s="33"/>
      <c r="E319" s="7" t="s">
        <v>248</v>
      </c>
      <c r="F319" s="7" t="s">
        <v>86</v>
      </c>
      <c r="G319" s="63"/>
    </row>
    <row r="320" ht="18.75" spans="1:7">
      <c r="A320" s="72"/>
      <c r="B320" s="7"/>
      <c r="C320" s="7">
        <v>2022263316</v>
      </c>
      <c r="D320" s="7" t="s">
        <v>348</v>
      </c>
      <c r="E320" s="7" t="s">
        <v>346</v>
      </c>
      <c r="F320" s="7" t="s">
        <v>329</v>
      </c>
      <c r="G320" s="33"/>
    </row>
    <row r="321" ht="18.75" spans="1:7">
      <c r="A321" s="72"/>
      <c r="B321" s="31">
        <v>20222634</v>
      </c>
      <c r="C321" s="7">
        <v>2022263413</v>
      </c>
      <c r="D321" s="7" t="s">
        <v>349</v>
      </c>
      <c r="E321" s="7" t="s">
        <v>85</v>
      </c>
      <c r="F321" s="7" t="s">
        <v>350</v>
      </c>
      <c r="G321" s="31">
        <v>7</v>
      </c>
    </row>
    <row r="322" ht="18.75" spans="1:7">
      <c r="A322" s="72"/>
      <c r="B322" s="33"/>
      <c r="C322" s="7">
        <v>2022263436</v>
      </c>
      <c r="D322" s="7" t="s">
        <v>351</v>
      </c>
      <c r="E322" s="7" t="s">
        <v>89</v>
      </c>
      <c r="F322" s="7" t="s">
        <v>86</v>
      </c>
      <c r="G322" s="33"/>
    </row>
    <row r="323" ht="18.75" spans="1:7">
      <c r="A323" s="73"/>
      <c r="B323" s="7">
        <v>20222635</v>
      </c>
      <c r="C323" s="7">
        <v>2022263520</v>
      </c>
      <c r="D323" s="7" t="s">
        <v>352</v>
      </c>
      <c r="E323" s="7" t="s">
        <v>85</v>
      </c>
      <c r="F323" s="7" t="s">
        <v>95</v>
      </c>
      <c r="G323" s="7">
        <v>3</v>
      </c>
    </row>
    <row r="324" ht="18.75" spans="1:7">
      <c r="A324" s="171" t="s">
        <v>8</v>
      </c>
      <c r="B324" s="171" t="s">
        <v>353</v>
      </c>
      <c r="C324" s="171"/>
      <c r="D324" s="171"/>
      <c r="E324" s="171"/>
      <c r="F324" s="171"/>
      <c r="G324" s="171"/>
    </row>
  </sheetData>
  <autoFilter ref="A2:I458">
    <filterColumn colId="0">
      <customFilters>
        <customFilter operator="equal" val="经济管理学院"/>
      </customFilters>
    </filterColumn>
    <extLst/>
  </autoFilter>
  <mergeCells count="229">
    <mergeCell ref="A1:G1"/>
    <mergeCell ref="B324:G324"/>
    <mergeCell ref="A3:A52"/>
    <mergeCell ref="A53:A103"/>
    <mergeCell ref="A104:A195"/>
    <mergeCell ref="A196:A222"/>
    <mergeCell ref="A223:A293"/>
    <mergeCell ref="A294:A323"/>
    <mergeCell ref="B3:B13"/>
    <mergeCell ref="B14:B22"/>
    <mergeCell ref="B23:B36"/>
    <mergeCell ref="B37:B43"/>
    <mergeCell ref="B44:B51"/>
    <mergeCell ref="B53:B61"/>
    <mergeCell ref="B62:B68"/>
    <mergeCell ref="B71:B81"/>
    <mergeCell ref="B82:B93"/>
    <mergeCell ref="B94:B97"/>
    <mergeCell ref="B98:B101"/>
    <mergeCell ref="B102:B103"/>
    <mergeCell ref="B104:B110"/>
    <mergeCell ref="B112:B133"/>
    <mergeCell ref="B135:B136"/>
    <mergeCell ref="B137:B145"/>
    <mergeCell ref="B146:B153"/>
    <mergeCell ref="B156:B164"/>
    <mergeCell ref="B165:B177"/>
    <mergeCell ref="B178:B183"/>
    <mergeCell ref="B184:B189"/>
    <mergeCell ref="B190:B193"/>
    <mergeCell ref="B194:B195"/>
    <mergeCell ref="B196:B200"/>
    <mergeCell ref="B201:B204"/>
    <mergeCell ref="B205:B206"/>
    <mergeCell ref="B208:B209"/>
    <mergeCell ref="B212:B221"/>
    <mergeCell ref="B224:B227"/>
    <mergeCell ref="B228:B237"/>
    <mergeCell ref="B238:B244"/>
    <mergeCell ref="B245:B246"/>
    <mergeCell ref="B249:B252"/>
    <mergeCell ref="B253:B259"/>
    <mergeCell ref="B260:B262"/>
    <mergeCell ref="B263:B265"/>
    <mergeCell ref="B266:B272"/>
    <mergeCell ref="B273:B279"/>
    <mergeCell ref="B280:B284"/>
    <mergeCell ref="B285:B287"/>
    <mergeCell ref="B288:B292"/>
    <mergeCell ref="B294:B297"/>
    <mergeCell ref="B298:B304"/>
    <mergeCell ref="B305:B306"/>
    <mergeCell ref="B308:B313"/>
    <mergeCell ref="B315:B320"/>
    <mergeCell ref="B321:B322"/>
    <mergeCell ref="C3:C13"/>
    <mergeCell ref="C14:C22"/>
    <mergeCell ref="C23:C24"/>
    <mergeCell ref="C25:C29"/>
    <mergeCell ref="C30:C34"/>
    <mergeCell ref="C37:C41"/>
    <mergeCell ref="C42:C43"/>
    <mergeCell ref="C44:C51"/>
    <mergeCell ref="C53:C57"/>
    <mergeCell ref="C62:C64"/>
    <mergeCell ref="C65:C68"/>
    <mergeCell ref="C71:C81"/>
    <mergeCell ref="C82:C83"/>
    <mergeCell ref="C84:C85"/>
    <mergeCell ref="C86:C87"/>
    <mergeCell ref="C90:C93"/>
    <mergeCell ref="C94:C97"/>
    <mergeCell ref="C107:C108"/>
    <mergeCell ref="C109:C110"/>
    <mergeCell ref="C112:C120"/>
    <mergeCell ref="C121:C124"/>
    <mergeCell ref="C125:C130"/>
    <mergeCell ref="C132:C133"/>
    <mergeCell ref="C137:C145"/>
    <mergeCell ref="C146:C151"/>
    <mergeCell ref="C156:C164"/>
    <mergeCell ref="C165:C177"/>
    <mergeCell ref="C179:C182"/>
    <mergeCell ref="C184:C185"/>
    <mergeCell ref="C186:C188"/>
    <mergeCell ref="C190:C192"/>
    <mergeCell ref="C194:C195"/>
    <mergeCell ref="C196:C198"/>
    <mergeCell ref="C201:C204"/>
    <mergeCell ref="C205:C206"/>
    <mergeCell ref="C208:C209"/>
    <mergeCell ref="C212:C221"/>
    <mergeCell ref="C228:C231"/>
    <mergeCell ref="C232:C234"/>
    <mergeCell ref="C235:C237"/>
    <mergeCell ref="C238:C240"/>
    <mergeCell ref="C241:C242"/>
    <mergeCell ref="C243:C244"/>
    <mergeCell ref="C249:C252"/>
    <mergeCell ref="C253:C256"/>
    <mergeCell ref="C261:C262"/>
    <mergeCell ref="C263:C265"/>
    <mergeCell ref="C267:C268"/>
    <mergeCell ref="C273:C279"/>
    <mergeCell ref="C280:C282"/>
    <mergeCell ref="C285:C287"/>
    <mergeCell ref="C288:C289"/>
    <mergeCell ref="C294:C295"/>
    <mergeCell ref="C296:C297"/>
    <mergeCell ref="C298:C302"/>
    <mergeCell ref="C308:C313"/>
    <mergeCell ref="C315:C317"/>
    <mergeCell ref="C318:C319"/>
    <mergeCell ref="D3:D13"/>
    <mergeCell ref="D14:D22"/>
    <mergeCell ref="D23:D24"/>
    <mergeCell ref="D25:D29"/>
    <mergeCell ref="D30:D34"/>
    <mergeCell ref="D37:D41"/>
    <mergeCell ref="D42:D43"/>
    <mergeCell ref="D44:D51"/>
    <mergeCell ref="D53:D57"/>
    <mergeCell ref="D62:D64"/>
    <mergeCell ref="D65:D68"/>
    <mergeCell ref="D71:D81"/>
    <mergeCell ref="D82:D83"/>
    <mergeCell ref="D84:D85"/>
    <mergeCell ref="D86:D87"/>
    <mergeCell ref="D90:D93"/>
    <mergeCell ref="D94:D97"/>
    <mergeCell ref="D107:D108"/>
    <mergeCell ref="D109:D110"/>
    <mergeCell ref="D112:D120"/>
    <mergeCell ref="D121:D124"/>
    <mergeCell ref="D125:D130"/>
    <mergeCell ref="D132:D133"/>
    <mergeCell ref="D137:D145"/>
    <mergeCell ref="D146:D151"/>
    <mergeCell ref="D156:D164"/>
    <mergeCell ref="D165:D177"/>
    <mergeCell ref="D179:D182"/>
    <mergeCell ref="D184:D185"/>
    <mergeCell ref="D186:D188"/>
    <mergeCell ref="D190:D192"/>
    <mergeCell ref="D194:D195"/>
    <mergeCell ref="D196:D198"/>
    <mergeCell ref="D201:D204"/>
    <mergeCell ref="D205:D206"/>
    <mergeCell ref="D208:D209"/>
    <mergeCell ref="D212:D221"/>
    <mergeCell ref="D228:D231"/>
    <mergeCell ref="D232:D234"/>
    <mergeCell ref="D235:D237"/>
    <mergeCell ref="D238:D240"/>
    <mergeCell ref="D241:D242"/>
    <mergeCell ref="D243:D244"/>
    <mergeCell ref="D249:D252"/>
    <mergeCell ref="D253:D256"/>
    <mergeCell ref="D261:D262"/>
    <mergeCell ref="D263:D265"/>
    <mergeCell ref="D267:D268"/>
    <mergeCell ref="D273:D279"/>
    <mergeCell ref="D280:D282"/>
    <mergeCell ref="D285:D287"/>
    <mergeCell ref="D288:D289"/>
    <mergeCell ref="D294:D295"/>
    <mergeCell ref="D296:D297"/>
    <mergeCell ref="D298:D302"/>
    <mergeCell ref="D308:D313"/>
    <mergeCell ref="D315:D317"/>
    <mergeCell ref="D318:D319"/>
    <mergeCell ref="G3:G13"/>
    <mergeCell ref="G14:G22"/>
    <mergeCell ref="G23:G24"/>
    <mergeCell ref="G25:G29"/>
    <mergeCell ref="G30:G34"/>
    <mergeCell ref="G37:G41"/>
    <mergeCell ref="G42:G43"/>
    <mergeCell ref="G44:G51"/>
    <mergeCell ref="G53:G57"/>
    <mergeCell ref="G62:G64"/>
    <mergeCell ref="G65:G68"/>
    <mergeCell ref="G71:G81"/>
    <mergeCell ref="G82:G83"/>
    <mergeCell ref="G84:G85"/>
    <mergeCell ref="G86:G87"/>
    <mergeCell ref="G90:G93"/>
    <mergeCell ref="G94:G97"/>
    <mergeCell ref="G107:G108"/>
    <mergeCell ref="G109:G110"/>
    <mergeCell ref="G112:G120"/>
    <mergeCell ref="G121:G124"/>
    <mergeCell ref="G125:G130"/>
    <mergeCell ref="G132:G133"/>
    <mergeCell ref="G137:G145"/>
    <mergeCell ref="G146:G151"/>
    <mergeCell ref="G156:G164"/>
    <mergeCell ref="G165:G177"/>
    <mergeCell ref="G179:G182"/>
    <mergeCell ref="G184:G185"/>
    <mergeCell ref="G186:G188"/>
    <mergeCell ref="G190:G192"/>
    <mergeCell ref="G194:G195"/>
    <mergeCell ref="G196:G198"/>
    <mergeCell ref="G201:G204"/>
    <mergeCell ref="G205:G206"/>
    <mergeCell ref="G208:G209"/>
    <mergeCell ref="G212:G221"/>
    <mergeCell ref="G228:G231"/>
    <mergeCell ref="G232:G234"/>
    <mergeCell ref="G235:G237"/>
    <mergeCell ref="G238:G240"/>
    <mergeCell ref="G241:G242"/>
    <mergeCell ref="G243:G244"/>
    <mergeCell ref="G249:G252"/>
    <mergeCell ref="G253:G256"/>
    <mergeCell ref="G261:G262"/>
    <mergeCell ref="G263:G265"/>
    <mergeCell ref="G267:G268"/>
    <mergeCell ref="G273:G279"/>
    <mergeCell ref="G280:G282"/>
    <mergeCell ref="G285:G287"/>
    <mergeCell ref="G288:G289"/>
    <mergeCell ref="G294:G297"/>
    <mergeCell ref="G298:G304"/>
    <mergeCell ref="G305:G306"/>
    <mergeCell ref="G308:G313"/>
    <mergeCell ref="G315:G320"/>
    <mergeCell ref="G321:G322"/>
  </mergeCells>
  <pageMargins left="0.75" right="0.75" top="1" bottom="1" header="0.5" footer="0.5"/>
  <pageSetup paperSize="9" orientation="portrait"/>
  <headerFooter/>
  <ignoredErrors>
    <ignoredError sqref="C196:C22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workbookViewId="0">
      <selection activeCell="A2" sqref="A2"/>
    </sheetView>
  </sheetViews>
  <sheetFormatPr defaultColWidth="9" defaultRowHeight="13.5" outlineLevelCol="7"/>
  <cols>
    <col min="1" max="1" width="21.6666666666667" style="58" customWidth="1"/>
    <col min="2" max="2" width="14.225" style="58" customWidth="1"/>
    <col min="3" max="3" width="15.5583333333333" style="58" customWidth="1"/>
    <col min="4" max="4" width="9.66666666666667" style="58" customWidth="1"/>
    <col min="5" max="5" width="36.6666666666667" style="58" customWidth="1"/>
    <col min="6" max="6" width="8.33333333333333" style="58" customWidth="1"/>
    <col min="7" max="7" width="11.6666666666667" style="58" customWidth="1"/>
    <col min="8" max="8" width="18.6666666666667" style="58" customWidth="1"/>
    <col min="9" max="16384" width="9" style="58"/>
  </cols>
  <sheetData>
    <row r="1" s="134" customFormat="1" ht="22.5" spans="1:8">
      <c r="A1" s="136" t="s">
        <v>354</v>
      </c>
      <c r="B1" s="137"/>
      <c r="C1" s="137"/>
      <c r="D1" s="137"/>
      <c r="E1" s="137"/>
      <c r="F1" s="137"/>
      <c r="G1" s="137"/>
      <c r="H1" s="137"/>
    </row>
    <row r="2" s="135" customFormat="1" ht="20.25" spans="1:8">
      <c r="A2" s="138" t="s">
        <v>22</v>
      </c>
      <c r="B2" s="20" t="s">
        <v>24</v>
      </c>
      <c r="C2" s="20" t="s">
        <v>33</v>
      </c>
      <c r="D2" s="20" t="s">
        <v>35</v>
      </c>
      <c r="E2" s="20" t="s">
        <v>34</v>
      </c>
      <c r="F2" s="20" t="s">
        <v>355</v>
      </c>
      <c r="G2" s="139" t="s">
        <v>356</v>
      </c>
      <c r="H2" s="20" t="s">
        <v>29</v>
      </c>
    </row>
    <row r="3" s="135" customFormat="1" ht="20.25" spans="1:8">
      <c r="A3" s="7" t="s">
        <v>2</v>
      </c>
      <c r="B3" s="63">
        <v>20213641</v>
      </c>
      <c r="C3" s="7">
        <v>2021364121</v>
      </c>
      <c r="D3" s="7" t="s">
        <v>53</v>
      </c>
      <c r="E3" s="7" t="s">
        <v>116</v>
      </c>
      <c r="F3" s="140" t="s">
        <v>357</v>
      </c>
      <c r="G3" s="141">
        <v>11.3</v>
      </c>
      <c r="H3" s="7" t="s">
        <v>358</v>
      </c>
    </row>
    <row r="4" s="135" customFormat="1" ht="20.25" spans="1:8">
      <c r="A4" s="7"/>
      <c r="B4" s="33"/>
      <c r="C4" s="7">
        <v>2021364122</v>
      </c>
      <c r="D4" s="7" t="s">
        <v>359</v>
      </c>
      <c r="E4" s="7" t="s">
        <v>116</v>
      </c>
      <c r="F4" s="7" t="s">
        <v>357</v>
      </c>
      <c r="G4" s="141">
        <v>11.3</v>
      </c>
      <c r="H4" s="7" t="s">
        <v>360</v>
      </c>
    </row>
    <row r="5" s="135" customFormat="1" ht="20.25" spans="1:8">
      <c r="A5" s="7" t="s">
        <v>3</v>
      </c>
      <c r="B5" s="7" t="s">
        <v>361</v>
      </c>
      <c r="C5" s="7"/>
      <c r="D5" s="7"/>
      <c r="E5" s="7"/>
      <c r="F5" s="7"/>
      <c r="G5" s="7"/>
      <c r="H5" s="7"/>
    </row>
    <row r="6" s="134" customFormat="1" ht="18.75" spans="1:8">
      <c r="A6" s="142" t="s">
        <v>4</v>
      </c>
      <c r="B6" s="143">
        <v>20222932</v>
      </c>
      <c r="C6" s="144">
        <v>2022293203</v>
      </c>
      <c r="D6" s="74" t="s">
        <v>362</v>
      </c>
      <c r="E6" s="74" t="s">
        <v>84</v>
      </c>
      <c r="F6" s="145" t="s">
        <v>357</v>
      </c>
      <c r="G6" s="74">
        <v>12.01</v>
      </c>
      <c r="H6" s="74" t="s">
        <v>363</v>
      </c>
    </row>
    <row r="7" s="134" customFormat="1" ht="18.75" spans="1:8">
      <c r="A7" s="146"/>
      <c r="B7" s="147"/>
      <c r="C7" s="144">
        <v>2022293217</v>
      </c>
      <c r="D7" s="74" t="s">
        <v>364</v>
      </c>
      <c r="E7" s="74" t="s">
        <v>84</v>
      </c>
      <c r="F7" s="145" t="s">
        <v>357</v>
      </c>
      <c r="G7" s="74">
        <v>12.01</v>
      </c>
      <c r="H7" s="74" t="s">
        <v>363</v>
      </c>
    </row>
    <row r="8" s="134" customFormat="1" ht="18.75" spans="1:8">
      <c r="A8" s="146"/>
      <c r="B8" s="74">
        <v>20223032</v>
      </c>
      <c r="C8" s="7">
        <v>2022303208</v>
      </c>
      <c r="D8" s="7" t="s">
        <v>365</v>
      </c>
      <c r="E8" s="74" t="s">
        <v>198</v>
      </c>
      <c r="F8" s="145" t="s">
        <v>357</v>
      </c>
      <c r="G8" s="141">
        <v>11.3</v>
      </c>
      <c r="H8" s="74" t="s">
        <v>366</v>
      </c>
    </row>
    <row r="9" s="134" customFormat="1" ht="18.75" spans="1:8">
      <c r="A9" s="146"/>
      <c r="B9" s="74"/>
      <c r="C9" s="7">
        <v>2022303216</v>
      </c>
      <c r="D9" s="7" t="s">
        <v>367</v>
      </c>
      <c r="E9" s="74" t="s">
        <v>198</v>
      </c>
      <c r="F9" s="145" t="s">
        <v>357</v>
      </c>
      <c r="G9" s="141">
        <v>11.3</v>
      </c>
      <c r="H9" s="74" t="s">
        <v>366</v>
      </c>
    </row>
    <row r="10" s="134" customFormat="1" ht="18.75" spans="1:8">
      <c r="A10" s="146"/>
      <c r="B10" s="74">
        <v>20202331</v>
      </c>
      <c r="C10" s="7">
        <v>2020233105</v>
      </c>
      <c r="D10" s="7" t="s">
        <v>368</v>
      </c>
      <c r="E10" s="74" t="s">
        <v>206</v>
      </c>
      <c r="F10" s="145" t="s">
        <v>357</v>
      </c>
      <c r="G10" s="74">
        <v>11.28</v>
      </c>
      <c r="H10" s="74" t="s">
        <v>369</v>
      </c>
    </row>
    <row r="11" s="134" customFormat="1" ht="18.75" spans="1:8">
      <c r="A11" s="146"/>
      <c r="B11" s="74"/>
      <c r="C11" s="7">
        <v>2020233125</v>
      </c>
      <c r="D11" s="7" t="s">
        <v>370</v>
      </c>
      <c r="E11" s="74" t="s">
        <v>206</v>
      </c>
      <c r="F11" s="145" t="s">
        <v>357</v>
      </c>
      <c r="G11" s="74">
        <v>11.28</v>
      </c>
      <c r="H11" s="7" t="s">
        <v>369</v>
      </c>
    </row>
    <row r="12" s="134" customFormat="1" ht="18.75" spans="1:8">
      <c r="A12" s="146"/>
      <c r="B12" s="7">
        <v>20222333</v>
      </c>
      <c r="C12" s="7">
        <v>2022233317</v>
      </c>
      <c r="D12" s="7" t="s">
        <v>371</v>
      </c>
      <c r="E12" s="7" t="s">
        <v>84</v>
      </c>
      <c r="F12" s="145" t="s">
        <v>357</v>
      </c>
      <c r="G12" s="7">
        <v>11.28</v>
      </c>
      <c r="H12" s="7" t="s">
        <v>366</v>
      </c>
    </row>
    <row r="13" s="134" customFormat="1" ht="18.75" spans="1:8">
      <c r="A13" s="148"/>
      <c r="B13" s="7"/>
      <c r="C13" s="7">
        <v>2022233319</v>
      </c>
      <c r="D13" s="7" t="s">
        <v>372</v>
      </c>
      <c r="E13" s="7" t="s">
        <v>84</v>
      </c>
      <c r="F13" s="145" t="s">
        <v>357</v>
      </c>
      <c r="G13" s="7">
        <v>11.28</v>
      </c>
      <c r="H13" s="7" t="s">
        <v>366</v>
      </c>
    </row>
    <row r="14" ht="18.75" spans="1:8">
      <c r="A14" s="7" t="s">
        <v>5</v>
      </c>
      <c r="B14" s="149" t="s">
        <v>361</v>
      </c>
      <c r="C14" s="150"/>
      <c r="D14" s="150"/>
      <c r="E14" s="150"/>
      <c r="F14" s="150"/>
      <c r="G14" s="150"/>
      <c r="H14" s="151"/>
    </row>
    <row r="15" ht="18.75" spans="1:8">
      <c r="A15" s="152" t="s">
        <v>6</v>
      </c>
      <c r="B15" s="152">
        <v>20202532</v>
      </c>
      <c r="C15" s="153">
        <v>2020253202</v>
      </c>
      <c r="D15" s="153" t="s">
        <v>373</v>
      </c>
      <c r="E15" s="153" t="s">
        <v>60</v>
      </c>
      <c r="F15" s="153" t="s">
        <v>357</v>
      </c>
      <c r="G15" s="153">
        <v>11.29</v>
      </c>
      <c r="H15" s="153"/>
    </row>
    <row r="16" ht="18.75" spans="1:8">
      <c r="A16" s="154"/>
      <c r="B16" s="154"/>
      <c r="C16" s="153">
        <v>2020253205</v>
      </c>
      <c r="D16" s="153" t="s">
        <v>374</v>
      </c>
      <c r="E16" s="153" t="s">
        <v>60</v>
      </c>
      <c r="F16" s="153" t="s">
        <v>357</v>
      </c>
      <c r="G16" s="153">
        <v>11.29</v>
      </c>
      <c r="H16" s="153"/>
    </row>
    <row r="17" ht="18.75" spans="1:8">
      <c r="A17" s="7" t="s">
        <v>7</v>
      </c>
      <c r="B17" s="155" t="s">
        <v>361</v>
      </c>
      <c r="C17" s="156"/>
      <c r="D17" s="156"/>
      <c r="E17" s="156"/>
      <c r="F17" s="156"/>
      <c r="G17" s="156"/>
      <c r="H17" s="157"/>
    </row>
    <row r="18" ht="18.75" spans="1:8">
      <c r="A18" s="7" t="s">
        <v>8</v>
      </c>
      <c r="B18" s="158"/>
      <c r="C18" s="159"/>
      <c r="D18" s="159"/>
      <c r="E18" s="159"/>
      <c r="F18" s="159"/>
      <c r="G18" s="159"/>
      <c r="H18" s="160"/>
    </row>
    <row r="22" s="134" customFormat="1" spans="1:8">
      <c r="A22" s="58"/>
      <c r="B22" s="58"/>
      <c r="C22" s="58"/>
      <c r="D22" s="58"/>
      <c r="E22" s="58"/>
      <c r="F22" s="58"/>
      <c r="G22" s="58"/>
      <c r="H22" s="58"/>
    </row>
  </sheetData>
  <mergeCells count="13">
    <mergeCell ref="A1:H1"/>
    <mergeCell ref="B5:H5"/>
    <mergeCell ref="B14:H14"/>
    <mergeCell ref="A3:A4"/>
    <mergeCell ref="A6:A13"/>
    <mergeCell ref="A15:A16"/>
    <mergeCell ref="B3:B4"/>
    <mergeCell ref="B6:B7"/>
    <mergeCell ref="B8:B9"/>
    <mergeCell ref="B10:B11"/>
    <mergeCell ref="B12:B13"/>
    <mergeCell ref="B15:B16"/>
    <mergeCell ref="B17:H18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50"/>
  <sheetViews>
    <sheetView workbookViewId="0">
      <selection activeCell="Q44" sqref="Q44:R48"/>
    </sheetView>
  </sheetViews>
  <sheetFormatPr defaultColWidth="9" defaultRowHeight="13.5"/>
  <cols>
    <col min="1" max="1" width="25.4416666666667" style="58" customWidth="1"/>
    <col min="2" max="2" width="8.33333333333333" style="93" customWidth="1"/>
    <col min="3" max="3" width="18" style="58" customWidth="1"/>
    <col min="4" max="13" width="7.44166666666667" style="58" customWidth="1"/>
    <col min="14" max="15" width="9.66666666666667" style="58" customWidth="1"/>
    <col min="16" max="16" width="17.1083333333333" style="58" customWidth="1"/>
    <col min="17" max="17" width="62.6666666666667" style="58" customWidth="1"/>
    <col min="18" max="18" width="153.258333333333" style="58" customWidth="1"/>
    <col min="19" max="16384" width="9" style="58"/>
  </cols>
  <sheetData>
    <row r="1" s="90" customFormat="1" ht="22.5" spans="1:20">
      <c r="A1" s="94" t="s">
        <v>375</v>
      </c>
      <c r="B1" s="95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127"/>
      <c r="T1" s="127"/>
    </row>
    <row r="2" s="91" customFormat="1" ht="60.75" spans="1:19">
      <c r="A2" s="20" t="s">
        <v>22</v>
      </c>
      <c r="B2" s="20" t="s">
        <v>23</v>
      </c>
      <c r="C2" s="20" t="s">
        <v>24</v>
      </c>
      <c r="D2" s="97" t="s">
        <v>376</v>
      </c>
      <c r="E2" s="97" t="s">
        <v>377</v>
      </c>
      <c r="F2" s="97" t="s">
        <v>378</v>
      </c>
      <c r="G2" s="97" t="s">
        <v>379</v>
      </c>
      <c r="H2" s="97" t="s">
        <v>380</v>
      </c>
      <c r="I2" s="97" t="s">
        <v>381</v>
      </c>
      <c r="J2" s="97" t="s">
        <v>382</v>
      </c>
      <c r="K2" s="97" t="s">
        <v>383</v>
      </c>
      <c r="L2" s="97" t="s">
        <v>384</v>
      </c>
      <c r="M2" s="97" t="s">
        <v>385</v>
      </c>
      <c r="N2" s="97" t="s">
        <v>386</v>
      </c>
      <c r="O2" s="120" t="s">
        <v>387</v>
      </c>
      <c r="P2" s="97" t="s">
        <v>388</v>
      </c>
      <c r="Q2" s="20" t="s">
        <v>29</v>
      </c>
      <c r="R2" s="20" t="s">
        <v>389</v>
      </c>
      <c r="S2" s="128"/>
    </row>
    <row r="3" s="90" customFormat="1" ht="20.25" spans="1:19">
      <c r="A3" s="98" t="s">
        <v>2</v>
      </c>
      <c r="B3" s="98">
        <v>1</v>
      </c>
      <c r="C3" s="99">
        <v>20223631</v>
      </c>
      <c r="D3" s="100">
        <v>4.4</v>
      </c>
      <c r="E3" s="100">
        <v>5</v>
      </c>
      <c r="F3" s="100" t="s">
        <v>390</v>
      </c>
      <c r="G3" s="100" t="s">
        <v>390</v>
      </c>
      <c r="H3" s="100">
        <v>4.4</v>
      </c>
      <c r="I3" s="100">
        <v>5</v>
      </c>
      <c r="J3" s="100" t="s">
        <v>390</v>
      </c>
      <c r="K3" s="100" t="s">
        <v>390</v>
      </c>
      <c r="L3" s="100" t="s">
        <v>390</v>
      </c>
      <c r="M3" s="100" t="s">
        <v>390</v>
      </c>
      <c r="N3" s="121">
        <f t="shared" ref="N3:N25" si="0">SUM(D3:M3)</f>
        <v>18.8</v>
      </c>
      <c r="O3" s="122">
        <f t="shared" ref="O3:O25" si="1">AVERAGE(D3:K3)</f>
        <v>4.7</v>
      </c>
      <c r="P3" s="100">
        <f>RANK(O3,$O$3:$O$9,0)</f>
        <v>7</v>
      </c>
      <c r="Q3" s="62" t="s">
        <v>391</v>
      </c>
      <c r="R3" s="129"/>
      <c r="S3" s="130"/>
    </row>
    <row r="4" s="90" customFormat="1" ht="20.25" spans="1:19">
      <c r="A4" s="98"/>
      <c r="B4" s="98">
        <v>2</v>
      </c>
      <c r="C4" s="99">
        <v>20223632</v>
      </c>
      <c r="D4" s="100">
        <v>5</v>
      </c>
      <c r="E4" s="100">
        <v>5</v>
      </c>
      <c r="F4" s="100" t="s">
        <v>390</v>
      </c>
      <c r="G4" s="100" t="s">
        <v>390</v>
      </c>
      <c r="H4" s="100">
        <v>5</v>
      </c>
      <c r="I4" s="100">
        <v>5</v>
      </c>
      <c r="J4" s="100" t="s">
        <v>390</v>
      </c>
      <c r="K4" s="100" t="s">
        <v>390</v>
      </c>
      <c r="L4" s="100" t="s">
        <v>390</v>
      </c>
      <c r="M4" s="100" t="s">
        <v>390</v>
      </c>
      <c r="N4" s="121">
        <f t="shared" si="0"/>
        <v>20</v>
      </c>
      <c r="O4" s="122">
        <f t="shared" si="1"/>
        <v>5</v>
      </c>
      <c r="P4" s="100">
        <f>RANK(O4,$O$3:$O$9,0)</f>
        <v>1</v>
      </c>
      <c r="Q4" s="62" t="s">
        <v>392</v>
      </c>
      <c r="R4" s="129"/>
      <c r="S4" s="130"/>
    </row>
    <row r="5" s="90" customFormat="1" ht="20.25" spans="1:19">
      <c r="A5" s="98"/>
      <c r="B5" s="98">
        <v>3</v>
      </c>
      <c r="C5" s="99">
        <v>20223633</v>
      </c>
      <c r="D5" s="100">
        <v>4.6</v>
      </c>
      <c r="E5" s="100">
        <v>5</v>
      </c>
      <c r="F5" s="100" t="s">
        <v>390</v>
      </c>
      <c r="G5" s="100" t="s">
        <v>390</v>
      </c>
      <c r="H5" s="100">
        <v>4.4</v>
      </c>
      <c r="I5" s="100">
        <v>5</v>
      </c>
      <c r="J5" s="100" t="s">
        <v>390</v>
      </c>
      <c r="K5" s="100" t="s">
        <v>390</v>
      </c>
      <c r="L5" s="100" t="s">
        <v>390</v>
      </c>
      <c r="M5" s="100" t="s">
        <v>390</v>
      </c>
      <c r="N5" s="121">
        <f t="shared" si="0"/>
        <v>19</v>
      </c>
      <c r="O5" s="122">
        <f t="shared" si="1"/>
        <v>4.75</v>
      </c>
      <c r="P5" s="100">
        <f>RANK(O5,$O$3:$O$9,0)</f>
        <v>6</v>
      </c>
      <c r="Q5" s="62" t="s">
        <v>393</v>
      </c>
      <c r="R5" s="129"/>
      <c r="S5" s="130"/>
    </row>
    <row r="6" s="90" customFormat="1" ht="20.25" spans="1:19">
      <c r="A6" s="98"/>
      <c r="B6" s="98">
        <v>4</v>
      </c>
      <c r="C6" s="99">
        <v>20223634</v>
      </c>
      <c r="D6" s="100">
        <v>4.4</v>
      </c>
      <c r="E6" s="100">
        <v>5</v>
      </c>
      <c r="F6" s="100" t="s">
        <v>390</v>
      </c>
      <c r="G6" s="100" t="s">
        <v>390</v>
      </c>
      <c r="H6" s="100">
        <v>4.8</v>
      </c>
      <c r="I6" s="100">
        <v>5</v>
      </c>
      <c r="J6" s="100" t="s">
        <v>390</v>
      </c>
      <c r="K6" s="100" t="s">
        <v>390</v>
      </c>
      <c r="L6" s="100" t="s">
        <v>390</v>
      </c>
      <c r="M6" s="100" t="s">
        <v>390</v>
      </c>
      <c r="N6" s="121">
        <f t="shared" si="0"/>
        <v>19.2</v>
      </c>
      <c r="O6" s="122">
        <f t="shared" si="1"/>
        <v>4.8</v>
      </c>
      <c r="P6" s="100">
        <f>RANK(O6,$O$3:$O$9,0)</f>
        <v>5</v>
      </c>
      <c r="Q6" s="62" t="s">
        <v>394</v>
      </c>
      <c r="R6" s="129"/>
      <c r="S6" s="130"/>
    </row>
    <row r="7" s="90" customFormat="1" ht="20.25" spans="1:19">
      <c r="A7" s="98"/>
      <c r="B7" s="98">
        <v>5</v>
      </c>
      <c r="C7" s="99">
        <v>20223635</v>
      </c>
      <c r="D7" s="100">
        <v>5</v>
      </c>
      <c r="E7" s="100">
        <v>5</v>
      </c>
      <c r="F7" s="100" t="s">
        <v>390</v>
      </c>
      <c r="G7" s="100" t="s">
        <v>390</v>
      </c>
      <c r="H7" s="100">
        <v>4.8</v>
      </c>
      <c r="I7" s="100">
        <v>5</v>
      </c>
      <c r="J7" s="100" t="s">
        <v>390</v>
      </c>
      <c r="K7" s="100" t="s">
        <v>390</v>
      </c>
      <c r="L7" s="100" t="s">
        <v>390</v>
      </c>
      <c r="M7" s="100" t="s">
        <v>390</v>
      </c>
      <c r="N7" s="121">
        <f t="shared" si="0"/>
        <v>19.8</v>
      </c>
      <c r="O7" s="122">
        <f t="shared" si="1"/>
        <v>4.95</v>
      </c>
      <c r="P7" s="100">
        <f>RANK(O7,$O$3:$O$9,0)</f>
        <v>2</v>
      </c>
      <c r="Q7" s="62" t="s">
        <v>391</v>
      </c>
      <c r="R7" s="129"/>
      <c r="S7" s="130"/>
    </row>
    <row r="8" s="90" customFormat="1" ht="20.25" spans="1:19">
      <c r="A8" s="98"/>
      <c r="B8" s="98">
        <v>6</v>
      </c>
      <c r="C8" s="99">
        <v>20223636</v>
      </c>
      <c r="D8" s="100">
        <v>4.8</v>
      </c>
      <c r="E8" s="100">
        <v>5</v>
      </c>
      <c r="F8" s="100" t="s">
        <v>390</v>
      </c>
      <c r="G8" s="100" t="s">
        <v>390</v>
      </c>
      <c r="H8" s="100">
        <v>4.6</v>
      </c>
      <c r="I8" s="100">
        <v>5</v>
      </c>
      <c r="J8" s="100" t="s">
        <v>390</v>
      </c>
      <c r="K8" s="100" t="s">
        <v>390</v>
      </c>
      <c r="L8" s="100" t="s">
        <v>390</v>
      </c>
      <c r="M8" s="100" t="s">
        <v>390</v>
      </c>
      <c r="N8" s="121">
        <f t="shared" si="0"/>
        <v>19.4</v>
      </c>
      <c r="O8" s="122">
        <f t="shared" si="1"/>
        <v>4.85</v>
      </c>
      <c r="P8" s="100">
        <f>RANK(O8,$O$3:$O$9,0)</f>
        <v>4</v>
      </c>
      <c r="Q8" s="62" t="s">
        <v>392</v>
      </c>
      <c r="R8" s="129"/>
      <c r="S8" s="130"/>
    </row>
    <row r="9" s="92" customFormat="1" ht="20.25" spans="1:23">
      <c r="A9" s="98"/>
      <c r="B9" s="98">
        <v>7</v>
      </c>
      <c r="C9" s="99">
        <v>20223637</v>
      </c>
      <c r="D9" s="100">
        <v>5</v>
      </c>
      <c r="E9" s="100">
        <v>5</v>
      </c>
      <c r="F9" s="100" t="s">
        <v>390</v>
      </c>
      <c r="G9" s="100" t="s">
        <v>390</v>
      </c>
      <c r="H9" s="100">
        <v>4.8</v>
      </c>
      <c r="I9" s="100">
        <v>5</v>
      </c>
      <c r="J9" s="100" t="s">
        <v>390</v>
      </c>
      <c r="K9" s="100" t="s">
        <v>390</v>
      </c>
      <c r="L9" s="100" t="s">
        <v>390</v>
      </c>
      <c r="M9" s="100" t="s">
        <v>390</v>
      </c>
      <c r="N9" s="121">
        <f t="shared" si="0"/>
        <v>19.8</v>
      </c>
      <c r="O9" s="122">
        <f t="shared" si="1"/>
        <v>4.95</v>
      </c>
      <c r="P9" s="100">
        <f>RANK(O9,$O$3:$O$9,0)</f>
        <v>2</v>
      </c>
      <c r="Q9" s="62" t="s">
        <v>392</v>
      </c>
      <c r="R9" s="129"/>
      <c r="S9" s="131"/>
      <c r="T9" s="131"/>
      <c r="U9" s="131"/>
      <c r="V9" s="131"/>
      <c r="W9" s="131"/>
    </row>
    <row r="10" s="92" customFormat="1" ht="20.25" spans="1:23">
      <c r="A10" s="98" t="s">
        <v>3</v>
      </c>
      <c r="B10" s="98">
        <v>8</v>
      </c>
      <c r="C10" s="101">
        <v>20222731</v>
      </c>
      <c r="D10" s="101" t="s">
        <v>390</v>
      </c>
      <c r="E10" s="101" t="s">
        <v>390</v>
      </c>
      <c r="F10" s="101">
        <v>5</v>
      </c>
      <c r="G10" s="101">
        <v>5</v>
      </c>
      <c r="H10" s="101">
        <v>5</v>
      </c>
      <c r="I10" s="101">
        <v>5</v>
      </c>
      <c r="J10" s="101" t="s">
        <v>390</v>
      </c>
      <c r="K10" s="101" t="s">
        <v>390</v>
      </c>
      <c r="L10" s="101" t="s">
        <v>390</v>
      </c>
      <c r="M10" s="101" t="s">
        <v>390</v>
      </c>
      <c r="N10" s="121">
        <f t="shared" si="0"/>
        <v>20</v>
      </c>
      <c r="O10" s="122">
        <f t="shared" si="1"/>
        <v>5</v>
      </c>
      <c r="P10" s="100">
        <f>RANK(O10,$O$10:$O$18,0)</f>
        <v>1</v>
      </c>
      <c r="Q10" s="8" t="s">
        <v>395</v>
      </c>
      <c r="R10" s="8"/>
      <c r="T10" s="131"/>
      <c r="U10" s="131"/>
      <c r="V10" s="131"/>
      <c r="W10" s="131"/>
    </row>
    <row r="11" s="92" customFormat="1" ht="20.25" spans="1:23">
      <c r="A11" s="98"/>
      <c r="B11" s="98">
        <v>9</v>
      </c>
      <c r="C11" s="101">
        <v>20222732</v>
      </c>
      <c r="D11" s="101">
        <v>5</v>
      </c>
      <c r="E11" s="101">
        <v>5</v>
      </c>
      <c r="F11" s="101">
        <v>5</v>
      </c>
      <c r="G11" s="101">
        <v>4.8</v>
      </c>
      <c r="H11" s="101" t="s">
        <v>390</v>
      </c>
      <c r="I11" s="101" t="s">
        <v>390</v>
      </c>
      <c r="J11" s="101" t="s">
        <v>390</v>
      </c>
      <c r="K11" s="101" t="s">
        <v>390</v>
      </c>
      <c r="L11" s="101" t="s">
        <v>390</v>
      </c>
      <c r="M11" s="101" t="s">
        <v>390</v>
      </c>
      <c r="N11" s="121">
        <f t="shared" si="0"/>
        <v>19.8</v>
      </c>
      <c r="O11" s="122">
        <f t="shared" si="1"/>
        <v>4.95</v>
      </c>
      <c r="P11" s="100">
        <f t="shared" ref="P11:P18" si="2">RANK(O11,$O$10:$O$18,0)</f>
        <v>6</v>
      </c>
      <c r="Q11" s="8" t="s">
        <v>396</v>
      </c>
      <c r="R11" s="8" t="s">
        <v>397</v>
      </c>
      <c r="T11" s="131"/>
      <c r="U11" s="131"/>
      <c r="V11" s="131"/>
      <c r="W11" s="131"/>
    </row>
    <row r="12" s="92" customFormat="1" ht="20.25" spans="1:23">
      <c r="A12" s="98"/>
      <c r="B12" s="98">
        <v>10</v>
      </c>
      <c r="C12" s="101">
        <v>20222831</v>
      </c>
      <c r="D12" s="101" t="s">
        <v>390</v>
      </c>
      <c r="E12" s="101" t="s">
        <v>390</v>
      </c>
      <c r="F12" s="101">
        <v>4.8</v>
      </c>
      <c r="G12" s="101">
        <v>5</v>
      </c>
      <c r="H12" s="101" t="s">
        <v>390</v>
      </c>
      <c r="I12" s="101" t="s">
        <v>390</v>
      </c>
      <c r="J12" s="101" t="s">
        <v>390</v>
      </c>
      <c r="K12" s="101" t="s">
        <v>390</v>
      </c>
      <c r="L12" s="101" t="s">
        <v>390</v>
      </c>
      <c r="M12" s="101" t="s">
        <v>390</v>
      </c>
      <c r="N12" s="121">
        <f t="shared" si="0"/>
        <v>9.8</v>
      </c>
      <c r="O12" s="122">
        <f t="shared" si="1"/>
        <v>4.9</v>
      </c>
      <c r="P12" s="100">
        <f t="shared" si="2"/>
        <v>7</v>
      </c>
      <c r="Q12" s="8" t="s">
        <v>398</v>
      </c>
      <c r="R12" s="8"/>
      <c r="T12" s="131"/>
      <c r="U12" s="131"/>
      <c r="V12" s="131"/>
      <c r="W12" s="131"/>
    </row>
    <row r="13" s="92" customFormat="1" ht="20.25" spans="1:23">
      <c r="A13" s="98"/>
      <c r="B13" s="98">
        <v>11</v>
      </c>
      <c r="C13" s="101">
        <v>20222832</v>
      </c>
      <c r="D13" s="101">
        <v>4.6</v>
      </c>
      <c r="E13" s="101">
        <v>5</v>
      </c>
      <c r="F13" s="101" t="s">
        <v>390</v>
      </c>
      <c r="G13" s="101" t="s">
        <v>390</v>
      </c>
      <c r="H13" s="101">
        <v>5</v>
      </c>
      <c r="I13" s="101">
        <v>5</v>
      </c>
      <c r="J13" s="101" t="s">
        <v>390</v>
      </c>
      <c r="K13" s="101" t="s">
        <v>390</v>
      </c>
      <c r="L13" s="101">
        <v>4.8</v>
      </c>
      <c r="M13" s="101">
        <v>5</v>
      </c>
      <c r="N13" s="121">
        <f t="shared" si="0"/>
        <v>29.4</v>
      </c>
      <c r="O13" s="122">
        <f t="shared" si="1"/>
        <v>4.9</v>
      </c>
      <c r="P13" s="100">
        <f t="shared" si="2"/>
        <v>7</v>
      </c>
      <c r="Q13" s="8" t="s">
        <v>399</v>
      </c>
      <c r="R13" s="8"/>
      <c r="T13" s="131"/>
      <c r="U13" s="131"/>
      <c r="V13" s="131"/>
      <c r="W13" s="131"/>
    </row>
    <row r="14" s="92" customFormat="1" ht="20.25" spans="1:23">
      <c r="A14" s="98"/>
      <c r="B14" s="98">
        <v>12</v>
      </c>
      <c r="C14" s="101">
        <v>20222833</v>
      </c>
      <c r="D14" s="101" t="s">
        <v>390</v>
      </c>
      <c r="E14" s="101" t="s">
        <v>390</v>
      </c>
      <c r="F14" s="101">
        <v>5</v>
      </c>
      <c r="G14" s="101">
        <v>5</v>
      </c>
      <c r="H14" s="101">
        <v>5</v>
      </c>
      <c r="I14" s="101">
        <v>5</v>
      </c>
      <c r="J14" s="101" t="s">
        <v>390</v>
      </c>
      <c r="K14" s="101" t="s">
        <v>390</v>
      </c>
      <c r="L14" s="101" t="s">
        <v>390</v>
      </c>
      <c r="M14" s="101" t="s">
        <v>390</v>
      </c>
      <c r="N14" s="121">
        <f t="shared" si="0"/>
        <v>20</v>
      </c>
      <c r="O14" s="122">
        <f t="shared" si="1"/>
        <v>5</v>
      </c>
      <c r="P14" s="100">
        <f t="shared" si="2"/>
        <v>1</v>
      </c>
      <c r="Q14" s="8" t="s">
        <v>400</v>
      </c>
      <c r="R14" s="8"/>
      <c r="T14" s="131"/>
      <c r="U14" s="131"/>
      <c r="V14" s="131"/>
      <c r="W14" s="131"/>
    </row>
    <row r="15" s="92" customFormat="1" ht="20.25" spans="1:23">
      <c r="A15" s="98"/>
      <c r="B15" s="98">
        <v>13</v>
      </c>
      <c r="C15" s="101">
        <v>20222834</v>
      </c>
      <c r="D15" s="101">
        <v>5</v>
      </c>
      <c r="E15" s="101">
        <v>5</v>
      </c>
      <c r="F15" s="101">
        <v>5</v>
      </c>
      <c r="G15" s="101">
        <v>5</v>
      </c>
      <c r="H15" s="101" t="s">
        <v>390</v>
      </c>
      <c r="I15" s="101" t="s">
        <v>390</v>
      </c>
      <c r="J15" s="101" t="s">
        <v>390</v>
      </c>
      <c r="K15" s="101" t="s">
        <v>390</v>
      </c>
      <c r="L15" s="101">
        <v>5</v>
      </c>
      <c r="M15" s="101">
        <v>5</v>
      </c>
      <c r="N15" s="121">
        <f t="shared" si="0"/>
        <v>30</v>
      </c>
      <c r="O15" s="122">
        <f t="shared" si="1"/>
        <v>5</v>
      </c>
      <c r="P15" s="100">
        <f t="shared" si="2"/>
        <v>1</v>
      </c>
      <c r="Q15" s="8" t="s">
        <v>401</v>
      </c>
      <c r="R15" s="8"/>
      <c r="T15" s="131"/>
      <c r="U15" s="131"/>
      <c r="V15" s="131"/>
      <c r="W15" s="131"/>
    </row>
    <row r="16" s="92" customFormat="1" ht="20.25" spans="1:23">
      <c r="A16" s="98"/>
      <c r="B16" s="98">
        <v>14</v>
      </c>
      <c r="C16" s="101">
        <v>20222835</v>
      </c>
      <c r="D16" s="101" t="s">
        <v>390</v>
      </c>
      <c r="E16" s="101" t="s">
        <v>390</v>
      </c>
      <c r="F16" s="101">
        <v>5</v>
      </c>
      <c r="G16" s="101">
        <v>5</v>
      </c>
      <c r="H16" s="101" t="s">
        <v>390</v>
      </c>
      <c r="I16" s="101" t="s">
        <v>390</v>
      </c>
      <c r="J16" s="101" t="s">
        <v>390</v>
      </c>
      <c r="K16" s="101" t="s">
        <v>390</v>
      </c>
      <c r="L16" s="101" t="s">
        <v>390</v>
      </c>
      <c r="M16" s="101" t="s">
        <v>390</v>
      </c>
      <c r="N16" s="121">
        <f t="shared" si="0"/>
        <v>10</v>
      </c>
      <c r="O16" s="122">
        <f t="shared" si="1"/>
        <v>5</v>
      </c>
      <c r="P16" s="100">
        <f t="shared" si="2"/>
        <v>1</v>
      </c>
      <c r="Q16" s="8" t="s">
        <v>402</v>
      </c>
      <c r="R16" s="132"/>
      <c r="S16" s="133"/>
      <c r="T16" s="131"/>
      <c r="U16" s="131"/>
      <c r="V16" s="131"/>
      <c r="W16" s="131"/>
    </row>
    <row r="17" s="92" customFormat="1" ht="20.25" spans="1:23">
      <c r="A17" s="98"/>
      <c r="B17" s="98">
        <v>15</v>
      </c>
      <c r="C17" s="101">
        <v>20222836</v>
      </c>
      <c r="D17" s="101" t="s">
        <v>390</v>
      </c>
      <c r="E17" s="101" t="s">
        <v>390</v>
      </c>
      <c r="F17" s="101">
        <v>5</v>
      </c>
      <c r="G17" s="101">
        <v>5</v>
      </c>
      <c r="H17" s="101">
        <v>5</v>
      </c>
      <c r="I17" s="101">
        <v>5</v>
      </c>
      <c r="J17" s="101" t="s">
        <v>390</v>
      </c>
      <c r="K17" s="101" t="s">
        <v>390</v>
      </c>
      <c r="L17" s="101" t="s">
        <v>390</v>
      </c>
      <c r="M17" s="101" t="s">
        <v>390</v>
      </c>
      <c r="N17" s="121">
        <f t="shared" si="0"/>
        <v>20</v>
      </c>
      <c r="O17" s="122">
        <f t="shared" si="1"/>
        <v>5</v>
      </c>
      <c r="P17" s="100">
        <f t="shared" si="2"/>
        <v>1</v>
      </c>
      <c r="Q17" s="8" t="s">
        <v>403</v>
      </c>
      <c r="R17" s="8"/>
      <c r="T17" s="131"/>
      <c r="U17" s="131"/>
      <c r="V17" s="131"/>
      <c r="W17" s="131"/>
    </row>
    <row r="18" s="92" customFormat="1" ht="20.25" spans="1:23">
      <c r="A18" s="102"/>
      <c r="B18" s="98">
        <v>16</v>
      </c>
      <c r="C18" s="101">
        <v>20222837</v>
      </c>
      <c r="D18" s="101" t="s">
        <v>390</v>
      </c>
      <c r="E18" s="101" t="s">
        <v>390</v>
      </c>
      <c r="F18" s="101">
        <v>5</v>
      </c>
      <c r="G18" s="101">
        <v>5</v>
      </c>
      <c r="H18" s="101">
        <v>4.4</v>
      </c>
      <c r="I18" s="101">
        <v>5</v>
      </c>
      <c r="J18" s="101" t="s">
        <v>390</v>
      </c>
      <c r="K18" s="101" t="s">
        <v>390</v>
      </c>
      <c r="L18" s="101" t="s">
        <v>390</v>
      </c>
      <c r="M18" s="101" t="s">
        <v>390</v>
      </c>
      <c r="N18" s="121">
        <f t="shared" si="0"/>
        <v>19.4</v>
      </c>
      <c r="O18" s="122">
        <f t="shared" si="1"/>
        <v>4.85</v>
      </c>
      <c r="P18" s="100">
        <f t="shared" si="2"/>
        <v>9</v>
      </c>
      <c r="Q18" s="8" t="s">
        <v>403</v>
      </c>
      <c r="R18" s="8"/>
      <c r="T18" s="131"/>
      <c r="U18" s="131"/>
      <c r="W18" s="131"/>
    </row>
    <row r="19" s="92" customFormat="1" ht="20.25" spans="1:18">
      <c r="A19" s="103" t="s">
        <v>4</v>
      </c>
      <c r="B19" s="98">
        <v>17</v>
      </c>
      <c r="C19" s="101">
        <v>20222331</v>
      </c>
      <c r="D19" s="101" t="s">
        <v>390</v>
      </c>
      <c r="E19" s="101" t="s">
        <v>390</v>
      </c>
      <c r="F19" s="101">
        <v>5</v>
      </c>
      <c r="G19" s="101">
        <v>1</v>
      </c>
      <c r="H19" s="101">
        <v>1</v>
      </c>
      <c r="I19" s="101">
        <v>1</v>
      </c>
      <c r="J19" s="101" t="s">
        <v>390</v>
      </c>
      <c r="K19" s="101" t="s">
        <v>390</v>
      </c>
      <c r="L19" s="101" t="s">
        <v>390</v>
      </c>
      <c r="M19" s="101" t="s">
        <v>390</v>
      </c>
      <c r="N19" s="123">
        <f t="shared" si="0"/>
        <v>8</v>
      </c>
      <c r="O19" s="124">
        <f t="shared" si="1"/>
        <v>2</v>
      </c>
      <c r="P19" s="100">
        <f>RANK(O19,$O$19:$O$28,0)</f>
        <v>9</v>
      </c>
      <c r="Q19" s="8" t="s">
        <v>404</v>
      </c>
      <c r="R19" s="8"/>
    </row>
    <row r="20" s="92" customFormat="1" ht="20.25" spans="1:18">
      <c r="A20" s="104"/>
      <c r="B20" s="98">
        <v>18</v>
      </c>
      <c r="C20" s="101">
        <v>20222332</v>
      </c>
      <c r="D20" s="101" t="s">
        <v>390</v>
      </c>
      <c r="E20" s="101" t="s">
        <v>390</v>
      </c>
      <c r="F20" s="101">
        <v>5</v>
      </c>
      <c r="G20" s="101">
        <v>1</v>
      </c>
      <c r="H20" s="105" t="s">
        <v>390</v>
      </c>
      <c r="I20" s="105" t="s">
        <v>390</v>
      </c>
      <c r="J20" s="101" t="s">
        <v>390</v>
      </c>
      <c r="K20" s="101" t="s">
        <v>390</v>
      </c>
      <c r="L20" s="101" t="s">
        <v>390</v>
      </c>
      <c r="M20" s="101" t="s">
        <v>390</v>
      </c>
      <c r="N20" s="123">
        <f t="shared" si="0"/>
        <v>6</v>
      </c>
      <c r="O20" s="124">
        <f t="shared" si="1"/>
        <v>3</v>
      </c>
      <c r="P20" s="100">
        <f t="shared" ref="P20:P29" si="3">RANK(O20,$O$19:$O$28,0)</f>
        <v>8</v>
      </c>
      <c r="Q20" s="8" t="s">
        <v>405</v>
      </c>
      <c r="R20" s="8"/>
    </row>
    <row r="21" s="92" customFormat="1" ht="20.25" spans="1:18">
      <c r="A21" s="104"/>
      <c r="B21" s="98">
        <v>19</v>
      </c>
      <c r="C21" s="101">
        <v>20222333</v>
      </c>
      <c r="D21" s="101" t="s">
        <v>390</v>
      </c>
      <c r="E21" s="101" t="s">
        <v>390</v>
      </c>
      <c r="F21" s="101">
        <v>5</v>
      </c>
      <c r="G21" s="101">
        <v>1</v>
      </c>
      <c r="H21" s="101">
        <v>1</v>
      </c>
      <c r="I21" s="101">
        <v>1</v>
      </c>
      <c r="J21" s="101" t="s">
        <v>390</v>
      </c>
      <c r="K21" s="101" t="s">
        <v>390</v>
      </c>
      <c r="L21" s="101" t="s">
        <v>390</v>
      </c>
      <c r="M21" s="101" t="s">
        <v>390</v>
      </c>
      <c r="N21" s="123">
        <f t="shared" si="0"/>
        <v>8</v>
      </c>
      <c r="O21" s="124">
        <f t="shared" si="1"/>
        <v>2</v>
      </c>
      <c r="P21" s="100">
        <f t="shared" si="3"/>
        <v>9</v>
      </c>
      <c r="Q21" s="8" t="s">
        <v>404</v>
      </c>
      <c r="R21" s="8"/>
    </row>
    <row r="22" s="92" customFormat="1" ht="20.25" spans="1:18">
      <c r="A22" s="104"/>
      <c r="B22" s="98">
        <v>20</v>
      </c>
      <c r="C22" s="101">
        <v>20222931</v>
      </c>
      <c r="D22" s="101" t="s">
        <v>390</v>
      </c>
      <c r="E22" s="101" t="s">
        <v>390</v>
      </c>
      <c r="F22" s="101" t="s">
        <v>390</v>
      </c>
      <c r="G22" s="101" t="s">
        <v>390</v>
      </c>
      <c r="H22" s="106">
        <v>4.6</v>
      </c>
      <c r="I22" s="101">
        <v>5</v>
      </c>
      <c r="J22" s="101" t="s">
        <v>390</v>
      </c>
      <c r="K22" s="101" t="s">
        <v>390</v>
      </c>
      <c r="L22" s="101" t="s">
        <v>390</v>
      </c>
      <c r="M22" s="101" t="s">
        <v>390</v>
      </c>
      <c r="N22" s="123">
        <f t="shared" si="0"/>
        <v>9.6</v>
      </c>
      <c r="O22" s="124">
        <f t="shared" si="1"/>
        <v>4.8</v>
      </c>
      <c r="P22" s="100">
        <f t="shared" si="3"/>
        <v>5</v>
      </c>
      <c r="Q22" s="8" t="s">
        <v>406</v>
      </c>
      <c r="R22" s="8"/>
    </row>
    <row r="23" s="92" customFormat="1" ht="20.25" spans="1:18">
      <c r="A23" s="104"/>
      <c r="B23" s="98">
        <v>21</v>
      </c>
      <c r="C23" s="101">
        <v>20222932</v>
      </c>
      <c r="D23" s="101" t="s">
        <v>390</v>
      </c>
      <c r="E23" s="101" t="s">
        <v>390</v>
      </c>
      <c r="F23" s="101" t="s">
        <v>390</v>
      </c>
      <c r="G23" s="101" t="s">
        <v>390</v>
      </c>
      <c r="H23" s="106">
        <v>4.8</v>
      </c>
      <c r="I23" s="101">
        <v>5</v>
      </c>
      <c r="J23" s="101" t="s">
        <v>390</v>
      </c>
      <c r="K23" s="101" t="s">
        <v>390</v>
      </c>
      <c r="L23" s="101" t="s">
        <v>390</v>
      </c>
      <c r="M23" s="101" t="s">
        <v>390</v>
      </c>
      <c r="N23" s="123">
        <f t="shared" si="0"/>
        <v>9.8</v>
      </c>
      <c r="O23" s="124">
        <f t="shared" si="1"/>
        <v>4.9</v>
      </c>
      <c r="P23" s="100">
        <f t="shared" si="3"/>
        <v>3</v>
      </c>
      <c r="Q23" s="8" t="s">
        <v>406</v>
      </c>
      <c r="R23" s="8"/>
    </row>
    <row r="24" s="92" customFormat="1" ht="20.25" spans="1:18">
      <c r="A24" s="104"/>
      <c r="B24" s="98">
        <v>22</v>
      </c>
      <c r="C24" s="101">
        <v>20222933</v>
      </c>
      <c r="D24" s="101" t="s">
        <v>390</v>
      </c>
      <c r="E24" s="101" t="s">
        <v>390</v>
      </c>
      <c r="F24" s="101" t="s">
        <v>390</v>
      </c>
      <c r="G24" s="101" t="s">
        <v>390</v>
      </c>
      <c r="H24" s="106">
        <v>4.8</v>
      </c>
      <c r="I24" s="101">
        <v>5</v>
      </c>
      <c r="J24" s="101" t="s">
        <v>390</v>
      </c>
      <c r="K24" s="101" t="s">
        <v>390</v>
      </c>
      <c r="L24" s="101" t="s">
        <v>390</v>
      </c>
      <c r="M24" s="101" t="s">
        <v>390</v>
      </c>
      <c r="N24" s="123">
        <f t="shared" si="0"/>
        <v>9.8</v>
      </c>
      <c r="O24" s="124">
        <f t="shared" si="1"/>
        <v>4.9</v>
      </c>
      <c r="P24" s="100">
        <f t="shared" si="3"/>
        <v>3</v>
      </c>
      <c r="Q24" s="8" t="s">
        <v>406</v>
      </c>
      <c r="R24" s="8"/>
    </row>
    <row r="25" s="92" customFormat="1" ht="20.25" spans="1:19">
      <c r="A25" s="104"/>
      <c r="B25" s="98">
        <v>23</v>
      </c>
      <c r="C25" s="101">
        <v>20222934</v>
      </c>
      <c r="D25" s="101" t="s">
        <v>390</v>
      </c>
      <c r="E25" s="101" t="s">
        <v>390</v>
      </c>
      <c r="F25" s="101" t="s">
        <v>390</v>
      </c>
      <c r="G25" s="101" t="s">
        <v>390</v>
      </c>
      <c r="H25" s="106">
        <v>5</v>
      </c>
      <c r="I25" s="101">
        <v>5</v>
      </c>
      <c r="J25" s="101" t="s">
        <v>390</v>
      </c>
      <c r="K25" s="101" t="s">
        <v>390</v>
      </c>
      <c r="L25" s="101" t="s">
        <v>390</v>
      </c>
      <c r="M25" s="101" t="s">
        <v>390</v>
      </c>
      <c r="N25" s="123">
        <f t="shared" si="0"/>
        <v>10</v>
      </c>
      <c r="O25" s="124">
        <f t="shared" si="1"/>
        <v>5</v>
      </c>
      <c r="P25" s="100">
        <f t="shared" si="3"/>
        <v>1</v>
      </c>
      <c r="Q25" s="8" t="s">
        <v>406</v>
      </c>
      <c r="R25" s="132"/>
      <c r="S25" s="133"/>
    </row>
    <row r="26" s="92" customFormat="1" ht="20.25" spans="1:18">
      <c r="A26" s="104"/>
      <c r="B26" s="98">
        <v>24</v>
      </c>
      <c r="C26" s="101">
        <v>20223031</v>
      </c>
      <c r="D26" s="101" t="s">
        <v>390</v>
      </c>
      <c r="E26" s="101" t="s">
        <v>390</v>
      </c>
      <c r="F26" s="101">
        <v>5</v>
      </c>
      <c r="G26" s="101">
        <v>4</v>
      </c>
      <c r="H26" s="106">
        <v>4.8</v>
      </c>
      <c r="I26" s="101">
        <v>5</v>
      </c>
      <c r="J26" s="101" t="s">
        <v>390</v>
      </c>
      <c r="K26" s="101" t="s">
        <v>390</v>
      </c>
      <c r="L26" s="101" t="s">
        <v>390</v>
      </c>
      <c r="M26" s="101" t="s">
        <v>390</v>
      </c>
      <c r="N26" s="123">
        <f t="shared" ref="N26:N49" si="4">SUM(D26:M26)</f>
        <v>18.8</v>
      </c>
      <c r="O26" s="124">
        <f t="shared" ref="O26:O49" si="5">AVERAGE(D26:K26)</f>
        <v>4.7</v>
      </c>
      <c r="P26" s="100">
        <f t="shared" si="3"/>
        <v>6</v>
      </c>
      <c r="Q26" s="8" t="s">
        <v>404</v>
      </c>
      <c r="R26" s="8"/>
    </row>
    <row r="27" s="92" customFormat="1" ht="20.25" spans="1:19">
      <c r="A27" s="104"/>
      <c r="B27" s="98">
        <v>25</v>
      </c>
      <c r="C27" s="101">
        <v>20223032</v>
      </c>
      <c r="D27" s="101" t="s">
        <v>390</v>
      </c>
      <c r="E27" s="101" t="s">
        <v>390</v>
      </c>
      <c r="F27" s="101">
        <v>4.8</v>
      </c>
      <c r="G27" s="101">
        <v>4</v>
      </c>
      <c r="H27" s="107" t="s">
        <v>390</v>
      </c>
      <c r="I27" s="105" t="s">
        <v>390</v>
      </c>
      <c r="J27" s="101" t="s">
        <v>390</v>
      </c>
      <c r="K27" s="101" t="s">
        <v>390</v>
      </c>
      <c r="L27" s="101" t="s">
        <v>390</v>
      </c>
      <c r="M27" s="101" t="s">
        <v>390</v>
      </c>
      <c r="N27" s="123">
        <f t="shared" si="4"/>
        <v>8.8</v>
      </c>
      <c r="O27" s="124">
        <f t="shared" si="5"/>
        <v>4.4</v>
      </c>
      <c r="P27" s="100">
        <f t="shared" si="3"/>
        <v>7</v>
      </c>
      <c r="Q27" s="8" t="s">
        <v>405</v>
      </c>
      <c r="R27" s="8"/>
      <c r="S27" s="131"/>
    </row>
    <row r="28" s="92" customFormat="1" ht="20.25" spans="1:19">
      <c r="A28" s="108"/>
      <c r="B28" s="98">
        <v>26</v>
      </c>
      <c r="C28" s="101">
        <v>20223033</v>
      </c>
      <c r="D28" s="101" t="s">
        <v>390</v>
      </c>
      <c r="E28" s="101" t="s">
        <v>390</v>
      </c>
      <c r="F28" s="101" t="s">
        <v>390</v>
      </c>
      <c r="G28" s="101" t="s">
        <v>390</v>
      </c>
      <c r="H28" s="106">
        <v>5</v>
      </c>
      <c r="I28" s="101">
        <v>5</v>
      </c>
      <c r="J28" s="101" t="s">
        <v>390</v>
      </c>
      <c r="K28" s="101" t="s">
        <v>390</v>
      </c>
      <c r="L28" s="101" t="s">
        <v>390</v>
      </c>
      <c r="M28" s="101" t="s">
        <v>390</v>
      </c>
      <c r="N28" s="123">
        <f t="shared" si="4"/>
        <v>10</v>
      </c>
      <c r="O28" s="124">
        <f t="shared" si="5"/>
        <v>5</v>
      </c>
      <c r="P28" s="100">
        <f t="shared" si="3"/>
        <v>1</v>
      </c>
      <c r="Q28" s="74" t="s">
        <v>407</v>
      </c>
      <c r="R28" s="8"/>
      <c r="S28" s="131"/>
    </row>
    <row r="29" s="92" customFormat="1" ht="20.25" spans="1:19">
      <c r="A29" s="109" t="s">
        <v>5</v>
      </c>
      <c r="B29" s="98">
        <v>27</v>
      </c>
      <c r="C29" s="110">
        <v>20222131</v>
      </c>
      <c r="D29" s="110">
        <v>4.6</v>
      </c>
      <c r="E29" s="110">
        <v>5</v>
      </c>
      <c r="F29" s="110" t="s">
        <v>390</v>
      </c>
      <c r="G29" s="110" t="s">
        <v>390</v>
      </c>
      <c r="H29" s="110">
        <v>4.5</v>
      </c>
      <c r="I29" s="110">
        <v>5</v>
      </c>
      <c r="J29" s="110" t="s">
        <v>390</v>
      </c>
      <c r="K29" s="110" t="s">
        <v>390</v>
      </c>
      <c r="L29" s="110" t="s">
        <v>390</v>
      </c>
      <c r="M29" s="110" t="s">
        <v>390</v>
      </c>
      <c r="N29" s="121">
        <f t="shared" si="4"/>
        <v>19.1</v>
      </c>
      <c r="O29" s="122">
        <f t="shared" si="5"/>
        <v>4.775</v>
      </c>
      <c r="P29" s="100">
        <f t="shared" ref="P29:P34" si="6">RANK(O29,$O$29:$O$34,0)</f>
        <v>5</v>
      </c>
      <c r="Q29" s="62" t="s">
        <v>408</v>
      </c>
      <c r="R29" s="62"/>
      <c r="S29" s="131"/>
    </row>
    <row r="30" s="92" customFormat="1" ht="20.25" spans="1:19">
      <c r="A30" s="109"/>
      <c r="B30" s="98">
        <v>28</v>
      </c>
      <c r="C30" s="110">
        <v>20222132</v>
      </c>
      <c r="D30" s="110">
        <v>4.6</v>
      </c>
      <c r="E30" s="110">
        <v>5</v>
      </c>
      <c r="F30" s="110" t="s">
        <v>390</v>
      </c>
      <c r="G30" s="110" t="s">
        <v>390</v>
      </c>
      <c r="H30" s="110">
        <v>4.5</v>
      </c>
      <c r="I30" s="110">
        <v>5</v>
      </c>
      <c r="J30" s="110" t="s">
        <v>390</v>
      </c>
      <c r="K30" s="110" t="s">
        <v>390</v>
      </c>
      <c r="L30" s="110" t="s">
        <v>390</v>
      </c>
      <c r="M30" s="110" t="s">
        <v>390</v>
      </c>
      <c r="N30" s="121">
        <f t="shared" si="4"/>
        <v>19.1</v>
      </c>
      <c r="O30" s="122">
        <f t="shared" si="5"/>
        <v>4.775</v>
      </c>
      <c r="P30" s="100">
        <f t="shared" si="6"/>
        <v>5</v>
      </c>
      <c r="Q30" s="62" t="s">
        <v>408</v>
      </c>
      <c r="R30" s="62"/>
      <c r="S30" s="131"/>
    </row>
    <row r="31" ht="20.25" spans="1:18">
      <c r="A31" s="109"/>
      <c r="B31" s="98">
        <v>29</v>
      </c>
      <c r="C31" s="110">
        <v>20222133</v>
      </c>
      <c r="D31" s="110">
        <v>4.8</v>
      </c>
      <c r="E31" s="110">
        <v>5</v>
      </c>
      <c r="F31" s="110" t="s">
        <v>390</v>
      </c>
      <c r="G31" s="110" t="s">
        <v>390</v>
      </c>
      <c r="H31" s="110">
        <v>4.8</v>
      </c>
      <c r="I31" s="110">
        <v>5</v>
      </c>
      <c r="J31" s="110" t="s">
        <v>390</v>
      </c>
      <c r="K31" s="110" t="s">
        <v>390</v>
      </c>
      <c r="L31" s="110" t="s">
        <v>390</v>
      </c>
      <c r="M31" s="110" t="s">
        <v>390</v>
      </c>
      <c r="N31" s="121">
        <f t="shared" si="4"/>
        <v>19.6</v>
      </c>
      <c r="O31" s="122">
        <f t="shared" si="5"/>
        <v>4.9</v>
      </c>
      <c r="P31" s="100">
        <f t="shared" si="6"/>
        <v>1</v>
      </c>
      <c r="Q31" s="62" t="s">
        <v>408</v>
      </c>
      <c r="R31" s="62"/>
    </row>
    <row r="32" ht="20.25" spans="1:18">
      <c r="A32" s="109"/>
      <c r="B32" s="98">
        <v>30</v>
      </c>
      <c r="C32" s="110">
        <v>20222134</v>
      </c>
      <c r="D32" s="110">
        <v>4.8</v>
      </c>
      <c r="E32" s="110">
        <v>5</v>
      </c>
      <c r="F32" s="110" t="s">
        <v>390</v>
      </c>
      <c r="G32" s="110" t="s">
        <v>390</v>
      </c>
      <c r="H32" s="110">
        <v>4.5</v>
      </c>
      <c r="I32" s="110">
        <v>5</v>
      </c>
      <c r="J32" s="110" t="s">
        <v>390</v>
      </c>
      <c r="K32" s="110" t="s">
        <v>390</v>
      </c>
      <c r="L32" s="110" t="s">
        <v>390</v>
      </c>
      <c r="M32" s="110" t="s">
        <v>390</v>
      </c>
      <c r="N32" s="121">
        <f t="shared" si="4"/>
        <v>19.3</v>
      </c>
      <c r="O32" s="122">
        <f t="shared" si="5"/>
        <v>4.825</v>
      </c>
      <c r="P32" s="100">
        <f t="shared" si="6"/>
        <v>3</v>
      </c>
      <c r="Q32" s="62" t="s">
        <v>408</v>
      </c>
      <c r="R32" s="62"/>
    </row>
    <row r="33" ht="20.25" spans="1:18">
      <c r="A33" s="109"/>
      <c r="B33" s="98">
        <v>31</v>
      </c>
      <c r="C33" s="110">
        <v>20222135</v>
      </c>
      <c r="D33" s="110">
        <v>4.8</v>
      </c>
      <c r="E33" s="110">
        <v>5</v>
      </c>
      <c r="F33" s="110" t="s">
        <v>390</v>
      </c>
      <c r="G33" s="110" t="s">
        <v>390</v>
      </c>
      <c r="H33" s="110">
        <v>4.4</v>
      </c>
      <c r="I33" s="110">
        <v>5</v>
      </c>
      <c r="J33" s="110" t="s">
        <v>390</v>
      </c>
      <c r="K33" s="110" t="s">
        <v>390</v>
      </c>
      <c r="L33" s="110" t="s">
        <v>390</v>
      </c>
      <c r="M33" s="110" t="s">
        <v>390</v>
      </c>
      <c r="N33" s="121">
        <f t="shared" si="4"/>
        <v>19.2</v>
      </c>
      <c r="O33" s="122">
        <f t="shared" si="5"/>
        <v>4.8</v>
      </c>
      <c r="P33" s="100">
        <f t="shared" si="6"/>
        <v>4</v>
      </c>
      <c r="Q33" s="62" t="s">
        <v>408</v>
      </c>
      <c r="R33" s="62"/>
    </row>
    <row r="34" ht="20.25" spans="1:19">
      <c r="A34" s="111"/>
      <c r="B34" s="98">
        <v>32</v>
      </c>
      <c r="C34" s="110">
        <v>20222136</v>
      </c>
      <c r="D34" s="110">
        <v>4.6</v>
      </c>
      <c r="E34" s="110">
        <v>5</v>
      </c>
      <c r="F34" s="110" t="s">
        <v>390</v>
      </c>
      <c r="G34" s="110" t="s">
        <v>390</v>
      </c>
      <c r="H34" s="110">
        <v>4.8</v>
      </c>
      <c r="I34" s="110">
        <v>5</v>
      </c>
      <c r="J34" s="110" t="s">
        <v>390</v>
      </c>
      <c r="K34" s="110" t="s">
        <v>390</v>
      </c>
      <c r="L34" s="110" t="s">
        <v>390</v>
      </c>
      <c r="M34" s="110" t="s">
        <v>390</v>
      </c>
      <c r="N34" s="121">
        <f t="shared" si="4"/>
        <v>19.4</v>
      </c>
      <c r="O34" s="122">
        <f t="shared" si="5"/>
        <v>4.85</v>
      </c>
      <c r="P34" s="100">
        <f t="shared" si="6"/>
        <v>2</v>
      </c>
      <c r="Q34" s="62" t="s">
        <v>408</v>
      </c>
      <c r="R34" s="62"/>
      <c r="S34" s="92"/>
    </row>
    <row r="35" ht="20.25" spans="1:19">
      <c r="A35" s="109" t="s">
        <v>6</v>
      </c>
      <c r="B35" s="98">
        <v>33</v>
      </c>
      <c r="C35" s="112">
        <v>20222431</v>
      </c>
      <c r="D35" s="100" t="s">
        <v>390</v>
      </c>
      <c r="E35" s="100" t="s">
        <v>390</v>
      </c>
      <c r="F35" s="100">
        <v>5</v>
      </c>
      <c r="G35" s="100">
        <v>5</v>
      </c>
      <c r="H35" s="113">
        <v>5</v>
      </c>
      <c r="I35" s="113">
        <v>5</v>
      </c>
      <c r="J35" s="100" t="s">
        <v>390</v>
      </c>
      <c r="K35" s="100" t="s">
        <v>390</v>
      </c>
      <c r="L35" s="113">
        <v>5</v>
      </c>
      <c r="M35" s="113">
        <v>5</v>
      </c>
      <c r="N35" s="121">
        <f t="shared" si="4"/>
        <v>30</v>
      </c>
      <c r="O35" s="122">
        <f t="shared" si="5"/>
        <v>5</v>
      </c>
      <c r="P35" s="100">
        <f>RANK(O35,$O$35:$O$43,0)</f>
        <v>1</v>
      </c>
      <c r="Q35" s="62" t="s">
        <v>409</v>
      </c>
      <c r="R35" s="62"/>
      <c r="S35" s="92"/>
    </row>
    <row r="36" ht="20.25" spans="1:19">
      <c r="A36" s="109"/>
      <c r="B36" s="98">
        <v>34</v>
      </c>
      <c r="C36" s="112">
        <v>20222432</v>
      </c>
      <c r="D36" s="100">
        <v>5</v>
      </c>
      <c r="E36" s="100">
        <v>5</v>
      </c>
      <c r="F36" s="100">
        <v>5</v>
      </c>
      <c r="G36" s="100">
        <v>5</v>
      </c>
      <c r="H36" s="113">
        <v>5</v>
      </c>
      <c r="I36" s="113">
        <v>5</v>
      </c>
      <c r="J36" s="100" t="s">
        <v>390</v>
      </c>
      <c r="K36" s="100" t="s">
        <v>390</v>
      </c>
      <c r="L36" s="113">
        <v>5</v>
      </c>
      <c r="M36" s="113">
        <v>5</v>
      </c>
      <c r="N36" s="121">
        <f t="shared" si="4"/>
        <v>40</v>
      </c>
      <c r="O36" s="122">
        <f t="shared" si="5"/>
        <v>5</v>
      </c>
      <c r="P36" s="100">
        <f t="shared" ref="P36:P43" si="7">RANK(O36,$O$35:$O$43,0)</f>
        <v>1</v>
      </c>
      <c r="Q36" s="62" t="s">
        <v>410</v>
      </c>
      <c r="R36" s="62"/>
      <c r="S36" s="92"/>
    </row>
    <row r="37" ht="20.25" spans="1:19">
      <c r="A37" s="109"/>
      <c r="B37" s="98">
        <v>35</v>
      </c>
      <c r="C37" s="112">
        <v>20222433</v>
      </c>
      <c r="D37" s="100">
        <v>5</v>
      </c>
      <c r="E37" s="100">
        <v>5</v>
      </c>
      <c r="F37" s="100">
        <v>5</v>
      </c>
      <c r="G37" s="100">
        <v>5</v>
      </c>
      <c r="H37" s="113">
        <v>5</v>
      </c>
      <c r="I37" s="113">
        <v>5</v>
      </c>
      <c r="J37" s="100" t="s">
        <v>390</v>
      </c>
      <c r="K37" s="100" t="s">
        <v>390</v>
      </c>
      <c r="L37" s="113">
        <v>5</v>
      </c>
      <c r="M37" s="113">
        <v>5</v>
      </c>
      <c r="N37" s="121">
        <f t="shared" si="4"/>
        <v>40</v>
      </c>
      <c r="O37" s="122">
        <f t="shared" si="5"/>
        <v>5</v>
      </c>
      <c r="P37" s="100">
        <f t="shared" si="7"/>
        <v>1</v>
      </c>
      <c r="Q37" s="62" t="s">
        <v>410</v>
      </c>
      <c r="R37" s="62"/>
      <c r="S37" s="92"/>
    </row>
    <row r="38" ht="20.25" spans="1:19">
      <c r="A38" s="109"/>
      <c r="B38" s="98">
        <v>36</v>
      </c>
      <c r="C38" s="112">
        <v>20222434</v>
      </c>
      <c r="D38" s="100">
        <v>5</v>
      </c>
      <c r="E38" s="100">
        <v>5</v>
      </c>
      <c r="F38" s="100">
        <v>5</v>
      </c>
      <c r="G38" s="100">
        <v>5</v>
      </c>
      <c r="H38" s="113">
        <v>5</v>
      </c>
      <c r="I38" s="113">
        <v>0</v>
      </c>
      <c r="J38" s="100" t="s">
        <v>390</v>
      </c>
      <c r="K38" s="100" t="s">
        <v>390</v>
      </c>
      <c r="L38" s="113">
        <v>5</v>
      </c>
      <c r="M38" s="113">
        <v>5</v>
      </c>
      <c r="N38" s="121">
        <f t="shared" si="4"/>
        <v>35</v>
      </c>
      <c r="O38" s="122">
        <f t="shared" si="5"/>
        <v>4.16666666666667</v>
      </c>
      <c r="P38" s="100">
        <f t="shared" si="7"/>
        <v>9</v>
      </c>
      <c r="Q38" s="62" t="s">
        <v>410</v>
      </c>
      <c r="R38" s="62" t="s">
        <v>411</v>
      </c>
      <c r="S38" s="92"/>
    </row>
    <row r="39" ht="20.25" spans="1:19">
      <c r="A39" s="109"/>
      <c r="B39" s="98">
        <v>37</v>
      </c>
      <c r="C39" s="112">
        <v>20222435</v>
      </c>
      <c r="D39" s="100">
        <v>5</v>
      </c>
      <c r="E39" s="100">
        <v>5</v>
      </c>
      <c r="F39" s="100">
        <v>5</v>
      </c>
      <c r="G39" s="100">
        <v>5</v>
      </c>
      <c r="H39" s="113">
        <v>5</v>
      </c>
      <c r="I39" s="113">
        <v>5</v>
      </c>
      <c r="J39" s="100" t="s">
        <v>390</v>
      </c>
      <c r="K39" s="100" t="s">
        <v>390</v>
      </c>
      <c r="L39" s="113">
        <v>5</v>
      </c>
      <c r="M39" s="113">
        <v>4.5</v>
      </c>
      <c r="N39" s="121">
        <f t="shared" si="4"/>
        <v>39.5</v>
      </c>
      <c r="O39" s="122">
        <f t="shared" si="5"/>
        <v>5</v>
      </c>
      <c r="P39" s="100">
        <f t="shared" si="7"/>
        <v>1</v>
      </c>
      <c r="Q39" s="62" t="s">
        <v>410</v>
      </c>
      <c r="R39" s="62" t="s">
        <v>412</v>
      </c>
      <c r="S39" s="92"/>
    </row>
    <row r="40" ht="20.25" spans="1:19">
      <c r="A40" s="109"/>
      <c r="B40" s="98">
        <v>38</v>
      </c>
      <c r="C40" s="112">
        <v>20222436</v>
      </c>
      <c r="D40" s="100">
        <v>5</v>
      </c>
      <c r="E40" s="100">
        <v>5</v>
      </c>
      <c r="F40" s="100">
        <v>5</v>
      </c>
      <c r="G40" s="100">
        <v>5</v>
      </c>
      <c r="H40" s="113">
        <v>5</v>
      </c>
      <c r="I40" s="113">
        <v>5</v>
      </c>
      <c r="J40" s="100" t="s">
        <v>390</v>
      </c>
      <c r="K40" s="100" t="s">
        <v>390</v>
      </c>
      <c r="L40" s="113">
        <v>5</v>
      </c>
      <c r="M40" s="113">
        <v>0</v>
      </c>
      <c r="N40" s="121">
        <f t="shared" si="4"/>
        <v>35</v>
      </c>
      <c r="O40" s="122">
        <f t="shared" si="5"/>
        <v>5</v>
      </c>
      <c r="P40" s="100">
        <f t="shared" si="7"/>
        <v>1</v>
      </c>
      <c r="Q40" s="62" t="s">
        <v>410</v>
      </c>
      <c r="R40" s="62" t="s">
        <v>413</v>
      </c>
      <c r="S40" s="133"/>
    </row>
    <row r="41" ht="20.25" spans="1:19">
      <c r="A41" s="109"/>
      <c r="B41" s="98">
        <v>39</v>
      </c>
      <c r="C41" s="112">
        <v>20222531</v>
      </c>
      <c r="D41" s="100">
        <v>5</v>
      </c>
      <c r="E41" s="100">
        <v>5</v>
      </c>
      <c r="F41" s="100">
        <v>5</v>
      </c>
      <c r="G41" s="100">
        <v>5</v>
      </c>
      <c r="H41" s="113">
        <v>5</v>
      </c>
      <c r="I41" s="113">
        <v>5</v>
      </c>
      <c r="J41" s="100" t="s">
        <v>390</v>
      </c>
      <c r="K41" s="100" t="s">
        <v>390</v>
      </c>
      <c r="L41" s="113">
        <v>5</v>
      </c>
      <c r="M41" s="113">
        <v>5</v>
      </c>
      <c r="N41" s="121">
        <f t="shared" si="4"/>
        <v>40</v>
      </c>
      <c r="O41" s="122">
        <f t="shared" si="5"/>
        <v>5</v>
      </c>
      <c r="P41" s="100">
        <f t="shared" si="7"/>
        <v>1</v>
      </c>
      <c r="Q41" s="62" t="s">
        <v>410</v>
      </c>
      <c r="R41" s="62"/>
      <c r="S41" s="92"/>
    </row>
    <row r="42" ht="20.25" spans="1:19">
      <c r="A42" s="109"/>
      <c r="B42" s="98">
        <v>40</v>
      </c>
      <c r="C42" s="112">
        <v>20222532</v>
      </c>
      <c r="D42" s="100">
        <v>5</v>
      </c>
      <c r="E42" s="100">
        <v>5</v>
      </c>
      <c r="F42" s="100">
        <v>5</v>
      </c>
      <c r="G42" s="100">
        <v>5</v>
      </c>
      <c r="H42" s="113">
        <v>5</v>
      </c>
      <c r="I42" s="113">
        <v>5</v>
      </c>
      <c r="J42" s="100" t="s">
        <v>390</v>
      </c>
      <c r="K42" s="100" t="s">
        <v>390</v>
      </c>
      <c r="L42" s="113">
        <v>5</v>
      </c>
      <c r="M42" s="113">
        <v>5</v>
      </c>
      <c r="N42" s="121">
        <f t="shared" si="4"/>
        <v>40</v>
      </c>
      <c r="O42" s="122">
        <f t="shared" si="5"/>
        <v>5</v>
      </c>
      <c r="P42" s="100">
        <f t="shared" si="7"/>
        <v>1</v>
      </c>
      <c r="Q42" s="62" t="s">
        <v>410</v>
      </c>
      <c r="R42" s="62"/>
      <c r="S42" s="92"/>
    </row>
    <row r="43" ht="20.25" spans="1:19">
      <c r="A43" s="109"/>
      <c r="B43" s="98">
        <v>41</v>
      </c>
      <c r="C43" s="112">
        <v>20222533</v>
      </c>
      <c r="D43" s="100">
        <v>5</v>
      </c>
      <c r="E43" s="100">
        <v>5</v>
      </c>
      <c r="F43" s="100">
        <v>5</v>
      </c>
      <c r="G43" s="100">
        <v>5</v>
      </c>
      <c r="H43" s="113">
        <v>5</v>
      </c>
      <c r="I43" s="113">
        <v>5</v>
      </c>
      <c r="J43" s="100" t="s">
        <v>390</v>
      </c>
      <c r="K43" s="100" t="s">
        <v>390</v>
      </c>
      <c r="L43" s="113">
        <v>5</v>
      </c>
      <c r="M43" s="113">
        <v>5</v>
      </c>
      <c r="N43" s="121">
        <f t="shared" si="4"/>
        <v>40</v>
      </c>
      <c r="O43" s="122">
        <f t="shared" si="5"/>
        <v>5</v>
      </c>
      <c r="P43" s="100">
        <f t="shared" si="7"/>
        <v>1</v>
      </c>
      <c r="Q43" s="62" t="s">
        <v>410</v>
      </c>
      <c r="R43" s="74"/>
      <c r="S43" s="92"/>
    </row>
    <row r="44" ht="20.25" spans="1:18">
      <c r="A44" s="109" t="s">
        <v>7</v>
      </c>
      <c r="B44" s="98">
        <v>42</v>
      </c>
      <c r="C44" s="110">
        <v>20222631</v>
      </c>
      <c r="D44" s="100">
        <v>5</v>
      </c>
      <c r="E44" s="100">
        <v>5</v>
      </c>
      <c r="F44" s="100">
        <v>5</v>
      </c>
      <c r="G44" s="114">
        <v>0</v>
      </c>
      <c r="H44" s="115">
        <v>4</v>
      </c>
      <c r="I44" s="125">
        <v>1.5</v>
      </c>
      <c r="J44" s="100" t="s">
        <v>390</v>
      </c>
      <c r="K44" s="100" t="s">
        <v>390</v>
      </c>
      <c r="L44" s="113">
        <v>4</v>
      </c>
      <c r="M44" s="126">
        <v>2</v>
      </c>
      <c r="N44" s="121">
        <f t="shared" si="4"/>
        <v>26.5</v>
      </c>
      <c r="O44" s="122">
        <f t="shared" si="5"/>
        <v>3.41666666666667</v>
      </c>
      <c r="P44" s="100">
        <f>RANK(O44,$O$44:$O$48,0)</f>
        <v>5</v>
      </c>
      <c r="Q44" s="62" t="s">
        <v>414</v>
      </c>
      <c r="R44" s="62" t="s">
        <v>415</v>
      </c>
    </row>
    <row r="45" ht="20.25" spans="1:18">
      <c r="A45" s="109"/>
      <c r="B45" s="98">
        <v>43</v>
      </c>
      <c r="C45" s="110">
        <v>20222632</v>
      </c>
      <c r="D45" s="100">
        <v>5</v>
      </c>
      <c r="E45" s="100">
        <v>5</v>
      </c>
      <c r="F45" s="100">
        <v>5</v>
      </c>
      <c r="G45" s="100">
        <v>0</v>
      </c>
      <c r="H45" s="116">
        <v>5</v>
      </c>
      <c r="I45" s="114">
        <v>3</v>
      </c>
      <c r="J45" s="100" t="s">
        <v>390</v>
      </c>
      <c r="K45" s="100" t="s">
        <v>390</v>
      </c>
      <c r="L45" s="116">
        <v>5</v>
      </c>
      <c r="M45" s="114">
        <v>0.5</v>
      </c>
      <c r="N45" s="121">
        <f t="shared" si="4"/>
        <v>28.5</v>
      </c>
      <c r="O45" s="122">
        <f t="shared" si="5"/>
        <v>3.83333333333333</v>
      </c>
      <c r="P45" s="100">
        <f>RANK(O45,$O$44:$O$48,0)</f>
        <v>3</v>
      </c>
      <c r="Q45" s="62" t="s">
        <v>414</v>
      </c>
      <c r="R45" s="62" t="s">
        <v>416</v>
      </c>
    </row>
    <row r="46" ht="20.25" spans="1:18">
      <c r="A46" s="109"/>
      <c r="B46" s="98">
        <v>44</v>
      </c>
      <c r="C46" s="110">
        <v>20222633</v>
      </c>
      <c r="D46" s="100">
        <v>5</v>
      </c>
      <c r="E46" s="100">
        <v>5</v>
      </c>
      <c r="F46" s="100">
        <v>5</v>
      </c>
      <c r="G46" s="100">
        <v>0</v>
      </c>
      <c r="H46" s="116">
        <v>5</v>
      </c>
      <c r="I46" s="114">
        <v>4</v>
      </c>
      <c r="J46" s="100" t="s">
        <v>390</v>
      </c>
      <c r="K46" s="100" t="s">
        <v>390</v>
      </c>
      <c r="L46" s="116">
        <v>5</v>
      </c>
      <c r="M46" s="114">
        <v>3.5</v>
      </c>
      <c r="N46" s="121">
        <f t="shared" si="4"/>
        <v>32.5</v>
      </c>
      <c r="O46" s="122">
        <f t="shared" si="5"/>
        <v>4</v>
      </c>
      <c r="P46" s="100">
        <f>RANK(O46,$O$44:$O$48,0)</f>
        <v>2</v>
      </c>
      <c r="Q46" s="62" t="s">
        <v>414</v>
      </c>
      <c r="R46" s="8" t="s">
        <v>417</v>
      </c>
    </row>
    <row r="47" ht="20.25" spans="1:18">
      <c r="A47" s="109"/>
      <c r="B47" s="98">
        <v>45</v>
      </c>
      <c r="C47" s="110">
        <v>20222634</v>
      </c>
      <c r="D47" s="100">
        <v>5</v>
      </c>
      <c r="E47" s="100">
        <v>5</v>
      </c>
      <c r="F47" s="100">
        <v>5</v>
      </c>
      <c r="G47" s="100">
        <v>3.5</v>
      </c>
      <c r="H47" s="116">
        <v>5</v>
      </c>
      <c r="I47" s="114">
        <v>2</v>
      </c>
      <c r="J47" s="100" t="s">
        <v>390</v>
      </c>
      <c r="K47" s="100" t="s">
        <v>390</v>
      </c>
      <c r="L47" s="116">
        <v>5</v>
      </c>
      <c r="M47" s="114">
        <v>4.5</v>
      </c>
      <c r="N47" s="121">
        <f t="shared" si="4"/>
        <v>35</v>
      </c>
      <c r="O47" s="122">
        <f t="shared" si="5"/>
        <v>4.25</v>
      </c>
      <c r="P47" s="100">
        <f>RANK(O47,$O$44:$O$48,0)</f>
        <v>1</v>
      </c>
      <c r="Q47" s="62" t="s">
        <v>414</v>
      </c>
      <c r="R47" s="62" t="s">
        <v>418</v>
      </c>
    </row>
    <row r="48" ht="20.25" spans="1:18">
      <c r="A48" s="109"/>
      <c r="B48" s="98">
        <v>46</v>
      </c>
      <c r="C48" s="110">
        <v>20222635</v>
      </c>
      <c r="D48" s="100">
        <v>5</v>
      </c>
      <c r="E48" s="100">
        <v>5</v>
      </c>
      <c r="F48" s="100">
        <v>5</v>
      </c>
      <c r="G48" s="100">
        <v>0</v>
      </c>
      <c r="H48" s="116">
        <v>5</v>
      </c>
      <c r="I48" s="114">
        <v>2.5</v>
      </c>
      <c r="J48" s="100" t="s">
        <v>390</v>
      </c>
      <c r="K48" s="100" t="s">
        <v>390</v>
      </c>
      <c r="L48" s="116">
        <v>5</v>
      </c>
      <c r="M48" s="100">
        <v>0</v>
      </c>
      <c r="N48" s="121">
        <f t="shared" si="4"/>
        <v>27.5</v>
      </c>
      <c r="O48" s="122">
        <f t="shared" si="5"/>
        <v>3.75</v>
      </c>
      <c r="P48" s="100">
        <f>RANK(O48,$O$44:$O$48,0)</f>
        <v>4</v>
      </c>
      <c r="Q48" s="62" t="s">
        <v>414</v>
      </c>
      <c r="R48" s="62" t="s">
        <v>419</v>
      </c>
    </row>
    <row r="49" ht="20.25" spans="1:18">
      <c r="A49" s="109" t="s">
        <v>8</v>
      </c>
      <c r="B49" s="98">
        <v>47</v>
      </c>
      <c r="C49" s="117">
        <v>20223531</v>
      </c>
      <c r="D49" s="117">
        <v>5</v>
      </c>
      <c r="E49" s="117">
        <v>5</v>
      </c>
      <c r="F49" s="117">
        <v>5</v>
      </c>
      <c r="G49" s="117">
        <v>4</v>
      </c>
      <c r="H49" s="117">
        <v>5</v>
      </c>
      <c r="I49" s="117">
        <v>5</v>
      </c>
      <c r="J49" s="117">
        <v>5</v>
      </c>
      <c r="K49" s="117">
        <v>5</v>
      </c>
      <c r="L49" s="117">
        <v>5</v>
      </c>
      <c r="M49" s="117">
        <v>4</v>
      </c>
      <c r="N49" s="121">
        <f t="shared" si="4"/>
        <v>48</v>
      </c>
      <c r="O49" s="122">
        <f t="shared" si="5"/>
        <v>4.875</v>
      </c>
      <c r="P49" s="100">
        <f>RANK(O49,$O$49:$O$49,0)</f>
        <v>1</v>
      </c>
      <c r="Q49" s="109"/>
      <c r="R49" s="62"/>
    </row>
    <row r="50" ht="20.25" spans="1:18">
      <c r="A50" s="118"/>
      <c r="B50" s="119"/>
      <c r="C50" s="118"/>
      <c r="D50" s="118"/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8"/>
      <c r="Q50" s="118"/>
      <c r="R50" s="118"/>
    </row>
  </sheetData>
  <mergeCells count="7">
    <mergeCell ref="A1:R1"/>
    <mergeCell ref="A3:A9"/>
    <mergeCell ref="A10:A18"/>
    <mergeCell ref="A19:A28"/>
    <mergeCell ref="A29:A34"/>
    <mergeCell ref="A35:A43"/>
    <mergeCell ref="A44:A48"/>
  </mergeCells>
  <pageMargins left="0.75" right="0.75" top="1" bottom="1" header="0.5" footer="0.5"/>
  <headerFooter/>
  <ignoredErrors>
    <ignoredError sqref="N39:N40 O3:O49 N44:N49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0"/>
  <sheetViews>
    <sheetView workbookViewId="0">
      <selection activeCell="A3" sqref="A3:A21"/>
    </sheetView>
  </sheetViews>
  <sheetFormatPr defaultColWidth="9" defaultRowHeight="13.5" outlineLevelCol="5"/>
  <cols>
    <col min="1" max="1" width="21.4416666666667" customWidth="1"/>
    <col min="2" max="2" width="14.5666666666667" customWidth="1"/>
    <col min="3" max="3" width="30.6666666666667" customWidth="1"/>
    <col min="4" max="4" width="15.4416666666667" style="58" customWidth="1"/>
    <col min="5" max="5" width="15.4416666666667" customWidth="1"/>
  </cols>
  <sheetData>
    <row r="1" ht="22.5" spans="1:5">
      <c r="A1" s="19" t="s">
        <v>420</v>
      </c>
      <c r="B1" s="19"/>
      <c r="C1" s="19"/>
      <c r="D1" s="19"/>
      <c r="E1" s="19"/>
    </row>
    <row r="2" ht="20.25" spans="1:5">
      <c r="A2" s="59" t="s">
        <v>22</v>
      </c>
      <c r="B2" s="60" t="s">
        <v>421</v>
      </c>
      <c r="C2" s="60" t="s">
        <v>35</v>
      </c>
      <c r="D2" s="61" t="s">
        <v>422</v>
      </c>
      <c r="E2" s="60" t="s">
        <v>37</v>
      </c>
    </row>
    <row r="3" ht="18.75" spans="1:5">
      <c r="A3" s="7" t="s">
        <v>2</v>
      </c>
      <c r="B3" s="31" t="s">
        <v>423</v>
      </c>
      <c r="C3" s="7" t="s">
        <v>424</v>
      </c>
      <c r="D3" s="62">
        <v>11.27</v>
      </c>
      <c r="E3" s="62">
        <v>2</v>
      </c>
    </row>
    <row r="4" ht="18.75" spans="1:5">
      <c r="A4" s="7"/>
      <c r="B4" s="63"/>
      <c r="C4" s="7"/>
      <c r="D4" s="62">
        <v>11.29</v>
      </c>
      <c r="E4" s="62">
        <v>2</v>
      </c>
    </row>
    <row r="5" ht="18.75" spans="1:5">
      <c r="A5" s="7"/>
      <c r="B5" s="63"/>
      <c r="C5" s="7" t="s">
        <v>425</v>
      </c>
      <c r="D5" s="62">
        <v>11.27</v>
      </c>
      <c r="E5" s="62">
        <v>2</v>
      </c>
    </row>
    <row r="6" ht="18.75" spans="1:5">
      <c r="A6" s="7"/>
      <c r="B6" s="63"/>
      <c r="C6" s="7"/>
      <c r="D6" s="62">
        <v>11.29</v>
      </c>
      <c r="E6" s="62">
        <v>2</v>
      </c>
    </row>
    <row r="7" ht="18.75" spans="1:5">
      <c r="A7" s="7"/>
      <c r="B7" s="63"/>
      <c r="C7" s="7" t="s">
        <v>79</v>
      </c>
      <c r="D7" s="62">
        <v>11.27</v>
      </c>
      <c r="E7" s="62">
        <v>2</v>
      </c>
    </row>
    <row r="8" ht="18.75" spans="1:5">
      <c r="A8" s="7"/>
      <c r="B8" s="33"/>
      <c r="C8" s="7"/>
      <c r="D8" s="62">
        <v>11.29</v>
      </c>
      <c r="E8" s="62">
        <v>2</v>
      </c>
    </row>
    <row r="9" ht="18.75" spans="1:5">
      <c r="A9" s="7"/>
      <c r="B9" s="7" t="s">
        <v>426</v>
      </c>
      <c r="C9" s="7" t="s">
        <v>427</v>
      </c>
      <c r="D9" s="62">
        <v>11.27</v>
      </c>
      <c r="E9" s="62">
        <v>2</v>
      </c>
    </row>
    <row r="10" ht="18.75" spans="1:5">
      <c r="A10" s="7"/>
      <c r="B10" s="7"/>
      <c r="C10" s="7" t="s">
        <v>428</v>
      </c>
      <c r="D10" s="62">
        <v>11.27</v>
      </c>
      <c r="E10" s="62">
        <v>2</v>
      </c>
    </row>
    <row r="11" ht="18.75" spans="1:5">
      <c r="A11" s="7"/>
      <c r="B11" s="7"/>
      <c r="C11" s="7"/>
      <c r="D11" s="62">
        <v>11.29</v>
      </c>
      <c r="E11" s="62">
        <v>2</v>
      </c>
    </row>
    <row r="12" ht="18.75" spans="1:5">
      <c r="A12" s="7"/>
      <c r="B12" s="7"/>
      <c r="C12" s="7" t="s">
        <v>429</v>
      </c>
      <c r="D12" s="62">
        <v>11.29</v>
      </c>
      <c r="E12" s="62">
        <v>2</v>
      </c>
    </row>
    <row r="13" ht="18.75" spans="1:5">
      <c r="A13" s="7"/>
      <c r="B13" s="7"/>
      <c r="C13" s="7" t="s">
        <v>430</v>
      </c>
      <c r="D13" s="62">
        <v>11.29</v>
      </c>
      <c r="E13" s="62">
        <v>2</v>
      </c>
    </row>
    <row r="14" ht="18.75" spans="1:5">
      <c r="A14" s="7"/>
      <c r="B14" s="7" t="s">
        <v>431</v>
      </c>
      <c r="C14" s="7" t="s">
        <v>432</v>
      </c>
      <c r="D14" s="62">
        <v>11.27</v>
      </c>
      <c r="E14" s="62">
        <v>2</v>
      </c>
    </row>
    <row r="15" ht="18.75" spans="1:5">
      <c r="A15" s="7"/>
      <c r="B15" s="7"/>
      <c r="C15" s="7" t="s">
        <v>433</v>
      </c>
      <c r="D15" s="62">
        <v>11.27</v>
      </c>
      <c r="E15" s="62">
        <v>2</v>
      </c>
    </row>
    <row r="16" ht="18.75" spans="1:5">
      <c r="A16" s="7"/>
      <c r="B16" s="7"/>
      <c r="C16" s="7" t="s">
        <v>434</v>
      </c>
      <c r="D16" s="62">
        <v>11.27</v>
      </c>
      <c r="E16" s="62">
        <v>2</v>
      </c>
    </row>
    <row r="17" ht="18.75" spans="1:5">
      <c r="A17" s="7"/>
      <c r="B17" s="7"/>
      <c r="C17" s="7"/>
      <c r="D17" s="62">
        <v>11.29</v>
      </c>
      <c r="E17" s="62">
        <v>2</v>
      </c>
    </row>
    <row r="18" ht="18.75" spans="1:5">
      <c r="A18" s="7"/>
      <c r="B18" s="64">
        <v>20223636</v>
      </c>
      <c r="C18" s="65" t="s">
        <v>435</v>
      </c>
      <c r="D18" s="62">
        <v>11.27</v>
      </c>
      <c r="E18" s="62">
        <v>2</v>
      </c>
    </row>
    <row r="19" ht="18.75" spans="1:5">
      <c r="A19" s="7"/>
      <c r="B19" s="64">
        <v>20223636</v>
      </c>
      <c r="C19" s="65" t="s">
        <v>436</v>
      </c>
      <c r="D19" s="62">
        <v>11.29</v>
      </c>
      <c r="E19" s="62">
        <v>2</v>
      </c>
    </row>
    <row r="20" ht="18.75" spans="1:5">
      <c r="A20" s="7"/>
      <c r="B20" s="64">
        <v>20223636</v>
      </c>
      <c r="C20" s="65" t="s">
        <v>437</v>
      </c>
      <c r="D20" s="62">
        <v>11.29</v>
      </c>
      <c r="E20" s="62">
        <v>2</v>
      </c>
    </row>
    <row r="21" ht="18.75" spans="1:5">
      <c r="A21" s="7"/>
      <c r="B21" s="64">
        <v>20223635</v>
      </c>
      <c r="C21" s="7" t="s">
        <v>438</v>
      </c>
      <c r="D21" s="62">
        <v>11.29</v>
      </c>
      <c r="E21" s="62">
        <v>2</v>
      </c>
    </row>
    <row r="22" ht="18.75" spans="1:5">
      <c r="A22" s="31" t="s">
        <v>3</v>
      </c>
      <c r="B22" s="7">
        <v>20222831</v>
      </c>
      <c r="C22" s="7" t="s">
        <v>142</v>
      </c>
      <c r="D22" s="7">
        <v>11.28</v>
      </c>
      <c r="E22" s="7">
        <v>2</v>
      </c>
    </row>
    <row r="23" ht="18.75" spans="1:5">
      <c r="A23" s="63"/>
      <c r="B23" s="31">
        <v>20222837</v>
      </c>
      <c r="C23" s="7" t="s">
        <v>439</v>
      </c>
      <c r="D23" s="7">
        <v>11.29</v>
      </c>
      <c r="E23" s="7">
        <v>2</v>
      </c>
    </row>
    <row r="24" ht="18.75" spans="1:5">
      <c r="A24" s="63"/>
      <c r="B24" s="63"/>
      <c r="C24" s="7" t="s">
        <v>440</v>
      </c>
      <c r="D24" s="7">
        <v>11.29</v>
      </c>
      <c r="E24" s="7">
        <v>2</v>
      </c>
    </row>
    <row r="25" ht="18.75" spans="1:5">
      <c r="A25" s="63"/>
      <c r="B25" s="33"/>
      <c r="C25" s="7" t="s">
        <v>441</v>
      </c>
      <c r="D25" s="7">
        <v>11.29</v>
      </c>
      <c r="E25" s="7">
        <v>2</v>
      </c>
    </row>
    <row r="26" ht="18.75" spans="1:5">
      <c r="A26" s="63"/>
      <c r="B26" s="31">
        <v>20222832</v>
      </c>
      <c r="C26" s="7" t="s">
        <v>442</v>
      </c>
      <c r="D26" s="7">
        <v>12.01</v>
      </c>
      <c r="E26" s="7">
        <v>2</v>
      </c>
    </row>
    <row r="27" ht="18.75" spans="1:5">
      <c r="A27" s="63"/>
      <c r="B27" s="63"/>
      <c r="C27" s="7" t="s">
        <v>152</v>
      </c>
      <c r="D27" s="7">
        <v>11.27</v>
      </c>
      <c r="E27" s="7">
        <v>2</v>
      </c>
    </row>
    <row r="28" ht="18.75" spans="1:5">
      <c r="A28" s="33"/>
      <c r="B28" s="33"/>
      <c r="C28" s="7" t="s">
        <v>443</v>
      </c>
      <c r="D28" s="7">
        <v>11.27</v>
      </c>
      <c r="E28" s="7">
        <v>2</v>
      </c>
    </row>
    <row r="29" ht="18.75" spans="1:5">
      <c r="A29" s="66" t="s">
        <v>4</v>
      </c>
      <c r="B29" s="8">
        <v>20223032</v>
      </c>
      <c r="C29" s="8" t="s">
        <v>196</v>
      </c>
      <c r="D29" s="8">
        <v>11.28</v>
      </c>
      <c r="E29" s="8">
        <v>1</v>
      </c>
    </row>
    <row r="30" ht="18.75" spans="1:5">
      <c r="A30" s="67"/>
      <c r="B30" s="8">
        <v>20222933</v>
      </c>
      <c r="C30" s="8" t="s">
        <v>195</v>
      </c>
      <c r="D30" s="8">
        <v>11.29</v>
      </c>
      <c r="E30" s="8">
        <v>2</v>
      </c>
    </row>
    <row r="31" ht="18.75" spans="1:5">
      <c r="A31" s="67"/>
      <c r="B31" s="8">
        <v>20223031</v>
      </c>
      <c r="C31" s="8" t="s">
        <v>183</v>
      </c>
      <c r="D31" s="8">
        <v>11.29</v>
      </c>
      <c r="E31" s="8">
        <v>2</v>
      </c>
    </row>
    <row r="32" ht="18.75" spans="1:5">
      <c r="A32" s="67"/>
      <c r="B32" s="8">
        <v>20222932</v>
      </c>
      <c r="C32" s="8" t="s">
        <v>186</v>
      </c>
      <c r="D32" s="8">
        <v>11.29</v>
      </c>
      <c r="E32" s="8">
        <v>2</v>
      </c>
    </row>
    <row r="33" ht="18.75" spans="1:5">
      <c r="A33" s="67"/>
      <c r="B33" s="8">
        <v>20222931</v>
      </c>
      <c r="C33" s="8" t="s">
        <v>444</v>
      </c>
      <c r="D33" s="8">
        <v>11.29</v>
      </c>
      <c r="E33" s="8">
        <v>2</v>
      </c>
    </row>
    <row r="34" ht="18.75" spans="1:5">
      <c r="A34" s="68"/>
      <c r="B34" s="8"/>
      <c r="C34" s="8" t="s">
        <v>191</v>
      </c>
      <c r="D34" s="8">
        <v>11.29</v>
      </c>
      <c r="E34" s="8">
        <v>2</v>
      </c>
    </row>
    <row r="35" ht="18.75" spans="1:5">
      <c r="A35" s="7" t="s">
        <v>5</v>
      </c>
      <c r="B35" s="62">
        <v>20222131</v>
      </c>
      <c r="C35" s="62" t="s">
        <v>445</v>
      </c>
      <c r="D35" s="69" t="s">
        <v>446</v>
      </c>
      <c r="E35" s="62">
        <v>2</v>
      </c>
    </row>
    <row r="36" ht="18.75" spans="1:5">
      <c r="A36" s="7"/>
      <c r="B36" s="62"/>
      <c r="C36" s="70" t="s">
        <v>447</v>
      </c>
      <c r="D36" s="69" t="s">
        <v>446</v>
      </c>
      <c r="E36" s="62">
        <v>2</v>
      </c>
    </row>
    <row r="37" ht="18.75" spans="1:5">
      <c r="A37" s="7"/>
      <c r="B37" s="62"/>
      <c r="C37" s="70" t="s">
        <v>448</v>
      </c>
      <c r="D37" s="69" t="s">
        <v>446</v>
      </c>
      <c r="E37" s="62">
        <v>2</v>
      </c>
    </row>
    <row r="38" ht="18.75" spans="1:5">
      <c r="A38" s="7"/>
      <c r="B38" s="62"/>
      <c r="C38" s="70" t="s">
        <v>449</v>
      </c>
      <c r="D38" s="69" t="s">
        <v>446</v>
      </c>
      <c r="E38" s="62">
        <v>2</v>
      </c>
    </row>
    <row r="39" ht="18.75" spans="1:5">
      <c r="A39" s="7"/>
      <c r="B39" s="62"/>
      <c r="C39" s="70" t="s">
        <v>450</v>
      </c>
      <c r="D39" s="69" t="s">
        <v>446</v>
      </c>
      <c r="E39" s="62">
        <v>2</v>
      </c>
    </row>
    <row r="40" ht="18.75" spans="1:5">
      <c r="A40" s="7"/>
      <c r="B40" s="62"/>
      <c r="C40" s="70" t="s">
        <v>451</v>
      </c>
      <c r="D40" s="69" t="s">
        <v>446</v>
      </c>
      <c r="E40" s="62">
        <v>2</v>
      </c>
    </row>
    <row r="41" ht="18.75" spans="1:5">
      <c r="A41" s="7"/>
      <c r="B41" s="62"/>
      <c r="C41" s="70" t="s">
        <v>452</v>
      </c>
      <c r="D41" s="69" t="s">
        <v>446</v>
      </c>
      <c r="E41" s="62">
        <v>2</v>
      </c>
    </row>
    <row r="42" ht="18.75" spans="1:5">
      <c r="A42" s="7"/>
      <c r="B42" s="62"/>
      <c r="C42" s="70" t="s">
        <v>453</v>
      </c>
      <c r="D42" s="69" t="s">
        <v>446</v>
      </c>
      <c r="E42" s="62">
        <v>2</v>
      </c>
    </row>
    <row r="43" ht="18.75" spans="1:5">
      <c r="A43" s="7"/>
      <c r="B43" s="70">
        <v>20222132</v>
      </c>
      <c r="C43" s="70" t="s">
        <v>454</v>
      </c>
      <c r="D43" s="69" t="s">
        <v>446</v>
      </c>
      <c r="E43" s="62">
        <v>2</v>
      </c>
    </row>
    <row r="44" ht="18.75" spans="1:5">
      <c r="A44" s="7"/>
      <c r="B44" s="70"/>
      <c r="C44" s="70" t="s">
        <v>455</v>
      </c>
      <c r="D44" s="69" t="s">
        <v>446</v>
      </c>
      <c r="E44" s="62">
        <v>2</v>
      </c>
    </row>
    <row r="45" ht="18.75" spans="1:5">
      <c r="A45" s="7"/>
      <c r="B45" s="70"/>
      <c r="C45" s="70" t="s">
        <v>456</v>
      </c>
      <c r="D45" s="69" t="s">
        <v>446</v>
      </c>
      <c r="E45" s="62">
        <v>2</v>
      </c>
    </row>
    <row r="46" ht="18.75" spans="1:5">
      <c r="A46" s="7"/>
      <c r="B46" s="70"/>
      <c r="C46" s="70" t="s">
        <v>457</v>
      </c>
      <c r="D46" s="69" t="s">
        <v>446</v>
      </c>
      <c r="E46" s="62">
        <v>2</v>
      </c>
    </row>
    <row r="47" ht="18.75" spans="1:5">
      <c r="A47" s="7"/>
      <c r="B47" s="70"/>
      <c r="C47" s="70" t="s">
        <v>458</v>
      </c>
      <c r="D47" s="69" t="s">
        <v>446</v>
      </c>
      <c r="E47" s="62">
        <v>2</v>
      </c>
    </row>
    <row r="48" ht="18.75" spans="1:5">
      <c r="A48" s="7"/>
      <c r="B48" s="70">
        <v>20222133</v>
      </c>
      <c r="C48" s="70" t="s">
        <v>459</v>
      </c>
      <c r="D48" s="69" t="s">
        <v>446</v>
      </c>
      <c r="E48" s="62">
        <v>2</v>
      </c>
    </row>
    <row r="49" ht="18.75" spans="1:5">
      <c r="A49" s="7"/>
      <c r="B49" s="70">
        <v>20222134</v>
      </c>
      <c r="C49" s="70" t="s">
        <v>460</v>
      </c>
      <c r="D49" s="69" t="s">
        <v>446</v>
      </c>
      <c r="E49" s="62">
        <v>2</v>
      </c>
    </row>
    <row r="50" ht="18.75" spans="1:5">
      <c r="A50" s="7"/>
      <c r="B50" s="70">
        <v>20222135</v>
      </c>
      <c r="C50" s="70" t="s">
        <v>461</v>
      </c>
      <c r="D50" s="69" t="s">
        <v>446</v>
      </c>
      <c r="E50" s="62">
        <v>2</v>
      </c>
    </row>
    <row r="51" ht="18.75" spans="1:5">
      <c r="A51" s="7"/>
      <c r="B51" s="70">
        <v>20222136</v>
      </c>
      <c r="C51" s="70" t="s">
        <v>462</v>
      </c>
      <c r="D51" s="69" t="s">
        <v>446</v>
      </c>
      <c r="E51" s="62">
        <v>2</v>
      </c>
    </row>
    <row r="52" ht="18.75" spans="1:5">
      <c r="A52" s="7"/>
      <c r="B52" s="70"/>
      <c r="C52" s="70" t="s">
        <v>463</v>
      </c>
      <c r="D52" s="69" t="s">
        <v>446</v>
      </c>
      <c r="E52" s="62">
        <v>2</v>
      </c>
    </row>
    <row r="53" ht="18.75" spans="1:5">
      <c r="A53" s="7"/>
      <c r="B53" s="70"/>
      <c r="C53" s="70" t="s">
        <v>464</v>
      </c>
      <c r="D53" s="69" t="s">
        <v>446</v>
      </c>
      <c r="E53" s="62">
        <v>2</v>
      </c>
    </row>
    <row r="54" ht="18.75" spans="1:5">
      <c r="A54" s="7"/>
      <c r="B54" s="70"/>
      <c r="C54" s="70" t="s">
        <v>465</v>
      </c>
      <c r="D54" s="69" t="s">
        <v>446</v>
      </c>
      <c r="E54" s="62">
        <v>2</v>
      </c>
    </row>
    <row r="55" ht="18.75" spans="1:5">
      <c r="A55" s="8" t="s">
        <v>6</v>
      </c>
      <c r="B55" s="8">
        <v>20222433</v>
      </c>
      <c r="C55" s="8" t="s">
        <v>466</v>
      </c>
      <c r="D55" s="8">
        <v>11.28</v>
      </c>
      <c r="E55" s="8">
        <v>4</v>
      </c>
    </row>
    <row r="56" ht="18.75" spans="1:5">
      <c r="A56" s="8"/>
      <c r="B56" s="8"/>
      <c r="C56" s="8"/>
      <c r="D56" s="8">
        <v>11.29</v>
      </c>
      <c r="E56" s="8"/>
    </row>
    <row r="57" ht="18.75" spans="1:5">
      <c r="A57" s="8"/>
      <c r="B57" s="8"/>
      <c r="C57" s="8" t="s">
        <v>315</v>
      </c>
      <c r="D57" s="8">
        <v>11.28</v>
      </c>
      <c r="E57" s="8">
        <v>2</v>
      </c>
    </row>
    <row r="58" ht="18.75" spans="1:5">
      <c r="A58" s="8"/>
      <c r="B58" s="8"/>
      <c r="C58" s="8" t="s">
        <v>316</v>
      </c>
      <c r="D58" s="8">
        <v>11.28</v>
      </c>
      <c r="E58" s="8">
        <v>2</v>
      </c>
    </row>
    <row r="59" ht="18.75" spans="1:5">
      <c r="A59" s="8"/>
      <c r="B59" s="8"/>
      <c r="C59" s="8" t="s">
        <v>467</v>
      </c>
      <c r="D59" s="8">
        <v>11.29</v>
      </c>
      <c r="E59" s="8">
        <v>4</v>
      </c>
    </row>
    <row r="60" ht="18.75" spans="1:5">
      <c r="A60" s="8"/>
      <c r="B60" s="8"/>
      <c r="C60" s="8"/>
      <c r="D60" s="8">
        <v>12.01</v>
      </c>
      <c r="E60" s="8"/>
    </row>
    <row r="61" ht="18.75" spans="1:5">
      <c r="A61" s="8"/>
      <c r="B61" s="8"/>
      <c r="C61" s="8" t="s">
        <v>468</v>
      </c>
      <c r="D61" s="8">
        <v>12.01</v>
      </c>
      <c r="E61" s="8">
        <v>2</v>
      </c>
    </row>
    <row r="62" ht="18.75" spans="1:5">
      <c r="A62" s="8"/>
      <c r="B62" s="8"/>
      <c r="C62" s="8" t="s">
        <v>469</v>
      </c>
      <c r="D62" s="8">
        <v>12.01</v>
      </c>
      <c r="E62" s="8">
        <v>2</v>
      </c>
    </row>
    <row r="63" ht="18.75" spans="1:5">
      <c r="A63" s="8"/>
      <c r="B63" s="8"/>
      <c r="C63" s="8" t="s">
        <v>470</v>
      </c>
      <c r="D63" s="8">
        <v>12.01</v>
      </c>
      <c r="E63" s="8">
        <v>2</v>
      </c>
    </row>
    <row r="64" ht="18.75" spans="1:5">
      <c r="A64" s="8"/>
      <c r="B64" s="8">
        <v>20222434</v>
      </c>
      <c r="C64" s="8" t="s">
        <v>471</v>
      </c>
      <c r="D64" s="8">
        <v>11.27</v>
      </c>
      <c r="E64" s="8">
        <v>4</v>
      </c>
    </row>
    <row r="65" ht="18.75" spans="1:5">
      <c r="A65" s="8"/>
      <c r="B65" s="8"/>
      <c r="C65" s="8"/>
      <c r="D65" s="8">
        <v>11.29</v>
      </c>
      <c r="E65" s="8"/>
    </row>
    <row r="66" ht="18.75" spans="1:5">
      <c r="A66" s="8"/>
      <c r="B66" s="8"/>
      <c r="C66" s="8" t="s">
        <v>318</v>
      </c>
      <c r="D66" s="8">
        <v>11.27</v>
      </c>
      <c r="E66" s="8">
        <v>2</v>
      </c>
    </row>
    <row r="67" ht="18.75" spans="1:5">
      <c r="A67" s="8"/>
      <c r="B67" s="8"/>
      <c r="C67" s="8" t="s">
        <v>472</v>
      </c>
      <c r="D67" s="8">
        <v>11.27</v>
      </c>
      <c r="E67" s="8">
        <v>2</v>
      </c>
    </row>
    <row r="68" ht="18.75" spans="1:5">
      <c r="A68" s="8"/>
      <c r="B68" s="8"/>
      <c r="C68" s="8" t="s">
        <v>473</v>
      </c>
      <c r="D68" s="8">
        <v>11.27</v>
      </c>
      <c r="E68" s="8">
        <v>2</v>
      </c>
    </row>
    <row r="69" ht="18.75" spans="1:5">
      <c r="A69" s="8"/>
      <c r="B69" s="8"/>
      <c r="C69" s="8" t="s">
        <v>474</v>
      </c>
      <c r="D69" s="8">
        <v>11.29</v>
      </c>
      <c r="E69" s="8">
        <v>4</v>
      </c>
    </row>
    <row r="70" ht="18.75" spans="1:5">
      <c r="A70" s="8"/>
      <c r="B70" s="8"/>
      <c r="C70" s="8"/>
      <c r="D70" s="8">
        <v>12.01</v>
      </c>
      <c r="E70" s="8"/>
    </row>
    <row r="71" ht="18.75" spans="1:5">
      <c r="A71" s="8"/>
      <c r="B71" s="8"/>
      <c r="C71" s="8" t="s">
        <v>475</v>
      </c>
      <c r="D71" s="8">
        <v>12.01</v>
      </c>
      <c r="E71" s="8">
        <v>2</v>
      </c>
    </row>
    <row r="72" ht="18.75" spans="1:5">
      <c r="A72" s="8"/>
      <c r="B72" s="8"/>
      <c r="C72" s="8" t="s">
        <v>476</v>
      </c>
      <c r="D72" s="8">
        <v>12.01</v>
      </c>
      <c r="E72" s="8">
        <v>2</v>
      </c>
    </row>
    <row r="73" ht="18.75" spans="1:5">
      <c r="A73" s="8"/>
      <c r="B73" s="8"/>
      <c r="C73" s="8" t="s">
        <v>477</v>
      </c>
      <c r="D73" s="8">
        <v>12.01</v>
      </c>
      <c r="E73" s="8">
        <v>2</v>
      </c>
    </row>
    <row r="74" ht="18.75" spans="1:5">
      <c r="A74" s="8"/>
      <c r="B74" s="8">
        <v>20222435</v>
      </c>
      <c r="C74" s="8" t="s">
        <v>478</v>
      </c>
      <c r="D74" s="8">
        <v>12.01</v>
      </c>
      <c r="E74" s="8">
        <v>2</v>
      </c>
    </row>
    <row r="75" ht="18.75" spans="1:5">
      <c r="A75" s="8"/>
      <c r="B75" s="8"/>
      <c r="C75" s="8" t="s">
        <v>479</v>
      </c>
      <c r="D75" s="8">
        <v>12.01</v>
      </c>
      <c r="E75" s="8">
        <v>2</v>
      </c>
    </row>
    <row r="76" ht="18.75" spans="1:5">
      <c r="A76" s="8"/>
      <c r="B76" s="8"/>
      <c r="C76" s="8" t="s">
        <v>480</v>
      </c>
      <c r="D76" s="8">
        <v>12.01</v>
      </c>
      <c r="E76" s="8">
        <v>2</v>
      </c>
    </row>
    <row r="77" ht="18.75" spans="1:5">
      <c r="A77" s="8"/>
      <c r="B77" s="8"/>
      <c r="C77" s="8" t="s">
        <v>481</v>
      </c>
      <c r="D77" s="8">
        <v>12.01</v>
      </c>
      <c r="E77" s="8">
        <v>2</v>
      </c>
    </row>
    <row r="78" ht="18.75" spans="1:5">
      <c r="A78" s="8"/>
      <c r="B78" s="8"/>
      <c r="C78" s="8" t="s">
        <v>482</v>
      </c>
      <c r="D78" s="8">
        <v>12.01</v>
      </c>
      <c r="E78" s="8">
        <v>2</v>
      </c>
    </row>
    <row r="79" ht="18.75" spans="1:5">
      <c r="A79" s="8"/>
      <c r="B79" s="8"/>
      <c r="C79" s="8" t="s">
        <v>483</v>
      </c>
      <c r="D79" s="8">
        <v>12.01</v>
      </c>
      <c r="E79" s="8">
        <v>2</v>
      </c>
    </row>
    <row r="80" ht="18.75" spans="1:5">
      <c r="A80" s="8"/>
      <c r="B80" s="8">
        <v>20222436</v>
      </c>
      <c r="C80" s="8" t="s">
        <v>484</v>
      </c>
      <c r="D80" s="8">
        <v>11.28</v>
      </c>
      <c r="E80" s="8">
        <v>4</v>
      </c>
    </row>
    <row r="81" ht="18.75" spans="1:5">
      <c r="A81" s="8"/>
      <c r="B81" s="8"/>
      <c r="C81" s="8"/>
      <c r="D81" s="8">
        <v>11.29</v>
      </c>
      <c r="E81" s="8"/>
    </row>
    <row r="82" ht="18.75" spans="1:5">
      <c r="A82" s="8"/>
      <c r="B82" s="8"/>
      <c r="C82" s="8" t="s">
        <v>321</v>
      </c>
      <c r="D82" s="8">
        <v>11.28</v>
      </c>
      <c r="E82" s="8">
        <v>4</v>
      </c>
    </row>
    <row r="83" ht="18.75" spans="1:5">
      <c r="A83" s="8"/>
      <c r="B83" s="8"/>
      <c r="C83" s="8"/>
      <c r="D83" s="8">
        <v>11.29</v>
      </c>
      <c r="E83" s="8"/>
    </row>
    <row r="84" ht="18.75" spans="1:5">
      <c r="A84" s="8"/>
      <c r="B84" s="8"/>
      <c r="C84" s="8" t="s">
        <v>485</v>
      </c>
      <c r="D84" s="8">
        <v>11.29</v>
      </c>
      <c r="E84" s="8">
        <v>2</v>
      </c>
    </row>
    <row r="85" ht="18.75" spans="1:5">
      <c r="A85" s="8"/>
      <c r="B85" s="8">
        <v>20222531</v>
      </c>
      <c r="C85" s="8" t="s">
        <v>486</v>
      </c>
      <c r="D85" s="8">
        <v>11.27</v>
      </c>
      <c r="E85" s="8">
        <v>2</v>
      </c>
    </row>
    <row r="86" ht="18.75" spans="1:5">
      <c r="A86" s="8"/>
      <c r="B86" s="8">
        <v>20222532</v>
      </c>
      <c r="C86" s="8" t="s">
        <v>487</v>
      </c>
      <c r="D86" s="8">
        <v>11.27</v>
      </c>
      <c r="E86" s="8">
        <v>2</v>
      </c>
    </row>
    <row r="87" ht="18.75" spans="1:5">
      <c r="A87" s="8"/>
      <c r="B87" s="8"/>
      <c r="C87" s="8" t="s">
        <v>488</v>
      </c>
      <c r="D87" s="8">
        <v>11.28</v>
      </c>
      <c r="E87" s="8">
        <v>4</v>
      </c>
    </row>
    <row r="88" ht="18.75" spans="1:5">
      <c r="A88" s="8"/>
      <c r="B88" s="8"/>
      <c r="C88" s="8"/>
      <c r="D88" s="8">
        <v>12.01</v>
      </c>
      <c r="E88" s="8"/>
    </row>
    <row r="89" ht="18.75" spans="1:5">
      <c r="A89" s="8"/>
      <c r="B89" s="8">
        <v>20222533</v>
      </c>
      <c r="C89" s="8" t="s">
        <v>489</v>
      </c>
      <c r="D89" s="8">
        <v>11.28</v>
      </c>
      <c r="E89" s="8">
        <v>2</v>
      </c>
    </row>
    <row r="90" ht="18.75" spans="1:5">
      <c r="A90" s="71" t="s">
        <v>7</v>
      </c>
      <c r="B90" s="7">
        <v>20222633</v>
      </c>
      <c r="C90" s="7" t="s">
        <v>345</v>
      </c>
      <c r="D90" s="7">
        <v>11.27</v>
      </c>
      <c r="E90" s="7">
        <v>2</v>
      </c>
    </row>
    <row r="91" ht="18.75" spans="1:5">
      <c r="A91" s="72"/>
      <c r="B91" s="7"/>
      <c r="C91" s="7" t="s">
        <v>348</v>
      </c>
      <c r="D91" s="7">
        <v>11.27</v>
      </c>
      <c r="E91" s="7">
        <v>2</v>
      </c>
    </row>
    <row r="92" ht="18.75" spans="1:5">
      <c r="A92" s="72"/>
      <c r="B92" s="7"/>
      <c r="C92" s="7" t="s">
        <v>347</v>
      </c>
      <c r="D92" s="7">
        <v>11.27</v>
      </c>
      <c r="E92" s="7">
        <v>2</v>
      </c>
    </row>
    <row r="93" ht="18.75" spans="1:5">
      <c r="A93" s="72"/>
      <c r="B93" s="7"/>
      <c r="C93" s="7" t="s">
        <v>490</v>
      </c>
      <c r="D93" s="7">
        <v>11.27</v>
      </c>
      <c r="E93" s="7">
        <v>2</v>
      </c>
    </row>
    <row r="94" ht="18.75" spans="1:5">
      <c r="A94" s="72"/>
      <c r="B94" s="7"/>
      <c r="C94" s="7" t="s">
        <v>491</v>
      </c>
      <c r="D94" s="7">
        <v>11.27</v>
      </c>
      <c r="E94" s="7">
        <v>2</v>
      </c>
    </row>
    <row r="95" ht="18.75" spans="1:5">
      <c r="A95" s="72"/>
      <c r="B95" s="32">
        <v>20222635</v>
      </c>
      <c r="C95" s="7" t="s">
        <v>492</v>
      </c>
      <c r="D95" s="7">
        <v>11.27</v>
      </c>
      <c r="E95" s="7">
        <v>2</v>
      </c>
    </row>
    <row r="96" ht="18.75" spans="1:5">
      <c r="A96" s="72"/>
      <c r="B96" s="54"/>
      <c r="C96" s="7" t="s">
        <v>493</v>
      </c>
      <c r="D96" s="7">
        <v>11.27</v>
      </c>
      <c r="E96" s="7">
        <v>2</v>
      </c>
    </row>
    <row r="97" ht="18.75" spans="1:5">
      <c r="A97" s="72"/>
      <c r="B97" s="54"/>
      <c r="C97" s="7" t="s">
        <v>494</v>
      </c>
      <c r="D97" s="7">
        <v>11.27</v>
      </c>
      <c r="E97" s="7">
        <v>2</v>
      </c>
    </row>
    <row r="98" ht="18.75" spans="1:5">
      <c r="A98" s="72"/>
      <c r="B98" s="34"/>
      <c r="C98" s="7" t="s">
        <v>495</v>
      </c>
      <c r="D98" s="7">
        <v>11.27</v>
      </c>
      <c r="E98" s="7">
        <v>2</v>
      </c>
    </row>
    <row r="99" ht="18.75" spans="1:5">
      <c r="A99" s="72"/>
      <c r="B99" s="32">
        <v>20222634</v>
      </c>
      <c r="C99" s="7" t="s">
        <v>349</v>
      </c>
      <c r="D99" s="7">
        <v>11.27</v>
      </c>
      <c r="E99" s="7">
        <v>2</v>
      </c>
    </row>
    <row r="100" ht="18.75" spans="1:5">
      <c r="A100" s="72"/>
      <c r="B100" s="34"/>
      <c r="C100" s="7" t="s">
        <v>496</v>
      </c>
      <c r="D100" s="7">
        <v>11.27</v>
      </c>
      <c r="E100" s="7">
        <v>2</v>
      </c>
    </row>
    <row r="101" ht="18.75" spans="1:5">
      <c r="A101" s="72"/>
      <c r="B101" s="7">
        <v>20222632</v>
      </c>
      <c r="C101" s="7" t="s">
        <v>497</v>
      </c>
      <c r="D101" s="7">
        <v>11.28</v>
      </c>
      <c r="E101" s="7">
        <v>2</v>
      </c>
    </row>
    <row r="102" ht="18.75" spans="1:5">
      <c r="A102" s="72"/>
      <c r="B102" s="54">
        <v>20222633</v>
      </c>
      <c r="C102" s="7" t="s">
        <v>345</v>
      </c>
      <c r="D102" s="7">
        <v>11.28</v>
      </c>
      <c r="E102" s="7">
        <v>2</v>
      </c>
    </row>
    <row r="103" ht="18.75" spans="1:5">
      <c r="A103" s="72"/>
      <c r="B103" s="54"/>
      <c r="C103" s="7" t="s">
        <v>498</v>
      </c>
      <c r="D103" s="7">
        <v>11.28</v>
      </c>
      <c r="E103" s="7">
        <v>2</v>
      </c>
    </row>
    <row r="104" ht="18.75" spans="1:5">
      <c r="A104" s="72"/>
      <c r="B104" s="54"/>
      <c r="C104" s="7" t="s">
        <v>347</v>
      </c>
      <c r="D104" s="7">
        <v>11.28</v>
      </c>
      <c r="E104" s="7">
        <v>2</v>
      </c>
    </row>
    <row r="105" ht="18.75" spans="1:5">
      <c r="A105" s="72"/>
      <c r="B105" s="54"/>
      <c r="C105" s="7" t="s">
        <v>499</v>
      </c>
      <c r="D105" s="7">
        <v>11.28</v>
      </c>
      <c r="E105" s="7">
        <v>2</v>
      </c>
    </row>
    <row r="106" ht="18.75" spans="1:5">
      <c r="A106" s="72"/>
      <c r="B106" s="34"/>
      <c r="C106" s="7" t="s">
        <v>500</v>
      </c>
      <c r="D106" s="7">
        <v>11.28</v>
      </c>
      <c r="E106" s="7">
        <v>2</v>
      </c>
    </row>
    <row r="107" ht="18.75" spans="1:5">
      <c r="A107" s="72"/>
      <c r="B107" s="34">
        <v>20222634</v>
      </c>
      <c r="C107" s="7" t="s">
        <v>349</v>
      </c>
      <c r="D107" s="7">
        <v>11.29</v>
      </c>
      <c r="E107" s="7">
        <v>2</v>
      </c>
    </row>
    <row r="108" ht="18.75" spans="1:5">
      <c r="A108" s="72"/>
      <c r="B108" s="34">
        <v>20222635</v>
      </c>
      <c r="C108" s="7" t="s">
        <v>495</v>
      </c>
      <c r="D108" s="7">
        <v>12.01</v>
      </c>
      <c r="E108" s="7">
        <v>2</v>
      </c>
    </row>
    <row r="109" ht="18.75" spans="1:5">
      <c r="A109" s="72"/>
      <c r="B109" s="54">
        <v>20222633</v>
      </c>
      <c r="C109" s="7" t="s">
        <v>491</v>
      </c>
      <c r="D109" s="7">
        <v>12.01</v>
      </c>
      <c r="E109" s="7">
        <v>2</v>
      </c>
    </row>
    <row r="110" ht="18.75" spans="1:5">
      <c r="A110" s="72"/>
      <c r="B110" s="54"/>
      <c r="C110" s="7" t="s">
        <v>345</v>
      </c>
      <c r="D110" s="7">
        <v>12.01</v>
      </c>
      <c r="E110" s="7">
        <v>2</v>
      </c>
    </row>
    <row r="111" ht="18.75" spans="1:5">
      <c r="A111" s="72"/>
      <c r="B111" s="54"/>
      <c r="C111" s="7" t="s">
        <v>348</v>
      </c>
      <c r="D111" s="7">
        <v>12.01</v>
      </c>
      <c r="E111" s="7">
        <v>2</v>
      </c>
    </row>
    <row r="112" ht="18.75" spans="1:5">
      <c r="A112" s="72"/>
      <c r="B112" s="54"/>
      <c r="C112" s="7" t="s">
        <v>347</v>
      </c>
      <c r="D112" s="7">
        <v>12.01</v>
      </c>
      <c r="E112" s="7">
        <v>2</v>
      </c>
    </row>
    <row r="113" ht="18.75" spans="1:5">
      <c r="A113" s="72"/>
      <c r="B113" s="54"/>
      <c r="C113" s="7" t="s">
        <v>501</v>
      </c>
      <c r="D113" s="7">
        <v>12.01</v>
      </c>
      <c r="E113" s="7">
        <v>2</v>
      </c>
    </row>
    <row r="114" ht="18.75" spans="1:5">
      <c r="A114" s="73"/>
      <c r="B114" s="34"/>
      <c r="C114" s="7" t="s">
        <v>502</v>
      </c>
      <c r="D114" s="7">
        <v>12.01</v>
      </c>
      <c r="E114" s="7">
        <v>2</v>
      </c>
    </row>
    <row r="115" ht="18.75" spans="1:5">
      <c r="A115" s="31" t="s">
        <v>8</v>
      </c>
      <c r="B115" s="31">
        <v>20223531</v>
      </c>
      <c r="C115" s="74" t="s">
        <v>503</v>
      </c>
      <c r="D115" s="62">
        <v>12.01</v>
      </c>
      <c r="E115" s="62">
        <v>1</v>
      </c>
    </row>
    <row r="116" ht="18.75" spans="1:5">
      <c r="A116" s="33"/>
      <c r="B116" s="33"/>
      <c r="C116" s="74" t="s">
        <v>504</v>
      </c>
      <c r="D116" s="75">
        <v>12.01</v>
      </c>
      <c r="E116" s="62">
        <v>1</v>
      </c>
    </row>
    <row r="120" spans="1:6">
      <c r="A120" s="36"/>
      <c r="B120" s="36"/>
      <c r="C120" s="36"/>
      <c r="D120" s="76"/>
      <c r="E120" s="36"/>
      <c r="F120" s="36"/>
    </row>
    <row r="121" spans="1:6">
      <c r="A121" s="36"/>
      <c r="B121" s="36"/>
      <c r="C121" s="36"/>
      <c r="D121" s="76"/>
      <c r="E121" s="36"/>
      <c r="F121" s="36"/>
    </row>
    <row r="122" spans="1:6">
      <c r="A122" s="36"/>
      <c r="B122" s="36"/>
      <c r="C122" s="36"/>
      <c r="D122" s="76"/>
      <c r="E122" s="36"/>
      <c r="F122" s="36"/>
    </row>
    <row r="123" spans="1:6">
      <c r="A123" s="36"/>
      <c r="B123" s="36"/>
      <c r="C123" s="36"/>
      <c r="D123" s="76"/>
      <c r="E123" s="36"/>
      <c r="F123" s="36"/>
    </row>
    <row r="124" spans="6:6">
      <c r="F124" s="36"/>
    </row>
    <row r="125" spans="6:6">
      <c r="F125" s="36"/>
    </row>
    <row r="126" ht="18.75" spans="1:6">
      <c r="A126" s="77"/>
      <c r="B126" s="78"/>
      <c r="C126" s="78"/>
      <c r="D126" s="79"/>
      <c r="E126" s="78"/>
      <c r="F126" s="36"/>
    </row>
    <row r="127" ht="18.75" spans="1:6">
      <c r="A127" s="77"/>
      <c r="B127" s="78"/>
      <c r="C127" s="78"/>
      <c r="D127" s="79"/>
      <c r="E127" s="78"/>
      <c r="F127" s="36"/>
    </row>
    <row r="128" ht="18.75" spans="1:6">
      <c r="A128" s="77"/>
      <c r="B128" s="78"/>
      <c r="C128" s="78"/>
      <c r="D128" s="79"/>
      <c r="E128" s="78"/>
      <c r="F128" s="36"/>
    </row>
    <row r="129" ht="18.75" spans="1:6">
      <c r="A129" s="77"/>
      <c r="B129" s="78"/>
      <c r="C129" s="78"/>
      <c r="D129" s="79"/>
      <c r="E129" s="78"/>
      <c r="F129" s="36"/>
    </row>
    <row r="130" ht="18.75" spans="1:6">
      <c r="A130" s="77"/>
      <c r="B130" s="78"/>
      <c r="C130" s="78"/>
      <c r="D130" s="79"/>
      <c r="E130" s="78"/>
      <c r="F130" s="36"/>
    </row>
    <row r="131" ht="18.75" spans="1:6">
      <c r="A131" s="77"/>
      <c r="B131" s="78"/>
      <c r="C131" s="78"/>
      <c r="D131" s="79"/>
      <c r="E131" s="78"/>
      <c r="F131" s="36"/>
    </row>
    <row r="132" ht="18.75" spans="1:6">
      <c r="A132" s="77"/>
      <c r="B132" s="78"/>
      <c r="C132" s="78"/>
      <c r="D132" s="79"/>
      <c r="E132" s="78"/>
      <c r="F132" s="36"/>
    </row>
    <row r="133" ht="18.75" spans="1:6">
      <c r="A133" s="77"/>
      <c r="B133" s="78"/>
      <c r="C133" s="78"/>
      <c r="D133" s="79"/>
      <c r="E133" s="78"/>
      <c r="F133" s="36"/>
    </row>
    <row r="134" ht="18.75" spans="1:6">
      <c r="A134" s="77"/>
      <c r="B134" s="78"/>
      <c r="C134" s="78"/>
      <c r="D134" s="79"/>
      <c r="E134" s="78"/>
      <c r="F134" s="36"/>
    </row>
    <row r="135" ht="18.75" spans="1:6">
      <c r="A135" s="77"/>
      <c r="B135" s="78"/>
      <c r="C135" s="78"/>
      <c r="D135" s="79"/>
      <c r="E135" s="78"/>
      <c r="F135" s="36"/>
    </row>
    <row r="136" ht="18.75" spans="1:6">
      <c r="A136" s="77"/>
      <c r="B136" s="78"/>
      <c r="C136" s="78"/>
      <c r="D136" s="79"/>
      <c r="E136" s="78"/>
      <c r="F136" s="36"/>
    </row>
    <row r="137" ht="18.75" spans="1:6">
      <c r="A137" s="77"/>
      <c r="B137" s="78"/>
      <c r="C137" s="78"/>
      <c r="D137" s="79"/>
      <c r="E137" s="78"/>
      <c r="F137" s="36"/>
    </row>
    <row r="138" ht="18.75" spans="1:6">
      <c r="A138" s="77"/>
      <c r="B138" s="78"/>
      <c r="C138" s="78"/>
      <c r="D138" s="79"/>
      <c r="E138" s="78"/>
      <c r="F138" s="36"/>
    </row>
    <row r="139" ht="18.75" spans="1:6">
      <c r="A139" s="77"/>
      <c r="B139" s="78"/>
      <c r="C139" s="78"/>
      <c r="D139" s="79"/>
      <c r="E139" s="78"/>
      <c r="F139" s="36"/>
    </row>
    <row r="140" ht="18.75" spans="1:6">
      <c r="A140" s="77"/>
      <c r="B140" s="78"/>
      <c r="C140" s="78"/>
      <c r="D140" s="79"/>
      <c r="E140" s="78"/>
      <c r="F140" s="36"/>
    </row>
    <row r="141" ht="18.75" spans="1:6">
      <c r="A141" s="77"/>
      <c r="B141" s="78"/>
      <c r="C141" s="78"/>
      <c r="D141" s="79"/>
      <c r="E141" s="78"/>
      <c r="F141" s="36"/>
    </row>
    <row r="142" ht="18.75" spans="1:6">
      <c r="A142" s="77"/>
      <c r="B142" s="78"/>
      <c r="C142" s="78"/>
      <c r="D142" s="79"/>
      <c r="E142" s="78"/>
      <c r="F142" s="36"/>
    </row>
    <row r="143" ht="18.75" spans="1:6">
      <c r="A143" s="77"/>
      <c r="B143" s="78"/>
      <c r="C143" s="78"/>
      <c r="D143" s="79"/>
      <c r="E143" s="78"/>
      <c r="F143" s="36"/>
    </row>
    <row r="144" ht="18.75" spans="1:6">
      <c r="A144" s="77"/>
      <c r="B144" s="78"/>
      <c r="C144" s="78"/>
      <c r="D144" s="79"/>
      <c r="E144" s="78"/>
      <c r="F144" s="36"/>
    </row>
    <row r="145" ht="18.75" spans="1:6">
      <c r="A145" s="77"/>
      <c r="B145" s="78"/>
      <c r="C145" s="78"/>
      <c r="D145" s="79"/>
      <c r="E145" s="78"/>
      <c r="F145" s="36"/>
    </row>
    <row r="146" ht="18.75" spans="1:6">
      <c r="A146" s="77"/>
      <c r="B146" s="78"/>
      <c r="C146" s="78"/>
      <c r="D146" s="79"/>
      <c r="E146" s="78"/>
      <c r="F146" s="36"/>
    </row>
    <row r="147" ht="18.75" spans="1:6">
      <c r="A147" s="77"/>
      <c r="B147" s="78"/>
      <c r="C147" s="78"/>
      <c r="D147" s="79"/>
      <c r="E147" s="78"/>
      <c r="F147" s="36"/>
    </row>
    <row r="148" ht="18.75" spans="1:6">
      <c r="A148" s="77"/>
      <c r="B148" s="78"/>
      <c r="C148" s="78"/>
      <c r="D148" s="79"/>
      <c r="E148" s="78"/>
      <c r="F148" s="36"/>
    </row>
    <row r="149" ht="18.75" spans="1:6">
      <c r="A149" s="77"/>
      <c r="B149" s="78"/>
      <c r="C149" s="78"/>
      <c r="D149" s="79"/>
      <c r="E149" s="78"/>
      <c r="F149" s="36"/>
    </row>
    <row r="150" ht="18.75" spans="1:6">
      <c r="A150" s="77"/>
      <c r="B150" s="78"/>
      <c r="C150" s="78"/>
      <c r="D150" s="79"/>
      <c r="E150" s="78"/>
      <c r="F150" s="36"/>
    </row>
    <row r="151" ht="18.75" spans="1:6">
      <c r="A151" s="77"/>
      <c r="B151" s="78"/>
      <c r="C151" s="78"/>
      <c r="D151" s="79"/>
      <c r="E151" s="78"/>
      <c r="F151" s="36"/>
    </row>
    <row r="152" ht="18.75" spans="1:6">
      <c r="A152" s="77"/>
      <c r="B152" s="78"/>
      <c r="C152" s="78"/>
      <c r="D152" s="79"/>
      <c r="E152" s="78"/>
      <c r="F152" s="36"/>
    </row>
    <row r="153" ht="18.75" spans="1:6">
      <c r="A153" s="77"/>
      <c r="B153" s="78"/>
      <c r="C153" s="78"/>
      <c r="D153" s="79"/>
      <c r="E153" s="78"/>
      <c r="F153" s="36"/>
    </row>
    <row r="154" ht="18.75" spans="1:6">
      <c r="A154" s="77"/>
      <c r="B154" s="78"/>
      <c r="C154" s="78"/>
      <c r="D154" s="79"/>
      <c r="E154" s="78"/>
      <c r="F154" s="36"/>
    </row>
    <row r="155" ht="18.75" spans="1:6">
      <c r="A155" s="77"/>
      <c r="B155" s="78"/>
      <c r="C155" s="78"/>
      <c r="D155" s="79"/>
      <c r="E155" s="78"/>
      <c r="F155" s="36"/>
    </row>
    <row r="156" ht="18.75" spans="1:6">
      <c r="A156" s="77"/>
      <c r="B156" s="78"/>
      <c r="C156" s="78"/>
      <c r="D156" s="79"/>
      <c r="E156" s="78"/>
      <c r="F156" s="36"/>
    </row>
    <row r="157" ht="18.75" spans="1:6">
      <c r="A157" s="77"/>
      <c r="B157" s="78"/>
      <c r="C157" s="78"/>
      <c r="D157" s="79"/>
      <c r="E157" s="78"/>
      <c r="F157" s="36"/>
    </row>
    <row r="158" ht="18.75" spans="1:6">
      <c r="A158" s="77"/>
      <c r="B158" s="78"/>
      <c r="C158" s="78"/>
      <c r="D158" s="79"/>
      <c r="E158" s="78"/>
      <c r="F158" s="36"/>
    </row>
    <row r="159" ht="18.75" spans="1:6">
      <c r="A159" s="77"/>
      <c r="B159" s="78"/>
      <c r="C159" s="78"/>
      <c r="D159" s="79"/>
      <c r="E159" s="78"/>
      <c r="F159" s="36"/>
    </row>
    <row r="160" ht="18.75" spans="1:6">
      <c r="A160" s="77"/>
      <c r="B160" s="78"/>
      <c r="C160" s="78"/>
      <c r="D160" s="79"/>
      <c r="E160" s="78"/>
      <c r="F160" s="36"/>
    </row>
    <row r="161" ht="18.75" spans="1:6">
      <c r="A161" s="77"/>
      <c r="B161" s="78"/>
      <c r="C161" s="78"/>
      <c r="D161" s="79"/>
      <c r="E161" s="78"/>
      <c r="F161" s="36"/>
    </row>
    <row r="162" ht="18.75" spans="1:6">
      <c r="A162" s="77"/>
      <c r="B162" s="78"/>
      <c r="C162" s="78"/>
      <c r="D162" s="79"/>
      <c r="E162" s="78"/>
      <c r="F162" s="36"/>
    </row>
    <row r="163" ht="18.75" spans="1:6">
      <c r="A163" s="77"/>
      <c r="B163" s="78"/>
      <c r="C163" s="78"/>
      <c r="D163" s="79"/>
      <c r="E163" s="78"/>
      <c r="F163" s="36"/>
    </row>
    <row r="164" ht="18.75" spans="1:6">
      <c r="A164" s="77"/>
      <c r="B164" s="78"/>
      <c r="C164" s="78"/>
      <c r="D164" s="79"/>
      <c r="E164" s="78"/>
      <c r="F164" s="36"/>
    </row>
    <row r="165" ht="18.75" spans="1:6">
      <c r="A165" s="77"/>
      <c r="B165" s="78"/>
      <c r="C165" s="78"/>
      <c r="D165" s="79"/>
      <c r="E165" s="78"/>
      <c r="F165" s="36"/>
    </row>
    <row r="166" ht="18.75" spans="1:6">
      <c r="A166" s="77"/>
      <c r="B166" s="78"/>
      <c r="C166" s="78"/>
      <c r="D166" s="79"/>
      <c r="E166" s="78"/>
      <c r="F166" s="36"/>
    </row>
    <row r="167" ht="18.75" spans="1:6">
      <c r="A167" s="77"/>
      <c r="B167" s="78"/>
      <c r="C167" s="78"/>
      <c r="D167" s="79"/>
      <c r="E167" s="78"/>
      <c r="F167" s="36"/>
    </row>
    <row r="168" ht="18.75" spans="1:6">
      <c r="A168" s="77"/>
      <c r="B168" s="78"/>
      <c r="C168" s="78"/>
      <c r="D168" s="79"/>
      <c r="E168" s="78"/>
      <c r="F168" s="36"/>
    </row>
    <row r="169" ht="18.75" spans="1:6">
      <c r="A169" s="77"/>
      <c r="B169" s="78"/>
      <c r="C169" s="78"/>
      <c r="D169" s="79"/>
      <c r="E169" s="78"/>
      <c r="F169" s="36"/>
    </row>
    <row r="170" ht="18.75" spans="1:6">
      <c r="A170" s="77"/>
      <c r="B170" s="78"/>
      <c r="C170" s="78"/>
      <c r="D170" s="79"/>
      <c r="E170" s="78"/>
      <c r="F170" s="36"/>
    </row>
    <row r="171" ht="18.75" spans="1:6">
      <c r="A171" s="77"/>
      <c r="B171" s="78"/>
      <c r="C171" s="78"/>
      <c r="D171" s="79"/>
      <c r="E171" s="78"/>
      <c r="F171" s="36"/>
    </row>
    <row r="172" ht="18.75" spans="1:6">
      <c r="A172" s="77"/>
      <c r="B172" s="78"/>
      <c r="C172" s="78"/>
      <c r="D172" s="79"/>
      <c r="E172" s="78"/>
      <c r="F172" s="36"/>
    </row>
    <row r="173" ht="18.75" spans="1:6">
      <c r="A173" s="80"/>
      <c r="B173" s="77"/>
      <c r="C173" s="77"/>
      <c r="D173" s="79"/>
      <c r="E173" s="77"/>
      <c r="F173" s="36"/>
    </row>
    <row r="174" ht="18.75" spans="1:6">
      <c r="A174" s="80"/>
      <c r="B174" s="77"/>
      <c r="C174" s="77"/>
      <c r="D174" s="79"/>
      <c r="E174" s="77"/>
      <c r="F174" s="36"/>
    </row>
    <row r="175" ht="18.75" spans="1:6">
      <c r="A175" s="80"/>
      <c r="B175" s="77"/>
      <c r="C175" s="77"/>
      <c r="D175" s="79"/>
      <c r="E175" s="77"/>
      <c r="F175" s="36"/>
    </row>
    <row r="176" ht="18.75" spans="1:6">
      <c r="A176" s="80"/>
      <c r="B176" s="77"/>
      <c r="C176" s="77"/>
      <c r="D176" s="79"/>
      <c r="E176" s="77"/>
      <c r="F176" s="36"/>
    </row>
    <row r="177" ht="18.75" spans="1:6">
      <c r="A177" s="80"/>
      <c r="B177" s="77"/>
      <c r="C177" s="77"/>
      <c r="D177" s="79"/>
      <c r="E177" s="77"/>
      <c r="F177" s="36"/>
    </row>
    <row r="178" ht="18.75" spans="1:6">
      <c r="A178" s="80"/>
      <c r="B178" s="77"/>
      <c r="C178" s="77"/>
      <c r="D178" s="79"/>
      <c r="E178" s="77"/>
      <c r="F178" s="36"/>
    </row>
    <row r="179" ht="18.75" spans="1:6">
      <c r="A179" s="80"/>
      <c r="B179" s="77"/>
      <c r="C179" s="77"/>
      <c r="D179" s="79"/>
      <c r="E179" s="77"/>
      <c r="F179" s="36"/>
    </row>
    <row r="180" ht="18.75" spans="1:6">
      <c r="A180" s="80"/>
      <c r="B180" s="77"/>
      <c r="C180" s="77"/>
      <c r="D180" s="79"/>
      <c r="E180" s="77"/>
      <c r="F180" s="36"/>
    </row>
    <row r="181" ht="18.75" spans="1:6">
      <c r="A181" s="80"/>
      <c r="B181" s="77"/>
      <c r="C181" s="77"/>
      <c r="D181" s="79"/>
      <c r="E181" s="77"/>
      <c r="F181" s="36"/>
    </row>
    <row r="182" ht="18.75" spans="1:6">
      <c r="A182" s="80"/>
      <c r="B182" s="77"/>
      <c r="C182" s="77"/>
      <c r="D182" s="79"/>
      <c r="E182" s="77"/>
      <c r="F182" s="36"/>
    </row>
    <row r="183" ht="18.75" spans="1:6">
      <c r="A183" s="80"/>
      <c r="B183" s="77"/>
      <c r="C183" s="77"/>
      <c r="D183" s="79"/>
      <c r="E183" s="77"/>
      <c r="F183" s="36"/>
    </row>
    <row r="184" ht="18.75" spans="1:6">
      <c r="A184" s="80"/>
      <c r="B184" s="77"/>
      <c r="C184" s="77"/>
      <c r="D184" s="79"/>
      <c r="E184" s="77"/>
      <c r="F184" s="36"/>
    </row>
    <row r="185" ht="18.75" spans="1:6">
      <c r="A185" s="80"/>
      <c r="B185" s="77"/>
      <c r="C185" s="77"/>
      <c r="D185" s="79"/>
      <c r="E185" s="77"/>
      <c r="F185" s="36"/>
    </row>
    <row r="186" ht="18.75" spans="1:6">
      <c r="A186" s="80"/>
      <c r="B186" s="77"/>
      <c r="C186" s="77"/>
      <c r="D186" s="79"/>
      <c r="E186" s="77"/>
      <c r="F186" s="36"/>
    </row>
    <row r="187" ht="18.75" spans="1:6">
      <c r="A187" s="80"/>
      <c r="B187" s="77"/>
      <c r="C187" s="77"/>
      <c r="D187" s="79"/>
      <c r="E187" s="77"/>
      <c r="F187" s="36"/>
    </row>
    <row r="188" ht="18.75" spans="1:6">
      <c r="A188" s="80"/>
      <c r="B188" s="77"/>
      <c r="C188" s="77"/>
      <c r="D188" s="79"/>
      <c r="E188" s="77"/>
      <c r="F188" s="36"/>
    </row>
    <row r="189" ht="18.75" spans="1:6">
      <c r="A189" s="80"/>
      <c r="B189" s="77"/>
      <c r="C189" s="77"/>
      <c r="D189" s="79"/>
      <c r="E189" s="77"/>
      <c r="F189" s="36"/>
    </row>
    <row r="190" ht="18.75" spans="1:6">
      <c r="A190" s="80"/>
      <c r="B190" s="77"/>
      <c r="C190" s="77"/>
      <c r="D190" s="79"/>
      <c r="E190" s="77"/>
      <c r="F190" s="36"/>
    </row>
    <row r="191" ht="18.75" spans="1:6">
      <c r="A191" s="80"/>
      <c r="B191" s="77"/>
      <c r="C191" s="77"/>
      <c r="D191" s="79"/>
      <c r="E191" s="77"/>
      <c r="F191" s="36"/>
    </row>
    <row r="192" ht="18.75" spans="1:6">
      <c r="A192" s="80"/>
      <c r="B192" s="77"/>
      <c r="C192" s="77"/>
      <c r="D192" s="79"/>
      <c r="E192" s="77"/>
      <c r="F192" s="36"/>
    </row>
    <row r="193" ht="18.75" spans="1:6">
      <c r="A193" s="80"/>
      <c r="B193" s="77"/>
      <c r="C193" s="77"/>
      <c r="D193" s="79"/>
      <c r="E193" s="77"/>
      <c r="F193" s="36"/>
    </row>
    <row r="194" ht="18.75" spans="1:6">
      <c r="A194" s="80"/>
      <c r="B194" s="77"/>
      <c r="C194" s="77"/>
      <c r="D194" s="79"/>
      <c r="E194" s="77"/>
      <c r="F194" s="36"/>
    </row>
    <row r="195" spans="1:6">
      <c r="A195" s="36"/>
      <c r="B195" s="36"/>
      <c r="C195" s="36"/>
      <c r="D195" s="76"/>
      <c r="E195" s="36"/>
      <c r="F195" s="36"/>
    </row>
    <row r="196" spans="1:6">
      <c r="A196" s="36"/>
      <c r="B196" s="36"/>
      <c r="C196" s="36"/>
      <c r="D196" s="76"/>
      <c r="E196" s="36"/>
      <c r="F196" s="36"/>
    </row>
    <row r="197" ht="18.75" spans="1:6">
      <c r="A197" s="81"/>
      <c r="B197" s="82"/>
      <c r="C197" s="83"/>
      <c r="D197" s="83"/>
      <c r="E197" s="83"/>
      <c r="F197" s="36"/>
    </row>
    <row r="198" ht="18.75" spans="1:6">
      <c r="A198" s="81"/>
      <c r="B198" s="82"/>
      <c r="C198" s="83"/>
      <c r="D198" s="83"/>
      <c r="E198" s="83"/>
      <c r="F198" s="36"/>
    </row>
    <row r="199" ht="18.75" spans="1:6">
      <c r="A199" s="81"/>
      <c r="B199" s="82"/>
      <c r="C199" s="83"/>
      <c r="D199" s="83"/>
      <c r="E199" s="83"/>
      <c r="F199" s="36"/>
    </row>
    <row r="200" ht="18.75" spans="1:6">
      <c r="A200" s="81"/>
      <c r="B200" s="82"/>
      <c r="C200" s="83"/>
      <c r="D200" s="83"/>
      <c r="E200" s="83"/>
      <c r="F200" s="36"/>
    </row>
    <row r="201" ht="18.75" spans="1:5">
      <c r="A201" s="81"/>
      <c r="B201" s="82"/>
      <c r="C201" s="83"/>
      <c r="D201" s="83"/>
      <c r="E201" s="83"/>
    </row>
    <row r="202" ht="18.75" spans="1:5">
      <c r="A202" s="81"/>
      <c r="B202" s="82"/>
      <c r="C202" s="83"/>
      <c r="D202" s="83"/>
      <c r="E202" s="83"/>
    </row>
    <row r="203" ht="18.75" spans="1:5">
      <c r="A203" s="81"/>
      <c r="B203" s="82"/>
      <c r="C203" s="83"/>
      <c r="D203" s="83"/>
      <c r="E203" s="83"/>
    </row>
    <row r="204" ht="18.75" spans="1:5">
      <c r="A204" s="81"/>
      <c r="B204" s="82"/>
      <c r="C204" s="83"/>
      <c r="D204" s="83"/>
      <c r="E204" s="83"/>
    </row>
    <row r="205" ht="18.75" spans="1:5">
      <c r="A205" s="81"/>
      <c r="B205" s="82"/>
      <c r="C205" s="83"/>
      <c r="D205" s="83"/>
      <c r="E205" s="83"/>
    </row>
    <row r="206" ht="18.75" spans="1:5">
      <c r="A206" s="81"/>
      <c r="B206" s="82"/>
      <c r="C206" s="83"/>
      <c r="D206" s="83"/>
      <c r="E206" s="83"/>
    </row>
    <row r="207" ht="18.75" spans="1:5">
      <c r="A207" s="81"/>
      <c r="B207" s="82"/>
      <c r="C207" s="83"/>
      <c r="D207" s="83"/>
      <c r="E207" s="83"/>
    </row>
    <row r="208" ht="18.75" spans="1:5">
      <c r="A208" s="81"/>
      <c r="B208" s="82"/>
      <c r="C208" s="83"/>
      <c r="D208" s="83"/>
      <c r="E208" s="83"/>
    </row>
    <row r="209" ht="18.75" spans="1:5">
      <c r="A209" s="84"/>
      <c r="B209" s="85"/>
      <c r="C209" s="85"/>
      <c r="D209" s="85"/>
      <c r="E209" s="85"/>
    </row>
    <row r="210" ht="18.75" spans="1:5">
      <c r="A210" s="77"/>
      <c r="B210" s="85"/>
      <c r="C210" s="85"/>
      <c r="D210" s="85"/>
      <c r="E210" s="85"/>
    </row>
    <row r="211" ht="18.75" spans="1:5">
      <c r="A211" s="77"/>
      <c r="B211" s="85"/>
      <c r="C211" s="85"/>
      <c r="D211" s="85"/>
      <c r="E211" s="85"/>
    </row>
    <row r="212" ht="18.75" spans="1:5">
      <c r="A212" s="77"/>
      <c r="B212" s="85"/>
      <c r="C212" s="86"/>
      <c r="D212" s="83"/>
      <c r="E212" s="83"/>
    </row>
    <row r="213" ht="18.75" spans="1:5">
      <c r="A213" s="77"/>
      <c r="B213" s="85"/>
      <c r="C213" s="86"/>
      <c r="D213" s="83"/>
      <c r="E213" s="83"/>
    </row>
    <row r="214" ht="18.75" spans="1:5">
      <c r="A214" s="77"/>
      <c r="B214" s="85"/>
      <c r="C214" s="86"/>
      <c r="D214" s="85"/>
      <c r="E214" s="85"/>
    </row>
    <row r="215" ht="18.75" spans="1:5">
      <c r="A215" s="77"/>
      <c r="B215" s="85"/>
      <c r="C215" s="86"/>
      <c r="D215" s="83"/>
      <c r="E215" s="83"/>
    </row>
    <row r="216" ht="18.75" spans="1:5">
      <c r="A216" s="77"/>
      <c r="B216" s="85"/>
      <c r="C216" s="85"/>
      <c r="D216" s="85"/>
      <c r="E216" s="85"/>
    </row>
    <row r="217" ht="18.75" spans="1:5">
      <c r="A217" s="77"/>
      <c r="B217" s="86"/>
      <c r="C217" s="86"/>
      <c r="D217" s="87"/>
      <c r="E217" s="83"/>
    </row>
    <row r="218" ht="18.75" spans="1:5">
      <c r="A218" s="88"/>
      <c r="B218" s="78"/>
      <c r="C218" s="89"/>
      <c r="D218" s="76"/>
      <c r="E218" s="89"/>
    </row>
    <row r="219" spans="1:5">
      <c r="A219" s="36"/>
      <c r="B219" s="36"/>
      <c r="C219" s="36"/>
      <c r="D219" s="76"/>
      <c r="E219" s="36"/>
    </row>
    <row r="432" s="56" customFormat="1" ht="18.75" spans="1:5">
      <c r="A432"/>
      <c r="B432"/>
      <c r="C432"/>
      <c r="D432" s="58"/>
      <c r="E432"/>
    </row>
    <row r="433" s="57" customFormat="1" ht="18.75" spans="1:5">
      <c r="A433"/>
      <c r="B433"/>
      <c r="C433"/>
      <c r="D433" s="58"/>
      <c r="E433"/>
    </row>
    <row r="434" s="57" customFormat="1" ht="18.75" spans="1:5">
      <c r="A434"/>
      <c r="B434"/>
      <c r="C434"/>
      <c r="D434" s="58"/>
      <c r="E434"/>
    </row>
    <row r="435" s="57" customFormat="1" ht="18.75" spans="1:5">
      <c r="A435"/>
      <c r="B435"/>
      <c r="C435"/>
      <c r="D435" s="58"/>
      <c r="E435"/>
    </row>
    <row r="436" s="57" customFormat="1" ht="18.75" spans="1:5">
      <c r="A436"/>
      <c r="B436"/>
      <c r="C436"/>
      <c r="D436" s="58"/>
      <c r="E436"/>
    </row>
    <row r="437" s="57" customFormat="1" ht="18.75" spans="1:5">
      <c r="A437"/>
      <c r="B437"/>
      <c r="C437"/>
      <c r="D437" s="58"/>
      <c r="E437"/>
    </row>
    <row r="438" s="57" customFormat="1" ht="18.75" spans="1:5">
      <c r="A438"/>
      <c r="B438"/>
      <c r="C438"/>
      <c r="D438" s="58"/>
      <c r="E438"/>
    </row>
    <row r="439" s="57" customFormat="1" ht="18.75" spans="1:5">
      <c r="A439"/>
      <c r="B439"/>
      <c r="C439"/>
      <c r="D439" s="58"/>
      <c r="E439"/>
    </row>
    <row r="440" s="57" customFormat="1" ht="18.75" spans="1:5">
      <c r="A440"/>
      <c r="B440"/>
      <c r="C440"/>
      <c r="D440" s="58"/>
      <c r="E440"/>
    </row>
  </sheetData>
  <mergeCells count="47">
    <mergeCell ref="A1:E1"/>
    <mergeCell ref="A3:A21"/>
    <mergeCell ref="A22:A28"/>
    <mergeCell ref="A29:A34"/>
    <mergeCell ref="A35:A54"/>
    <mergeCell ref="A55:A89"/>
    <mergeCell ref="A90:A114"/>
    <mergeCell ref="A115:A116"/>
    <mergeCell ref="B3:B8"/>
    <mergeCell ref="B9:B13"/>
    <mergeCell ref="B14:B17"/>
    <mergeCell ref="B23:B25"/>
    <mergeCell ref="B26:B28"/>
    <mergeCell ref="B33:B34"/>
    <mergeCell ref="B35:B42"/>
    <mergeCell ref="B43:B47"/>
    <mergeCell ref="B51:B54"/>
    <mergeCell ref="B55:B63"/>
    <mergeCell ref="B64:B73"/>
    <mergeCell ref="B74:B79"/>
    <mergeCell ref="B80:B84"/>
    <mergeCell ref="B86:B88"/>
    <mergeCell ref="B90:B94"/>
    <mergeCell ref="B95:B98"/>
    <mergeCell ref="B99:B100"/>
    <mergeCell ref="B102:B106"/>
    <mergeCell ref="B109:B114"/>
    <mergeCell ref="B115:B116"/>
    <mergeCell ref="C3:C4"/>
    <mergeCell ref="C5:C6"/>
    <mergeCell ref="C7:C8"/>
    <mergeCell ref="C10:C11"/>
    <mergeCell ref="C16:C17"/>
    <mergeCell ref="C55:C56"/>
    <mergeCell ref="C59:C60"/>
    <mergeCell ref="C64:C65"/>
    <mergeCell ref="C69:C70"/>
    <mergeCell ref="C80:C81"/>
    <mergeCell ref="C82:C83"/>
    <mergeCell ref="C87:C88"/>
    <mergeCell ref="E55:E56"/>
    <mergeCell ref="E59:E60"/>
    <mergeCell ref="E64:E65"/>
    <mergeCell ref="E69:E70"/>
    <mergeCell ref="E80:E81"/>
    <mergeCell ref="E82:E83"/>
    <mergeCell ref="E87:E88"/>
  </mergeCells>
  <pageMargins left="0.75" right="0.75" top="1" bottom="1" header="0.5" footer="0.5"/>
  <pageSetup paperSize="9" orientation="portrait"/>
  <headerFooter/>
  <ignoredErrors>
    <ignoredError sqref="B3:B17 D29:D34 D35:D54 D117:D119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9"/>
  <sheetViews>
    <sheetView workbookViewId="0">
      <selection activeCell="B3" sqref="B3:I9"/>
    </sheetView>
  </sheetViews>
  <sheetFormatPr defaultColWidth="9" defaultRowHeight="13.5"/>
  <cols>
    <col min="1" max="1" width="21.6666666666667" customWidth="1"/>
    <col min="2" max="2" width="12.5583333333333" customWidth="1"/>
    <col min="3" max="3" width="9.66666666666667" customWidth="1"/>
    <col min="4" max="4" width="29.8916666666667" customWidth="1"/>
    <col min="5" max="6" width="15.4416666666667" customWidth="1"/>
    <col min="7" max="7" width="14.5583333333333" customWidth="1"/>
  </cols>
  <sheetData>
    <row r="1" s="17" customFormat="1" ht="22.5" spans="1:9">
      <c r="A1" s="40" t="s">
        <v>505</v>
      </c>
      <c r="B1" s="41"/>
      <c r="C1" s="41"/>
      <c r="D1" s="41"/>
      <c r="E1" s="41"/>
      <c r="F1" s="41"/>
      <c r="G1" s="41"/>
      <c r="H1" s="41"/>
      <c r="I1" s="52"/>
    </row>
    <row r="2" s="37" customFormat="1" ht="20.25" spans="1:9">
      <c r="A2" s="20" t="s">
        <v>22</v>
      </c>
      <c r="B2" s="42" t="s">
        <v>421</v>
      </c>
      <c r="C2" s="42" t="s">
        <v>35</v>
      </c>
      <c r="D2" s="43" t="s">
        <v>36</v>
      </c>
      <c r="E2" s="44" t="s">
        <v>37</v>
      </c>
      <c r="F2" s="42" t="s">
        <v>38</v>
      </c>
      <c r="G2" s="42" t="s">
        <v>39</v>
      </c>
      <c r="H2" s="45" t="s">
        <v>29</v>
      </c>
      <c r="I2" s="53"/>
    </row>
    <row r="3" s="38" customFormat="1" ht="18.75" spans="1:9">
      <c r="A3" s="7" t="s">
        <v>2</v>
      </c>
      <c r="B3" s="46" t="s">
        <v>55</v>
      </c>
      <c r="C3" s="47"/>
      <c r="D3" s="47"/>
      <c r="E3" s="47"/>
      <c r="F3" s="47"/>
      <c r="G3" s="47"/>
      <c r="H3" s="47"/>
      <c r="I3" s="32"/>
    </row>
    <row r="4" s="38" customFormat="1" ht="18.75" spans="1:9">
      <c r="A4" s="7" t="s">
        <v>3</v>
      </c>
      <c r="B4" s="48"/>
      <c r="C4" s="49"/>
      <c r="D4" s="49"/>
      <c r="E4" s="49"/>
      <c r="F4" s="49"/>
      <c r="G4" s="49"/>
      <c r="H4" s="49"/>
      <c r="I4" s="54"/>
    </row>
    <row r="5" s="39" customFormat="1" ht="18.75" spans="1:256">
      <c r="A5" s="7" t="s">
        <v>4</v>
      </c>
      <c r="B5" s="48"/>
      <c r="C5" s="49"/>
      <c r="D5" s="49"/>
      <c r="E5" s="49"/>
      <c r="F5" s="49"/>
      <c r="G5" s="49"/>
      <c r="H5" s="49"/>
      <c r="I5" s="54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  <c r="CT5" s="55"/>
      <c r="CU5" s="55"/>
      <c r="CV5" s="55"/>
      <c r="CW5" s="55"/>
      <c r="CX5" s="55"/>
      <c r="CY5" s="55"/>
      <c r="CZ5" s="55"/>
      <c r="DA5" s="55"/>
      <c r="DB5" s="55"/>
      <c r="DC5" s="55"/>
      <c r="DD5" s="55"/>
      <c r="DE5" s="55"/>
      <c r="DF5" s="55"/>
      <c r="DG5" s="55"/>
      <c r="DH5" s="55"/>
      <c r="DI5" s="55"/>
      <c r="DJ5" s="55"/>
      <c r="DK5" s="55"/>
      <c r="DL5" s="55"/>
      <c r="DM5" s="55"/>
      <c r="DN5" s="55"/>
      <c r="DO5" s="55"/>
      <c r="DP5" s="55"/>
      <c r="DQ5" s="55"/>
      <c r="DR5" s="55"/>
      <c r="DS5" s="55"/>
      <c r="DT5" s="55"/>
      <c r="DU5" s="55"/>
      <c r="DV5" s="55"/>
      <c r="DW5" s="55"/>
      <c r="DX5" s="55"/>
      <c r="DY5" s="55"/>
      <c r="DZ5" s="55"/>
      <c r="EA5" s="55"/>
      <c r="EB5" s="55"/>
      <c r="EC5" s="55"/>
      <c r="ED5" s="55"/>
      <c r="EE5" s="55"/>
      <c r="EF5" s="55"/>
      <c r="EG5" s="55"/>
      <c r="EH5" s="55"/>
      <c r="EI5" s="55"/>
      <c r="EJ5" s="55"/>
      <c r="EK5" s="55"/>
      <c r="EL5" s="55"/>
      <c r="EM5" s="55"/>
      <c r="EN5" s="55"/>
      <c r="EO5" s="55"/>
      <c r="EP5" s="55"/>
      <c r="EQ5" s="55"/>
      <c r="ER5" s="55"/>
      <c r="ES5" s="55"/>
      <c r="ET5" s="55"/>
      <c r="EU5" s="55"/>
      <c r="EV5" s="55"/>
      <c r="EW5" s="55"/>
      <c r="EX5" s="55"/>
      <c r="EY5" s="55"/>
      <c r="EZ5" s="55"/>
      <c r="FA5" s="55"/>
      <c r="FB5" s="55"/>
      <c r="FC5" s="55"/>
      <c r="FD5" s="55"/>
      <c r="FE5" s="55"/>
      <c r="FF5" s="55"/>
      <c r="FG5" s="55"/>
      <c r="FH5" s="55"/>
      <c r="FI5" s="55"/>
      <c r="FJ5" s="55"/>
      <c r="FK5" s="55"/>
      <c r="FL5" s="55"/>
      <c r="FM5" s="55"/>
      <c r="FN5" s="55"/>
      <c r="FO5" s="55"/>
      <c r="FP5" s="55"/>
      <c r="FQ5" s="55"/>
      <c r="FR5" s="55"/>
      <c r="FS5" s="55"/>
      <c r="FT5" s="55"/>
      <c r="FU5" s="55"/>
      <c r="FV5" s="55"/>
      <c r="FW5" s="55"/>
      <c r="FX5" s="55"/>
      <c r="FY5" s="55"/>
      <c r="FZ5" s="55"/>
      <c r="GA5" s="55"/>
      <c r="GB5" s="55"/>
      <c r="GC5" s="55"/>
      <c r="GD5" s="55"/>
      <c r="GE5" s="55"/>
      <c r="GF5" s="55"/>
      <c r="GG5" s="55"/>
      <c r="GH5" s="55"/>
      <c r="GI5" s="55"/>
      <c r="GJ5" s="55"/>
      <c r="GK5" s="55"/>
      <c r="GL5" s="55"/>
      <c r="GM5" s="55"/>
      <c r="GN5" s="55"/>
      <c r="GO5" s="55"/>
      <c r="GP5" s="55"/>
      <c r="GQ5" s="55"/>
      <c r="GR5" s="55"/>
      <c r="GS5" s="55"/>
      <c r="GT5" s="55"/>
      <c r="GU5" s="55"/>
      <c r="GV5" s="55"/>
      <c r="GW5" s="55"/>
      <c r="GX5" s="55"/>
      <c r="GY5" s="55"/>
      <c r="GZ5" s="55"/>
      <c r="HA5" s="55"/>
      <c r="HB5" s="55"/>
      <c r="HC5" s="55"/>
      <c r="HD5" s="55"/>
      <c r="HE5" s="55"/>
      <c r="HF5" s="55"/>
      <c r="HG5" s="55"/>
      <c r="HH5" s="55"/>
      <c r="HI5" s="55"/>
      <c r="HJ5" s="55"/>
      <c r="HK5" s="55"/>
      <c r="HL5" s="55"/>
      <c r="HM5" s="55"/>
      <c r="HN5" s="55"/>
      <c r="HO5" s="55"/>
      <c r="HP5" s="55"/>
      <c r="HQ5" s="55"/>
      <c r="HR5" s="55"/>
      <c r="HS5" s="55"/>
      <c r="HT5" s="55"/>
      <c r="HU5" s="55"/>
      <c r="HV5" s="55"/>
      <c r="HW5" s="55"/>
      <c r="HX5" s="55"/>
      <c r="HY5" s="55"/>
      <c r="HZ5" s="55"/>
      <c r="IA5" s="55"/>
      <c r="IB5" s="55"/>
      <c r="IC5" s="55"/>
      <c r="ID5" s="55"/>
      <c r="IE5" s="55"/>
      <c r="IF5" s="55"/>
      <c r="IG5" s="55"/>
      <c r="IH5" s="55"/>
      <c r="II5" s="55"/>
      <c r="IJ5" s="55"/>
      <c r="IK5" s="55"/>
      <c r="IL5" s="55"/>
      <c r="IM5" s="55"/>
      <c r="IN5" s="55"/>
      <c r="IO5" s="55"/>
      <c r="IP5" s="55"/>
      <c r="IQ5" s="55"/>
      <c r="IR5" s="55"/>
      <c r="IS5" s="55"/>
      <c r="IT5" s="55"/>
      <c r="IU5" s="55"/>
      <c r="IV5" s="55"/>
    </row>
    <row r="6" s="38" customFormat="1" ht="18.75" spans="1:9">
      <c r="A6" s="7" t="s">
        <v>5</v>
      </c>
      <c r="B6" s="48"/>
      <c r="C6" s="49"/>
      <c r="D6" s="49"/>
      <c r="E6" s="49"/>
      <c r="F6" s="49"/>
      <c r="G6" s="49"/>
      <c r="H6" s="49"/>
      <c r="I6" s="54"/>
    </row>
    <row r="7" ht="18.75" spans="1:9">
      <c r="A7" s="16" t="s">
        <v>6</v>
      </c>
      <c r="B7" s="48"/>
      <c r="C7" s="49"/>
      <c r="D7" s="49"/>
      <c r="E7" s="49"/>
      <c r="F7" s="49"/>
      <c r="G7" s="49"/>
      <c r="H7" s="49"/>
      <c r="I7" s="54"/>
    </row>
    <row r="8" ht="18.75" spans="1:9">
      <c r="A8" s="8" t="s">
        <v>7</v>
      </c>
      <c r="B8" s="48"/>
      <c r="C8" s="49"/>
      <c r="D8" s="49"/>
      <c r="E8" s="49"/>
      <c r="F8" s="49"/>
      <c r="G8" s="49"/>
      <c r="H8" s="49"/>
      <c r="I8" s="54"/>
    </row>
    <row r="9" ht="18.75" spans="1:9">
      <c r="A9" s="16" t="s">
        <v>8</v>
      </c>
      <c r="B9" s="50"/>
      <c r="C9" s="51"/>
      <c r="D9" s="51"/>
      <c r="E9" s="51"/>
      <c r="F9" s="51"/>
      <c r="G9" s="51"/>
      <c r="H9" s="51"/>
      <c r="I9" s="34"/>
    </row>
  </sheetData>
  <mergeCells count="3">
    <mergeCell ref="A1:I1"/>
    <mergeCell ref="H2:I2"/>
    <mergeCell ref="B3:I9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学院学风反馈表</vt:lpstr>
      <vt:lpstr>日常旷课率</vt:lpstr>
      <vt:lpstr>日常旷课名单</vt:lpstr>
      <vt:lpstr>日常请假率</vt:lpstr>
      <vt:lpstr>日常请假名单</vt:lpstr>
      <vt:lpstr>日常迟到早退名单</vt:lpstr>
      <vt:lpstr>晚自习风气统计表</vt:lpstr>
      <vt:lpstr>晚自习请假</vt:lpstr>
      <vt:lpstr>晚自习旷课</vt:lpstr>
      <vt:lpstr>晚自习迟到早退</vt:lpstr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小华对我biubiubiu</dc:creator>
  <cp:lastModifiedBy>sally</cp:lastModifiedBy>
  <dcterms:created xsi:type="dcterms:W3CDTF">2021-04-04T12:18:00Z</dcterms:created>
  <dcterms:modified xsi:type="dcterms:W3CDTF">2022-12-06T08:14:21Z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FC1DC3E9A38F429DA8110981B85B022F</vt:lpwstr>
  </property>
  <property fmtid="{D5CDD505-2E9C-101B-9397-08002B2CF9AE}" pid="3" name="KSOProductBuildVer">
    <vt:lpwstr>2052-11.8.2.10154</vt:lpwstr>
  </property>
  <property fmtid="{D5CDD505-2E9C-101B-9397-08002B2CF9AE}" pid="4" name="KSOReadingLayout">
    <vt:bool>false</vt:bool>
  </property>
</Properties>
</file>