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metadata.xml" ContentType="application/vnd.openxmlformats-officedocument.spreadsheetml.sheetMetadata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500" tabRatio="947" firstSheet="5" activeTab="10"/>
  </bookViews>
  <sheets>
    <sheet name="学院学风反馈表" sheetId="1" r:id="rId1"/>
    <sheet name="日常迟到早退名单" sheetId="2" r:id="rId2"/>
    <sheet name="日常请假名单" sheetId="3" r:id="rId3"/>
    <sheet name="日常请假率" sheetId="4" r:id="rId4"/>
    <sheet name="日常旷课名单" sheetId="5" r:id="rId5"/>
    <sheet name="日常旷课率" sheetId="6" r:id="rId6"/>
    <sheet name="晚自修风气统计表" sheetId="16" r:id="rId7"/>
    <sheet name="晚自习旷课" sheetId="17" r:id="rId8"/>
    <sheet name="晚自习请假名单" sheetId="18" r:id="rId9"/>
    <sheet name="晚自习迟到早退" sheetId="19" r:id="rId10"/>
    <sheet name="统计表" sheetId="11" r:id="rId11"/>
  </sheets>
  <definedNames>
    <definedName name="_xlnm._FilterDatabase" localSheetId="5" hidden="1">日常旷课率!$A$2:$H$29</definedName>
    <definedName name="_xlnm._FilterDatabase" localSheetId="10" hidden="1">统计表!$A$2:$E$29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<sst xmlns="http://schemas.openxmlformats.org/spreadsheetml/2006/main" count="2875" uniqueCount="1016">
  <si>
    <t>湖州学院2025-2026学年第一学期学风建设情况通报（第6周 10月19日-10月25日 ）</t>
  </si>
  <si>
    <t>学风指标</t>
  </si>
  <si>
    <t>智能制造学院</t>
  </si>
  <si>
    <t>电子信息学院</t>
  </si>
  <si>
    <t>生命健康学院</t>
  </si>
  <si>
    <t>经济管理学院</t>
  </si>
  <si>
    <t>人文学院</t>
  </si>
  <si>
    <t>设计学院</t>
  </si>
  <si>
    <t>马克思主义学院</t>
  </si>
  <si>
    <t>日常旷课率</t>
  </si>
  <si>
    <t>日常旷课名单</t>
  </si>
  <si>
    <t>日常请假率</t>
  </si>
  <si>
    <t>日常请假人次</t>
  </si>
  <si>
    <t>日常迟到早退</t>
  </si>
  <si>
    <t>晚自习风气统计表</t>
  </si>
  <si>
    <t>班级明细</t>
  </si>
  <si>
    <t>晚自习请假</t>
  </si>
  <si>
    <t>晚自习旷课</t>
  </si>
  <si>
    <t>晚自习迟到早退</t>
  </si>
  <si>
    <t>各学院统计表规范程度</t>
  </si>
  <si>
    <t>交齐且规范</t>
  </si>
  <si>
    <t>湖州学院日常迟到早退统计表</t>
  </si>
  <si>
    <t>学院</t>
  </si>
  <si>
    <t>班级</t>
  </si>
  <si>
    <t>学号</t>
  </si>
  <si>
    <t>姓名</t>
  </si>
  <si>
    <t>课程</t>
  </si>
  <si>
    <t>类别</t>
  </si>
  <si>
    <t>日期</t>
  </si>
  <si>
    <t>备注</t>
  </si>
  <si>
    <t>高分子材料2501</t>
  </si>
  <si>
    <t>吴雄志</t>
  </si>
  <si>
    <t>大学生心理健康教育</t>
  </si>
  <si>
    <t>迟到</t>
  </si>
  <si>
    <t>思想道德与法治</t>
  </si>
  <si>
    <t>早退</t>
  </si>
  <si>
    <t>叶子龙</t>
  </si>
  <si>
    <t>梁瑞龙</t>
  </si>
  <si>
    <t>王鑫乐</t>
  </si>
  <si>
    <t>机械2401</t>
  </si>
  <si>
    <t>鲁婷</t>
  </si>
  <si>
    <t>毛概</t>
  </si>
  <si>
    <t>朱龙驰</t>
  </si>
  <si>
    <t>电气2502</t>
  </si>
  <si>
    <t>余康玲</t>
  </si>
  <si>
    <t>大学英语B</t>
  </si>
  <si>
    <t>计算机2501</t>
  </si>
  <si>
    <t>杨国强</t>
  </si>
  <si>
    <t>马敬凯</t>
  </si>
  <si>
    <t>无</t>
  </si>
  <si>
    <t>湖州学院日常请假统计表</t>
  </si>
  <si>
    <t>班 级</t>
  </si>
  <si>
    <t>详细节数（日期）</t>
  </si>
  <si>
    <t>累计节数</t>
  </si>
  <si>
    <t>机械2402</t>
  </si>
  <si>
    <t>汪玲羊</t>
  </si>
  <si>
    <t>大学英语</t>
  </si>
  <si>
    <t>3（10.21）</t>
  </si>
  <si>
    <t>机械2501</t>
  </si>
  <si>
    <t>左多多</t>
  </si>
  <si>
    <t>3（10.24）</t>
  </si>
  <si>
    <t>何金壕</t>
  </si>
  <si>
    <t>画法几何与机械制图</t>
  </si>
  <si>
    <t>2（10.23）</t>
  </si>
  <si>
    <t>机械2202</t>
  </si>
  <si>
    <t>潘孜豪</t>
  </si>
  <si>
    <t>毕业设计讲座</t>
  </si>
  <si>
    <t>2（10.22）</t>
  </si>
  <si>
    <t>李扬</t>
  </si>
  <si>
    <t>材化2512</t>
  </si>
  <si>
    <t>张振阳</t>
  </si>
  <si>
    <t>高分子材料学</t>
  </si>
  <si>
    <t>2（10.24）</t>
  </si>
  <si>
    <t>光电材料与器件</t>
  </si>
  <si>
    <t>周景怡</t>
  </si>
  <si>
    <t>化工原理</t>
  </si>
  <si>
    <t>2（10.21）</t>
  </si>
  <si>
    <t>材料科学基础</t>
  </si>
  <si>
    <t>电气2511</t>
  </si>
  <si>
    <t>苏佳豪</t>
  </si>
  <si>
    <t>matlab</t>
  </si>
  <si>
    <t>模拟电子电路</t>
  </si>
  <si>
    <t>电路原理</t>
  </si>
  <si>
    <t>pcl</t>
  </si>
  <si>
    <t>3（10.22）</t>
  </si>
  <si>
    <t>传感器与检测技术</t>
  </si>
  <si>
    <t>3（10.23）</t>
  </si>
  <si>
    <t>材化2511</t>
  </si>
  <si>
    <t>陈添添</t>
  </si>
  <si>
    <t>精细化学品化学</t>
  </si>
  <si>
    <t>AI+智能制造工程实践</t>
  </si>
  <si>
    <t>线性代数</t>
  </si>
  <si>
    <t>材料化学基础</t>
  </si>
  <si>
    <t>林宇俊</t>
  </si>
  <si>
    <t>黄馨悦</t>
  </si>
  <si>
    <t>材料化学专业导论</t>
  </si>
  <si>
    <t>许佳艺</t>
  </si>
  <si>
    <t>温如玉</t>
  </si>
  <si>
    <t>材化2411</t>
  </si>
  <si>
    <t>赵光远</t>
  </si>
  <si>
    <t>专业英语</t>
  </si>
  <si>
    <t>专利与项目申报指导</t>
  </si>
  <si>
    <t>严陈煦</t>
  </si>
  <si>
    <t>高等数学A</t>
  </si>
  <si>
    <t>大学英语A</t>
  </si>
  <si>
    <t>电气2501</t>
  </si>
  <si>
    <t>李戈麟</t>
  </si>
  <si>
    <t>新能源材料2302</t>
  </si>
  <si>
    <t>吴铸学</t>
  </si>
  <si>
    <t>化学电源设计</t>
  </si>
  <si>
    <t>体育与健康（5）</t>
  </si>
  <si>
    <t>二次离子电池原理与结构</t>
  </si>
  <si>
    <t>材料分析测试技术</t>
  </si>
  <si>
    <t>2（10.20）</t>
  </si>
  <si>
    <t>光伏技术与应用</t>
  </si>
  <si>
    <t>3（10.21)</t>
  </si>
  <si>
    <t>有机化学</t>
  </si>
  <si>
    <t>张涛</t>
  </si>
  <si>
    <t>材料制备与表征基础实验</t>
  </si>
  <si>
    <t>王泽宇</t>
  </si>
  <si>
    <t>文志杰</t>
  </si>
  <si>
    <t>王珏</t>
  </si>
  <si>
    <t>陈小龙</t>
  </si>
  <si>
    <t>王风丽霞</t>
  </si>
  <si>
    <t>匡宇杰</t>
  </si>
  <si>
    <t>石文静</t>
  </si>
  <si>
    <t>电气2401</t>
  </si>
  <si>
    <t>董威</t>
  </si>
  <si>
    <t>电气2402</t>
  </si>
  <si>
    <t>童业凯</t>
  </si>
  <si>
    <t>中国共产党历史</t>
  </si>
  <si>
    <t>2(10.21)</t>
  </si>
  <si>
    <t>数字电子电路</t>
  </si>
  <si>
    <t>创新创业基础</t>
  </si>
  <si>
    <t>毛泽东思想和中国特色社会主义理论体系概论</t>
  </si>
  <si>
    <t>概率论与数理统计B</t>
  </si>
  <si>
    <r>
      <rPr>
        <sz val="14"/>
        <color rgb="FF000000"/>
        <rFont val="仿宋_GB2312"/>
        <charset val="134"/>
      </rPr>
      <t>秦思</t>
    </r>
    <r>
      <rPr>
        <sz val="14"/>
        <color rgb="FF000000"/>
        <rFont val="宋体"/>
        <charset val="134"/>
      </rPr>
      <t>橦</t>
    </r>
  </si>
  <si>
    <t>任明钰</t>
  </si>
  <si>
    <t>机械2411</t>
  </si>
  <si>
    <t>洪明明</t>
  </si>
  <si>
    <t>液压</t>
  </si>
  <si>
    <t>3（10.20)</t>
  </si>
  <si>
    <t>机械测试</t>
  </si>
  <si>
    <t>机械设计</t>
  </si>
  <si>
    <t>马海芳</t>
  </si>
  <si>
    <t>王仲澍</t>
  </si>
  <si>
    <t>材化2201</t>
  </si>
  <si>
    <t>梁京卓</t>
  </si>
  <si>
    <t>精品化学品实验</t>
  </si>
  <si>
    <t>材化2301</t>
  </si>
  <si>
    <t>符岚</t>
  </si>
  <si>
    <t>2（10.24)</t>
  </si>
  <si>
    <t>电化学基础概述</t>
  </si>
  <si>
    <t>体育与健康</t>
  </si>
  <si>
    <t>陶瓷与耐火材料</t>
  </si>
  <si>
    <t>环境科学基础</t>
  </si>
  <si>
    <t>近代测试分析技术</t>
  </si>
  <si>
    <t>高分子材料实验</t>
  </si>
  <si>
    <t>4(10.21)</t>
  </si>
  <si>
    <t>谢雨婷</t>
  </si>
  <si>
    <t>电子信息2301</t>
  </si>
  <si>
    <t>郭宇</t>
  </si>
  <si>
    <t>数字信号处理</t>
  </si>
  <si>
    <t>电子信息2303</t>
  </si>
  <si>
    <t>王渝凯</t>
  </si>
  <si>
    <t>单片机C语言程序设计</t>
  </si>
  <si>
    <t>电子信息2302</t>
  </si>
  <si>
    <t>卢韩</t>
  </si>
  <si>
    <t>曾楚涵</t>
  </si>
  <si>
    <t>王文轩</t>
  </si>
  <si>
    <t>黄可晴</t>
  </si>
  <si>
    <t>电子测量技术</t>
  </si>
  <si>
    <t>3（10.20）</t>
  </si>
  <si>
    <t>何烨</t>
  </si>
  <si>
    <t>光电信息2202</t>
  </si>
  <si>
    <t>项霄鹏</t>
  </si>
  <si>
    <t>工程制图及CAD</t>
  </si>
  <si>
    <t>李赵群</t>
  </si>
  <si>
    <t>计算机2511</t>
  </si>
  <si>
    <t>李珊珊</t>
  </si>
  <si>
    <t>高数数学</t>
  </si>
  <si>
    <t>唐艺文</t>
  </si>
  <si>
    <t>专业导论</t>
  </si>
  <si>
    <t>陈燃</t>
  </si>
  <si>
    <t>高级语言程序设计</t>
  </si>
  <si>
    <t>黄丽萍</t>
  </si>
  <si>
    <t>光电信息2502</t>
  </si>
  <si>
    <t>黄科盛</t>
  </si>
  <si>
    <t>写作与沟通</t>
  </si>
  <si>
    <t>大学心理健康教育</t>
  </si>
  <si>
    <t>高等数学A（1）</t>
  </si>
  <si>
    <t>光电信息2511</t>
  </si>
  <si>
    <t>来杭淇</t>
  </si>
  <si>
    <t>电路分析基础</t>
  </si>
  <si>
    <t>陈博文</t>
  </si>
  <si>
    <t>基础物理学</t>
  </si>
  <si>
    <t>电子信息2402</t>
  </si>
  <si>
    <t>贾凌霄</t>
  </si>
  <si>
    <t>复变函数与积分变换</t>
  </si>
  <si>
    <t>理论体系毛泽东思想和中国特色社会概论</t>
  </si>
  <si>
    <t>软件工程2401</t>
  </si>
  <si>
    <t>刘子皓</t>
  </si>
  <si>
    <t>计算机2411</t>
  </si>
  <si>
    <t>张中亿</t>
  </si>
  <si>
    <t>数据库课程设计</t>
  </si>
  <si>
    <t>web应用</t>
  </si>
  <si>
    <t>编译原理</t>
  </si>
  <si>
    <t>操作系统</t>
  </si>
  <si>
    <t>朱湘</t>
  </si>
  <si>
    <t>软件工程</t>
  </si>
  <si>
    <t>沈心怡</t>
  </si>
  <si>
    <t>蒋依琳</t>
  </si>
  <si>
    <t>陈灵晓</t>
  </si>
  <si>
    <t>计算机2412</t>
  </si>
  <si>
    <r>
      <rPr>
        <sz val="14"/>
        <rFont val="仿宋_GB2312"/>
        <charset val="134"/>
      </rPr>
      <t>裘</t>
    </r>
    <r>
      <rPr>
        <sz val="14"/>
        <rFont val="宋体"/>
        <charset val="134"/>
      </rPr>
      <t>翀</t>
    </r>
  </si>
  <si>
    <t>毛家栋</t>
  </si>
  <si>
    <t>张伟</t>
  </si>
  <si>
    <t>谢意</t>
  </si>
  <si>
    <t>朱浩天</t>
  </si>
  <si>
    <t>谢煌振</t>
  </si>
  <si>
    <t>阮帅轩</t>
  </si>
  <si>
    <t>光电信息2301</t>
  </si>
  <si>
    <t>侯仁凯</t>
  </si>
  <si>
    <t>半导体照明技术</t>
  </si>
  <si>
    <t>计算机2302</t>
  </si>
  <si>
    <t>范可涵</t>
  </si>
  <si>
    <t>Python程序设计</t>
  </si>
  <si>
    <t>汇编语言</t>
  </si>
  <si>
    <t>算法设计与分析</t>
  </si>
  <si>
    <t>光电信息2302</t>
  </si>
  <si>
    <t>刘蘅萱</t>
  </si>
  <si>
    <t>光电检测技术及应用</t>
  </si>
  <si>
    <t>李昊然</t>
  </si>
  <si>
    <t>激光原理及应用</t>
  </si>
  <si>
    <t>半导体物理</t>
  </si>
  <si>
    <t>胡天毅</t>
  </si>
  <si>
    <t>光电子技术</t>
  </si>
  <si>
    <t>马明炜</t>
  </si>
  <si>
    <t>刘文博</t>
  </si>
  <si>
    <t>工程光学实验</t>
  </si>
  <si>
    <t>郑越巍</t>
  </si>
  <si>
    <t>软件工程2301</t>
  </si>
  <si>
    <t>谢飞宇</t>
  </si>
  <si>
    <t>Android移动应用开发</t>
  </si>
  <si>
    <t>计算机组成原理</t>
  </si>
  <si>
    <t>软件工程2302</t>
  </si>
  <si>
    <t>杨露露</t>
  </si>
  <si>
    <t>移动互联网软件开发技术</t>
  </si>
  <si>
    <t>光电信息2401</t>
  </si>
  <si>
    <t>姚志勇</t>
  </si>
  <si>
    <t>概率论与数理统计</t>
  </si>
  <si>
    <t>习近平新时代中国特色社会主义思想概论</t>
  </si>
  <si>
    <t>万坤灵</t>
  </si>
  <si>
    <t>杜熙</t>
  </si>
  <si>
    <t>资菲燕</t>
  </si>
  <si>
    <t>电子信息2401</t>
  </si>
  <si>
    <t>郑伊孜</t>
  </si>
  <si>
    <t>中国共产党史</t>
  </si>
  <si>
    <t>光电信息2402</t>
  </si>
  <si>
    <r>
      <rPr>
        <sz val="14"/>
        <color rgb="FF000000"/>
        <rFont val="仿宋_GB2312"/>
        <charset val="134"/>
      </rPr>
      <t>杨</t>
    </r>
    <r>
      <rPr>
        <sz val="14"/>
        <color rgb="FF000000"/>
        <rFont val="宋体"/>
        <charset val="134"/>
      </rPr>
      <t>玙</t>
    </r>
    <r>
      <rPr>
        <sz val="14"/>
        <color rgb="FF000000"/>
        <rFont val="仿宋_GB2312"/>
        <charset val="134"/>
      </rPr>
      <t>诺</t>
    </r>
  </si>
  <si>
    <t>基础物理学（2）</t>
  </si>
  <si>
    <t>计算机2401</t>
  </si>
  <si>
    <t>张柳雯</t>
  </si>
  <si>
    <t>电子信息2411</t>
  </si>
  <si>
    <t>李伟星</t>
  </si>
  <si>
    <t>EDA技术及应用</t>
  </si>
  <si>
    <t>python程序设计</t>
  </si>
  <si>
    <t>吴淇豪</t>
  </si>
  <si>
    <t>计算机2414</t>
  </si>
  <si>
    <t>廖翊成</t>
  </si>
  <si>
    <t>网络信息与安全</t>
  </si>
  <si>
    <t>符艺泽</t>
  </si>
  <si>
    <t>黄雷</t>
  </si>
  <si>
    <t>冯驰波</t>
  </si>
  <si>
    <t>软件安全技术</t>
  </si>
  <si>
    <t>密码学</t>
  </si>
  <si>
    <t>袁航</t>
  </si>
  <si>
    <t>李澳</t>
  </si>
  <si>
    <t>软件技术安全</t>
  </si>
  <si>
    <t>史欧文</t>
  </si>
  <si>
    <t>网络通信与安全</t>
  </si>
  <si>
    <t>护理2521</t>
  </si>
  <si>
    <t>郎宇欣</t>
  </si>
  <si>
    <t>人体解剖学</t>
  </si>
  <si>
    <t xml:space="preserve">2（10.23） </t>
  </si>
  <si>
    <t>思想道德</t>
  </si>
  <si>
    <t xml:space="preserve">2（10.24） </t>
  </si>
  <si>
    <t>制药2501</t>
  </si>
  <si>
    <t>罗家轩</t>
  </si>
  <si>
    <t>化学</t>
  </si>
  <si>
    <t>社体2401</t>
  </si>
  <si>
    <t>王智</t>
  </si>
  <si>
    <t>足球</t>
  </si>
  <si>
    <t xml:space="preserve">2（10.20） </t>
  </si>
  <si>
    <t>英语</t>
  </si>
  <si>
    <t>体育心理学</t>
  </si>
  <si>
    <t>乒乓球</t>
  </si>
  <si>
    <t xml:space="preserve">2（10.21） </t>
  </si>
  <si>
    <t>创新创业</t>
  </si>
  <si>
    <t>轮滑</t>
  </si>
  <si>
    <t xml:space="preserve">2（10.22） </t>
  </si>
  <si>
    <t>社会体育</t>
  </si>
  <si>
    <t xml:space="preserve">3（10.23） </t>
  </si>
  <si>
    <t>体育保健</t>
  </si>
  <si>
    <t xml:space="preserve">3（10.24） </t>
  </si>
  <si>
    <t>周睿</t>
  </si>
  <si>
    <t>郑浩东</t>
  </si>
  <si>
    <t>陈毅恒</t>
  </si>
  <si>
    <t>护理2421</t>
  </si>
  <si>
    <t>琚梓琪</t>
  </si>
  <si>
    <t>健评</t>
  </si>
  <si>
    <t>病理</t>
  </si>
  <si>
    <t>制药2421</t>
  </si>
  <si>
    <t>徐先哲</t>
  </si>
  <si>
    <t>社体2301</t>
  </si>
  <si>
    <r>
      <rPr>
        <sz val="14"/>
        <color rgb="FF000000"/>
        <rFont val="仿宋_GB2312"/>
        <charset val="134"/>
      </rPr>
      <t>胡秀</t>
    </r>
    <r>
      <rPr>
        <sz val="14"/>
        <color rgb="FF000000"/>
        <rFont val="宋体"/>
        <charset val="134"/>
      </rPr>
      <t>喆</t>
    </r>
  </si>
  <si>
    <t>体育教材</t>
  </si>
  <si>
    <t>武术</t>
  </si>
  <si>
    <t>体育科研</t>
  </si>
  <si>
    <t>护理2322</t>
  </si>
  <si>
    <t>杨燕平</t>
  </si>
  <si>
    <t>妇产科</t>
  </si>
  <si>
    <t>临床营养学</t>
  </si>
  <si>
    <t>制药2301</t>
  </si>
  <si>
    <t>应双龙</t>
  </si>
  <si>
    <t>制药设备与车间设计</t>
  </si>
  <si>
    <t>药物分析</t>
  </si>
  <si>
    <t>经济与金融2401</t>
  </si>
  <si>
    <t>黄婕</t>
  </si>
  <si>
    <t>货币金融学</t>
  </si>
  <si>
    <t>国贸2401</t>
  </si>
  <si>
    <t>夏昕阳</t>
  </si>
  <si>
    <t>会计学</t>
  </si>
  <si>
    <t>概率论</t>
  </si>
  <si>
    <t>数据分析与处理</t>
  </si>
  <si>
    <t>跨境电商2511</t>
  </si>
  <si>
    <t>朱佳洁</t>
  </si>
  <si>
    <t>网络消费行为学</t>
  </si>
  <si>
    <t>网络营销</t>
  </si>
  <si>
    <t>跨境电商2501</t>
  </si>
  <si>
    <t>梁源康</t>
  </si>
  <si>
    <t>高等数学</t>
  </si>
  <si>
    <t>跨境电商2512</t>
  </si>
  <si>
    <t>王妍</t>
  </si>
  <si>
    <t>AIGC多媒体技术应用</t>
  </si>
  <si>
    <t>江露</t>
  </si>
  <si>
    <t>跨境电商2401</t>
  </si>
  <si>
    <t>沈煜璐</t>
  </si>
  <si>
    <t>市场调查与预测</t>
  </si>
  <si>
    <t>新媒体数据分析与应用</t>
  </si>
  <si>
    <t>会计学原理</t>
  </si>
  <si>
    <t>Python</t>
  </si>
  <si>
    <t>跨境直播与短视频运营</t>
  </si>
  <si>
    <t>中国近代史纲要</t>
  </si>
  <si>
    <t>国际贸易实务</t>
  </si>
  <si>
    <t>凌悦希</t>
  </si>
  <si>
    <t>黄雅琴</t>
  </si>
  <si>
    <t>吴意达</t>
  </si>
  <si>
    <t>张筱颖</t>
  </si>
  <si>
    <t>英语2202</t>
  </si>
  <si>
    <t>徐晨悦</t>
  </si>
  <si>
    <t>外贸函电</t>
  </si>
  <si>
    <t>陈怡琳</t>
  </si>
  <si>
    <t>跨境电子商务</t>
  </si>
  <si>
    <t>2(10.24)</t>
  </si>
  <si>
    <t>张乐</t>
  </si>
  <si>
    <t>蒋国庆</t>
  </si>
  <si>
    <t>燕余安</t>
  </si>
  <si>
    <t>2(10.23)</t>
  </si>
  <si>
    <t>第二外语（日语）</t>
  </si>
  <si>
    <t>3(10.23)</t>
  </si>
  <si>
    <t>沈佳伟</t>
  </si>
  <si>
    <t>钟元</t>
  </si>
  <si>
    <t>汉语言2301</t>
  </si>
  <si>
    <t>陈维</t>
  </si>
  <si>
    <t>文学概论</t>
  </si>
  <si>
    <t>中国文学批评史</t>
  </si>
  <si>
    <t>外国文学</t>
  </si>
  <si>
    <t>2(10.22)</t>
  </si>
  <si>
    <t>林剑伟</t>
  </si>
  <si>
    <t>美学</t>
  </si>
  <si>
    <t>汉语言2303</t>
  </si>
  <si>
    <t>罗佳怡</t>
  </si>
  <si>
    <t>唐诗研究</t>
  </si>
  <si>
    <t>古代文学史</t>
  </si>
  <si>
    <t>李慧欣</t>
  </si>
  <si>
    <t>现当代小说研学</t>
  </si>
  <si>
    <t>广告2301</t>
  </si>
  <si>
    <t>杨云超</t>
  </si>
  <si>
    <t>设计与制作</t>
  </si>
  <si>
    <t>2(10.20)</t>
  </si>
  <si>
    <t>平面广告经典例析</t>
  </si>
  <si>
    <t>网媒2301</t>
  </si>
  <si>
    <t>郑轶遥</t>
  </si>
  <si>
    <t>纪录片创作与编导</t>
  </si>
  <si>
    <t>4(10.23)</t>
  </si>
  <si>
    <t>互动活动与策划</t>
  </si>
  <si>
    <t>即兴口语表达</t>
  </si>
  <si>
    <t>汉语言2401</t>
  </si>
  <si>
    <t>章雨轩</t>
  </si>
  <si>
    <t>古代汉语（1）</t>
  </si>
  <si>
    <t>3(10.20)</t>
  </si>
  <si>
    <t>中国古代文学（2）</t>
  </si>
  <si>
    <t>中国古代学术思想史</t>
  </si>
  <si>
    <t>现代汉语（2）</t>
  </si>
  <si>
    <t>大学英语（跨文化交际)</t>
  </si>
  <si>
    <t>3(10.22)</t>
  </si>
  <si>
    <t>鲁宇琼</t>
  </si>
  <si>
    <t>汉语言2402</t>
  </si>
  <si>
    <t>胡煜沁</t>
  </si>
  <si>
    <t>广告策划与创意</t>
  </si>
  <si>
    <t>楼梦彤</t>
  </si>
  <si>
    <t>张菲比</t>
  </si>
  <si>
    <t>汉语言2404</t>
  </si>
  <si>
    <t>白绍涵</t>
  </si>
  <si>
    <t>广告2401</t>
  </si>
  <si>
    <t>刘晨</t>
  </si>
  <si>
    <t>平面广告设计</t>
  </si>
  <si>
    <t>3(10.21)</t>
  </si>
  <si>
    <t>沈叶颖</t>
  </si>
  <si>
    <t>广告策划与设计</t>
  </si>
  <si>
    <t>高虹</t>
  </si>
  <si>
    <t>徐悦婷</t>
  </si>
  <si>
    <t>网媒2401</t>
  </si>
  <si>
    <t>蓝晔</t>
  </si>
  <si>
    <t>新媒体文案写作</t>
  </si>
  <si>
    <t>英语2402</t>
  </si>
  <si>
    <t>童博</t>
  </si>
  <si>
    <t>中国文化概要</t>
  </si>
  <si>
    <t>汉语言2411</t>
  </si>
  <si>
    <t>王鑫</t>
  </si>
  <si>
    <t>现代汉语</t>
  </si>
  <si>
    <t>微课训练</t>
  </si>
  <si>
    <t>英语2501</t>
  </si>
  <si>
    <t>陈嘉怡</t>
  </si>
  <si>
    <t>体育</t>
  </si>
  <si>
    <t>汉语言2511</t>
  </si>
  <si>
    <t>鲍胡熙</t>
  </si>
  <si>
    <t>广告文案</t>
  </si>
  <si>
    <t>中国现代文学</t>
  </si>
  <si>
    <t>中国古代文学</t>
  </si>
  <si>
    <t>郑钰涛</t>
  </si>
  <si>
    <t>网媒2511</t>
  </si>
  <si>
    <t>方安琪</t>
  </si>
  <si>
    <t>网络与新媒体概论</t>
  </si>
  <si>
    <t>视传2502</t>
  </si>
  <si>
    <t>殷成杰</t>
  </si>
  <si>
    <t>中外设计史</t>
  </si>
  <si>
    <t>环设2501</t>
  </si>
  <si>
    <t>朱祺祺</t>
  </si>
  <si>
    <t>中国建筑设计简史</t>
  </si>
  <si>
    <t xml:space="preserve">   2(10.24)   </t>
  </si>
  <si>
    <t>马克思主义基本原理</t>
  </si>
  <si>
    <t xml:space="preserve">  3(10.24)  </t>
  </si>
  <si>
    <t>产设2401</t>
  </si>
  <si>
    <t>于筠倩</t>
  </si>
  <si>
    <t>视传2302</t>
  </si>
  <si>
    <t>陈思涵</t>
  </si>
  <si>
    <t>书籍设计</t>
  </si>
  <si>
    <t>8(10.24)</t>
  </si>
  <si>
    <t>杨欣悦</t>
  </si>
  <si>
    <t>视传2303</t>
  </si>
  <si>
    <t>蒋安安</t>
  </si>
  <si>
    <t>8(10.23)</t>
  </si>
  <si>
    <t>环设2302</t>
  </si>
  <si>
    <t>柯佳琪</t>
  </si>
  <si>
    <t>景观专题设计</t>
  </si>
  <si>
    <t>8(10.21)</t>
  </si>
  <si>
    <t>思政2301</t>
  </si>
  <si>
    <t>张贝宁</t>
  </si>
  <si>
    <t>习近平法治思想概论</t>
  </si>
  <si>
    <t>陈媛媛</t>
  </si>
  <si>
    <t>吴昊</t>
  </si>
  <si>
    <t>中国共产党思想政治工作史</t>
  </si>
  <si>
    <t>思政2401</t>
  </si>
  <si>
    <t>金喜悦</t>
  </si>
  <si>
    <t>行政管理学</t>
  </si>
  <si>
    <t>中用政治思想史</t>
  </si>
  <si>
    <t>向春雨</t>
  </si>
  <si>
    <t>章子琪</t>
  </si>
  <si>
    <t>金炳宇</t>
  </si>
  <si>
    <t>西方经济学</t>
  </si>
  <si>
    <t>金艳君</t>
  </si>
  <si>
    <t>徐栓</t>
  </si>
  <si>
    <t>汤家豪</t>
  </si>
  <si>
    <t>蔡墨涵</t>
  </si>
  <si>
    <t>世界通史</t>
  </si>
  <si>
    <t>思政2501</t>
  </si>
  <si>
    <t>章凯雅</t>
  </si>
  <si>
    <t>柳柯言</t>
  </si>
  <si>
    <t>湖州学院日常请假率排名</t>
  </si>
  <si>
    <t>序号</t>
  </si>
  <si>
    <t>请假人次</t>
  </si>
  <si>
    <t>班级总人数</t>
  </si>
  <si>
    <t>请假率</t>
  </si>
  <si>
    <t>机械2201</t>
  </si>
  <si>
    <t>电气2201</t>
  </si>
  <si>
    <t>电气2202</t>
  </si>
  <si>
    <t>新能源材料2201</t>
  </si>
  <si>
    <t>新能源材料2202</t>
  </si>
  <si>
    <t>机械2301</t>
  </si>
  <si>
    <t>机械2302</t>
  </si>
  <si>
    <t>电气2301</t>
  </si>
  <si>
    <t>电气2302</t>
  </si>
  <si>
    <t>新能源材料2301</t>
  </si>
  <si>
    <t>新能源汽车2301</t>
  </si>
  <si>
    <t>材化2401</t>
  </si>
  <si>
    <t>新能源材料2401</t>
  </si>
  <si>
    <t>新能源材料2402</t>
  </si>
  <si>
    <t>新能源汽车2401</t>
  </si>
  <si>
    <t>高分子2401</t>
  </si>
  <si>
    <t>电气2411</t>
  </si>
  <si>
    <t>机械2502</t>
  </si>
  <si>
    <t>机械2503</t>
  </si>
  <si>
    <t>材化2501</t>
  </si>
  <si>
    <t>新能源材料2501</t>
  </si>
  <si>
    <t>新能源材料2502</t>
  </si>
  <si>
    <t>新能源汽车2501</t>
  </si>
  <si>
    <t>机械2511</t>
  </si>
  <si>
    <t>光电信息2201</t>
  </si>
  <si>
    <t>计算机2201</t>
  </si>
  <si>
    <t>计算机2202</t>
  </si>
  <si>
    <t>电子信息2201</t>
  </si>
  <si>
    <t>电子信息2202</t>
  </si>
  <si>
    <t>电子信息2203</t>
  </si>
  <si>
    <t>软件工程2201</t>
  </si>
  <si>
    <t>实习</t>
  </si>
  <si>
    <t>软件工程2202</t>
  </si>
  <si>
    <t>计算机2301</t>
  </si>
  <si>
    <t>软件工程2402</t>
  </si>
  <si>
    <t>计算机2413</t>
  </si>
  <si>
    <t>电子信息2412</t>
  </si>
  <si>
    <t>电子信息2501</t>
  </si>
  <si>
    <t>电子信息2502</t>
  </si>
  <si>
    <t>光电信息2501</t>
  </si>
  <si>
    <t>软件工程2501</t>
  </si>
  <si>
    <t>软件工程2502</t>
  </si>
  <si>
    <t>计算机2502</t>
  </si>
  <si>
    <t>人工智能2501</t>
  </si>
  <si>
    <t>社体2501</t>
  </si>
  <si>
    <t>社体2502</t>
  </si>
  <si>
    <t>生物2501</t>
  </si>
  <si>
    <t>生物2502</t>
  </si>
  <si>
    <t>生物2511</t>
  </si>
  <si>
    <t>制药2521</t>
  </si>
  <si>
    <t>护理2501</t>
  </si>
  <si>
    <t>护理2522</t>
  </si>
  <si>
    <t>社体2402</t>
  </si>
  <si>
    <t>生物2401</t>
  </si>
  <si>
    <t>制药2401</t>
  </si>
  <si>
    <t>护理2401</t>
  </si>
  <si>
    <t>护理2422</t>
  </si>
  <si>
    <t>社体2302</t>
  </si>
  <si>
    <t>制药2321</t>
  </si>
  <si>
    <t>制药2311</t>
  </si>
  <si>
    <t>生物2301</t>
  </si>
  <si>
    <t>护理2301</t>
  </si>
  <si>
    <t>护理2321</t>
  </si>
  <si>
    <t>国贸2101</t>
  </si>
  <si>
    <t>国贸2102</t>
  </si>
  <si>
    <t>经济与金融2101</t>
  </si>
  <si>
    <t>经济与金融2102</t>
  </si>
  <si>
    <t>电商2101</t>
  </si>
  <si>
    <t>电商2102</t>
  </si>
  <si>
    <t>市场营销2101</t>
  </si>
  <si>
    <t>物流管理2101</t>
  </si>
  <si>
    <t>国贸2131</t>
  </si>
  <si>
    <t>经济与金融2131</t>
  </si>
  <si>
    <t>电子信息2131</t>
  </si>
  <si>
    <t>行管2101</t>
  </si>
  <si>
    <t>国贸2201</t>
  </si>
  <si>
    <t>国贸2202</t>
  </si>
  <si>
    <t>经济与金融2201</t>
  </si>
  <si>
    <t>经济与金融2202</t>
  </si>
  <si>
    <t>跨境电商2201</t>
  </si>
  <si>
    <t>物流管理2201</t>
  </si>
  <si>
    <t>国贸2211</t>
  </si>
  <si>
    <t>国贸2212</t>
  </si>
  <si>
    <t>电商2211</t>
  </si>
  <si>
    <t>电商2212</t>
  </si>
  <si>
    <t>国贸2301</t>
  </si>
  <si>
    <t>国贸2302</t>
  </si>
  <si>
    <t>经济与金融2301</t>
  </si>
  <si>
    <t>经济与金融2302</t>
  </si>
  <si>
    <t>跨境电商2301</t>
  </si>
  <si>
    <t>旅管2301</t>
  </si>
  <si>
    <t>国贸2311</t>
  </si>
  <si>
    <t>国贸2312</t>
  </si>
  <si>
    <t>国贸2313</t>
  </si>
  <si>
    <t>经济与金融2402</t>
  </si>
  <si>
    <t>旅管2401</t>
  </si>
  <si>
    <t>供应链2401</t>
  </si>
  <si>
    <t>供应链2402</t>
  </si>
  <si>
    <t>国贸2411</t>
  </si>
  <si>
    <t>国贸2412</t>
  </si>
  <si>
    <t>国贸2413</t>
  </si>
  <si>
    <t>国贸2501</t>
  </si>
  <si>
    <t>经济与金融2501</t>
  </si>
  <si>
    <t>经济与金融2502</t>
  </si>
  <si>
    <t>跨境电商2502</t>
  </si>
  <si>
    <t>旅管2501</t>
  </si>
  <si>
    <t>供应链2501</t>
  </si>
  <si>
    <t>供应链2502</t>
  </si>
  <si>
    <t>国贸2511</t>
  </si>
  <si>
    <t>国贸2512</t>
  </si>
  <si>
    <t>国贸2513</t>
  </si>
  <si>
    <t>汉语言2201</t>
  </si>
  <si>
    <t>汉语言2202</t>
  </si>
  <si>
    <t>汉语言2203</t>
  </si>
  <si>
    <t>汉语言2204</t>
  </si>
  <si>
    <t>广告2201</t>
  </si>
  <si>
    <t>网媒2201</t>
  </si>
  <si>
    <t>英语2201</t>
  </si>
  <si>
    <t>英语2203</t>
  </si>
  <si>
    <t>汉语言2302</t>
  </si>
  <si>
    <t>汉语言2304</t>
  </si>
  <si>
    <t>网媒2302</t>
  </si>
  <si>
    <t>网媒2303</t>
  </si>
  <si>
    <t>英语2301</t>
  </si>
  <si>
    <t>英语2302</t>
  </si>
  <si>
    <t>英语2303</t>
  </si>
  <si>
    <t>汉语言2403</t>
  </si>
  <si>
    <t>广告2402</t>
  </si>
  <si>
    <t>网媒2402</t>
  </si>
  <si>
    <t>网媒2403</t>
  </si>
  <si>
    <t>英语2401</t>
  </si>
  <si>
    <t>汉语言2501</t>
  </si>
  <si>
    <t>汉语言2502</t>
  </si>
  <si>
    <t>汉语言2503</t>
  </si>
  <si>
    <t>汉语言2504</t>
  </si>
  <si>
    <t>广告2501</t>
  </si>
  <si>
    <t>广告2502</t>
  </si>
  <si>
    <t>网媒2501</t>
  </si>
  <si>
    <t>网媒2502</t>
  </si>
  <si>
    <t>英语2502</t>
  </si>
  <si>
    <t>视传2201</t>
  </si>
  <si>
    <t>视传2202</t>
  </si>
  <si>
    <t>环设2201</t>
  </si>
  <si>
    <t>环设2202</t>
  </si>
  <si>
    <t>产设2201</t>
  </si>
  <si>
    <t>视传2211</t>
  </si>
  <si>
    <t>环设2211</t>
  </si>
  <si>
    <t>视传2301</t>
  </si>
  <si>
    <t>环设2301</t>
  </si>
  <si>
    <t>产设2301</t>
  </si>
  <si>
    <t>视传2401</t>
  </si>
  <si>
    <t>视传2402</t>
  </si>
  <si>
    <t>视传2403</t>
  </si>
  <si>
    <t>环设2401</t>
  </si>
  <si>
    <t>环设2402</t>
  </si>
  <si>
    <t>视传2501</t>
  </si>
  <si>
    <t>视传2503</t>
  </si>
  <si>
    <t>环设2502</t>
  </si>
  <si>
    <t>产设2501</t>
  </si>
  <si>
    <t>马克思主学院</t>
  </si>
  <si>
    <t>思政2201</t>
  </si>
  <si>
    <t>湖州学院日常旷课统计表</t>
  </si>
  <si>
    <t>旷课节数（日期）</t>
  </si>
  <si>
    <t>旷课原因</t>
  </si>
  <si>
    <t>处理结果</t>
  </si>
  <si>
    <t>张浩然</t>
  </si>
  <si>
    <t>2（10.25）</t>
  </si>
  <si>
    <t>余玉龙</t>
  </si>
  <si>
    <t>曹彬</t>
  </si>
  <si>
    <t>管益晟</t>
  </si>
  <si>
    <t>无故旷课</t>
  </si>
  <si>
    <t>刘婷婷</t>
  </si>
  <si>
    <t>张欣蕊</t>
  </si>
  <si>
    <r>
      <rPr>
        <sz val="14"/>
        <color rgb="FF000000"/>
        <rFont val="仿宋_GB2312"/>
        <charset val="134"/>
      </rPr>
      <t>陈</t>
    </r>
    <r>
      <rPr>
        <sz val="14"/>
        <color rgb="FF000000"/>
        <rFont val="宋体"/>
        <charset val="134"/>
      </rPr>
      <t>昇</t>
    </r>
  </si>
  <si>
    <t>孔令鹏</t>
  </si>
  <si>
    <t>黄东岳</t>
  </si>
  <si>
    <t>崔庭康</t>
  </si>
  <si>
    <t>邢靖磊</t>
  </si>
  <si>
    <t>何静</t>
  </si>
  <si>
    <t>胡雯雯</t>
  </si>
  <si>
    <t>庄子豪</t>
  </si>
  <si>
    <t>王思越</t>
  </si>
  <si>
    <t>广告编辑</t>
  </si>
  <si>
    <t>金宇衡</t>
  </si>
  <si>
    <t>2(10.20）</t>
  </si>
  <si>
    <t>视听语言</t>
  </si>
  <si>
    <t>翟振宇</t>
  </si>
  <si>
    <t>2(10.22）</t>
  </si>
  <si>
    <t>日常旷课率排名</t>
  </si>
  <si>
    <t>旷课人次</t>
  </si>
  <si>
    <t>旷课率</t>
  </si>
  <si>
    <t>旷课率排名</t>
  </si>
  <si>
    <t>湖州学院晚自修风气统计表</t>
  </si>
  <si>
    <t>周日考勤分</t>
  </si>
  <si>
    <t>周日纪律分</t>
  </si>
  <si>
    <t>周一考勤分</t>
  </si>
  <si>
    <t>周一纪律分</t>
  </si>
  <si>
    <t>周二考勤分</t>
  </si>
  <si>
    <t>周二纪律分</t>
  </si>
  <si>
    <t>周三考勤分</t>
  </si>
  <si>
    <t>周三纪律分</t>
  </si>
  <si>
    <t>周四考勤分</t>
  </si>
  <si>
    <t>周四纪律分</t>
  </si>
  <si>
    <t>总分</t>
  </si>
  <si>
    <t>平均分</t>
  </si>
  <si>
    <t>平均分排名</t>
  </si>
  <si>
    <t>低分原因</t>
  </si>
  <si>
    <t>高分子2501</t>
  </si>
  <si>
    <t>2025283437陆慧丽使用手机（周四）</t>
  </si>
  <si>
    <t>/</t>
  </si>
  <si>
    <t>上课</t>
  </si>
  <si>
    <t>湖州学院晚自修旷课统计表</t>
  </si>
  <si>
    <t>系部</t>
  </si>
  <si>
    <t>李陈俊</t>
  </si>
  <si>
    <t>湖州学院晚自修请假统计表</t>
  </si>
  <si>
    <t>请假日期</t>
  </si>
  <si>
    <t>马诗轩</t>
  </si>
  <si>
    <t>余晓爽</t>
  </si>
  <si>
    <t>病假</t>
  </si>
  <si>
    <t>叶安诺</t>
  </si>
  <si>
    <t>张心媛</t>
  </si>
  <si>
    <t>公假</t>
  </si>
  <si>
    <t>王伊诺</t>
  </si>
  <si>
    <t>李梦洁</t>
  </si>
  <si>
    <t>柴淑婧</t>
  </si>
  <si>
    <r>
      <rPr>
        <sz val="14"/>
        <rFont val="仿宋_GB2312"/>
        <charset val="134"/>
      </rPr>
      <t>徐</t>
    </r>
    <r>
      <rPr>
        <sz val="14"/>
        <rFont val="宋体"/>
        <charset val="134"/>
      </rPr>
      <t>珺</t>
    </r>
    <r>
      <rPr>
        <sz val="14"/>
        <rFont val="仿宋_GB2312"/>
        <charset val="134"/>
      </rPr>
      <t>彦</t>
    </r>
  </si>
  <si>
    <t>朱凤凯</t>
  </si>
  <si>
    <t>叶馨</t>
  </si>
  <si>
    <t>陈怡儒</t>
  </si>
  <si>
    <t>陆缘</t>
  </si>
  <si>
    <t>徐璐瑶</t>
  </si>
  <si>
    <t>徐菁鸿</t>
  </si>
  <si>
    <t>杨思喜</t>
  </si>
  <si>
    <t>俞欢津</t>
  </si>
  <si>
    <t>张鑫怡</t>
  </si>
  <si>
    <t>黄欣慧</t>
  </si>
  <si>
    <t>吴瑞茜</t>
  </si>
  <si>
    <t>余文乐</t>
  </si>
  <si>
    <t>李佳欣</t>
  </si>
  <si>
    <t>蒙祖欣</t>
  </si>
  <si>
    <t>彭震涛</t>
  </si>
  <si>
    <t>陈仕慧</t>
  </si>
  <si>
    <t>曹文欣</t>
  </si>
  <si>
    <t>刘毅帆</t>
  </si>
  <si>
    <t>事假</t>
  </si>
  <si>
    <t>黄胜烨泽</t>
  </si>
  <si>
    <t>杨本颜</t>
  </si>
  <si>
    <t>李雨航</t>
  </si>
  <si>
    <t>吴超</t>
  </si>
  <si>
    <t>张德明</t>
  </si>
  <si>
    <t>蒋晓婷</t>
  </si>
  <si>
    <t>张铭烨</t>
  </si>
  <si>
    <t>唐梓航</t>
  </si>
  <si>
    <t>梁丽媚</t>
  </si>
  <si>
    <t>朱鑫影</t>
  </si>
  <si>
    <t>白孜涵</t>
  </si>
  <si>
    <t>柯怡含</t>
  </si>
  <si>
    <t>黄梦真</t>
  </si>
  <si>
    <t>林诗涵</t>
  </si>
  <si>
    <t>林子轩</t>
  </si>
  <si>
    <t>龙袁福</t>
  </si>
  <si>
    <t>巨鹂丽</t>
  </si>
  <si>
    <t>朱如梦</t>
  </si>
  <si>
    <t>沈银银</t>
  </si>
  <si>
    <t>徐丽可</t>
  </si>
  <si>
    <t>陈欣岚</t>
  </si>
  <si>
    <t>简一菲</t>
  </si>
  <si>
    <t>宫晨阳</t>
  </si>
  <si>
    <t>王志超</t>
  </si>
  <si>
    <r>
      <rPr>
        <sz val="14"/>
        <rFont val="仿宋_GB2312"/>
        <charset val="134"/>
      </rPr>
      <t>刘</t>
    </r>
    <r>
      <rPr>
        <sz val="14"/>
        <rFont val="宋体"/>
        <charset val="134"/>
      </rPr>
      <t>雲</t>
    </r>
    <r>
      <rPr>
        <sz val="14"/>
        <rFont val="仿宋_GB2312"/>
        <charset val="134"/>
      </rPr>
      <t>洁</t>
    </r>
  </si>
  <si>
    <t>蔡红姝</t>
  </si>
  <si>
    <t>任家萌</t>
  </si>
  <si>
    <t>冯乐佳</t>
  </si>
  <si>
    <t>梁芷瑜</t>
  </si>
  <si>
    <t>黄舒熳</t>
  </si>
  <si>
    <t>祖嘉怡</t>
  </si>
  <si>
    <t>莫文惠</t>
  </si>
  <si>
    <t>胡文慧</t>
  </si>
  <si>
    <t>黄欣宁</t>
  </si>
  <si>
    <t>赵恩泽</t>
  </si>
  <si>
    <t>夏建宇</t>
  </si>
  <si>
    <t>祝君博</t>
  </si>
  <si>
    <t>牛硕</t>
  </si>
  <si>
    <t>胡越</t>
  </si>
  <si>
    <t>王瑞捷</t>
  </si>
  <si>
    <t>吴颜杉</t>
  </si>
  <si>
    <t>王姜云</t>
  </si>
  <si>
    <t>刘子毅</t>
  </si>
  <si>
    <t>李佳豪</t>
  </si>
  <si>
    <t>冯恩琦</t>
  </si>
  <si>
    <t>徐恩信</t>
  </si>
  <si>
    <t>王锦洋</t>
  </si>
  <si>
    <t>胡浩然</t>
  </si>
  <si>
    <t>朱锦圣</t>
  </si>
  <si>
    <t>汤玉琨</t>
  </si>
  <si>
    <t>马宇杰</t>
  </si>
  <si>
    <t>史宇轩</t>
  </si>
  <si>
    <t>制药2502</t>
  </si>
  <si>
    <t>竺芳琳</t>
  </si>
  <si>
    <t>吴柏圃</t>
  </si>
  <si>
    <t>方海艳</t>
  </si>
  <si>
    <t>陈冠宏</t>
  </si>
  <si>
    <t>汪千皓</t>
  </si>
  <si>
    <t>傅卓尔</t>
  </si>
  <si>
    <t>黄贞元</t>
  </si>
  <si>
    <t>熊浩江</t>
  </si>
  <si>
    <t>施欣悦</t>
  </si>
  <si>
    <t>连雨茹</t>
  </si>
  <si>
    <t>何梦园</t>
  </si>
  <si>
    <t>张旭婷</t>
  </si>
  <si>
    <t>戴颖</t>
  </si>
  <si>
    <t>虞迪</t>
  </si>
  <si>
    <t>张梦琦</t>
  </si>
  <si>
    <t>夏子涵</t>
  </si>
  <si>
    <t>何芷钰</t>
  </si>
  <si>
    <t>朱芸萱</t>
  </si>
  <si>
    <t>朱思慧</t>
  </si>
  <si>
    <t>应姿</t>
  </si>
  <si>
    <t>李奕</t>
  </si>
  <si>
    <t>周昀希</t>
  </si>
  <si>
    <t>金晶</t>
  </si>
  <si>
    <t>洪方轩</t>
  </si>
  <si>
    <t>何雯雯</t>
  </si>
  <si>
    <t>王佳恩</t>
  </si>
  <si>
    <t>伍美琦</t>
  </si>
  <si>
    <t>张雯静</t>
  </si>
  <si>
    <t>时学彤</t>
  </si>
  <si>
    <t>孙列</t>
  </si>
  <si>
    <t>聂欣怡</t>
  </si>
  <si>
    <t>朱香玲</t>
  </si>
  <si>
    <t>包哲凯</t>
  </si>
  <si>
    <t>李泉钧</t>
  </si>
  <si>
    <t>高妍</t>
  </si>
  <si>
    <t>曹欣怡</t>
  </si>
  <si>
    <t>孙佳铱</t>
  </si>
  <si>
    <t>吴欣悦</t>
  </si>
  <si>
    <t>胡艺骞</t>
  </si>
  <si>
    <t>任诗羽</t>
  </si>
  <si>
    <t>吕高睿</t>
  </si>
  <si>
    <t>张馨予</t>
  </si>
  <si>
    <t>林钟杭</t>
  </si>
  <si>
    <t>胡凯</t>
  </si>
  <si>
    <t>祝鑫阳</t>
  </si>
  <si>
    <t>应王皓</t>
  </si>
  <si>
    <t>蒙映祈</t>
  </si>
  <si>
    <t>陈欣茹</t>
  </si>
  <si>
    <t>郑江衢</t>
  </si>
  <si>
    <t>供管2502</t>
  </si>
  <si>
    <t>李怡然</t>
  </si>
  <si>
    <t>胡楠</t>
  </si>
  <si>
    <t>李钰婷</t>
  </si>
  <si>
    <t>莫姗姗</t>
  </si>
  <si>
    <t>曾艳</t>
  </si>
  <si>
    <t>程佳慧</t>
  </si>
  <si>
    <t>毕进秒</t>
  </si>
  <si>
    <t>唐蜜</t>
  </si>
  <si>
    <t>巴若涵</t>
  </si>
  <si>
    <t>梁小冰</t>
  </si>
  <si>
    <t>刘雯雯</t>
  </si>
  <si>
    <t>胡超杰</t>
  </si>
  <si>
    <t>韩寒</t>
  </si>
  <si>
    <t>张梦敏</t>
  </si>
  <si>
    <t xml:space="preserve">经济与金融2501 </t>
  </si>
  <si>
    <t>戴诗楠</t>
  </si>
  <si>
    <t>屠金豪</t>
  </si>
  <si>
    <t>林雨琦</t>
  </si>
  <si>
    <t>郑勰</t>
  </si>
  <si>
    <t>沈潘依</t>
  </si>
  <si>
    <t>黄依鲜</t>
  </si>
  <si>
    <t>夏圣宗</t>
  </si>
  <si>
    <t>梁慧婷</t>
  </si>
  <si>
    <t>段祥凯</t>
  </si>
  <si>
    <t>陆俊明</t>
  </si>
  <si>
    <t>花瑞</t>
  </si>
  <si>
    <t>李琳玉</t>
  </si>
  <si>
    <t>顾心艺</t>
  </si>
  <si>
    <r>
      <rPr>
        <sz val="14"/>
        <color indexed="8"/>
        <rFont val="仿宋_GB2312"/>
        <charset val="134"/>
      </rPr>
      <t>顾</t>
    </r>
    <r>
      <rPr>
        <sz val="14"/>
        <color indexed="8"/>
        <rFont val="宋体"/>
        <charset val="134"/>
      </rPr>
      <t>祎</t>
    </r>
    <r>
      <rPr>
        <sz val="14"/>
        <color indexed="8"/>
        <rFont val="仿宋_GB2312"/>
        <charset val="134"/>
      </rPr>
      <t>浩</t>
    </r>
  </si>
  <si>
    <t>沈皓轩</t>
  </si>
  <si>
    <t>彭鹤逍</t>
  </si>
  <si>
    <t>杨思思</t>
  </si>
  <si>
    <t>吴若涵</t>
  </si>
  <si>
    <t>董益轩</t>
  </si>
  <si>
    <t>顾心悦</t>
  </si>
  <si>
    <t>禹子轩</t>
  </si>
  <si>
    <t>兰雨馨</t>
  </si>
  <si>
    <t>侯云倩</t>
  </si>
  <si>
    <t>施嘉诚</t>
  </si>
  <si>
    <t>刘旨娴</t>
  </si>
  <si>
    <t>宁柯霖</t>
  </si>
  <si>
    <t>李雅婷</t>
  </si>
  <si>
    <t>吴天雨</t>
  </si>
  <si>
    <t>黄雨洁</t>
  </si>
  <si>
    <t>邱心语</t>
  </si>
  <si>
    <t>毕静茹</t>
  </si>
  <si>
    <t>张子聪</t>
  </si>
  <si>
    <t>跨境2502</t>
  </si>
  <si>
    <t>费悦琪</t>
  </si>
  <si>
    <t>密桐毓</t>
  </si>
  <si>
    <t>黄敏钰</t>
  </si>
  <si>
    <t>吴智恒</t>
  </si>
  <si>
    <t>汪媛媛</t>
  </si>
  <si>
    <t>冯玉钦</t>
  </si>
  <si>
    <t>盛宇阳</t>
  </si>
  <si>
    <t>罗一涵</t>
  </si>
  <si>
    <t>方雪芹</t>
  </si>
  <si>
    <t>毕雅洁</t>
  </si>
  <si>
    <t>贺馨圆</t>
  </si>
  <si>
    <t>张婷</t>
  </si>
  <si>
    <t>徐丽</t>
  </si>
  <si>
    <t>杨美丹</t>
  </si>
  <si>
    <t>韩雪</t>
  </si>
  <si>
    <t>李澄锡</t>
  </si>
  <si>
    <t>董建悦</t>
  </si>
  <si>
    <t>高楚琦</t>
  </si>
  <si>
    <t>刘俊森</t>
  </si>
  <si>
    <t>毛梦吟</t>
  </si>
  <si>
    <t>梁桂兰</t>
  </si>
  <si>
    <t>刘铭</t>
  </si>
  <si>
    <t>李恩</t>
  </si>
  <si>
    <t>申洁圃</t>
  </si>
  <si>
    <t>何颖</t>
  </si>
  <si>
    <t>陆钰钦</t>
  </si>
  <si>
    <r>
      <rPr>
        <sz val="14"/>
        <color indexed="8"/>
        <rFont val="仿宋_GB2312"/>
        <charset val="134"/>
      </rPr>
      <t>王金</t>
    </r>
    <r>
      <rPr>
        <sz val="14"/>
        <color indexed="8"/>
        <rFont val="宋体"/>
        <charset val="134"/>
      </rPr>
      <t>葉</t>
    </r>
  </si>
  <si>
    <t>詹韦彤</t>
  </si>
  <si>
    <t>周芳冰</t>
  </si>
  <si>
    <t>朱梓墨</t>
  </si>
  <si>
    <t>严之浩</t>
  </si>
  <si>
    <t>刘思宇</t>
  </si>
  <si>
    <t>龚睿晗</t>
  </si>
  <si>
    <t>鲁柔美</t>
  </si>
  <si>
    <r>
      <rPr>
        <sz val="14"/>
        <color indexed="8"/>
        <rFont val="仿宋_GB2312"/>
        <charset val="134"/>
      </rPr>
      <t>邢雨</t>
    </r>
    <r>
      <rPr>
        <sz val="14"/>
        <color indexed="8"/>
        <rFont val="宋体"/>
        <charset val="134"/>
      </rPr>
      <t>瑄</t>
    </r>
  </si>
  <si>
    <t>施泓羽</t>
  </si>
  <si>
    <t>丁哲熙</t>
  </si>
  <si>
    <t>亓震宇</t>
  </si>
  <si>
    <t>张燕菲</t>
  </si>
  <si>
    <t>赵紫如</t>
  </si>
  <si>
    <t>韩婕宁</t>
  </si>
  <si>
    <t>程青祖南</t>
  </si>
  <si>
    <t>刘徐蝶</t>
  </si>
  <si>
    <t>金梦婷</t>
  </si>
  <si>
    <t>吴琼</t>
  </si>
  <si>
    <t>刘彬越</t>
  </si>
  <si>
    <t>丁胜旺</t>
  </si>
  <si>
    <t>朱钰璨</t>
  </si>
  <si>
    <t>罗小莲</t>
  </si>
  <si>
    <t>惠志颖</t>
  </si>
  <si>
    <t>程浩洋</t>
  </si>
  <si>
    <t>黄佳仪</t>
  </si>
  <si>
    <t>张程</t>
  </si>
  <si>
    <t>罗英惠</t>
  </si>
  <si>
    <t>徐宗洋</t>
  </si>
  <si>
    <t>李孝</t>
  </si>
  <si>
    <t>邹宇翔</t>
  </si>
  <si>
    <t>余星越</t>
  </si>
  <si>
    <t>10.23</t>
  </si>
  <si>
    <t>徐静雯</t>
  </si>
  <si>
    <t>何露怡</t>
  </si>
  <si>
    <t>刘炫杰</t>
  </si>
  <si>
    <t>卢临旭</t>
  </si>
  <si>
    <t>汤涵伊</t>
  </si>
  <si>
    <t>罗欣怡</t>
  </si>
  <si>
    <t>李志勋</t>
  </si>
  <si>
    <r>
      <rPr>
        <sz val="14"/>
        <color rgb="FF000000"/>
        <rFont val="仿宋_GB2312"/>
        <charset val="134"/>
      </rPr>
      <t>钮</t>
    </r>
    <r>
      <rPr>
        <sz val="14"/>
        <color rgb="FF000000"/>
        <rFont val="宋体"/>
        <charset val="134"/>
      </rPr>
      <t>燿</t>
    </r>
    <r>
      <rPr>
        <sz val="14"/>
        <color rgb="FF000000"/>
        <rFont val="仿宋_GB2312"/>
        <charset val="134"/>
      </rPr>
      <t>扬</t>
    </r>
  </si>
  <si>
    <t>张怡雪</t>
  </si>
  <si>
    <t>刘盈利</t>
  </si>
  <si>
    <t>张红瑜</t>
  </si>
  <si>
    <t>周翠柳</t>
  </si>
  <si>
    <t>王佳彦</t>
  </si>
  <si>
    <t>沈小雅</t>
  </si>
  <si>
    <t>请假</t>
  </si>
  <si>
    <t>高嘉怡</t>
  </si>
  <si>
    <t>龚广源</t>
  </si>
  <si>
    <t>郑安欣</t>
  </si>
  <si>
    <t>李奕颖</t>
  </si>
  <si>
    <t>占萧临</t>
  </si>
  <si>
    <t>邹璇</t>
  </si>
  <si>
    <t>朱锦蝶</t>
  </si>
  <si>
    <t>蔡依伊</t>
  </si>
  <si>
    <t>冯羡钿</t>
  </si>
  <si>
    <t>罗雨欣</t>
  </si>
  <si>
    <t>张昱</t>
  </si>
  <si>
    <t>周湘</t>
  </si>
  <si>
    <t>陈智敏</t>
  </si>
  <si>
    <t>严若曦</t>
  </si>
  <si>
    <t>叶孟泽</t>
  </si>
  <si>
    <t>曹一舟</t>
  </si>
  <si>
    <t>郑宇轩</t>
  </si>
  <si>
    <t>陈奕璋</t>
  </si>
  <si>
    <t>陈泽惠</t>
  </si>
  <si>
    <t>周愉博</t>
  </si>
  <si>
    <t>吴翰</t>
  </si>
  <si>
    <t>陈成荣</t>
  </si>
  <si>
    <t>夏仙宇</t>
  </si>
  <si>
    <t>张钧翔</t>
  </si>
  <si>
    <t>陈相辉</t>
  </si>
  <si>
    <t>娄佳杰</t>
  </si>
  <si>
    <t>杨芊芊</t>
  </si>
  <si>
    <t>朱美婧</t>
  </si>
  <si>
    <t>胡晗</t>
  </si>
  <si>
    <t>何双吟</t>
  </si>
  <si>
    <t>沈吴双</t>
  </si>
  <si>
    <t>丁榕桧</t>
  </si>
  <si>
    <t>龚喜</t>
  </si>
  <si>
    <t>杨若彤</t>
  </si>
  <si>
    <t>臧恒玮</t>
  </si>
  <si>
    <t>陈栋晴</t>
  </si>
  <si>
    <t>俞韵诗</t>
  </si>
  <si>
    <t>朱佳骐</t>
  </si>
  <si>
    <t>杜可媛</t>
  </si>
  <si>
    <t>应秋枰</t>
  </si>
  <si>
    <t>洪奕</t>
  </si>
  <si>
    <t>王奕涵</t>
  </si>
  <si>
    <t>徐怡佳</t>
  </si>
  <si>
    <t>何艳</t>
  </si>
  <si>
    <t>陈海婷</t>
  </si>
  <si>
    <t>李盼</t>
  </si>
  <si>
    <t>湖州学院晚自修迟到早退统计表</t>
  </si>
  <si>
    <t>跨境2501</t>
  </si>
  <si>
    <t>寥雨婷</t>
  </si>
  <si>
    <t>上交情况</t>
  </si>
  <si>
    <t>齐全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</si>
</sst>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  <numFmt numFmtId="178" formatCode="0_);[Red]\(0\)"/>
    <numFmt numFmtId="179" formatCode="0.0_ "/>
    <numFmt numFmtId="180" formatCode="0.0_);[Red]\(0.0\)"/>
    <numFmt numFmtId="181" formatCode="0_ "/>
  </numFmts>
  <fonts count="54">
    <font>
      <sz val="11"/>
      <color theme="1"/>
      <name val="等线"/>
      <charset val="134"/>
      <scheme val="minor"/>
    </font>
    <font>
      <sz val="16"/>
      <name val="黑体"/>
      <charset val="134"/>
    </font>
    <font>
      <sz val="14"/>
      <name val="仿宋_GB2312"/>
      <charset val="134"/>
    </font>
    <font>
      <b/>
      <sz val="18"/>
      <name val="黑体"/>
      <charset val="134"/>
    </font>
    <font>
      <b/>
      <sz val="16"/>
      <name val="黑体"/>
      <charset val="134"/>
    </font>
    <font>
      <sz val="14"/>
      <color theme="1"/>
      <name val="仿宋_GB2312"/>
      <charset val="134"/>
    </font>
    <font>
      <sz val="14"/>
      <color rgb="FF000000"/>
      <name val="仿宋_GB2312"/>
      <charset val="134"/>
    </font>
    <font>
      <sz val="11"/>
      <color theme="1"/>
      <name val="黑体"/>
      <charset val="134"/>
    </font>
    <font>
      <b/>
      <sz val="18"/>
      <color indexed="8"/>
      <name val="黑体"/>
      <charset val="134"/>
    </font>
    <font>
      <b/>
      <sz val="16"/>
      <color indexed="8"/>
      <name val="黑体"/>
      <charset val="134"/>
    </font>
    <font>
      <sz val="14"/>
      <color indexed="8"/>
      <name val="仿宋_GB2312"/>
      <charset val="134"/>
    </font>
    <font>
      <sz val="14"/>
      <color rgb="FF000000"/>
      <name val="仿宋_GB2312"/>
      <charset val="1"/>
    </font>
    <font>
      <sz val="12"/>
      <name val="仿宋_GB2312"/>
      <charset val="134"/>
    </font>
    <font>
      <sz val="14"/>
      <color indexed="8"/>
      <name val="仿宋_GB2312"/>
      <charset val="1"/>
    </font>
    <font>
      <sz val="12"/>
      <color rgb="FF000000"/>
      <name val="宋体"/>
      <charset val="134"/>
    </font>
    <font>
      <sz val="14"/>
      <color indexed="8"/>
      <name val="仿宋_GB2312"/>
      <charset val="134"/>
    </font>
    <font>
      <sz val="14"/>
      <color theme="1"/>
      <name val="等线"/>
      <charset val="134"/>
      <scheme val="minor"/>
    </font>
    <font>
      <sz val="18"/>
      <name val="黑体"/>
      <charset val="134"/>
    </font>
    <font>
      <sz val="14"/>
      <color rgb="FFFF0000"/>
      <name val="仿宋_GB2312"/>
      <charset val="134"/>
    </font>
    <font>
      <sz val="12"/>
      <name val="宋体"/>
      <charset val="134"/>
    </font>
    <font>
      <u/>
      <sz val="14"/>
      <color rgb="FF000000"/>
      <name val="仿宋_GB2312"/>
      <charset val="134"/>
    </font>
    <font>
      <sz val="16"/>
      <color theme="1"/>
      <name val="黑体"/>
      <charset val="134"/>
    </font>
    <font>
      <b/>
      <sz val="18"/>
      <color theme="1"/>
      <name val="黑体"/>
      <charset val="134"/>
    </font>
    <font>
      <b/>
      <sz val="16"/>
      <color theme="1"/>
      <name val="黑体"/>
      <charset val="134"/>
    </font>
    <font>
      <sz val="11"/>
      <color theme="1"/>
      <name val="仿宋_GB2312"/>
      <charset val="134"/>
    </font>
    <font>
      <sz val="12"/>
      <color theme="1"/>
      <name val="仿宋_GB2312"/>
      <charset val="134"/>
    </font>
    <font>
      <sz val="12"/>
      <color indexed="8"/>
      <name val="仿宋_GB2312"/>
      <charset val="134"/>
    </font>
    <font>
      <sz val="12"/>
      <color rgb="FF000000"/>
      <name val="仿宋_GB2312"/>
      <charset val="134"/>
    </font>
    <font>
      <sz val="12"/>
      <color rgb="FFFF0000"/>
      <name val="仿宋_GB2312"/>
      <charset val="134"/>
    </font>
    <font>
      <sz val="14"/>
      <name val="仿宋GB2312"/>
      <charset val="134"/>
    </font>
    <font>
      <u/>
      <sz val="14"/>
      <name val="仿宋_GB2312"/>
      <charset val="134"/>
    </font>
    <font>
      <u/>
      <sz val="11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color indexed="8"/>
      <name val="Arial"/>
      <charset val="134"/>
    </font>
    <font>
      <sz val="14"/>
      <color rgb="FF000000"/>
      <name val="宋体"/>
      <charset val="134"/>
    </font>
    <font>
      <sz val="14"/>
      <name val="宋体"/>
      <charset val="134"/>
    </font>
    <font>
      <sz val="14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242424"/>
      </left>
      <right style="thin">
        <color rgb="FF242424"/>
      </right>
      <top style="thin">
        <color rgb="FF242424"/>
      </top>
      <bottom style="thin">
        <color rgb="FF24242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242424"/>
      </right>
      <top style="thin">
        <color rgb="FF242424"/>
      </top>
      <bottom style="thin">
        <color rgb="FF24242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>
      <alignment vertical="center"/>
    </xf>
    <xf numFmtId="0" fontId="0" fillId="4" borderId="31" applyNumberFormat="0" applyFon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32" applyNumberFormat="0" applyFill="0" applyAlignment="0" applyProtection="0">
      <alignment vertical="center"/>
    </xf>
    <xf numFmtId="0" fontId="37" fillId="0" borderId="32" applyNumberFormat="0" applyFill="0" applyAlignment="0" applyProtection="0">
      <alignment vertical="center"/>
    </xf>
    <xf numFmtId="0" fontId="38" fillId="0" borderId="33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5" borderId="34" applyNumberFormat="0" applyAlignment="0" applyProtection="0">
      <alignment vertical="center"/>
    </xf>
    <xf numFmtId="0" fontId="40" fillId="6" borderId="35" applyNumberFormat="0" applyAlignment="0" applyProtection="0">
      <alignment vertical="center"/>
    </xf>
    <xf numFmtId="0" fontId="41" fillId="6" borderId="34" applyNumberFormat="0" applyAlignment="0" applyProtection="0">
      <alignment vertical="center"/>
    </xf>
    <xf numFmtId="0" fontId="42" fillId="7" borderId="36" applyNumberFormat="0" applyAlignment="0" applyProtection="0">
      <alignment vertical="center"/>
    </xf>
    <xf numFmtId="0" fontId="43" fillId="0" borderId="37" applyNumberFormat="0" applyFill="0" applyAlignment="0" applyProtection="0">
      <alignment vertical="center"/>
    </xf>
    <xf numFmtId="0" fontId="44" fillId="0" borderId="38" applyNumberFormat="0" applyFill="0" applyAlignment="0" applyProtection="0">
      <alignment vertical="center"/>
    </xf>
    <xf numFmtId="0" fontId="45" fillId="8" borderId="0" applyNumberFormat="0" applyBorder="0" applyAlignment="0" applyProtection="0">
      <alignment vertical="center"/>
    </xf>
    <xf numFmtId="0" fontId="46" fillId="9" borderId="0" applyNumberFormat="0" applyBorder="0" applyAlignment="0" applyProtection="0">
      <alignment vertical="center"/>
    </xf>
    <xf numFmtId="0" fontId="47" fillId="10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49" fillId="12" borderId="0" applyNumberFormat="0" applyBorder="0" applyAlignment="0" applyProtection="0">
      <alignment vertical="center"/>
    </xf>
    <xf numFmtId="0" fontId="49" fillId="13" borderId="0" applyNumberFormat="0" applyBorder="0" applyAlignment="0" applyProtection="0">
      <alignment vertical="center"/>
    </xf>
    <xf numFmtId="0" fontId="48" fillId="14" borderId="0" applyNumberFormat="0" applyBorder="0" applyAlignment="0" applyProtection="0">
      <alignment vertical="center"/>
    </xf>
    <xf numFmtId="0" fontId="48" fillId="15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49" fillId="17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9" fillId="20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8" fillId="22" borderId="0" applyNumberFormat="0" applyBorder="0" applyAlignment="0" applyProtection="0">
      <alignment vertical="center"/>
    </xf>
    <xf numFmtId="0" fontId="48" fillId="23" borderId="0" applyNumberFormat="0" applyBorder="0" applyAlignment="0" applyProtection="0">
      <alignment vertical="center"/>
    </xf>
    <xf numFmtId="0" fontId="49" fillId="24" borderId="0" applyNumberFormat="0" applyBorder="0" applyAlignment="0" applyProtection="0">
      <alignment vertical="center"/>
    </xf>
    <xf numFmtId="0" fontId="49" fillId="25" borderId="0" applyNumberFormat="0" applyBorder="0" applyAlignment="0" applyProtection="0">
      <alignment vertical="center"/>
    </xf>
    <xf numFmtId="0" fontId="48" fillId="26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50" fillId="0" borderId="0" applyBorder="0">
      <protection locked="0"/>
    </xf>
    <xf numFmtId="0" fontId="0" fillId="0" borderId="0">
      <alignment vertical="center"/>
    </xf>
    <xf numFmtId="0" fontId="0" fillId="0" borderId="0"/>
    <xf numFmtId="43" fontId="0" fillId="0" borderId="0" applyFont="0" applyFill="0" applyBorder="0" applyAlignment="0" applyProtection="0">
      <alignment vertical="center"/>
    </xf>
  </cellStyleXfs>
  <cellXfs count="290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5" fillId="0" borderId="6" xfId="0" applyNumberFormat="1" applyFont="1" applyFill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9" xfId="0" applyNumberFormat="1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7" fillId="0" borderId="0" xfId="0" applyFont="1"/>
    <xf numFmtId="0" fontId="8" fillId="0" borderId="1" xfId="49" applyFont="1" applyBorder="1" applyAlignment="1" applyProtection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11" fillId="0" borderId="17" xfId="0" applyFont="1" applyFill="1" applyBorder="1" applyAlignment="1">
      <alignment vertical="center"/>
    </xf>
    <xf numFmtId="0" fontId="11" fillId="0" borderId="18" xfId="0" applyFont="1" applyFill="1" applyBorder="1" applyAlignment="1">
      <alignment horizontal="center" vertical="center"/>
    </xf>
    <xf numFmtId="0" fontId="6" fillId="0" borderId="19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6" fillId="0" borderId="15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0" fontId="10" fillId="0" borderId="1" xfId="49" applyFont="1" applyFill="1" applyBorder="1" applyAlignment="1" applyProtection="1">
      <alignment horizontal="center" vertical="center"/>
    </xf>
    <xf numFmtId="176" fontId="10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/>
    </xf>
    <xf numFmtId="0" fontId="6" fillId="0" borderId="20" xfId="0" applyFont="1" applyFill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49" fontId="6" fillId="0" borderId="18" xfId="0" applyNumberFormat="1" applyFont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5" fillId="0" borderId="1" xfId="50" applyFont="1" applyBorder="1" applyAlignment="1">
      <alignment horizontal="center" vertical="center"/>
    </xf>
    <xf numFmtId="0" fontId="5" fillId="0" borderId="1" xfId="50" applyFont="1" applyFill="1" applyBorder="1" applyAlignment="1">
      <alignment horizontal="center" vertical="center"/>
    </xf>
    <xf numFmtId="0" fontId="5" fillId="0" borderId="1" xfId="50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177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177" fontId="2" fillId="0" borderId="0" xfId="0" applyNumberFormat="1" applyFont="1" applyAlignment="1">
      <alignment horizontal="center" vertical="center"/>
    </xf>
    <xf numFmtId="0" fontId="1" fillId="0" borderId="0" xfId="0" applyFont="1"/>
    <xf numFmtId="0" fontId="2" fillId="0" borderId="0" xfId="0" applyFont="1"/>
    <xf numFmtId="178" fontId="2" fillId="0" borderId="0" xfId="0" applyNumberFormat="1" applyFont="1"/>
    <xf numFmtId="177" fontId="2" fillId="0" borderId="0" xfId="0" applyNumberFormat="1" applyFont="1"/>
    <xf numFmtId="178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 wrapText="1"/>
    </xf>
    <xf numFmtId="178" fontId="4" fillId="0" borderId="1" xfId="0" applyNumberFormat="1" applyFont="1" applyBorder="1" applyAlignment="1">
      <alignment horizontal="center" vertical="center" wrapText="1"/>
    </xf>
    <xf numFmtId="177" fontId="2" fillId="0" borderId="2" xfId="0" applyNumberFormat="1" applyFont="1" applyBorder="1" applyAlignment="1">
      <alignment horizontal="center" vertical="center"/>
    </xf>
    <xf numFmtId="178" fontId="2" fillId="0" borderId="1" xfId="0" applyNumberFormat="1" applyFont="1" applyBorder="1" applyAlignment="1">
      <alignment horizontal="center" vertical="center"/>
    </xf>
    <xf numFmtId="179" fontId="10" fillId="0" borderId="1" xfId="0" applyNumberFormat="1" applyFont="1" applyFill="1" applyBorder="1" applyAlignment="1">
      <alignment horizontal="center" vertical="center"/>
    </xf>
    <xf numFmtId="180" fontId="6" fillId="0" borderId="1" xfId="0" applyNumberFormat="1" applyFont="1" applyFill="1" applyBorder="1" applyAlignment="1" applyProtection="1">
      <alignment horizontal="center" vertical="center"/>
    </xf>
    <xf numFmtId="180" fontId="6" fillId="0" borderId="1" xfId="1" applyNumberFormat="1" applyFont="1" applyBorder="1">
      <alignment vertical="center"/>
    </xf>
    <xf numFmtId="180" fontId="6" fillId="0" borderId="1" xfId="0" applyNumberFormat="1" applyFont="1" applyFill="1" applyBorder="1" applyAlignment="1">
      <alignment vertical="center"/>
    </xf>
    <xf numFmtId="177" fontId="6" fillId="0" borderId="1" xfId="0" applyNumberFormat="1" applyFont="1" applyFill="1" applyBorder="1" applyAlignment="1">
      <alignment vertical="center"/>
    </xf>
    <xf numFmtId="177" fontId="6" fillId="0" borderId="1" xfId="0" applyNumberFormat="1" applyFont="1" applyFill="1" applyBorder="1" applyAlignment="1" applyProtection="1">
      <alignment vertical="center"/>
    </xf>
    <xf numFmtId="0" fontId="10" fillId="0" borderId="1" xfId="0" applyNumberFormat="1" applyFont="1" applyFill="1" applyBorder="1" applyAlignment="1">
      <alignment horizontal="center" vertical="center"/>
    </xf>
    <xf numFmtId="177" fontId="2" fillId="0" borderId="7" xfId="0" applyNumberFormat="1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13" fillId="0" borderId="1" xfId="0" applyFont="1" applyFill="1" applyBorder="1" applyAlignment="1">
      <alignment horizontal="center" vertical="center"/>
    </xf>
    <xf numFmtId="177" fontId="2" fillId="0" borderId="6" xfId="0" applyNumberFormat="1" applyFont="1" applyBorder="1" applyAlignment="1">
      <alignment horizontal="center" vertical="center"/>
    </xf>
    <xf numFmtId="178" fontId="2" fillId="0" borderId="1" xfId="0" applyNumberFormat="1" applyFont="1" applyBorder="1" applyAlignment="1">
      <alignment horizontal="center" vertical="center" wrapText="1"/>
    </xf>
    <xf numFmtId="177" fontId="2" fillId="0" borderId="2" xfId="0" applyNumberFormat="1" applyFont="1" applyBorder="1" applyAlignment="1">
      <alignment horizontal="center" vertical="center" wrapText="1"/>
    </xf>
    <xf numFmtId="0" fontId="6" fillId="0" borderId="18" xfId="0" applyFont="1" applyFill="1" applyBorder="1" applyAlignment="1">
      <alignment horizontal="center" vertical="center" wrapText="1"/>
    </xf>
    <xf numFmtId="0" fontId="14" fillId="0" borderId="18" xfId="0" applyFont="1" applyBorder="1" applyAlignment="1">
      <alignment horizontal="center" vertical="center"/>
    </xf>
    <xf numFmtId="176" fontId="14" fillId="0" borderId="18" xfId="0" applyNumberFormat="1" applyFont="1" applyBorder="1" applyAlignment="1">
      <alignment horizontal="center" vertical="center"/>
    </xf>
    <xf numFmtId="0" fontId="2" fillId="0" borderId="19" xfId="0" applyFont="1" applyBorder="1"/>
    <xf numFmtId="0" fontId="14" fillId="0" borderId="21" xfId="0" applyFont="1" applyBorder="1" applyAlignment="1">
      <alignment horizontal="center" vertical="center"/>
    </xf>
    <xf numFmtId="0" fontId="14" fillId="0" borderId="18" xfId="0" applyFont="1" applyFill="1" applyBorder="1" applyAlignment="1">
      <alignment horizontal="center" vertical="center"/>
    </xf>
    <xf numFmtId="0" fontId="14" fillId="0" borderId="0" xfId="0" applyFont="1" applyAlignment="1">
      <alignment vertical="center"/>
    </xf>
    <xf numFmtId="177" fontId="2" fillId="0" borderId="7" xfId="0" applyNumberFormat="1" applyFont="1" applyBorder="1" applyAlignment="1">
      <alignment horizontal="center" vertical="center" wrapText="1"/>
    </xf>
    <xf numFmtId="0" fontId="14" fillId="0" borderId="18" xfId="0" applyFont="1" applyFill="1" applyBorder="1" applyAlignment="1">
      <alignment horizontal="center" vertical="center" wrapText="1"/>
    </xf>
    <xf numFmtId="0" fontId="14" fillId="0" borderId="22" xfId="0" applyFont="1" applyBorder="1" applyAlignment="1">
      <alignment horizontal="center" vertical="center"/>
    </xf>
    <xf numFmtId="0" fontId="14" fillId="0" borderId="23" xfId="0" applyFont="1" applyFill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179" fontId="2" fillId="0" borderId="1" xfId="0" applyNumberFormat="1" applyFont="1" applyFill="1" applyBorder="1" applyAlignment="1">
      <alignment horizontal="center" vertical="center"/>
    </xf>
    <xf numFmtId="0" fontId="6" fillId="0" borderId="18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vertical="center"/>
    </xf>
    <xf numFmtId="181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/>
    <xf numFmtId="177" fontId="2" fillId="0" borderId="1" xfId="0" applyNumberFormat="1" applyFont="1" applyBorder="1" applyAlignment="1">
      <alignment horizontal="center" vertical="center"/>
    </xf>
    <xf numFmtId="177" fontId="2" fillId="0" borderId="6" xfId="0" applyNumberFormat="1" applyFont="1" applyBorder="1" applyAlignment="1">
      <alignment horizontal="center" vertical="center" wrapText="1"/>
    </xf>
    <xf numFmtId="0" fontId="10" fillId="0" borderId="8" xfId="49" applyFont="1" applyFill="1" applyBorder="1" applyAlignment="1" applyProtection="1">
      <alignment horizontal="center" vertical="center"/>
    </xf>
    <xf numFmtId="176" fontId="10" fillId="0" borderId="0" xfId="0" applyNumberFormat="1" applyFont="1" applyAlignment="1">
      <alignment horizontal="center" vertical="center"/>
    </xf>
    <xf numFmtId="176" fontId="10" fillId="0" borderId="1" xfId="49" applyNumberFormat="1" applyFont="1" applyFill="1" applyBorder="1" applyAlignment="1" applyProtection="1">
      <alignment horizontal="center" vertical="center"/>
    </xf>
    <xf numFmtId="0" fontId="10" fillId="0" borderId="8" xfId="0" applyFont="1" applyFill="1" applyBorder="1" applyAlignment="1">
      <alignment horizontal="center" vertical="center"/>
    </xf>
    <xf numFmtId="176" fontId="10" fillId="0" borderId="2" xfId="49" applyNumberFormat="1" applyFont="1" applyFill="1" applyBorder="1" applyAlignment="1" applyProtection="1">
      <alignment horizontal="center" vertical="center"/>
    </xf>
    <xf numFmtId="176" fontId="10" fillId="0" borderId="2" xfId="0" applyNumberFormat="1" applyFont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176" fontId="10" fillId="0" borderId="9" xfId="0" applyNumberFormat="1" applyFont="1" applyBorder="1" applyAlignment="1">
      <alignment horizontal="center" vertical="center"/>
    </xf>
    <xf numFmtId="177" fontId="2" fillId="0" borderId="1" xfId="49" applyNumberFormat="1" applyFont="1" applyBorder="1" applyAlignment="1" applyProtection="1">
      <alignment horizontal="center" vertical="center" wrapText="1"/>
    </xf>
    <xf numFmtId="0" fontId="2" fillId="0" borderId="1" xfId="49" applyNumberFormat="1" applyFont="1" applyFill="1" applyBorder="1" applyAlignment="1" applyProtection="1">
      <alignment horizontal="center" vertical="center" wrapText="1"/>
    </xf>
    <xf numFmtId="176" fontId="15" fillId="0" borderId="1" xfId="0" applyNumberFormat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2" fillId="0" borderId="1" xfId="49" applyFont="1" applyFill="1" applyBorder="1" applyAlignment="1" applyProtection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/>
    </xf>
    <xf numFmtId="181" fontId="10" fillId="0" borderId="1" xfId="0" applyNumberFormat="1" applyFont="1" applyFill="1" applyBorder="1" applyAlignment="1">
      <alignment horizontal="center" vertical="center"/>
    </xf>
    <xf numFmtId="181" fontId="5" fillId="0" borderId="1" xfId="0" applyNumberFormat="1" applyFont="1" applyFill="1" applyBorder="1" applyAlignment="1">
      <alignment horizontal="center" vertical="center"/>
    </xf>
    <xf numFmtId="179" fontId="5" fillId="0" borderId="1" xfId="0" applyNumberFormat="1" applyFont="1" applyFill="1" applyBorder="1" applyAlignment="1">
      <alignment horizontal="center" vertical="center"/>
    </xf>
    <xf numFmtId="179" fontId="5" fillId="0" borderId="9" xfId="0" applyNumberFormat="1" applyFont="1" applyFill="1" applyBorder="1" applyAlignment="1">
      <alignment horizontal="center" vertical="center"/>
    </xf>
    <xf numFmtId="179" fontId="5" fillId="0" borderId="24" xfId="0" applyNumberFormat="1" applyFont="1" applyFill="1" applyBorder="1" applyAlignment="1">
      <alignment horizontal="center" vertical="center"/>
    </xf>
    <xf numFmtId="179" fontId="5" fillId="0" borderId="8" xfId="0" applyNumberFormat="1" applyFont="1" applyFill="1" applyBorder="1" applyAlignment="1">
      <alignment horizontal="center" vertical="center"/>
    </xf>
    <xf numFmtId="179" fontId="5" fillId="0" borderId="4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179" fontId="5" fillId="0" borderId="1" xfId="0" applyNumberFormat="1" applyFont="1" applyFill="1" applyBorder="1" applyAlignment="1">
      <alignment vertical="center"/>
    </xf>
    <xf numFmtId="0" fontId="2" fillId="0" borderId="0" xfId="0" applyFont="1" applyAlignment="1">
      <alignment horizontal="center"/>
    </xf>
    <xf numFmtId="178" fontId="2" fillId="0" borderId="0" xfId="0" applyNumberFormat="1" applyFont="1" applyAlignment="1">
      <alignment horizontal="center"/>
    </xf>
    <xf numFmtId="177" fontId="2" fillId="0" borderId="0" xfId="0" applyNumberFormat="1" applyFont="1" applyAlignment="1">
      <alignment horizontal="center"/>
    </xf>
    <xf numFmtId="0" fontId="17" fillId="2" borderId="0" xfId="0" applyFont="1" applyFill="1" applyAlignment="1">
      <alignment horizontal="center" vertical="center"/>
    </xf>
    <xf numFmtId="10" fontId="2" fillId="2" borderId="0" xfId="0" applyNumberFormat="1" applyFont="1" applyFill="1" applyAlignment="1">
      <alignment horizontal="center" vertical="center"/>
    </xf>
    <xf numFmtId="10" fontId="4" fillId="2" borderId="1" xfId="0" applyNumberFormat="1" applyFont="1" applyFill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10" fontId="2" fillId="0" borderId="1" xfId="0" applyNumberFormat="1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2" fillId="0" borderId="8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0" fontId="2" fillId="0" borderId="1" xfId="0" applyNumberFormat="1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6" fillId="0" borderId="2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10" fontId="6" fillId="0" borderId="18" xfId="0" applyNumberFormat="1" applyFont="1" applyFill="1" applyBorder="1" applyAlignment="1">
      <alignment horizontal="center" vertical="center"/>
    </xf>
    <xf numFmtId="0" fontId="6" fillId="0" borderId="24" xfId="0" applyFont="1" applyFill="1" applyBorder="1" applyAlignment="1">
      <alignment horizontal="center" vertical="center" wrapText="1"/>
    </xf>
    <xf numFmtId="0" fontId="6" fillId="0" borderId="25" xfId="0" applyFont="1" applyFill="1" applyBorder="1" applyAlignment="1">
      <alignment horizontal="center" vertical="center"/>
    </xf>
    <xf numFmtId="0" fontId="6" fillId="0" borderId="26" xfId="0" applyFont="1" applyFill="1" applyBorder="1" applyAlignment="1">
      <alignment horizontal="center" vertical="center"/>
    </xf>
    <xf numFmtId="0" fontId="6" fillId="0" borderId="27" xfId="0" applyFont="1" applyFill="1" applyBorder="1" applyAlignment="1">
      <alignment horizontal="center" vertical="center" wrapText="1"/>
    </xf>
    <xf numFmtId="0" fontId="6" fillId="0" borderId="28" xfId="0" applyFont="1" applyFill="1" applyBorder="1" applyAlignment="1">
      <alignment horizontal="center" vertical="center" wrapText="1"/>
    </xf>
    <xf numFmtId="0" fontId="6" fillId="0" borderId="28" xfId="0" applyFont="1" applyFill="1" applyBorder="1" applyAlignment="1">
      <alignment horizontal="center" vertical="center"/>
    </xf>
    <xf numFmtId="0" fontId="6" fillId="0" borderId="24" xfId="0" applyFont="1" applyFill="1" applyBorder="1" applyAlignment="1">
      <alignment horizontal="center" vertical="center"/>
    </xf>
    <xf numFmtId="10" fontId="5" fillId="0" borderId="1" xfId="3" applyNumberFormat="1" applyFont="1" applyBorder="1" applyAlignment="1">
      <alignment horizontal="center" vertical="center"/>
    </xf>
    <xf numFmtId="10" fontId="6" fillId="0" borderId="1" xfId="0" applyNumberFormat="1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10" fontId="2" fillId="2" borderId="1" xfId="0" applyNumberFormat="1" applyFont="1" applyFill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2" fillId="0" borderId="28" xfId="0" applyNumberFormat="1" applyFont="1" applyFill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49" fontId="6" fillId="0" borderId="28" xfId="0" applyNumberFormat="1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20" fillId="3" borderId="1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20" fillId="3" borderId="2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5" fillId="0" borderId="11" xfId="0" applyFont="1" applyFill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10" fontId="23" fillId="0" borderId="1" xfId="0" applyNumberFormat="1" applyFont="1" applyBorder="1" applyAlignment="1">
      <alignment horizontal="center" vertical="center"/>
    </xf>
    <xf numFmtId="0" fontId="24" fillId="0" borderId="2" xfId="0" applyFont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/>
    </xf>
    <xf numFmtId="10" fontId="12" fillId="0" borderId="1" xfId="0" applyNumberFormat="1" applyFont="1" applyFill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24" fillId="0" borderId="7" xfId="0" applyFont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/>
    </xf>
    <xf numFmtId="0" fontId="24" fillId="0" borderId="6" xfId="0" applyFont="1" applyBorder="1" applyAlignment="1">
      <alignment horizontal="center" vertical="center"/>
    </xf>
    <xf numFmtId="0" fontId="25" fillId="0" borderId="2" xfId="0" applyFont="1" applyBorder="1" applyAlignment="1">
      <alignment horizontal="center" vertical="center"/>
    </xf>
    <xf numFmtId="0" fontId="12" fillId="0" borderId="8" xfId="0" applyFont="1" applyFill="1" applyBorder="1" applyAlignment="1">
      <alignment horizontal="center" vertical="center"/>
    </xf>
    <xf numFmtId="0" fontId="26" fillId="0" borderId="1" xfId="0" applyFont="1" applyFill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27" fillId="0" borderId="1" xfId="0" applyFont="1" applyFill="1" applyBorder="1" applyAlignment="1">
      <alignment horizontal="center" vertical="center"/>
    </xf>
    <xf numFmtId="10" fontId="12" fillId="0" borderId="1" xfId="0" applyNumberFormat="1" applyFont="1" applyBorder="1" applyAlignment="1">
      <alignment horizontal="center" vertical="center"/>
    </xf>
    <xf numFmtId="0" fontId="25" fillId="0" borderId="7" xfId="0" applyFont="1" applyBorder="1" applyAlignment="1">
      <alignment horizontal="center" vertical="center"/>
    </xf>
    <xf numFmtId="0" fontId="28" fillId="0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25" fillId="0" borderId="6" xfId="0" applyFont="1" applyBorder="1" applyAlignment="1">
      <alignment horizontal="center" vertical="center"/>
    </xf>
    <xf numFmtId="0" fontId="27" fillId="0" borderId="21" xfId="0" applyFont="1" applyFill="1" applyBorder="1" applyAlignment="1">
      <alignment horizontal="center" vertical="center"/>
    </xf>
    <xf numFmtId="0" fontId="27" fillId="0" borderId="2" xfId="0" applyFont="1" applyFill="1" applyBorder="1" applyAlignment="1">
      <alignment horizontal="center" vertical="center"/>
    </xf>
    <xf numFmtId="0" fontId="27" fillId="0" borderId="18" xfId="0" applyFont="1" applyFill="1" applyBorder="1" applyAlignment="1">
      <alignment horizontal="center" vertical="center"/>
    </xf>
    <xf numFmtId="10" fontId="27" fillId="0" borderId="18" xfId="0" applyNumberFormat="1" applyFont="1" applyFill="1" applyBorder="1" applyAlignment="1">
      <alignment horizontal="center" vertical="center"/>
    </xf>
    <xf numFmtId="0" fontId="27" fillId="0" borderId="24" xfId="0" applyFont="1" applyFill="1" applyBorder="1" applyAlignment="1">
      <alignment horizontal="center" vertical="center" wrapText="1"/>
    </xf>
    <xf numFmtId="0" fontId="27" fillId="0" borderId="25" xfId="0" applyFont="1" applyFill="1" applyBorder="1" applyAlignment="1">
      <alignment horizontal="center" vertical="center"/>
    </xf>
    <xf numFmtId="0" fontId="27" fillId="0" borderId="26" xfId="0" applyFont="1" applyFill="1" applyBorder="1" applyAlignment="1">
      <alignment horizontal="center" vertical="center"/>
    </xf>
    <xf numFmtId="0" fontId="27" fillId="0" borderId="27" xfId="0" applyFont="1" applyFill="1" applyBorder="1" applyAlignment="1">
      <alignment horizontal="center" vertical="center" wrapText="1"/>
    </xf>
    <xf numFmtId="0" fontId="27" fillId="0" borderId="18" xfId="0" applyFont="1" applyFill="1" applyBorder="1" applyAlignment="1">
      <alignment horizontal="center" vertical="center" wrapText="1"/>
    </xf>
    <xf numFmtId="0" fontId="27" fillId="0" borderId="28" xfId="0" applyFont="1" applyFill="1" applyBorder="1" applyAlignment="1">
      <alignment horizontal="center" vertical="center" wrapText="1"/>
    </xf>
    <xf numFmtId="0" fontId="27" fillId="0" borderId="28" xfId="0" applyFont="1" applyFill="1" applyBorder="1" applyAlignment="1">
      <alignment horizontal="center" vertical="center"/>
    </xf>
    <xf numFmtId="0" fontId="27" fillId="0" borderId="24" xfId="0" applyFont="1" applyFill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10" fontId="25" fillId="0" borderId="1" xfId="3" applyNumberFormat="1" applyFont="1" applyBorder="1" applyAlignment="1">
      <alignment horizontal="center" vertical="center"/>
    </xf>
    <xf numFmtId="0" fontId="25" fillId="0" borderId="1" xfId="50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10" fontId="25" fillId="0" borderId="1" xfId="3" applyNumberFormat="1" applyFont="1" applyFill="1" applyBorder="1" applyAlignment="1" applyProtection="1">
      <alignment horizontal="center" vertical="center"/>
    </xf>
    <xf numFmtId="10" fontId="25" fillId="0" borderId="1" xfId="0" applyNumberFormat="1" applyFont="1" applyFill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21" fillId="0" borderId="9" xfId="0" applyFont="1" applyBorder="1" applyAlignment="1">
      <alignment horizontal="center" vertical="center"/>
    </xf>
    <xf numFmtId="0" fontId="21" fillId="0" borderId="8" xfId="0" applyFont="1" applyBorder="1" applyAlignment="1">
      <alignment horizontal="center" vertical="center"/>
    </xf>
    <xf numFmtId="49" fontId="21" fillId="0" borderId="1" xfId="0" applyNumberFormat="1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176" fontId="2" fillId="0" borderId="7" xfId="0" applyNumberFormat="1" applyFont="1" applyFill="1" applyBorder="1" applyAlignment="1">
      <alignment horizontal="center" vertical="center"/>
    </xf>
    <xf numFmtId="176" fontId="2" fillId="0" borderId="6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76" fontId="2" fillId="0" borderId="6" xfId="0" applyNumberFormat="1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21" fillId="0" borderId="0" xfId="0" applyFont="1"/>
    <xf numFmtId="49" fontId="23" fillId="0" borderId="1" xfId="0" applyNumberFormat="1" applyFont="1" applyBorder="1" applyAlignment="1">
      <alignment horizontal="center" vertical="center"/>
    </xf>
    <xf numFmtId="0" fontId="6" fillId="0" borderId="29" xfId="0" applyNumberFormat="1" applyFont="1" applyFill="1" applyBorder="1" applyAlignment="1">
      <alignment horizontal="center" vertical="center"/>
    </xf>
    <xf numFmtId="0" fontId="2" fillId="0" borderId="18" xfId="0" applyFont="1" applyFill="1" applyBorder="1" applyAlignment="1">
      <alignment horizontal="center" vertical="center"/>
    </xf>
    <xf numFmtId="0" fontId="6" fillId="0" borderId="7" xfId="0" applyNumberFormat="1" applyFont="1" applyFill="1" applyBorder="1" applyAlignment="1">
      <alignment horizontal="center" vertical="center"/>
    </xf>
    <xf numFmtId="0" fontId="6" fillId="0" borderId="27" xfId="0" applyFont="1" applyFill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29" fillId="0" borderId="1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5" fillId="0" borderId="1" xfId="0" applyFont="1" applyBorder="1" applyAlignment="1"/>
    <xf numFmtId="0" fontId="0" fillId="0" borderId="0" xfId="0" applyAlignment="1">
      <alignment horizontal="center"/>
    </xf>
    <xf numFmtId="0" fontId="17" fillId="0" borderId="0" xfId="0" applyFont="1" applyAlignment="1">
      <alignment horizontal="center" vertical="center"/>
    </xf>
    <xf numFmtId="10" fontId="30" fillId="0" borderId="1" xfId="6" applyNumberFormat="1" applyFont="1" applyBorder="1" applyAlignment="1">
      <alignment horizontal="center" vertical="center"/>
    </xf>
    <xf numFmtId="0" fontId="30" fillId="0" borderId="1" xfId="6" applyFont="1" applyBorder="1" applyAlignment="1">
      <alignment horizontal="center" vertical="center"/>
    </xf>
    <xf numFmtId="0" fontId="30" fillId="2" borderId="1" xfId="6" applyFont="1" applyFill="1" applyBorder="1" applyAlignment="1">
      <alignment horizontal="center" vertical="center"/>
    </xf>
    <xf numFmtId="10" fontId="30" fillId="2" borderId="1" xfId="6" applyNumberFormat="1" applyFont="1" applyFill="1" applyBorder="1" applyAlignment="1">
      <alignment horizontal="center" vertical="center"/>
    </xf>
    <xf numFmtId="0" fontId="2" fillId="2" borderId="1" xfId="6" applyFont="1" applyFill="1" applyBorder="1" applyAlignment="1">
      <alignment horizontal="center" vertical="center"/>
    </xf>
    <xf numFmtId="0" fontId="30" fillId="0" borderId="1" xfId="6" applyFont="1" applyFill="1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千位分隔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tyles" Target="styles.xml"/><Relationship Id="rId14" Type="http://schemas.openxmlformats.org/officeDocument/2006/relationships/sheetMetadata" Target="metadata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E12" sqref="E12"/>
    </sheetView>
  </sheetViews>
  <sheetFormatPr defaultColWidth="8.62962962962963" defaultRowHeight="17.4" outlineLevelCol="7"/>
  <cols>
    <col min="1" max="1" width="28.5" style="46" customWidth="1"/>
    <col min="2" max="7" width="20.5" style="46" customWidth="1"/>
    <col min="8" max="8" width="24.1111111111111" style="46" customWidth="1"/>
    <col min="9" max="16384" width="8.62962962962963" style="46"/>
  </cols>
  <sheetData>
    <row r="1" s="283" customFormat="1" ht="22.2" spans="1:8">
      <c r="A1" s="47" t="s">
        <v>0</v>
      </c>
      <c r="B1" s="47"/>
      <c r="C1" s="47"/>
      <c r="D1" s="47"/>
      <c r="E1" s="47"/>
      <c r="F1" s="47"/>
      <c r="G1" s="47"/>
      <c r="H1" s="47"/>
    </row>
    <row r="2" s="72" customFormat="1" ht="20.4" spans="1:8">
      <c r="A2" s="48" t="s">
        <v>1</v>
      </c>
      <c r="B2" s="48" t="s">
        <v>2</v>
      </c>
      <c r="C2" s="48" t="s">
        <v>3</v>
      </c>
      <c r="D2" s="48" t="s">
        <v>4</v>
      </c>
      <c r="E2" s="48" t="s">
        <v>5</v>
      </c>
      <c r="F2" s="48" t="s">
        <v>6</v>
      </c>
      <c r="G2" s="48" t="s">
        <v>7</v>
      </c>
      <c r="H2" s="48" t="s">
        <v>8</v>
      </c>
    </row>
    <row r="3" spans="1:8">
      <c r="A3" s="23" t="s">
        <v>9</v>
      </c>
      <c r="B3" s="284">
        <f>B4/1636</f>
        <v>0.00488997555012225</v>
      </c>
      <c r="C3" s="284">
        <f>C4/1444</f>
        <v>0.0249307479224377</v>
      </c>
      <c r="D3" s="284">
        <f>D4/1579</f>
        <v>0</v>
      </c>
      <c r="E3" s="284">
        <f>E4/1445</f>
        <v>0</v>
      </c>
      <c r="F3" s="284">
        <f>F4/1692</f>
        <v>0</v>
      </c>
      <c r="G3" s="156">
        <f>G4/775</f>
        <v>0</v>
      </c>
      <c r="H3" s="156">
        <f>H4/97</f>
        <v>0</v>
      </c>
    </row>
    <row r="4" spans="1:8">
      <c r="A4" s="23" t="s">
        <v>10</v>
      </c>
      <c r="B4" s="285">
        <v>8</v>
      </c>
      <c r="C4" s="285">
        <v>36</v>
      </c>
      <c r="D4" s="285">
        <v>0</v>
      </c>
      <c r="E4" s="286">
        <v>0</v>
      </c>
      <c r="F4" s="285">
        <v>0</v>
      </c>
      <c r="G4" s="23">
        <v>0</v>
      </c>
      <c r="H4" s="31">
        <v>0</v>
      </c>
    </row>
    <row r="5" spans="1:8">
      <c r="A5" s="23" t="s">
        <v>11</v>
      </c>
      <c r="B5" s="287">
        <f>B6/1636</f>
        <v>0.128361858190709</v>
      </c>
      <c r="C5" s="287">
        <f>C6/655</f>
        <v>0.348091603053435</v>
      </c>
      <c r="D5" s="287">
        <f>D6/512</f>
        <v>0.1328125</v>
      </c>
      <c r="E5" s="287">
        <f>E6/1093</f>
        <v>0.0658737419945105</v>
      </c>
      <c r="F5" s="287">
        <f>F6/1529</f>
        <v>0.0837148463047744</v>
      </c>
      <c r="G5" s="287">
        <f>G6/618</f>
        <v>0.0663430420711974</v>
      </c>
      <c r="H5" s="287">
        <f>H6/97</f>
        <v>0.649484536082474</v>
      </c>
    </row>
    <row r="6" spans="1:8">
      <c r="A6" s="23" t="s">
        <v>12</v>
      </c>
      <c r="B6" s="286">
        <v>210</v>
      </c>
      <c r="C6" s="286">
        <v>228</v>
      </c>
      <c r="D6" s="286">
        <v>68</v>
      </c>
      <c r="E6" s="286">
        <v>72</v>
      </c>
      <c r="F6" s="286">
        <v>128</v>
      </c>
      <c r="G6" s="286">
        <v>41</v>
      </c>
      <c r="H6" s="286">
        <v>63</v>
      </c>
    </row>
    <row r="7" ht="17.1" customHeight="1" spans="1:8">
      <c r="A7" s="23" t="s">
        <v>13</v>
      </c>
      <c r="B7" s="23">
        <v>7</v>
      </c>
      <c r="C7" s="23">
        <v>2</v>
      </c>
      <c r="D7" s="23">
        <v>0</v>
      </c>
      <c r="E7" s="31">
        <v>0</v>
      </c>
      <c r="F7" s="23">
        <v>0</v>
      </c>
      <c r="G7" s="31">
        <v>0</v>
      </c>
      <c r="H7" s="31">
        <v>0</v>
      </c>
    </row>
    <row r="8" spans="1:8">
      <c r="A8" s="23" t="s">
        <v>14</v>
      </c>
      <c r="B8" s="286" t="s">
        <v>15</v>
      </c>
      <c r="C8" s="286" t="s">
        <v>15</v>
      </c>
      <c r="D8" s="286" t="s">
        <v>15</v>
      </c>
      <c r="E8" s="286" t="s">
        <v>15</v>
      </c>
      <c r="F8" s="286" t="s">
        <v>15</v>
      </c>
      <c r="G8" s="286" t="s">
        <v>15</v>
      </c>
      <c r="H8" s="286" t="s">
        <v>15</v>
      </c>
    </row>
    <row r="9" spans="1:8">
      <c r="A9" s="23" t="s">
        <v>16</v>
      </c>
      <c r="B9" s="286">
        <v>2</v>
      </c>
      <c r="C9" s="286">
        <v>2</v>
      </c>
      <c r="D9" s="286">
        <v>118</v>
      </c>
      <c r="E9" s="286">
        <v>111</v>
      </c>
      <c r="F9" s="286">
        <v>0</v>
      </c>
      <c r="G9" s="286">
        <v>30</v>
      </c>
      <c r="H9" s="285">
        <v>46</v>
      </c>
    </row>
    <row r="10" spans="1:8">
      <c r="A10" s="23" t="s">
        <v>17</v>
      </c>
      <c r="B10" s="285">
        <v>1</v>
      </c>
      <c r="C10" s="31">
        <v>0</v>
      </c>
      <c r="D10" s="31">
        <v>0</v>
      </c>
      <c r="E10" s="31">
        <v>0</v>
      </c>
      <c r="F10" s="285">
        <v>0</v>
      </c>
      <c r="G10" s="31">
        <v>0</v>
      </c>
      <c r="H10" s="31">
        <v>0</v>
      </c>
    </row>
    <row r="11" spans="1:8">
      <c r="A11" s="23" t="s">
        <v>18</v>
      </c>
      <c r="B11" s="288">
        <v>0</v>
      </c>
      <c r="C11" s="31">
        <v>0</v>
      </c>
      <c r="D11" s="31">
        <v>0</v>
      </c>
      <c r="E11" s="31">
        <v>0</v>
      </c>
      <c r="F11" s="31">
        <v>0</v>
      </c>
      <c r="G11" s="31">
        <v>0</v>
      </c>
      <c r="H11" s="31">
        <v>0</v>
      </c>
    </row>
    <row r="12" spans="1:8">
      <c r="A12" s="23" t="s">
        <v>19</v>
      </c>
      <c r="B12" s="285" t="s">
        <v>20</v>
      </c>
      <c r="C12" s="285" t="s">
        <v>20</v>
      </c>
      <c r="D12" s="289" t="s">
        <v>20</v>
      </c>
      <c r="E12" s="285" t="s">
        <v>20</v>
      </c>
      <c r="F12" s="285" t="s">
        <v>20</v>
      </c>
      <c r="G12" s="285" t="s">
        <v>20</v>
      </c>
      <c r="H12" s="285" t="s">
        <v>20</v>
      </c>
    </row>
  </sheetData>
  <mergeCells count="1">
    <mergeCell ref="A1:H1"/>
  </mergeCells>
  <hyperlinks>
    <hyperlink ref="D5" location="日常请假率!A70" display="=D6/512"/>
    <hyperlink ref="G5" location="日常请假率!A167" display="=G6/618"/>
    <hyperlink ref="E5" location="日常请假率!A99" display="=E6/1093"/>
    <hyperlink ref="G8" location="晚自修风气统计表!A39" display="班级明细"/>
    <hyperlink ref="E8" location="晚自修风气统计表!A27" display="班级明细"/>
    <hyperlink ref="D8" location="晚自修风气统计表!A23" display="班级明细"/>
    <hyperlink ref="G12" location="统计表!A207" display="交齐且规范"/>
    <hyperlink ref="E12" location="统计表!A132" display="交齐且规范"/>
    <hyperlink ref="D12" location="统计表!A108" display="交齐且规范"/>
    <hyperlink ref="F5" location="日常请假率!A125" display="=F6/1529"/>
    <hyperlink ref="C5" location="日常请假率!A42" display="=C6/655"/>
    <hyperlink ref="F8" location="晚自修风气统计表!A34" display="班级明细"/>
    <hyperlink ref="C8" location="晚自修风气统计表!A12" display="班级明细"/>
    <hyperlink ref="F12" location="统计表!A173" display="交齐且规范"/>
    <hyperlink ref="H12" location="统计表!A226" display="交齐且规范"/>
    <hyperlink ref="C12" location="统计表!A42" display="交齐且规范"/>
    <hyperlink ref="H5" location="日常请假率!A190" display="=H6/97"/>
    <hyperlink ref="H8" location="晚自修风气统计表!A40" display="班级明细"/>
    <hyperlink ref="E6" location="日常请假名单!A120" display="72"/>
    <hyperlink ref="F6" location="日常请假名单!A180" display="128"/>
    <hyperlink ref="G6" location="日常请假名单!A200" display="41"/>
    <hyperlink ref="H6" location="日常请假名单!A210" display="63"/>
    <hyperlink ref="B6" location="日常请假名单!A5" display="210"/>
    <hyperlink ref="B5" location="日常请假率!A4" display="=B6/1636"/>
    <hyperlink ref="C6" location="日常请假名单!A90" display="228"/>
    <hyperlink ref="B8" location="晚自修风气统计表!A3" display="班级明细"/>
    <hyperlink ref="B3" location="日常旷课率!A3" display="=B4/1636"/>
    <hyperlink ref="C3" location="日常请假率!A65" display="=C4/1444"/>
    <hyperlink ref="D3" location="日常旷课率!A91" display="=D4/1579"/>
    <hyperlink ref="E3" location="日常旷课率!A101" display="=E4/1445"/>
    <hyperlink ref="D6" location="日常请假名单!A100" display="68"/>
    <hyperlink ref="C9" location="晚自习请假名单!A105" display="2"/>
    <hyperlink ref="D9" location="晚自习请假名单!A120" display="118"/>
    <hyperlink ref="F9" location="晚自习请假名单!A190" display="0"/>
    <hyperlink ref="G9" location="晚自习请假名单!A222" display="30"/>
    <hyperlink ref="D4" location="日常旷课名单!A30" display="0"/>
    <hyperlink ref="B12" location="统计表!A3" display="交齐且规范"/>
    <hyperlink ref="B4" location="日常旷课名单!A3" display="8"/>
    <hyperlink ref="C4" location="日常旷课名单!A13" display="36"/>
    <hyperlink ref="E4" location="日常旷课名单!A40" display="0"/>
    <hyperlink ref="F3" location="日常旷课率!A141" display="=F4/1692"/>
    <hyperlink ref="F4" location="日常旷课名单!A50" display="0"/>
    <hyperlink ref="E9" location="晚自习请假名单!A150" display="111"/>
    <hyperlink ref="H9" location="晚自习请假名单!A250" display="46"/>
    <hyperlink ref="B10" location="晚自习旷课!A3" display="1"/>
    <hyperlink ref="F10" location="晚自习旷课!A55" display="0"/>
  </hyperlink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zoomScale="85" zoomScaleNormal="85" workbookViewId="0">
      <selection activeCell="G12" sqref="G12"/>
    </sheetView>
  </sheetViews>
  <sheetFormatPr defaultColWidth="9" defaultRowHeight="13.8" outlineLevelCol="7"/>
  <cols>
    <col min="1" max="1" width="19.0740740740741" customWidth="1"/>
    <col min="2" max="2" width="17.5" customWidth="1"/>
    <col min="3" max="3" width="14.6296296296296" customWidth="1"/>
    <col min="4" max="4" width="9.12962962962963" customWidth="1"/>
    <col min="5" max="5" width="32.0277777777778" customWidth="1"/>
    <col min="6" max="6" width="7.62962962962963" customWidth="1"/>
    <col min="7" max="7" width="11.25" customWidth="1"/>
    <col min="8" max="8" width="16.212962962963" customWidth="1"/>
  </cols>
  <sheetData>
    <row r="1" s="32" customFormat="1" ht="22.2" spans="1:8">
      <c r="A1" s="47" t="s">
        <v>21</v>
      </c>
      <c r="B1" s="47"/>
      <c r="C1" s="47"/>
      <c r="D1" s="47"/>
      <c r="E1" s="47"/>
      <c r="F1" s="47"/>
      <c r="G1" s="47"/>
      <c r="H1" s="47"/>
    </row>
    <row r="2" s="272" customFormat="1" ht="20.4" spans="1:8">
      <c r="A2" s="201" t="s">
        <v>22</v>
      </c>
      <c r="B2" s="201" t="s">
        <v>23</v>
      </c>
      <c r="C2" s="201" t="s">
        <v>24</v>
      </c>
      <c r="D2" s="201" t="s">
        <v>25</v>
      </c>
      <c r="E2" s="201" t="s">
        <v>26</v>
      </c>
      <c r="F2" s="201" t="s">
        <v>27</v>
      </c>
      <c r="G2" s="273" t="s">
        <v>28</v>
      </c>
      <c r="H2" s="201" t="s">
        <v>29</v>
      </c>
    </row>
    <row r="3" ht="17.4" spans="1:8">
      <c r="A3" s="5" t="s">
        <v>2</v>
      </c>
      <c r="B3" s="274" t="s">
        <v>30</v>
      </c>
      <c r="C3" s="275">
        <v>2025363923</v>
      </c>
      <c r="D3" s="172" t="s">
        <v>31</v>
      </c>
      <c r="E3" s="116" t="s">
        <v>32</v>
      </c>
      <c r="F3" s="116" t="s">
        <v>33</v>
      </c>
      <c r="G3" s="275">
        <v>10.23</v>
      </c>
      <c r="H3" s="76"/>
    </row>
    <row r="4" ht="17.4" spans="1:8">
      <c r="A4" s="10"/>
      <c r="B4" s="276"/>
      <c r="C4" s="275"/>
      <c r="D4" s="277"/>
      <c r="E4" s="116" t="s">
        <v>34</v>
      </c>
      <c r="F4" s="116" t="s">
        <v>35</v>
      </c>
      <c r="G4" s="275">
        <v>10.24</v>
      </c>
      <c r="H4" s="76"/>
    </row>
    <row r="5" ht="17.4" spans="1:8">
      <c r="A5" s="10"/>
      <c r="B5" s="276"/>
      <c r="C5" s="275">
        <v>2025363907</v>
      </c>
      <c r="D5" s="116" t="s">
        <v>36</v>
      </c>
      <c r="E5" s="116" t="s">
        <v>34</v>
      </c>
      <c r="F5" s="116" t="s">
        <v>35</v>
      </c>
      <c r="G5" s="275">
        <v>10.24</v>
      </c>
      <c r="H5" s="76"/>
    </row>
    <row r="6" ht="17.4" spans="1:8">
      <c r="A6" s="10"/>
      <c r="B6" s="276"/>
      <c r="C6" s="275">
        <v>2025363939</v>
      </c>
      <c r="D6" s="116" t="s">
        <v>37</v>
      </c>
      <c r="E6" s="116" t="s">
        <v>34</v>
      </c>
      <c r="F6" s="116" t="s">
        <v>35</v>
      </c>
      <c r="G6" s="275">
        <v>10.24</v>
      </c>
      <c r="H6" s="76"/>
    </row>
    <row r="7" ht="17.4" spans="1:8">
      <c r="A7" s="10"/>
      <c r="B7" s="276"/>
      <c r="C7" s="275">
        <v>2025363938</v>
      </c>
      <c r="D7" s="116" t="s">
        <v>38</v>
      </c>
      <c r="E7" s="116" t="s">
        <v>34</v>
      </c>
      <c r="F7" s="116" t="s">
        <v>35</v>
      </c>
      <c r="G7" s="275">
        <v>10.24</v>
      </c>
      <c r="H7" s="76"/>
    </row>
    <row r="8" ht="17.4" spans="1:8">
      <c r="A8" s="10"/>
      <c r="B8" s="116" t="s">
        <v>39</v>
      </c>
      <c r="C8" s="275">
        <v>2024363103</v>
      </c>
      <c r="D8" s="116" t="s">
        <v>40</v>
      </c>
      <c r="E8" s="116" t="s">
        <v>41</v>
      </c>
      <c r="F8" s="116" t="s">
        <v>33</v>
      </c>
      <c r="G8" s="275">
        <v>10.23</v>
      </c>
      <c r="H8" s="76"/>
    </row>
    <row r="9" ht="17.4" spans="1:8">
      <c r="A9" s="10"/>
      <c r="B9" s="116"/>
      <c r="C9" s="275">
        <v>2024363127</v>
      </c>
      <c r="D9" s="116" t="s">
        <v>42</v>
      </c>
      <c r="E9" s="116" t="s">
        <v>41</v>
      </c>
      <c r="F9" s="116" t="s">
        <v>33</v>
      </c>
      <c r="G9" s="275">
        <v>10.23</v>
      </c>
      <c r="H9" s="76"/>
    </row>
    <row r="10" ht="17.4" spans="1:8">
      <c r="A10" s="10"/>
      <c r="B10" s="116" t="s">
        <v>43</v>
      </c>
      <c r="C10" s="275">
        <v>2025363423</v>
      </c>
      <c r="D10" s="116" t="s">
        <v>44</v>
      </c>
      <c r="E10" s="116" t="s">
        <v>45</v>
      </c>
      <c r="F10" s="116" t="s">
        <v>33</v>
      </c>
      <c r="G10" s="275">
        <v>10.23</v>
      </c>
      <c r="H10" s="76"/>
    </row>
    <row r="11" ht="17.4" spans="1:8">
      <c r="A11" s="18" t="s">
        <v>3</v>
      </c>
      <c r="B11" s="278" t="s">
        <v>46</v>
      </c>
      <c r="C11" s="23">
        <v>2025283139</v>
      </c>
      <c r="D11" s="23" t="s">
        <v>47</v>
      </c>
      <c r="E11" s="23" t="s">
        <v>34</v>
      </c>
      <c r="F11" s="23" t="s">
        <v>33</v>
      </c>
      <c r="G11" s="23">
        <v>10.23</v>
      </c>
      <c r="H11" s="279"/>
    </row>
    <row r="12" ht="17.4" spans="1:8">
      <c r="A12" s="18"/>
      <c r="B12" s="280"/>
      <c r="C12" s="23">
        <v>2025283140</v>
      </c>
      <c r="D12" s="23" t="s">
        <v>48</v>
      </c>
      <c r="E12" s="23" t="s">
        <v>34</v>
      </c>
      <c r="F12" s="23" t="s">
        <v>33</v>
      </c>
      <c r="G12" s="23">
        <v>10.23</v>
      </c>
      <c r="H12" s="279"/>
    </row>
    <row r="13" ht="16" customHeight="1" spans="1:8">
      <c r="A13" s="163" t="s">
        <v>4</v>
      </c>
      <c r="B13" s="38" t="s">
        <v>49</v>
      </c>
      <c r="C13" s="39"/>
      <c r="D13" s="39"/>
      <c r="E13" s="39"/>
      <c r="F13" s="39"/>
      <c r="G13" s="39"/>
      <c r="H13" s="40"/>
    </row>
    <row r="14" ht="18.75" hidden="1" customHeight="1" spans="1:8">
      <c r="A14" s="163"/>
      <c r="B14" s="38"/>
      <c r="C14" s="39"/>
      <c r="D14" s="39"/>
      <c r="E14" s="39"/>
      <c r="F14" s="39"/>
      <c r="G14" s="39"/>
      <c r="H14" s="40"/>
    </row>
    <row r="15" ht="18.75" hidden="1" customHeight="1" spans="1:8">
      <c r="A15" s="163"/>
      <c r="B15" s="38"/>
      <c r="C15" s="39"/>
      <c r="D15" s="39"/>
      <c r="E15" s="39"/>
      <c r="F15" s="39"/>
      <c r="G15" s="39"/>
      <c r="H15" s="40"/>
    </row>
    <row r="16" ht="18.75" hidden="1" customHeight="1" spans="1:8">
      <c r="A16" s="163"/>
      <c r="B16" s="38"/>
      <c r="C16" s="39"/>
      <c r="D16" s="39"/>
      <c r="E16" s="39"/>
      <c r="F16" s="39"/>
      <c r="G16" s="39"/>
      <c r="H16" s="40"/>
    </row>
    <row r="17" ht="17.45" hidden="1" customHeight="1" spans="1:8">
      <c r="A17" s="163"/>
      <c r="B17" s="38"/>
      <c r="C17" s="39"/>
      <c r="D17" s="39"/>
      <c r="E17" s="39"/>
      <c r="F17" s="39"/>
      <c r="G17" s="39"/>
      <c r="H17" s="40"/>
    </row>
    <row r="18" ht="17.45" hidden="1" customHeight="1" spans="1:8">
      <c r="A18" s="163"/>
      <c r="B18" s="38"/>
      <c r="C18" s="39"/>
      <c r="D18" s="39"/>
      <c r="E18" s="39"/>
      <c r="F18" s="39"/>
      <c r="G18" s="39"/>
      <c r="H18" s="40"/>
    </row>
    <row r="19" ht="17.45" hidden="1" customHeight="1" spans="1:8">
      <c r="A19" s="163"/>
      <c r="B19" s="38"/>
      <c r="C19" s="39"/>
      <c r="D19" s="39"/>
      <c r="E19" s="39"/>
      <c r="F19" s="39"/>
      <c r="G19" s="39"/>
      <c r="H19" s="40"/>
    </row>
    <row r="20" ht="17.45" hidden="1" customHeight="1" spans="1:8">
      <c r="A20" s="163"/>
      <c r="B20" s="38"/>
      <c r="C20" s="39"/>
      <c r="D20" s="39"/>
      <c r="E20" s="39"/>
      <c r="F20" s="39"/>
      <c r="G20" s="39"/>
      <c r="H20" s="40"/>
    </row>
    <row r="21" ht="17.45" hidden="1" customHeight="1" spans="1:8">
      <c r="A21" s="163"/>
      <c r="B21" s="38"/>
      <c r="C21" s="39"/>
      <c r="D21" s="39"/>
      <c r="E21" s="39"/>
      <c r="F21" s="39"/>
      <c r="G21" s="39"/>
      <c r="H21" s="40"/>
    </row>
    <row r="22" ht="17.45" hidden="1" customHeight="1" spans="1:8">
      <c r="A22" s="163"/>
      <c r="B22" s="38"/>
      <c r="C22" s="39"/>
      <c r="D22" s="39"/>
      <c r="E22" s="39"/>
      <c r="F22" s="39"/>
      <c r="G22" s="39"/>
      <c r="H22" s="40"/>
    </row>
    <row r="23" ht="17.4" hidden="1" spans="1:8">
      <c r="A23" s="163"/>
      <c r="B23" s="38"/>
      <c r="C23" s="39"/>
      <c r="D23" s="39"/>
      <c r="E23" s="39"/>
      <c r="F23" s="39"/>
      <c r="G23" s="39"/>
      <c r="H23" s="40"/>
    </row>
    <row r="24" ht="17.4" hidden="1" spans="1:8">
      <c r="A24" s="163"/>
      <c r="B24" s="38"/>
      <c r="C24" s="39"/>
      <c r="D24" s="39"/>
      <c r="E24" s="39"/>
      <c r="F24" s="39"/>
      <c r="G24" s="39"/>
      <c r="H24" s="40"/>
    </row>
    <row r="25" ht="17.4" spans="1:8">
      <c r="A25" s="197" t="s">
        <v>5</v>
      </c>
      <c r="B25" s="38"/>
      <c r="C25" s="39"/>
      <c r="D25" s="39"/>
      <c r="E25" s="39"/>
      <c r="F25" s="39"/>
      <c r="G25" s="39"/>
      <c r="H25" s="40"/>
    </row>
    <row r="26" ht="17.4" spans="1:8">
      <c r="A26" s="281" t="s">
        <v>6</v>
      </c>
      <c r="B26" s="38"/>
      <c r="C26" s="39"/>
      <c r="D26" s="39"/>
      <c r="E26" s="39"/>
      <c r="F26" s="39"/>
      <c r="G26" s="39"/>
      <c r="H26" s="40"/>
    </row>
    <row r="27" ht="17.4" spans="1:8">
      <c r="A27" s="281" t="s">
        <v>7</v>
      </c>
      <c r="B27" s="38"/>
      <c r="C27" s="39"/>
      <c r="D27" s="39"/>
      <c r="E27" s="39"/>
      <c r="F27" s="39"/>
      <c r="G27" s="39"/>
      <c r="H27" s="40"/>
    </row>
    <row r="28" ht="17.4" spans="1:8">
      <c r="A28" s="281" t="s">
        <v>8</v>
      </c>
      <c r="B28" s="42"/>
      <c r="C28" s="43"/>
      <c r="D28" s="43"/>
      <c r="E28" s="43"/>
      <c r="F28" s="43"/>
      <c r="G28" s="43"/>
      <c r="H28" s="44"/>
    </row>
    <row r="32" spans="1:8">
      <c r="F32" s="282"/>
    </row>
  </sheetData>
  <mergeCells count="9">
    <mergeCell ref="A1:H1"/>
    <mergeCell ref="A3:A10"/>
    <mergeCell ref="A11:A12"/>
    <mergeCell ref="B3:B7"/>
    <mergeCell ref="B8:B9"/>
    <mergeCell ref="B11:B12"/>
    <mergeCell ref="C3:C4"/>
    <mergeCell ref="D3:D4"/>
    <mergeCell ref="B13:H28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5"/>
  <sheetViews>
    <sheetView zoomScale="70" zoomScaleNormal="70" workbookViewId="0">
      <selection activeCell="G330" sqref="G330:G331"/>
    </sheetView>
  </sheetViews>
  <sheetFormatPr defaultColWidth="8.25" defaultRowHeight="17.4" outlineLevelCol="6"/>
  <cols>
    <col min="1" max="2" width="23.25" style="39" customWidth="1"/>
    <col min="3" max="3" width="16.75" style="39" customWidth="1"/>
    <col min="4" max="4" width="24.25" style="39" customWidth="1"/>
    <col min="5" max="5" width="65.1296296296296" style="39" customWidth="1"/>
    <col min="6" max="6" width="33.6296296296296" style="39" customWidth="1"/>
    <col min="7" max="7" width="17.3796296296296" style="39" customWidth="1"/>
    <col min="8" max="16384" width="8.25" style="39"/>
  </cols>
  <sheetData>
    <row r="1" ht="23.1" customHeight="1" spans="1:7">
      <c r="A1" s="200" t="s">
        <v>50</v>
      </c>
      <c r="B1" s="200"/>
      <c r="C1" s="200"/>
      <c r="D1" s="200"/>
      <c r="E1" s="200"/>
      <c r="F1" s="200"/>
      <c r="G1" s="200"/>
    </row>
    <row r="2" s="199" customFormat="1" ht="20.4" spans="1:7">
      <c r="A2" s="239" t="s">
        <v>22</v>
      </c>
      <c r="B2" s="239" t="s">
        <v>51</v>
      </c>
      <c r="C2" s="240" t="s">
        <v>24</v>
      </c>
      <c r="D2" s="239" t="s">
        <v>25</v>
      </c>
      <c r="E2" s="241" t="s">
        <v>26</v>
      </c>
      <c r="F2" s="242" t="s">
        <v>52</v>
      </c>
      <c r="G2" s="239" t="s">
        <v>53</v>
      </c>
    </row>
    <row r="3" s="199" customFormat="1" ht="20.4" spans="1:7">
      <c r="A3" s="18" t="s">
        <v>2</v>
      </c>
      <c r="B3" s="17" t="s">
        <v>54</v>
      </c>
      <c r="C3" s="19">
        <v>2022363123</v>
      </c>
      <c r="D3" s="17" t="s">
        <v>55</v>
      </c>
      <c r="E3" s="17" t="s">
        <v>56</v>
      </c>
      <c r="F3" s="17" t="s">
        <v>57</v>
      </c>
      <c r="G3" s="19">
        <v>3</v>
      </c>
    </row>
    <row r="4" ht="17.45" customHeight="1" spans="1:7">
      <c r="A4" s="18"/>
      <c r="B4" s="17" t="s">
        <v>58</v>
      </c>
      <c r="C4" s="19">
        <v>2025363017</v>
      </c>
      <c r="D4" s="17" t="s">
        <v>59</v>
      </c>
      <c r="E4" s="17" t="s">
        <v>34</v>
      </c>
      <c r="F4" s="17" t="s">
        <v>60</v>
      </c>
      <c r="G4" s="19">
        <v>3</v>
      </c>
    </row>
    <row r="5" ht="17.45" customHeight="1" spans="1:7">
      <c r="A5" s="18"/>
      <c r="B5" s="17"/>
      <c r="C5" s="19">
        <v>2025363038</v>
      </c>
      <c r="D5" s="17" t="s">
        <v>61</v>
      </c>
      <c r="E5" s="17" t="s">
        <v>62</v>
      </c>
      <c r="F5" s="17" t="s">
        <v>63</v>
      </c>
      <c r="G5" s="19">
        <v>2</v>
      </c>
    </row>
    <row r="6" ht="17.45" customHeight="1" spans="1:7">
      <c r="A6" s="18"/>
      <c r="B6" s="17" t="s">
        <v>64</v>
      </c>
      <c r="C6" s="19">
        <v>2022363235</v>
      </c>
      <c r="D6" s="17" t="s">
        <v>65</v>
      </c>
      <c r="E6" s="17" t="s">
        <v>66</v>
      </c>
      <c r="F6" s="17" t="s">
        <v>67</v>
      </c>
      <c r="G6" s="19">
        <v>2</v>
      </c>
    </row>
    <row r="7" ht="17.45" customHeight="1" spans="1:7">
      <c r="A7" s="18"/>
      <c r="B7" s="17"/>
      <c r="C7" s="19">
        <v>2022363237</v>
      </c>
      <c r="D7" s="17" t="s">
        <v>68</v>
      </c>
      <c r="E7" s="17" t="s">
        <v>66</v>
      </c>
      <c r="F7" s="17" t="s">
        <v>67</v>
      </c>
      <c r="G7" s="19">
        <v>2</v>
      </c>
    </row>
    <row r="8" ht="17.45" customHeight="1" spans="1:7">
      <c r="A8" s="18"/>
      <c r="B8" s="17" t="s">
        <v>69</v>
      </c>
      <c r="C8" s="19">
        <v>2025364431</v>
      </c>
      <c r="D8" s="17" t="s">
        <v>70</v>
      </c>
      <c r="E8" s="17" t="s">
        <v>71</v>
      </c>
      <c r="F8" s="17" t="s">
        <v>72</v>
      </c>
      <c r="G8" s="19">
        <v>4</v>
      </c>
    </row>
    <row r="9" ht="17.45" customHeight="1" spans="1:7">
      <c r="A9" s="18"/>
      <c r="B9" s="17"/>
      <c r="C9" s="19"/>
      <c r="D9" s="17"/>
      <c r="E9" s="17" t="s">
        <v>73</v>
      </c>
      <c r="F9" s="17" t="s">
        <v>72</v>
      </c>
      <c r="G9" s="19"/>
    </row>
    <row r="10" ht="17.45" customHeight="1" spans="1:7">
      <c r="A10" s="18"/>
      <c r="B10" s="17"/>
      <c r="C10" s="19">
        <v>2025364406</v>
      </c>
      <c r="D10" s="17" t="s">
        <v>74</v>
      </c>
      <c r="E10" s="17" t="s">
        <v>75</v>
      </c>
      <c r="F10" s="17" t="s">
        <v>76</v>
      </c>
      <c r="G10" s="19">
        <v>4</v>
      </c>
    </row>
    <row r="11" ht="17.45" customHeight="1" spans="1:7">
      <c r="A11" s="18"/>
      <c r="B11" s="17"/>
      <c r="C11" s="19"/>
      <c r="D11" s="17"/>
      <c r="E11" s="17" t="s">
        <v>77</v>
      </c>
      <c r="F11" s="17" t="s">
        <v>76</v>
      </c>
      <c r="G11" s="19"/>
    </row>
    <row r="12" ht="17.45" customHeight="1" spans="1:7">
      <c r="A12" s="18"/>
      <c r="B12" s="17" t="s">
        <v>78</v>
      </c>
      <c r="C12" s="19">
        <v>2025364231</v>
      </c>
      <c r="D12" s="17" t="s">
        <v>79</v>
      </c>
      <c r="E12" s="17" t="s">
        <v>80</v>
      </c>
      <c r="F12" s="17" t="s">
        <v>76</v>
      </c>
      <c r="G12" s="19">
        <v>12</v>
      </c>
    </row>
    <row r="13" ht="17.45" customHeight="1" spans="1:7">
      <c r="A13" s="18"/>
      <c r="B13" s="17"/>
      <c r="C13" s="19"/>
      <c r="D13" s="17"/>
      <c r="E13" s="17" t="s">
        <v>81</v>
      </c>
      <c r="F13" s="17" t="s">
        <v>76</v>
      </c>
      <c r="G13" s="19"/>
    </row>
    <row r="14" ht="17.45" customHeight="1" spans="1:7">
      <c r="A14" s="18"/>
      <c r="B14" s="17"/>
      <c r="C14" s="19"/>
      <c r="D14" s="17"/>
      <c r="E14" s="17" t="s">
        <v>82</v>
      </c>
      <c r="F14" s="17" t="s">
        <v>67</v>
      </c>
      <c r="G14" s="19"/>
    </row>
    <row r="15" ht="17.45" customHeight="1" spans="1:7">
      <c r="A15" s="18"/>
      <c r="B15" s="17"/>
      <c r="C15" s="19"/>
      <c r="D15" s="17"/>
      <c r="E15" s="17" t="s">
        <v>83</v>
      </c>
      <c r="F15" s="17" t="s">
        <v>84</v>
      </c>
      <c r="G15" s="19"/>
    </row>
    <row r="16" ht="17.45" customHeight="1" spans="1:7">
      <c r="A16" s="18"/>
      <c r="B16" s="17"/>
      <c r="C16" s="19"/>
      <c r="D16" s="17"/>
      <c r="E16" s="17" t="s">
        <v>85</v>
      </c>
      <c r="F16" s="17" t="s">
        <v>86</v>
      </c>
      <c r="G16" s="19"/>
    </row>
    <row r="17" ht="17.45" customHeight="1" spans="1:7">
      <c r="A17" s="18"/>
      <c r="B17" s="17" t="s">
        <v>87</v>
      </c>
      <c r="C17" s="19">
        <v>2025364329</v>
      </c>
      <c r="D17" s="17" t="s">
        <v>88</v>
      </c>
      <c r="E17" s="17" t="s">
        <v>89</v>
      </c>
      <c r="F17" s="17" t="s">
        <v>76</v>
      </c>
      <c r="G17" s="19">
        <v>22</v>
      </c>
    </row>
    <row r="18" ht="17.45" customHeight="1" spans="1:7">
      <c r="A18" s="18"/>
      <c r="B18" s="17"/>
      <c r="C18" s="19"/>
      <c r="D18" s="17"/>
      <c r="E18" s="17" t="s">
        <v>77</v>
      </c>
      <c r="F18" s="17" t="s">
        <v>76</v>
      </c>
      <c r="G18" s="19"/>
    </row>
    <row r="19" ht="17.45" customHeight="1" spans="1:7">
      <c r="A19" s="18"/>
      <c r="B19" s="17"/>
      <c r="C19" s="19"/>
      <c r="D19" s="17"/>
      <c r="E19" s="17" t="s">
        <v>90</v>
      </c>
      <c r="F19" s="17" t="s">
        <v>67</v>
      </c>
      <c r="G19" s="19"/>
    </row>
    <row r="20" ht="17.45" customHeight="1" spans="1:7">
      <c r="A20" s="18"/>
      <c r="B20" s="17"/>
      <c r="C20" s="19"/>
      <c r="D20" s="17"/>
      <c r="E20" s="17" t="s">
        <v>91</v>
      </c>
      <c r="F20" s="17" t="s">
        <v>67</v>
      </c>
      <c r="G20" s="19"/>
    </row>
    <row r="21" ht="17.45" customHeight="1" spans="1:7">
      <c r="A21" s="18"/>
      <c r="B21" s="17"/>
      <c r="C21" s="19"/>
      <c r="D21" s="17"/>
      <c r="E21" s="17" t="s">
        <v>75</v>
      </c>
      <c r="F21" s="17" t="s">
        <v>63</v>
      </c>
      <c r="G21" s="19"/>
    </row>
    <row r="22" ht="17.45" customHeight="1" spans="1:7">
      <c r="A22" s="18"/>
      <c r="B22" s="17"/>
      <c r="C22" s="19"/>
      <c r="D22" s="17"/>
      <c r="E22" s="17" t="s">
        <v>92</v>
      </c>
      <c r="F22" s="17" t="s">
        <v>63</v>
      </c>
      <c r="G22" s="19"/>
    </row>
    <row r="23" ht="17.45" customHeight="1" spans="1:7">
      <c r="A23" s="18"/>
      <c r="B23" s="17"/>
      <c r="C23" s="19">
        <v>2025364326</v>
      </c>
      <c r="D23" s="17" t="s">
        <v>93</v>
      </c>
      <c r="E23" s="17" t="s">
        <v>90</v>
      </c>
      <c r="F23" s="17" t="s">
        <v>67</v>
      </c>
      <c r="G23" s="19"/>
    </row>
    <row r="24" ht="17.45" customHeight="1" spans="1:7">
      <c r="A24" s="18"/>
      <c r="B24" s="17"/>
      <c r="C24" s="19"/>
      <c r="D24" s="17"/>
      <c r="E24" s="17" t="s">
        <v>91</v>
      </c>
      <c r="F24" s="17" t="s">
        <v>67</v>
      </c>
      <c r="G24" s="19"/>
    </row>
    <row r="25" ht="17.45" customHeight="1" spans="1:7">
      <c r="A25" s="18"/>
      <c r="B25" s="17"/>
      <c r="C25" s="19">
        <v>2025364343</v>
      </c>
      <c r="D25" s="17" t="s">
        <v>94</v>
      </c>
      <c r="E25" s="17" t="s">
        <v>95</v>
      </c>
      <c r="F25" s="17" t="s">
        <v>72</v>
      </c>
      <c r="G25" s="19"/>
    </row>
    <row r="26" ht="17.45" customHeight="1" spans="1:7">
      <c r="A26" s="18"/>
      <c r="B26" s="17"/>
      <c r="C26" s="19">
        <v>2025364317</v>
      </c>
      <c r="D26" s="17" t="s">
        <v>96</v>
      </c>
      <c r="E26" s="17"/>
      <c r="F26" s="17"/>
      <c r="G26" s="19"/>
    </row>
    <row r="27" ht="17.45" customHeight="1" spans="1:7">
      <c r="A27" s="18"/>
      <c r="B27" s="17"/>
      <c r="C27" s="19">
        <v>2025364320</v>
      </c>
      <c r="D27" s="17" t="s">
        <v>97</v>
      </c>
      <c r="E27" s="17"/>
      <c r="F27" s="17"/>
      <c r="G27" s="19"/>
    </row>
    <row r="28" ht="17.45" customHeight="1" spans="1:7">
      <c r="A28" s="18"/>
      <c r="B28" s="17" t="s">
        <v>98</v>
      </c>
      <c r="C28" s="19">
        <v>2024364304</v>
      </c>
      <c r="D28" s="17" t="s">
        <v>99</v>
      </c>
      <c r="E28" s="17" t="s">
        <v>100</v>
      </c>
      <c r="F28" s="17" t="s">
        <v>67</v>
      </c>
      <c r="G28" s="19">
        <v>4</v>
      </c>
    </row>
    <row r="29" ht="17.45" customHeight="1" spans="1:7">
      <c r="A29" s="18"/>
      <c r="B29" s="17"/>
      <c r="C29" s="19"/>
      <c r="D29" s="17"/>
      <c r="E29" s="17" t="s">
        <v>101</v>
      </c>
      <c r="F29" s="17" t="s">
        <v>63</v>
      </c>
      <c r="G29" s="19"/>
    </row>
    <row r="30" ht="17.45" customHeight="1" spans="1:7">
      <c r="A30" s="18"/>
      <c r="B30" s="17" t="s">
        <v>43</v>
      </c>
      <c r="C30" s="19">
        <v>2025363422</v>
      </c>
      <c r="D30" s="17" t="s">
        <v>102</v>
      </c>
      <c r="E30" s="17" t="s">
        <v>103</v>
      </c>
      <c r="F30" s="17" t="s">
        <v>72</v>
      </c>
      <c r="G30" s="19">
        <v>8</v>
      </c>
    </row>
    <row r="31" ht="17.45" customHeight="1" spans="1:7">
      <c r="A31" s="18"/>
      <c r="B31" s="17"/>
      <c r="C31" s="19"/>
      <c r="D31" s="17"/>
      <c r="E31" s="17" t="s">
        <v>34</v>
      </c>
      <c r="F31" s="17" t="s">
        <v>60</v>
      </c>
      <c r="G31" s="19"/>
    </row>
    <row r="32" ht="17.45" customHeight="1" spans="1:7">
      <c r="A32" s="18"/>
      <c r="B32" s="17"/>
      <c r="C32" s="19"/>
      <c r="D32" s="17"/>
      <c r="E32" s="17" t="s">
        <v>104</v>
      </c>
      <c r="F32" s="17" t="s">
        <v>86</v>
      </c>
      <c r="G32" s="19"/>
    </row>
    <row r="33" ht="17.45" customHeight="1" spans="1:7">
      <c r="A33" s="18"/>
      <c r="B33" s="17" t="s">
        <v>105</v>
      </c>
      <c r="C33" s="19">
        <v>2025363339</v>
      </c>
      <c r="D33" s="17" t="s">
        <v>106</v>
      </c>
      <c r="E33" s="17" t="s">
        <v>32</v>
      </c>
      <c r="F33" s="17" t="s">
        <v>63</v>
      </c>
      <c r="G33" s="19">
        <v>2</v>
      </c>
    </row>
    <row r="34" ht="17.45" customHeight="1" spans="1:7">
      <c r="A34" s="18"/>
      <c r="B34" s="17" t="s">
        <v>107</v>
      </c>
      <c r="C34" s="19">
        <v>2023363736</v>
      </c>
      <c r="D34" s="17" t="s">
        <v>108</v>
      </c>
      <c r="E34" s="17" t="s">
        <v>109</v>
      </c>
      <c r="F34" s="17" t="s">
        <v>86</v>
      </c>
      <c r="G34" s="19">
        <v>51</v>
      </c>
    </row>
    <row r="35" ht="17.45" customHeight="1" spans="1:7">
      <c r="A35" s="18"/>
      <c r="B35" s="17"/>
      <c r="C35" s="19"/>
      <c r="D35" s="17"/>
      <c r="E35" s="17" t="s">
        <v>110</v>
      </c>
      <c r="F35" s="17" t="s">
        <v>63</v>
      </c>
      <c r="G35" s="19"/>
    </row>
    <row r="36" ht="17.45" customHeight="1" spans="1:7">
      <c r="A36" s="18"/>
      <c r="B36" s="17"/>
      <c r="C36" s="19"/>
      <c r="D36" s="17"/>
      <c r="E36" s="17" t="s">
        <v>111</v>
      </c>
      <c r="F36" s="17" t="s">
        <v>60</v>
      </c>
      <c r="G36" s="19"/>
    </row>
    <row r="37" ht="17.45" customHeight="1" spans="1:7">
      <c r="A37" s="18"/>
      <c r="B37" s="17"/>
      <c r="C37" s="19"/>
      <c r="D37" s="17"/>
      <c r="E37" s="17" t="s">
        <v>112</v>
      </c>
      <c r="F37" s="17" t="s">
        <v>113</v>
      </c>
      <c r="G37" s="19"/>
    </row>
    <row r="38" ht="17.45" customHeight="1" spans="1:7">
      <c r="A38" s="18"/>
      <c r="B38" s="17"/>
      <c r="C38" s="19"/>
      <c r="D38" s="17"/>
      <c r="E38" s="17" t="s">
        <v>114</v>
      </c>
      <c r="F38" s="17" t="s">
        <v>115</v>
      </c>
      <c r="G38" s="19"/>
    </row>
    <row r="39" ht="17.45" customHeight="1" spans="1:7">
      <c r="A39" s="18"/>
      <c r="B39" s="17"/>
      <c r="C39" s="19"/>
      <c r="D39" s="17"/>
      <c r="E39" s="17" t="s">
        <v>112</v>
      </c>
      <c r="F39" s="17" t="s">
        <v>67</v>
      </c>
      <c r="G39" s="19"/>
    </row>
    <row r="40" ht="17.45" customHeight="1" spans="1:7">
      <c r="A40" s="18"/>
      <c r="B40" s="17"/>
      <c r="C40" s="19"/>
      <c r="D40" s="17"/>
      <c r="E40" s="17" t="s">
        <v>116</v>
      </c>
      <c r="F40" s="17" t="s">
        <v>84</v>
      </c>
      <c r="G40" s="19"/>
    </row>
    <row r="41" ht="17.45" customHeight="1" spans="1:7">
      <c r="A41" s="18"/>
      <c r="B41" s="17"/>
      <c r="C41" s="19">
        <v>2023363724</v>
      </c>
      <c r="D41" s="17" t="s">
        <v>117</v>
      </c>
      <c r="E41" s="17" t="s">
        <v>118</v>
      </c>
      <c r="F41" s="17" t="s">
        <v>60</v>
      </c>
      <c r="G41" s="19"/>
    </row>
    <row r="42" ht="17.45" customHeight="1" spans="1:7">
      <c r="A42" s="18"/>
      <c r="B42" s="17"/>
      <c r="C42" s="19">
        <v>2023363713</v>
      </c>
      <c r="D42" s="17" t="s">
        <v>119</v>
      </c>
      <c r="E42" s="17" t="s">
        <v>112</v>
      </c>
      <c r="F42" s="17" t="s">
        <v>113</v>
      </c>
      <c r="G42" s="19"/>
    </row>
    <row r="43" ht="17.45" customHeight="1" spans="1:7">
      <c r="A43" s="18"/>
      <c r="B43" s="17"/>
      <c r="C43" s="19"/>
      <c r="D43" s="17"/>
      <c r="E43" s="17" t="s">
        <v>114</v>
      </c>
      <c r="F43" s="17" t="s">
        <v>115</v>
      </c>
      <c r="G43" s="19"/>
    </row>
    <row r="44" ht="17.45" customHeight="1" spans="1:7">
      <c r="A44" s="18"/>
      <c r="B44" s="17"/>
      <c r="C44" s="19"/>
      <c r="D44" s="17"/>
      <c r="E44" s="17" t="s">
        <v>112</v>
      </c>
      <c r="F44" s="17" t="s">
        <v>67</v>
      </c>
      <c r="G44" s="19"/>
    </row>
    <row r="45" ht="17.45" customHeight="1" spans="1:7">
      <c r="A45" s="18"/>
      <c r="B45" s="17"/>
      <c r="C45" s="19"/>
      <c r="D45" s="17"/>
      <c r="E45" s="17" t="s">
        <v>116</v>
      </c>
      <c r="F45" s="17" t="s">
        <v>84</v>
      </c>
      <c r="G45" s="19"/>
    </row>
    <row r="46" ht="17.45" customHeight="1" spans="1:7">
      <c r="A46" s="18"/>
      <c r="B46" s="17"/>
      <c r="C46" s="19">
        <v>2023363737</v>
      </c>
      <c r="D46" s="17" t="s">
        <v>120</v>
      </c>
      <c r="E46" s="17" t="s">
        <v>112</v>
      </c>
      <c r="F46" s="17" t="s">
        <v>113</v>
      </c>
      <c r="G46" s="19"/>
    </row>
    <row r="47" ht="17.45" customHeight="1" spans="1:7">
      <c r="A47" s="18"/>
      <c r="B47" s="17"/>
      <c r="C47" s="19"/>
      <c r="D47" s="17"/>
      <c r="E47" s="17" t="s">
        <v>114</v>
      </c>
      <c r="F47" s="17" t="s">
        <v>57</v>
      </c>
      <c r="G47" s="19"/>
    </row>
    <row r="48" ht="17.45" customHeight="1" spans="1:7">
      <c r="A48" s="18"/>
      <c r="B48" s="17"/>
      <c r="C48" s="19"/>
      <c r="D48" s="17"/>
      <c r="E48" s="17" t="s">
        <v>112</v>
      </c>
      <c r="F48" s="17" t="s">
        <v>67</v>
      </c>
      <c r="G48" s="19"/>
    </row>
    <row r="49" ht="17.45" customHeight="1" spans="1:7">
      <c r="A49" s="18"/>
      <c r="B49" s="17"/>
      <c r="C49" s="19"/>
      <c r="D49" s="17"/>
      <c r="E49" s="17" t="s">
        <v>116</v>
      </c>
      <c r="F49" s="17" t="s">
        <v>84</v>
      </c>
      <c r="G49" s="19"/>
    </row>
    <row r="50" ht="17.45" customHeight="1" spans="1:7">
      <c r="A50" s="18"/>
      <c r="B50" s="17"/>
      <c r="C50" s="19">
        <v>2023363707</v>
      </c>
      <c r="D50" s="17" t="s">
        <v>121</v>
      </c>
      <c r="E50" s="17" t="s">
        <v>112</v>
      </c>
      <c r="F50" s="17" t="s">
        <v>113</v>
      </c>
      <c r="G50" s="19"/>
    </row>
    <row r="51" ht="17.45" customHeight="1" spans="1:7">
      <c r="A51" s="18"/>
      <c r="B51" s="17"/>
      <c r="C51" s="19">
        <v>2023363735</v>
      </c>
      <c r="D51" s="17" t="s">
        <v>122</v>
      </c>
      <c r="E51" s="17" t="s">
        <v>112</v>
      </c>
      <c r="F51" s="17" t="s">
        <v>67</v>
      </c>
      <c r="G51" s="19"/>
    </row>
    <row r="52" ht="17.45" customHeight="1" spans="1:7">
      <c r="A52" s="18"/>
      <c r="B52" s="17"/>
      <c r="C52" s="19">
        <v>2023363740</v>
      </c>
      <c r="D52" s="17" t="s">
        <v>123</v>
      </c>
      <c r="E52" s="17" t="s">
        <v>114</v>
      </c>
      <c r="F52" s="17" t="s">
        <v>115</v>
      </c>
      <c r="G52" s="19"/>
    </row>
    <row r="53" ht="17.45" customHeight="1" spans="1:7">
      <c r="A53" s="18"/>
      <c r="B53" s="17" t="s">
        <v>39</v>
      </c>
      <c r="C53" s="19">
        <v>2025363137</v>
      </c>
      <c r="D53" s="17" t="s">
        <v>124</v>
      </c>
      <c r="E53" s="17" t="s">
        <v>56</v>
      </c>
      <c r="F53" s="17" t="s">
        <v>86</v>
      </c>
      <c r="G53" s="19">
        <v>3</v>
      </c>
    </row>
    <row r="54" ht="17.45" customHeight="1" spans="1:7">
      <c r="A54" s="18"/>
      <c r="B54" s="17"/>
      <c r="C54" s="19">
        <v>2024363101</v>
      </c>
      <c r="D54" s="17" t="s">
        <v>125</v>
      </c>
      <c r="E54" s="17" t="s">
        <v>56</v>
      </c>
      <c r="F54" s="17" t="s">
        <v>86</v>
      </c>
      <c r="G54" s="19">
        <v>3</v>
      </c>
    </row>
    <row r="55" ht="17.45" customHeight="1" spans="1:7">
      <c r="A55" s="18"/>
      <c r="B55" s="17" t="s">
        <v>126</v>
      </c>
      <c r="C55" s="19">
        <v>2024363319</v>
      </c>
      <c r="D55" s="17" t="s">
        <v>127</v>
      </c>
      <c r="E55" s="17" t="s">
        <v>56</v>
      </c>
      <c r="F55" s="17" t="s">
        <v>86</v>
      </c>
      <c r="G55" s="19">
        <v>3</v>
      </c>
    </row>
    <row r="56" ht="17.45" customHeight="1" spans="1:7">
      <c r="A56" s="18"/>
      <c r="B56" s="17" t="s">
        <v>128</v>
      </c>
      <c r="C56" s="19">
        <v>2022363412</v>
      </c>
      <c r="D56" s="17" t="s">
        <v>129</v>
      </c>
      <c r="E56" s="17" t="s">
        <v>130</v>
      </c>
      <c r="F56" s="17" t="s">
        <v>131</v>
      </c>
      <c r="G56" s="19">
        <v>11</v>
      </c>
    </row>
    <row r="57" ht="17.45" customHeight="1" spans="1:7">
      <c r="A57" s="18"/>
      <c r="B57" s="17"/>
      <c r="C57" s="19"/>
      <c r="D57" s="17"/>
      <c r="E57" s="17" t="s">
        <v>132</v>
      </c>
      <c r="F57" s="17" t="s">
        <v>115</v>
      </c>
      <c r="G57" s="19"/>
    </row>
    <row r="58" ht="17.45" customHeight="1" spans="1:7">
      <c r="A58" s="18"/>
      <c r="B58" s="17"/>
      <c r="C58" s="19"/>
      <c r="D58" s="17"/>
      <c r="E58" s="17" t="s">
        <v>133</v>
      </c>
      <c r="F58" s="17" t="s">
        <v>76</v>
      </c>
      <c r="G58" s="19"/>
    </row>
    <row r="59" ht="17.45" customHeight="1" spans="1:7">
      <c r="A59" s="18"/>
      <c r="B59" s="17"/>
      <c r="C59" s="19"/>
      <c r="D59" s="17"/>
      <c r="E59" s="17" t="s">
        <v>134</v>
      </c>
      <c r="F59" s="17" t="s">
        <v>76</v>
      </c>
      <c r="G59" s="19"/>
    </row>
    <row r="60" ht="17.45" customHeight="1" spans="1:7">
      <c r="A60" s="18"/>
      <c r="B60" s="17"/>
      <c r="C60" s="19"/>
      <c r="D60" s="17"/>
      <c r="E60" s="17" t="s">
        <v>135</v>
      </c>
      <c r="F60" s="17" t="s">
        <v>113</v>
      </c>
      <c r="G60" s="19"/>
    </row>
    <row r="61" ht="17.45" customHeight="1" spans="1:7">
      <c r="A61" s="18"/>
      <c r="B61" s="17"/>
      <c r="C61" s="19">
        <v>2024363430</v>
      </c>
      <c r="D61" s="17" t="s">
        <v>136</v>
      </c>
      <c r="E61" s="17" t="s">
        <v>133</v>
      </c>
      <c r="F61" s="17" t="s">
        <v>76</v>
      </c>
      <c r="G61" s="19">
        <v>4</v>
      </c>
    </row>
    <row r="62" ht="17.45" customHeight="1" spans="1:7">
      <c r="A62" s="18"/>
      <c r="B62" s="17"/>
      <c r="C62" s="19"/>
      <c r="D62" s="17"/>
      <c r="E62" s="17" t="s">
        <v>134</v>
      </c>
      <c r="F62" s="17" t="s">
        <v>76</v>
      </c>
      <c r="G62" s="19"/>
    </row>
    <row r="63" ht="17.45" customHeight="1" spans="1:7">
      <c r="A63" s="18"/>
      <c r="B63" s="17"/>
      <c r="C63" s="19">
        <v>2024363441</v>
      </c>
      <c r="D63" s="17" t="s">
        <v>137</v>
      </c>
      <c r="E63" s="17" t="s">
        <v>133</v>
      </c>
      <c r="F63" s="17" t="s">
        <v>76</v>
      </c>
      <c r="G63" s="19">
        <v>4</v>
      </c>
    </row>
    <row r="64" ht="17.45" customHeight="1" spans="1:7">
      <c r="A64" s="18"/>
      <c r="B64" s="17"/>
      <c r="C64" s="19"/>
      <c r="D64" s="17"/>
      <c r="E64" s="17" t="s">
        <v>134</v>
      </c>
      <c r="F64" s="17" t="s">
        <v>76</v>
      </c>
      <c r="G64" s="19"/>
    </row>
    <row r="65" ht="17.45" customHeight="1" spans="1:7">
      <c r="A65" s="18"/>
      <c r="B65" s="17" t="s">
        <v>138</v>
      </c>
      <c r="C65" s="19">
        <v>2024364114</v>
      </c>
      <c r="D65" s="17" t="s">
        <v>139</v>
      </c>
      <c r="E65" s="17" t="s">
        <v>140</v>
      </c>
      <c r="F65" s="17" t="s">
        <v>141</v>
      </c>
      <c r="G65" s="19">
        <v>19</v>
      </c>
    </row>
    <row r="66" ht="17.45" customHeight="1" spans="1:7">
      <c r="A66" s="18"/>
      <c r="B66" s="17"/>
      <c r="C66" s="19"/>
      <c r="D66" s="17"/>
      <c r="E66" s="17" t="s">
        <v>83</v>
      </c>
      <c r="F66" s="17" t="s">
        <v>141</v>
      </c>
      <c r="G66" s="19"/>
    </row>
    <row r="67" ht="17.45" customHeight="1" spans="1:7">
      <c r="A67" s="18"/>
      <c r="B67" s="17"/>
      <c r="C67" s="19"/>
      <c r="D67" s="17"/>
      <c r="E67" s="17" t="s">
        <v>140</v>
      </c>
      <c r="F67" s="17" t="s">
        <v>84</v>
      </c>
      <c r="G67" s="19"/>
    </row>
    <row r="68" ht="17.45" customHeight="1" spans="1:7">
      <c r="A68" s="18"/>
      <c r="B68" s="17"/>
      <c r="C68" s="19"/>
      <c r="D68" s="17"/>
      <c r="E68" s="17" t="s">
        <v>142</v>
      </c>
      <c r="F68" s="17" t="s">
        <v>63</v>
      </c>
      <c r="G68" s="19"/>
    </row>
    <row r="69" ht="17.45" customHeight="1" spans="1:7">
      <c r="A69" s="18"/>
      <c r="B69" s="17"/>
      <c r="C69" s="19"/>
      <c r="D69" s="17"/>
      <c r="E69" s="17" t="s">
        <v>83</v>
      </c>
      <c r="F69" s="17" t="s">
        <v>86</v>
      </c>
      <c r="G69" s="19"/>
    </row>
    <row r="70" spans="1:7">
      <c r="A70" s="18"/>
      <c r="B70" s="17"/>
      <c r="C70" s="19"/>
      <c r="D70" s="17"/>
      <c r="E70" s="17" t="s">
        <v>142</v>
      </c>
      <c r="F70" s="17" t="s">
        <v>76</v>
      </c>
      <c r="G70" s="19"/>
    </row>
    <row r="71" spans="1:7">
      <c r="A71" s="18"/>
      <c r="B71" s="17"/>
      <c r="C71" s="19"/>
      <c r="D71" s="17"/>
      <c r="E71" s="17" t="s">
        <v>143</v>
      </c>
      <c r="F71" s="17" t="s">
        <v>115</v>
      </c>
      <c r="G71" s="19"/>
    </row>
    <row r="72" spans="1:7">
      <c r="A72" s="18"/>
      <c r="B72" s="17"/>
      <c r="C72" s="19">
        <v>2024364135</v>
      </c>
      <c r="D72" s="17" t="s">
        <v>144</v>
      </c>
      <c r="E72" s="17" t="s">
        <v>142</v>
      </c>
      <c r="F72" s="17" t="s">
        <v>63</v>
      </c>
      <c r="G72" s="19">
        <v>5</v>
      </c>
    </row>
    <row r="73" spans="1:7">
      <c r="A73" s="18"/>
      <c r="B73" s="17"/>
      <c r="C73" s="19"/>
      <c r="D73" s="17"/>
      <c r="E73" s="17" t="s">
        <v>83</v>
      </c>
      <c r="F73" s="17" t="s">
        <v>86</v>
      </c>
      <c r="G73" s="19"/>
    </row>
    <row r="74" spans="1:7">
      <c r="A74" s="18"/>
      <c r="B74" s="17"/>
      <c r="C74" s="19">
        <v>2024364115</v>
      </c>
      <c r="D74" s="19" t="s">
        <v>145</v>
      </c>
      <c r="E74" s="17" t="s">
        <v>142</v>
      </c>
      <c r="F74" s="17" t="s">
        <v>63</v>
      </c>
      <c r="G74" s="19">
        <v>5</v>
      </c>
    </row>
    <row r="75" spans="1:7">
      <c r="A75" s="18"/>
      <c r="B75" s="17"/>
      <c r="C75" s="19"/>
      <c r="D75" s="19"/>
      <c r="E75" s="17" t="s">
        <v>83</v>
      </c>
      <c r="F75" s="17" t="s">
        <v>86</v>
      </c>
      <c r="G75" s="19"/>
    </row>
    <row r="76" spans="1:7">
      <c r="A76" s="18"/>
      <c r="B76" s="17" t="s">
        <v>146</v>
      </c>
      <c r="C76" s="19">
        <v>2022363521</v>
      </c>
      <c r="D76" s="17" t="s">
        <v>147</v>
      </c>
      <c r="E76" s="17" t="s">
        <v>148</v>
      </c>
      <c r="F76" s="17" t="s">
        <v>67</v>
      </c>
      <c r="G76" s="19">
        <v>2</v>
      </c>
    </row>
    <row r="77" spans="1:7">
      <c r="A77" s="18"/>
      <c r="B77" s="17" t="s">
        <v>149</v>
      </c>
      <c r="C77" s="19">
        <v>2023363526</v>
      </c>
      <c r="D77" s="17" t="s">
        <v>150</v>
      </c>
      <c r="E77" s="17" t="s">
        <v>73</v>
      </c>
      <c r="F77" s="17" t="s">
        <v>151</v>
      </c>
      <c r="G77" s="19">
        <v>28</v>
      </c>
    </row>
    <row r="78" spans="1:7">
      <c r="A78" s="18"/>
      <c r="B78" s="17"/>
      <c r="C78" s="19"/>
      <c r="D78" s="17"/>
      <c r="E78" s="17" t="s">
        <v>152</v>
      </c>
      <c r="F78" s="17" t="s">
        <v>151</v>
      </c>
      <c r="G78" s="19"/>
    </row>
    <row r="79" spans="1:7">
      <c r="A79" s="18"/>
      <c r="B79" s="17"/>
      <c r="C79" s="19"/>
      <c r="D79" s="17"/>
      <c r="E79" s="17" t="s">
        <v>153</v>
      </c>
      <c r="F79" s="17" t="s">
        <v>151</v>
      </c>
      <c r="G79" s="19"/>
    </row>
    <row r="80" spans="1:7">
      <c r="A80" s="18"/>
      <c r="B80" s="17"/>
      <c r="C80" s="19"/>
      <c r="D80" s="17"/>
      <c r="E80" s="17" t="s">
        <v>71</v>
      </c>
      <c r="F80" s="17" t="s">
        <v>86</v>
      </c>
      <c r="G80" s="19"/>
    </row>
    <row r="81" spans="1:7">
      <c r="A81" s="18"/>
      <c r="B81" s="17"/>
      <c r="C81" s="19"/>
      <c r="D81" s="17"/>
      <c r="E81" s="17" t="s">
        <v>154</v>
      </c>
      <c r="F81" s="17" t="s">
        <v>84</v>
      </c>
      <c r="G81" s="19"/>
    </row>
    <row r="82" spans="1:7">
      <c r="A82" s="18"/>
      <c r="B82" s="17"/>
      <c r="C82" s="19"/>
      <c r="D82" s="17"/>
      <c r="E82" s="17" t="s">
        <v>155</v>
      </c>
      <c r="F82" s="17" t="s">
        <v>131</v>
      </c>
      <c r="G82" s="19"/>
    </row>
    <row r="83" spans="1:7">
      <c r="A83" s="18"/>
      <c r="B83" s="17"/>
      <c r="C83" s="19"/>
      <c r="D83" s="17"/>
      <c r="E83" s="17" t="s">
        <v>156</v>
      </c>
      <c r="F83" s="17" t="s">
        <v>115</v>
      </c>
      <c r="G83" s="19"/>
    </row>
    <row r="84" spans="1:7">
      <c r="A84" s="18"/>
      <c r="B84" s="17"/>
      <c r="C84" s="19"/>
      <c r="D84" s="17"/>
      <c r="E84" s="17" t="s">
        <v>157</v>
      </c>
      <c r="F84" s="17" t="s">
        <v>158</v>
      </c>
      <c r="G84" s="19"/>
    </row>
    <row r="85" spans="1:7">
      <c r="A85" s="18"/>
      <c r="B85" s="17"/>
      <c r="C85" s="19"/>
      <c r="D85" s="17"/>
      <c r="E85" s="17" t="s">
        <v>100</v>
      </c>
      <c r="F85" s="17" t="s">
        <v>113</v>
      </c>
      <c r="G85" s="19"/>
    </row>
    <row r="86" spans="1:7">
      <c r="A86" s="18"/>
      <c r="B86" s="17"/>
      <c r="C86" s="19"/>
      <c r="D86" s="17"/>
      <c r="E86" s="17" t="s">
        <v>75</v>
      </c>
      <c r="F86" s="17" t="s">
        <v>141</v>
      </c>
      <c r="G86" s="19"/>
    </row>
    <row r="87" spans="1:7">
      <c r="A87" s="18"/>
      <c r="B87" s="17"/>
      <c r="C87" s="19"/>
      <c r="D87" s="17"/>
      <c r="E87" s="17" t="s">
        <v>92</v>
      </c>
      <c r="F87" s="17" t="s">
        <v>113</v>
      </c>
      <c r="G87" s="19"/>
    </row>
    <row r="88" spans="1:7">
      <c r="A88" s="18"/>
      <c r="B88" s="17"/>
      <c r="C88" s="19">
        <v>2023363508</v>
      </c>
      <c r="D88" s="17" t="s">
        <v>159</v>
      </c>
      <c r="E88" s="17" t="s">
        <v>152</v>
      </c>
      <c r="F88" s="17" t="s">
        <v>151</v>
      </c>
      <c r="G88" s="19">
        <v>4</v>
      </c>
    </row>
    <row r="89" spans="1:7">
      <c r="A89" s="18"/>
      <c r="B89" s="17"/>
      <c r="C89" s="19"/>
      <c r="D89" s="17"/>
      <c r="E89" s="17" t="s">
        <v>153</v>
      </c>
      <c r="F89" s="19" t="s">
        <v>151</v>
      </c>
      <c r="G89" s="19"/>
    </row>
    <row r="90" spans="1:7">
      <c r="A90" s="18" t="s">
        <v>3</v>
      </c>
      <c r="B90" s="31" t="s">
        <v>160</v>
      </c>
      <c r="C90" s="23">
        <v>2023283339</v>
      </c>
      <c r="D90" s="23" t="s">
        <v>161</v>
      </c>
      <c r="E90" s="23" t="s">
        <v>162</v>
      </c>
      <c r="F90" s="23" t="s">
        <v>84</v>
      </c>
      <c r="G90" s="23">
        <v>3</v>
      </c>
    </row>
    <row r="91" spans="1:7">
      <c r="A91" s="18"/>
      <c r="B91" s="31" t="s">
        <v>163</v>
      </c>
      <c r="C91" s="23">
        <v>2023283520</v>
      </c>
      <c r="D91" s="23" t="s">
        <v>164</v>
      </c>
      <c r="E91" s="23" t="s">
        <v>165</v>
      </c>
      <c r="F91" s="23" t="s">
        <v>60</v>
      </c>
      <c r="G91" s="23">
        <v>3</v>
      </c>
    </row>
    <row r="92" spans="1:7">
      <c r="A92" s="18"/>
      <c r="B92" s="31" t="s">
        <v>166</v>
      </c>
      <c r="C92" s="23">
        <v>2022283409</v>
      </c>
      <c r="D92" s="23" t="s">
        <v>167</v>
      </c>
      <c r="E92" s="23" t="s">
        <v>100</v>
      </c>
      <c r="F92" s="23" t="s">
        <v>63</v>
      </c>
      <c r="G92" s="23">
        <v>2</v>
      </c>
    </row>
    <row r="93" spans="1:7">
      <c r="A93" s="18"/>
      <c r="B93" s="31"/>
      <c r="C93" s="23">
        <v>2023283434</v>
      </c>
      <c r="D93" s="23" t="s">
        <v>168</v>
      </c>
      <c r="E93" s="23" t="s">
        <v>162</v>
      </c>
      <c r="F93" s="23" t="s">
        <v>60</v>
      </c>
      <c r="G93" s="243">
        <v>3</v>
      </c>
    </row>
    <row r="94" spans="1:7">
      <c r="A94" s="18"/>
      <c r="B94" s="31"/>
      <c r="C94" s="23">
        <v>2023283431</v>
      </c>
      <c r="D94" s="23" t="s">
        <v>169</v>
      </c>
      <c r="E94" s="23" t="s">
        <v>162</v>
      </c>
      <c r="F94" s="23" t="s">
        <v>60</v>
      </c>
      <c r="G94" s="243">
        <v>3</v>
      </c>
    </row>
    <row r="95" spans="1:7">
      <c r="A95" s="18"/>
      <c r="B95" s="31"/>
      <c r="C95" s="23">
        <v>2023283405</v>
      </c>
      <c r="D95" s="23" t="s">
        <v>170</v>
      </c>
      <c r="E95" s="23" t="s">
        <v>171</v>
      </c>
      <c r="F95" s="23" t="s">
        <v>172</v>
      </c>
      <c r="G95" s="243">
        <v>3</v>
      </c>
    </row>
    <row r="96" spans="1:7">
      <c r="A96" s="18"/>
      <c r="B96" s="31"/>
      <c r="C96" s="23">
        <v>2023283435</v>
      </c>
      <c r="D96" s="23" t="s">
        <v>173</v>
      </c>
      <c r="E96" s="23" t="s">
        <v>165</v>
      </c>
      <c r="F96" s="23" t="s">
        <v>57</v>
      </c>
      <c r="G96" s="243">
        <v>3</v>
      </c>
    </row>
    <row r="97" spans="1:7">
      <c r="A97" s="18"/>
      <c r="B97" s="31" t="s">
        <v>174</v>
      </c>
      <c r="C97" s="23">
        <v>2022273238</v>
      </c>
      <c r="D97" s="23" t="s">
        <v>175</v>
      </c>
      <c r="E97" s="23" t="s">
        <v>176</v>
      </c>
      <c r="F97" s="23" t="s">
        <v>113</v>
      </c>
      <c r="G97" s="23">
        <v>2</v>
      </c>
    </row>
    <row r="98" spans="1:7">
      <c r="A98" s="18"/>
      <c r="B98" s="31"/>
      <c r="C98" s="23">
        <v>2022273236</v>
      </c>
      <c r="D98" s="23" t="s">
        <v>177</v>
      </c>
      <c r="E98" s="23" t="s">
        <v>176</v>
      </c>
      <c r="F98" s="23" t="s">
        <v>113</v>
      </c>
      <c r="G98" s="243">
        <v>2</v>
      </c>
    </row>
    <row r="99" spans="1:7">
      <c r="A99" s="18"/>
      <c r="B99" s="31" t="s">
        <v>178</v>
      </c>
      <c r="C99" s="23">
        <v>2025284212</v>
      </c>
      <c r="D99" s="23" t="s">
        <v>179</v>
      </c>
      <c r="E99" s="23" t="s">
        <v>180</v>
      </c>
      <c r="F99" s="23" t="s">
        <v>76</v>
      </c>
      <c r="G99" s="23">
        <v>2</v>
      </c>
    </row>
    <row r="100" spans="1:7">
      <c r="A100" s="18"/>
      <c r="B100" s="162" t="s">
        <v>46</v>
      </c>
      <c r="C100" s="54">
        <v>2025283136</v>
      </c>
      <c r="D100" s="54" t="s">
        <v>181</v>
      </c>
      <c r="E100" s="54" t="s">
        <v>182</v>
      </c>
      <c r="F100" s="54" t="s">
        <v>72</v>
      </c>
      <c r="G100" s="243">
        <v>2</v>
      </c>
    </row>
    <row r="101" spans="1:7">
      <c r="A101" s="18"/>
      <c r="B101" s="162"/>
      <c r="C101" s="54">
        <v>2025283131</v>
      </c>
      <c r="D101" s="54" t="s">
        <v>183</v>
      </c>
      <c r="E101" s="243" t="s">
        <v>184</v>
      </c>
      <c r="F101" s="54" t="s">
        <v>63</v>
      </c>
      <c r="G101" s="243">
        <v>2</v>
      </c>
    </row>
    <row r="102" spans="1:7">
      <c r="A102" s="18"/>
      <c r="B102" s="162"/>
      <c r="C102" s="54">
        <v>2025283118</v>
      </c>
      <c r="D102" s="54" t="s">
        <v>185</v>
      </c>
      <c r="E102" s="54" t="s">
        <v>184</v>
      </c>
      <c r="F102" s="54" t="s">
        <v>63</v>
      </c>
      <c r="G102" s="243">
        <v>2</v>
      </c>
    </row>
    <row r="103" spans="1:7">
      <c r="A103" s="18"/>
      <c r="B103" s="31" t="s">
        <v>186</v>
      </c>
      <c r="C103" s="23">
        <v>2025273235</v>
      </c>
      <c r="D103" s="23" t="s">
        <v>187</v>
      </c>
      <c r="E103" s="23" t="s">
        <v>188</v>
      </c>
      <c r="F103" s="54" t="s">
        <v>63</v>
      </c>
      <c r="G103" s="22">
        <v>8</v>
      </c>
    </row>
    <row r="104" spans="1:7">
      <c r="A104" s="18"/>
      <c r="B104" s="31"/>
      <c r="C104" s="23">
        <v>2025273235</v>
      </c>
      <c r="D104" s="23"/>
      <c r="E104" s="23" t="s">
        <v>189</v>
      </c>
      <c r="F104" s="54" t="s">
        <v>63</v>
      </c>
      <c r="G104" s="24"/>
    </row>
    <row r="105" spans="1:7">
      <c r="A105" s="18"/>
      <c r="B105" s="31"/>
      <c r="C105" s="23">
        <v>2025273235</v>
      </c>
      <c r="D105" s="23"/>
      <c r="E105" s="23" t="s">
        <v>190</v>
      </c>
      <c r="F105" s="54" t="s">
        <v>72</v>
      </c>
      <c r="G105" s="24"/>
    </row>
    <row r="106" spans="1:7">
      <c r="A106" s="18"/>
      <c r="B106" s="31"/>
      <c r="C106" s="23">
        <v>2025273235</v>
      </c>
      <c r="D106" s="23"/>
      <c r="E106" s="23" t="s">
        <v>91</v>
      </c>
      <c r="F106" s="54" t="s">
        <v>72</v>
      </c>
      <c r="G106" s="244"/>
    </row>
    <row r="107" spans="1:7">
      <c r="A107" s="18"/>
      <c r="B107" s="31" t="s">
        <v>191</v>
      </c>
      <c r="C107" s="23">
        <v>2025284118</v>
      </c>
      <c r="D107" s="23" t="s">
        <v>192</v>
      </c>
      <c r="E107" s="23" t="s">
        <v>193</v>
      </c>
      <c r="F107" s="23" t="s">
        <v>67</v>
      </c>
      <c r="G107" s="243">
        <v>2</v>
      </c>
    </row>
    <row r="108" spans="1:7">
      <c r="A108" s="18"/>
      <c r="B108" s="31"/>
      <c r="C108" s="23">
        <v>2025284138</v>
      </c>
      <c r="D108" s="23" t="s">
        <v>194</v>
      </c>
      <c r="E108" s="23" t="s">
        <v>195</v>
      </c>
      <c r="F108" s="23" t="s">
        <v>63</v>
      </c>
      <c r="G108" s="243">
        <v>2</v>
      </c>
    </row>
    <row r="109" spans="1:7">
      <c r="A109" s="18"/>
      <c r="B109" s="162" t="s">
        <v>196</v>
      </c>
      <c r="C109" s="54">
        <v>2024283322</v>
      </c>
      <c r="D109" s="54" t="s">
        <v>197</v>
      </c>
      <c r="E109" s="54" t="s">
        <v>198</v>
      </c>
      <c r="F109" s="54" t="s">
        <v>172</v>
      </c>
      <c r="G109" s="245">
        <v>7</v>
      </c>
    </row>
    <row r="110" spans="1:7">
      <c r="A110" s="18"/>
      <c r="B110" s="162"/>
      <c r="C110" s="54"/>
      <c r="D110" s="54"/>
      <c r="E110" s="54" t="s">
        <v>91</v>
      </c>
      <c r="F110" s="54" t="s">
        <v>113</v>
      </c>
      <c r="G110" s="246"/>
    </row>
    <row r="111" spans="1:7">
      <c r="A111" s="18"/>
      <c r="B111" s="162"/>
      <c r="C111" s="54"/>
      <c r="D111" s="54"/>
      <c r="E111" s="54" t="s">
        <v>199</v>
      </c>
      <c r="F111" s="54" t="s">
        <v>113</v>
      </c>
      <c r="G111" s="247"/>
    </row>
    <row r="112" spans="1:7">
      <c r="A112" s="18"/>
      <c r="B112" s="162" t="s">
        <v>200</v>
      </c>
      <c r="C112" s="54">
        <v>2024283431</v>
      </c>
      <c r="D112" s="54" t="s">
        <v>201</v>
      </c>
      <c r="E112" s="54" t="s">
        <v>130</v>
      </c>
      <c r="F112" s="54" t="s">
        <v>72</v>
      </c>
      <c r="G112" s="248">
        <v>5</v>
      </c>
    </row>
    <row r="113" spans="1:7">
      <c r="A113" s="18"/>
      <c r="B113" s="162"/>
      <c r="C113" s="54"/>
      <c r="D113" s="54"/>
      <c r="E113" s="54" t="s">
        <v>56</v>
      </c>
      <c r="F113" s="54" t="s">
        <v>60</v>
      </c>
      <c r="G113" s="249"/>
    </row>
    <row r="114" spans="1:7">
      <c r="A114" s="18"/>
      <c r="B114" s="31" t="s">
        <v>202</v>
      </c>
      <c r="C114" s="23">
        <v>2024284142</v>
      </c>
      <c r="D114" s="23" t="s">
        <v>203</v>
      </c>
      <c r="E114" s="23" t="s">
        <v>204</v>
      </c>
      <c r="F114" s="23" t="s">
        <v>113</v>
      </c>
      <c r="G114" s="22">
        <v>11</v>
      </c>
    </row>
    <row r="115" spans="1:7">
      <c r="A115" s="18"/>
      <c r="B115" s="31"/>
      <c r="C115" s="23"/>
      <c r="D115" s="23"/>
      <c r="E115" s="23" t="s">
        <v>205</v>
      </c>
      <c r="F115" s="23" t="s">
        <v>172</v>
      </c>
      <c r="G115" s="24"/>
    </row>
    <row r="116" spans="1:7">
      <c r="A116" s="18"/>
      <c r="B116" s="31"/>
      <c r="C116" s="23"/>
      <c r="D116" s="23"/>
      <c r="E116" s="23" t="s">
        <v>206</v>
      </c>
      <c r="F116" s="23" t="s">
        <v>84</v>
      </c>
      <c r="G116" s="24"/>
    </row>
    <row r="117" spans="1:7">
      <c r="A117" s="18"/>
      <c r="B117" s="31"/>
      <c r="C117" s="23"/>
      <c r="D117" s="23"/>
      <c r="E117" s="23" t="s">
        <v>207</v>
      </c>
      <c r="F117" s="23" t="s">
        <v>60</v>
      </c>
      <c r="G117" s="53"/>
    </row>
    <row r="118" spans="1:7">
      <c r="A118" s="18"/>
      <c r="B118" s="31"/>
      <c r="C118" s="23">
        <v>2024284102</v>
      </c>
      <c r="D118" s="23" t="s">
        <v>208</v>
      </c>
      <c r="E118" s="23" t="s">
        <v>209</v>
      </c>
      <c r="F118" s="23" t="s">
        <v>76</v>
      </c>
      <c r="G118" s="23">
        <v>2</v>
      </c>
    </row>
    <row r="119" spans="1:7">
      <c r="A119" s="18"/>
      <c r="B119" s="31"/>
      <c r="C119" s="23">
        <v>2024284106</v>
      </c>
      <c r="D119" s="23" t="s">
        <v>210</v>
      </c>
      <c r="E119" s="23" t="s">
        <v>207</v>
      </c>
      <c r="F119" s="23" t="s">
        <v>60</v>
      </c>
      <c r="G119" s="243">
        <v>3</v>
      </c>
    </row>
    <row r="120" spans="1:7">
      <c r="A120" s="18"/>
      <c r="B120" s="31"/>
      <c r="C120" s="23">
        <v>2024284107</v>
      </c>
      <c r="D120" s="23" t="s">
        <v>211</v>
      </c>
      <c r="E120" s="23" t="s">
        <v>207</v>
      </c>
      <c r="F120" s="23" t="s">
        <v>60</v>
      </c>
      <c r="G120" s="243">
        <v>3</v>
      </c>
    </row>
    <row r="121" spans="1:7">
      <c r="A121" s="18"/>
      <c r="B121" s="31"/>
      <c r="C121" s="23">
        <v>2024284115</v>
      </c>
      <c r="D121" s="54" t="s">
        <v>212</v>
      </c>
      <c r="E121" s="23" t="s">
        <v>207</v>
      </c>
      <c r="F121" s="23" t="s">
        <v>60</v>
      </c>
      <c r="G121" s="243">
        <v>3</v>
      </c>
    </row>
    <row r="122" spans="1:7">
      <c r="A122" s="18"/>
      <c r="B122" s="31" t="s">
        <v>213</v>
      </c>
      <c r="C122" s="23">
        <v>2024284239</v>
      </c>
      <c r="D122" s="23" t="s">
        <v>214</v>
      </c>
      <c r="E122" s="23" t="s">
        <v>206</v>
      </c>
      <c r="F122" s="188" t="s">
        <v>84</v>
      </c>
      <c r="G122" s="243">
        <v>3</v>
      </c>
    </row>
    <row r="123" spans="1:7">
      <c r="A123" s="18"/>
      <c r="B123" s="31"/>
      <c r="C123" s="23">
        <v>2024284240</v>
      </c>
      <c r="D123" s="23" t="s">
        <v>215</v>
      </c>
      <c r="E123" s="23" t="s">
        <v>206</v>
      </c>
      <c r="F123" s="188" t="s">
        <v>84</v>
      </c>
      <c r="G123" s="243">
        <v>3</v>
      </c>
    </row>
    <row r="124" spans="1:7">
      <c r="A124" s="18"/>
      <c r="B124" s="31"/>
      <c r="C124" s="23">
        <v>2024284222</v>
      </c>
      <c r="D124" s="23" t="s">
        <v>216</v>
      </c>
      <c r="E124" s="23" t="s">
        <v>206</v>
      </c>
      <c r="F124" s="188" t="s">
        <v>84</v>
      </c>
      <c r="G124" s="243">
        <v>3</v>
      </c>
    </row>
    <row r="125" spans="1:7">
      <c r="A125" s="18"/>
      <c r="B125" s="31"/>
      <c r="C125" s="188">
        <v>2024284227</v>
      </c>
      <c r="D125" s="23" t="s">
        <v>217</v>
      </c>
      <c r="E125" s="23" t="s">
        <v>206</v>
      </c>
      <c r="F125" s="188" t="s">
        <v>84</v>
      </c>
      <c r="G125" s="243">
        <v>3</v>
      </c>
    </row>
    <row r="126" spans="1:7">
      <c r="A126" s="18"/>
      <c r="B126" s="31"/>
      <c r="C126" s="188">
        <v>2024284238</v>
      </c>
      <c r="D126" s="188" t="s">
        <v>218</v>
      </c>
      <c r="E126" s="23" t="s">
        <v>206</v>
      </c>
      <c r="F126" s="188" t="s">
        <v>84</v>
      </c>
      <c r="G126" s="243">
        <v>3</v>
      </c>
    </row>
    <row r="127" spans="1:7">
      <c r="A127" s="18"/>
      <c r="B127" s="31"/>
      <c r="C127" s="188">
        <v>2024284241</v>
      </c>
      <c r="D127" s="188" t="s">
        <v>219</v>
      </c>
      <c r="E127" s="23" t="s">
        <v>206</v>
      </c>
      <c r="F127" s="188" t="s">
        <v>84</v>
      </c>
      <c r="G127" s="243">
        <v>3</v>
      </c>
    </row>
    <row r="128" spans="1:7">
      <c r="A128" s="18"/>
      <c r="B128" s="31"/>
      <c r="C128" s="23">
        <v>2024284225</v>
      </c>
      <c r="D128" s="23" t="s">
        <v>220</v>
      </c>
      <c r="E128" s="188" t="s">
        <v>207</v>
      </c>
      <c r="F128" s="188" t="s">
        <v>72</v>
      </c>
      <c r="G128" s="243">
        <v>2</v>
      </c>
    </row>
    <row r="129" spans="1:7">
      <c r="A129" s="18"/>
      <c r="B129" s="157" t="s">
        <v>221</v>
      </c>
      <c r="C129" s="18">
        <v>2023273128</v>
      </c>
      <c r="D129" s="18" t="s">
        <v>222</v>
      </c>
      <c r="E129" s="18" t="s">
        <v>176</v>
      </c>
      <c r="F129" s="23" t="s">
        <v>67</v>
      </c>
      <c r="G129" s="5">
        <v>5</v>
      </c>
    </row>
    <row r="130" spans="1:7">
      <c r="A130" s="18"/>
      <c r="B130" s="157"/>
      <c r="C130" s="18"/>
      <c r="D130" s="18"/>
      <c r="E130" s="18" t="s">
        <v>223</v>
      </c>
      <c r="F130" s="23" t="s">
        <v>84</v>
      </c>
      <c r="G130" s="16"/>
    </row>
    <row r="131" spans="1:7">
      <c r="A131" s="18"/>
      <c r="B131" s="31" t="s">
        <v>224</v>
      </c>
      <c r="C131" s="31">
        <v>2023283205</v>
      </c>
      <c r="D131" s="31" t="s">
        <v>225</v>
      </c>
      <c r="E131" s="23" t="s">
        <v>226</v>
      </c>
      <c r="F131" s="23" t="s">
        <v>172</v>
      </c>
      <c r="G131" s="22">
        <v>13</v>
      </c>
    </row>
    <row r="132" spans="1:7">
      <c r="A132" s="18"/>
      <c r="B132" s="31"/>
      <c r="C132" s="31"/>
      <c r="D132" s="31"/>
      <c r="E132" s="23" t="s">
        <v>110</v>
      </c>
      <c r="F132" s="23" t="s">
        <v>113</v>
      </c>
      <c r="G132" s="24"/>
    </row>
    <row r="133" spans="1:7">
      <c r="A133" s="18"/>
      <c r="B133" s="31"/>
      <c r="C133" s="31"/>
      <c r="D133" s="31"/>
      <c r="E133" s="23" t="s">
        <v>227</v>
      </c>
      <c r="F133" s="23" t="s">
        <v>57</v>
      </c>
      <c r="G133" s="24"/>
    </row>
    <row r="134" spans="1:7">
      <c r="A134" s="18"/>
      <c r="B134" s="31"/>
      <c r="C134" s="31"/>
      <c r="D134" s="31"/>
      <c r="E134" s="23" t="s">
        <v>207</v>
      </c>
      <c r="F134" s="23" t="s">
        <v>86</v>
      </c>
      <c r="G134" s="250"/>
    </row>
    <row r="135" spans="1:7">
      <c r="A135" s="18"/>
      <c r="B135" s="31"/>
      <c r="C135" s="31"/>
      <c r="D135" s="31"/>
      <c r="E135" s="23" t="s">
        <v>228</v>
      </c>
      <c r="F135" s="23" t="s">
        <v>63</v>
      </c>
      <c r="G135" s="244"/>
    </row>
    <row r="136" spans="1:7">
      <c r="A136" s="18"/>
      <c r="B136" s="31" t="s">
        <v>229</v>
      </c>
      <c r="C136" s="23">
        <v>2022273211</v>
      </c>
      <c r="D136" s="23" t="s">
        <v>230</v>
      </c>
      <c r="E136" s="23" t="s">
        <v>231</v>
      </c>
      <c r="F136" s="23" t="s">
        <v>172</v>
      </c>
      <c r="G136" s="243">
        <v>3</v>
      </c>
    </row>
    <row r="137" spans="1:7">
      <c r="A137" s="18"/>
      <c r="B137" s="31"/>
      <c r="C137" s="31">
        <v>2023273212</v>
      </c>
      <c r="D137" s="31" t="s">
        <v>232</v>
      </c>
      <c r="E137" s="23" t="s">
        <v>231</v>
      </c>
      <c r="F137" s="23" t="s">
        <v>172</v>
      </c>
      <c r="G137" s="251">
        <v>10</v>
      </c>
    </row>
    <row r="138" spans="1:7">
      <c r="A138" s="18"/>
      <c r="B138" s="31"/>
      <c r="C138" s="31"/>
      <c r="D138" s="31"/>
      <c r="E138" s="243" t="s">
        <v>233</v>
      </c>
      <c r="F138" s="23" t="s">
        <v>57</v>
      </c>
      <c r="G138" s="252"/>
    </row>
    <row r="139" spans="1:7">
      <c r="A139" s="18"/>
      <c r="B139" s="31"/>
      <c r="C139" s="31"/>
      <c r="D139" s="31"/>
      <c r="E139" s="243" t="s">
        <v>234</v>
      </c>
      <c r="F139" s="23" t="s">
        <v>76</v>
      </c>
      <c r="G139" s="252"/>
    </row>
    <row r="140" spans="1:7">
      <c r="A140" s="18"/>
      <c r="B140" s="31"/>
      <c r="C140" s="31"/>
      <c r="D140" s="31"/>
      <c r="E140" s="23" t="s">
        <v>110</v>
      </c>
      <c r="F140" s="23" t="s">
        <v>76</v>
      </c>
      <c r="G140" s="253"/>
    </row>
    <row r="141" spans="1:7">
      <c r="A141" s="18"/>
      <c r="B141" s="31"/>
      <c r="C141" s="31">
        <v>2023273235</v>
      </c>
      <c r="D141" s="31" t="s">
        <v>235</v>
      </c>
      <c r="E141" s="243" t="s">
        <v>176</v>
      </c>
      <c r="F141" s="23" t="s">
        <v>67</v>
      </c>
      <c r="G141" s="251">
        <v>2</v>
      </c>
    </row>
    <row r="142" spans="1:7">
      <c r="A142" s="18"/>
      <c r="B142" s="31"/>
      <c r="C142" s="31">
        <v>2023273212</v>
      </c>
      <c r="D142" s="31" t="s">
        <v>232</v>
      </c>
      <c r="E142" s="243" t="s">
        <v>176</v>
      </c>
      <c r="F142" s="23" t="s">
        <v>67</v>
      </c>
      <c r="G142" s="243">
        <v>5</v>
      </c>
    </row>
    <row r="143" spans="1:7">
      <c r="A143" s="18"/>
      <c r="B143" s="31"/>
      <c r="C143" s="31"/>
      <c r="D143" s="31"/>
      <c r="E143" s="243" t="s">
        <v>236</v>
      </c>
      <c r="F143" s="23" t="s">
        <v>86</v>
      </c>
      <c r="G143" s="243"/>
    </row>
    <row r="144" spans="1:7">
      <c r="A144" s="18"/>
      <c r="B144" s="31"/>
      <c r="C144" s="31">
        <v>2023273211</v>
      </c>
      <c r="D144" s="31" t="s">
        <v>237</v>
      </c>
      <c r="E144" s="243" t="s">
        <v>236</v>
      </c>
      <c r="F144" s="243" t="s">
        <v>86</v>
      </c>
      <c r="G144" s="243">
        <v>3</v>
      </c>
    </row>
    <row r="145" spans="1:7">
      <c r="A145" s="18"/>
      <c r="B145" s="31"/>
      <c r="C145" s="31">
        <v>2023273241</v>
      </c>
      <c r="D145" s="31" t="s">
        <v>238</v>
      </c>
      <c r="E145" s="243" t="s">
        <v>236</v>
      </c>
      <c r="F145" s="243" t="s">
        <v>86</v>
      </c>
      <c r="G145" s="243">
        <v>3</v>
      </c>
    </row>
    <row r="146" spans="1:7">
      <c r="A146" s="18"/>
      <c r="B146" s="31"/>
      <c r="C146" s="31">
        <v>2023273212</v>
      </c>
      <c r="D146" s="31" t="s">
        <v>232</v>
      </c>
      <c r="E146" s="243" t="s">
        <v>239</v>
      </c>
      <c r="F146" s="243" t="s">
        <v>86</v>
      </c>
      <c r="G146" s="251">
        <v>6</v>
      </c>
    </row>
    <row r="147" spans="1:7">
      <c r="A147" s="18"/>
      <c r="B147" s="31"/>
      <c r="C147" s="31"/>
      <c r="D147" s="31"/>
      <c r="E147" s="243" t="s">
        <v>223</v>
      </c>
      <c r="F147" s="243" t="s">
        <v>60</v>
      </c>
      <c r="G147" s="253"/>
    </row>
    <row r="148" spans="1:7">
      <c r="A148" s="18"/>
      <c r="B148" s="31"/>
      <c r="C148" s="31">
        <v>2023273216</v>
      </c>
      <c r="D148" s="31" t="s">
        <v>240</v>
      </c>
      <c r="E148" s="243" t="s">
        <v>223</v>
      </c>
      <c r="F148" s="243" t="s">
        <v>60</v>
      </c>
      <c r="G148" s="243">
        <v>3</v>
      </c>
    </row>
    <row r="149" spans="1:7">
      <c r="A149" s="18"/>
      <c r="B149" s="31" t="s">
        <v>241</v>
      </c>
      <c r="C149" s="23">
        <v>2023283621</v>
      </c>
      <c r="D149" s="54" t="s">
        <v>242</v>
      </c>
      <c r="E149" s="188" t="s">
        <v>243</v>
      </c>
      <c r="F149" s="188" t="s">
        <v>113</v>
      </c>
      <c r="G149" s="22">
        <v>5</v>
      </c>
    </row>
    <row r="150" spans="1:7">
      <c r="A150" s="18"/>
      <c r="B150" s="31"/>
      <c r="C150" s="23"/>
      <c r="D150" s="54"/>
      <c r="E150" s="54" t="s">
        <v>244</v>
      </c>
      <c r="F150" s="54" t="s">
        <v>172</v>
      </c>
      <c r="G150" s="53"/>
    </row>
    <row r="151" spans="1:7">
      <c r="A151" s="18"/>
      <c r="B151" s="31" t="s">
        <v>245</v>
      </c>
      <c r="C151" s="23">
        <v>2023283721</v>
      </c>
      <c r="D151" s="31" t="s">
        <v>246</v>
      </c>
      <c r="E151" s="23" t="s">
        <v>247</v>
      </c>
      <c r="F151" s="54" t="s">
        <v>86</v>
      </c>
      <c r="G151" s="22">
        <v>8</v>
      </c>
    </row>
    <row r="152" spans="1:7">
      <c r="A152" s="18"/>
      <c r="B152" s="31"/>
      <c r="C152" s="23"/>
      <c r="D152" s="31"/>
      <c r="E152" s="188" t="s">
        <v>243</v>
      </c>
      <c r="F152" s="54" t="s">
        <v>63</v>
      </c>
      <c r="G152" s="250"/>
    </row>
    <row r="153" spans="1:7">
      <c r="A153" s="18"/>
      <c r="B153" s="31"/>
      <c r="C153" s="23"/>
      <c r="D153" s="31"/>
      <c r="E153" s="23" t="s">
        <v>228</v>
      </c>
      <c r="F153" s="54" t="s">
        <v>86</v>
      </c>
      <c r="G153" s="244"/>
    </row>
    <row r="154" spans="1:7">
      <c r="A154" s="18"/>
      <c r="B154" s="31" t="s">
        <v>248</v>
      </c>
      <c r="C154" s="188">
        <v>2024273124</v>
      </c>
      <c r="D154" s="188" t="s">
        <v>249</v>
      </c>
      <c r="E154" s="254" t="s">
        <v>250</v>
      </c>
      <c r="F154" s="188" t="s">
        <v>72</v>
      </c>
      <c r="G154" s="251">
        <v>4</v>
      </c>
    </row>
    <row r="155" spans="1:7">
      <c r="A155" s="18"/>
      <c r="B155" s="31"/>
      <c r="C155" s="188"/>
      <c r="D155" s="188"/>
      <c r="E155" s="254" t="s">
        <v>251</v>
      </c>
      <c r="F155" s="188" t="s">
        <v>72</v>
      </c>
      <c r="G155" s="253"/>
    </row>
    <row r="156" spans="1:7">
      <c r="A156" s="18"/>
      <c r="B156" s="31"/>
      <c r="C156" s="188">
        <v>2024273141</v>
      </c>
      <c r="D156" s="188" t="s">
        <v>252</v>
      </c>
      <c r="E156" s="254" t="s">
        <v>250</v>
      </c>
      <c r="F156" s="188" t="s">
        <v>72</v>
      </c>
      <c r="G156" s="251">
        <v>4</v>
      </c>
    </row>
    <row r="157" spans="1:7">
      <c r="A157" s="18"/>
      <c r="B157" s="31"/>
      <c r="C157" s="188"/>
      <c r="D157" s="188"/>
      <c r="E157" s="254" t="s">
        <v>251</v>
      </c>
      <c r="F157" s="188" t="s">
        <v>72</v>
      </c>
      <c r="G157" s="253"/>
    </row>
    <row r="158" spans="1:7">
      <c r="A158" s="18"/>
      <c r="B158" s="31"/>
      <c r="C158" s="188">
        <v>2024273140</v>
      </c>
      <c r="D158" s="188" t="s">
        <v>253</v>
      </c>
      <c r="E158" s="188" t="s">
        <v>56</v>
      </c>
      <c r="F158" s="188" t="s">
        <v>57</v>
      </c>
      <c r="G158" s="243">
        <v>3</v>
      </c>
    </row>
    <row r="159" spans="1:7">
      <c r="A159" s="18"/>
      <c r="B159" s="31"/>
      <c r="C159" s="188">
        <v>2024273105</v>
      </c>
      <c r="D159" s="188" t="s">
        <v>254</v>
      </c>
      <c r="E159" s="254" t="s">
        <v>195</v>
      </c>
      <c r="F159" s="188" t="s">
        <v>57</v>
      </c>
      <c r="G159" s="243">
        <v>3</v>
      </c>
    </row>
    <row r="160" spans="1:7">
      <c r="A160" s="18"/>
      <c r="B160" s="162" t="s">
        <v>255</v>
      </c>
      <c r="C160" s="54">
        <v>2024283201</v>
      </c>
      <c r="D160" s="54" t="s">
        <v>256</v>
      </c>
      <c r="E160" s="54" t="s">
        <v>257</v>
      </c>
      <c r="F160" s="54" t="s">
        <v>76</v>
      </c>
      <c r="G160" s="245">
        <v>11</v>
      </c>
    </row>
    <row r="161" spans="1:7">
      <c r="A161" s="18"/>
      <c r="B161" s="162" t="s">
        <v>258</v>
      </c>
      <c r="C161" s="54">
        <v>2024273206</v>
      </c>
      <c r="D161" s="54" t="s">
        <v>259</v>
      </c>
      <c r="E161" s="54" t="s">
        <v>133</v>
      </c>
      <c r="F161" s="54" t="s">
        <v>113</v>
      </c>
      <c r="G161" s="246"/>
    </row>
    <row r="162" spans="1:7">
      <c r="A162" s="18"/>
      <c r="B162" s="162"/>
      <c r="C162" s="54"/>
      <c r="D162" s="54"/>
      <c r="E162" s="54" t="s">
        <v>260</v>
      </c>
      <c r="F162" s="54" t="s">
        <v>113</v>
      </c>
      <c r="G162" s="246"/>
    </row>
    <row r="163" spans="1:7">
      <c r="A163" s="18"/>
      <c r="B163" s="162"/>
      <c r="C163" s="54"/>
      <c r="D163" s="54"/>
      <c r="E163" s="54" t="s">
        <v>250</v>
      </c>
      <c r="F163" s="54" t="s">
        <v>72</v>
      </c>
      <c r="G163" s="255"/>
    </row>
    <row r="164" spans="1:7">
      <c r="A164" s="18"/>
      <c r="B164" s="162"/>
      <c r="C164" s="54"/>
      <c r="D164" s="54"/>
      <c r="E164" s="54" t="s">
        <v>251</v>
      </c>
      <c r="F164" s="54" t="s">
        <v>60</v>
      </c>
      <c r="G164" s="256"/>
    </row>
    <row r="165" spans="1:7">
      <c r="A165" s="18"/>
      <c r="B165" s="162" t="s">
        <v>261</v>
      </c>
      <c r="C165" s="54">
        <v>2024283106</v>
      </c>
      <c r="D165" s="54" t="s">
        <v>262</v>
      </c>
      <c r="E165" s="54" t="s">
        <v>250</v>
      </c>
      <c r="F165" s="54" t="s">
        <v>172</v>
      </c>
      <c r="G165" s="257">
        <v>3</v>
      </c>
    </row>
    <row r="166" spans="1:7">
      <c r="A166" s="18"/>
      <c r="B166" s="31" t="s">
        <v>263</v>
      </c>
      <c r="C166" s="23">
        <v>2024284540</v>
      </c>
      <c r="D166" s="23" t="s">
        <v>264</v>
      </c>
      <c r="E166" s="23" t="s">
        <v>265</v>
      </c>
      <c r="F166" s="54" t="s">
        <v>113</v>
      </c>
      <c r="G166" s="22">
        <v>4</v>
      </c>
    </row>
    <row r="167" spans="1:7">
      <c r="A167" s="18"/>
      <c r="B167" s="31"/>
      <c r="C167" s="23"/>
      <c r="D167" s="23"/>
      <c r="E167" s="23" t="s">
        <v>266</v>
      </c>
      <c r="F167" s="54" t="s">
        <v>113</v>
      </c>
      <c r="G167" s="53"/>
    </row>
    <row r="168" spans="1:7">
      <c r="A168" s="18"/>
      <c r="B168" s="31"/>
      <c r="C168" s="23">
        <v>2024284522</v>
      </c>
      <c r="D168" s="23" t="s">
        <v>267</v>
      </c>
      <c r="E168" s="23" t="s">
        <v>265</v>
      </c>
      <c r="F168" s="54" t="s">
        <v>113</v>
      </c>
      <c r="G168" s="22">
        <v>4</v>
      </c>
    </row>
    <row r="169" spans="1:7">
      <c r="A169" s="18"/>
      <c r="B169" s="31"/>
      <c r="C169" s="23"/>
      <c r="D169" s="23"/>
      <c r="E169" s="23" t="s">
        <v>266</v>
      </c>
      <c r="F169" s="54" t="s">
        <v>113</v>
      </c>
      <c r="G169" s="244"/>
    </row>
    <row r="170" spans="1:7">
      <c r="A170" s="18"/>
      <c r="B170" s="31" t="s">
        <v>268</v>
      </c>
      <c r="C170" s="23">
        <v>2024284439</v>
      </c>
      <c r="D170" s="54" t="s">
        <v>269</v>
      </c>
      <c r="E170" s="23" t="s">
        <v>206</v>
      </c>
      <c r="F170" s="54" t="s">
        <v>113</v>
      </c>
      <c r="G170" s="58">
        <v>4</v>
      </c>
    </row>
    <row r="171" spans="1:7">
      <c r="A171" s="18"/>
      <c r="B171" s="31"/>
      <c r="C171" s="23"/>
      <c r="D171" s="54"/>
      <c r="E171" s="23" t="s">
        <v>270</v>
      </c>
      <c r="F171" s="54" t="s">
        <v>113</v>
      </c>
      <c r="G171" s="244"/>
    </row>
    <row r="172" spans="1:7">
      <c r="A172" s="18"/>
      <c r="B172" s="31"/>
      <c r="C172" s="54">
        <v>2024284437</v>
      </c>
      <c r="D172" s="54" t="s">
        <v>271</v>
      </c>
      <c r="E172" s="23" t="s">
        <v>206</v>
      </c>
      <c r="F172" s="54" t="s">
        <v>113</v>
      </c>
      <c r="G172" s="58">
        <v>4</v>
      </c>
    </row>
    <row r="173" spans="1:7">
      <c r="A173" s="18"/>
      <c r="B173" s="31"/>
      <c r="C173" s="54"/>
      <c r="D173" s="54"/>
      <c r="E173" s="23" t="s">
        <v>270</v>
      </c>
      <c r="F173" s="54" t="s">
        <v>113</v>
      </c>
      <c r="G173" s="244"/>
    </row>
    <row r="174" spans="1:7">
      <c r="A174" s="18"/>
      <c r="B174" s="31"/>
      <c r="C174" s="54">
        <v>2024284412</v>
      </c>
      <c r="D174" s="54" t="s">
        <v>272</v>
      </c>
      <c r="E174" s="23" t="s">
        <v>206</v>
      </c>
      <c r="F174" s="54" t="s">
        <v>113</v>
      </c>
      <c r="G174" s="58">
        <v>4</v>
      </c>
    </row>
    <row r="175" spans="1:7">
      <c r="A175" s="18"/>
      <c r="B175" s="31"/>
      <c r="C175" s="54"/>
      <c r="D175" s="54"/>
      <c r="E175" s="23" t="s">
        <v>270</v>
      </c>
      <c r="F175" s="54" t="s">
        <v>113</v>
      </c>
      <c r="G175" s="244"/>
    </row>
    <row r="176" spans="1:7">
      <c r="A176" s="18"/>
      <c r="B176" s="31"/>
      <c r="C176" s="23">
        <v>2024284429</v>
      </c>
      <c r="D176" s="54" t="s">
        <v>273</v>
      </c>
      <c r="E176" s="23" t="s">
        <v>206</v>
      </c>
      <c r="F176" s="54" t="s">
        <v>113</v>
      </c>
      <c r="G176" s="58">
        <v>8</v>
      </c>
    </row>
    <row r="177" spans="1:7">
      <c r="A177" s="18"/>
      <c r="B177" s="31"/>
      <c r="C177" s="23"/>
      <c r="D177" s="54"/>
      <c r="E177" s="23" t="s">
        <v>270</v>
      </c>
      <c r="F177" s="54" t="s">
        <v>113</v>
      </c>
      <c r="G177" s="250"/>
    </row>
    <row r="178" spans="1:7">
      <c r="A178" s="18"/>
      <c r="B178" s="31"/>
      <c r="C178" s="23"/>
      <c r="D178" s="54"/>
      <c r="E178" s="243" t="s">
        <v>274</v>
      </c>
      <c r="F178" s="54" t="s">
        <v>76</v>
      </c>
      <c r="G178" s="250"/>
    </row>
    <row r="179" spans="1:7">
      <c r="A179" s="18"/>
      <c r="B179" s="31"/>
      <c r="C179" s="23"/>
      <c r="D179" s="54"/>
      <c r="E179" s="243" t="s">
        <v>275</v>
      </c>
      <c r="F179" s="54" t="s">
        <v>63</v>
      </c>
      <c r="G179" s="244"/>
    </row>
    <row r="180" spans="1:7">
      <c r="A180" s="18"/>
      <c r="B180" s="31"/>
      <c r="C180" s="54">
        <v>2024284427</v>
      </c>
      <c r="D180" s="54" t="s">
        <v>276</v>
      </c>
      <c r="E180" s="243" t="s">
        <v>274</v>
      </c>
      <c r="F180" s="54" t="s">
        <v>76</v>
      </c>
      <c r="G180" s="19">
        <v>2</v>
      </c>
    </row>
    <row r="181" spans="1:7">
      <c r="A181" s="18"/>
      <c r="B181" s="31"/>
      <c r="C181" s="54">
        <v>2024284444</v>
      </c>
      <c r="D181" s="54" t="s">
        <v>277</v>
      </c>
      <c r="E181" s="243" t="s">
        <v>278</v>
      </c>
      <c r="F181" s="54" t="s">
        <v>76</v>
      </c>
      <c r="G181" s="19">
        <v>2</v>
      </c>
    </row>
    <row r="182" spans="1:7">
      <c r="A182" s="18"/>
      <c r="B182" s="31"/>
      <c r="C182" s="54">
        <v>2024284416</v>
      </c>
      <c r="D182" s="54" t="s">
        <v>279</v>
      </c>
      <c r="E182" s="243" t="s">
        <v>275</v>
      </c>
      <c r="F182" s="54" t="s">
        <v>63</v>
      </c>
      <c r="G182" s="58">
        <v>4</v>
      </c>
    </row>
    <row r="183" spans="1:7">
      <c r="A183" s="18"/>
      <c r="B183" s="31"/>
      <c r="C183" s="54"/>
      <c r="D183" s="54"/>
      <c r="E183" s="243" t="s">
        <v>280</v>
      </c>
      <c r="F183" s="54" t="s">
        <v>63</v>
      </c>
      <c r="G183" s="244"/>
    </row>
    <row r="184" spans="1:7">
      <c r="A184" s="18" t="s">
        <v>4</v>
      </c>
      <c r="B184" s="21" t="s">
        <v>281</v>
      </c>
      <c r="C184" s="21">
        <v>2025303244</v>
      </c>
      <c r="D184" s="21" t="s">
        <v>282</v>
      </c>
      <c r="E184" s="21" t="s">
        <v>283</v>
      </c>
      <c r="F184" s="21" t="s">
        <v>284</v>
      </c>
      <c r="G184" s="258">
        <v>6</v>
      </c>
    </row>
    <row r="185" spans="1:7">
      <c r="A185" s="18"/>
      <c r="B185" s="21"/>
      <c r="C185" s="21"/>
      <c r="D185" s="21"/>
      <c r="E185" s="21" t="s">
        <v>188</v>
      </c>
      <c r="F185" s="21" t="s">
        <v>284</v>
      </c>
      <c r="G185" s="259"/>
    </row>
    <row r="186" spans="1:7">
      <c r="A186" s="18"/>
      <c r="B186" s="21"/>
      <c r="C186" s="21"/>
      <c r="D186" s="21"/>
      <c r="E186" s="21" t="s">
        <v>285</v>
      </c>
      <c r="F186" s="21" t="s">
        <v>286</v>
      </c>
      <c r="G186" s="176"/>
    </row>
    <row r="187" spans="1:7">
      <c r="A187" s="18"/>
      <c r="B187" s="21" t="s">
        <v>287</v>
      </c>
      <c r="C187" s="21">
        <v>2025293328</v>
      </c>
      <c r="D187" s="21" t="s">
        <v>288</v>
      </c>
      <c r="E187" s="21" t="s">
        <v>289</v>
      </c>
      <c r="F187" s="21" t="s">
        <v>72</v>
      </c>
      <c r="G187" s="21">
        <v>2</v>
      </c>
    </row>
    <row r="188" spans="1:7">
      <c r="A188" s="18"/>
      <c r="B188" s="17" t="s">
        <v>290</v>
      </c>
      <c r="C188" s="17">
        <v>2024233129</v>
      </c>
      <c r="D188" s="17" t="s">
        <v>291</v>
      </c>
      <c r="E188" s="17" t="s">
        <v>292</v>
      </c>
      <c r="F188" s="17" t="s">
        <v>293</v>
      </c>
      <c r="G188" s="17">
        <v>23</v>
      </c>
    </row>
    <row r="189" spans="1:7">
      <c r="A189" s="18"/>
      <c r="B189" s="17"/>
      <c r="C189" s="17"/>
      <c r="D189" s="17"/>
      <c r="E189" s="17" t="s">
        <v>294</v>
      </c>
      <c r="F189" s="17" t="s">
        <v>172</v>
      </c>
      <c r="G189" s="17"/>
    </row>
    <row r="190" spans="1:7">
      <c r="A190" s="18"/>
      <c r="B190" s="17"/>
      <c r="C190" s="17"/>
      <c r="D190" s="17"/>
      <c r="E190" s="17" t="s">
        <v>295</v>
      </c>
      <c r="F190" s="17" t="s">
        <v>293</v>
      </c>
      <c r="G190" s="17"/>
    </row>
    <row r="191" spans="1:7">
      <c r="A191" s="18"/>
      <c r="B191" s="17"/>
      <c r="C191" s="17"/>
      <c r="D191" s="17"/>
      <c r="E191" s="17" t="s">
        <v>296</v>
      </c>
      <c r="F191" s="17" t="s">
        <v>297</v>
      </c>
      <c r="G191" s="17"/>
    </row>
    <row r="192" spans="1:7">
      <c r="A192" s="18"/>
      <c r="B192" s="17"/>
      <c r="C192" s="17"/>
      <c r="D192" s="17"/>
      <c r="E192" s="17" t="s">
        <v>298</v>
      </c>
      <c r="F192" s="17" t="s">
        <v>297</v>
      </c>
      <c r="G192" s="17"/>
    </row>
    <row r="193" spans="1:7">
      <c r="A193" s="18"/>
      <c r="B193" s="17"/>
      <c r="C193" s="17"/>
      <c r="D193" s="17"/>
      <c r="E193" s="17" t="s">
        <v>299</v>
      </c>
      <c r="F193" s="17" t="s">
        <v>297</v>
      </c>
      <c r="G193" s="17"/>
    </row>
    <row r="194" spans="1:7">
      <c r="A194" s="18"/>
      <c r="B194" s="17"/>
      <c r="C194" s="17"/>
      <c r="D194" s="17"/>
      <c r="E194" s="17" t="s">
        <v>292</v>
      </c>
      <c r="F194" s="17" t="s">
        <v>300</v>
      </c>
      <c r="G194" s="17"/>
    </row>
    <row r="195" spans="1:7">
      <c r="A195" s="18"/>
      <c r="B195" s="17"/>
      <c r="C195" s="17"/>
      <c r="D195" s="17"/>
      <c r="E195" s="17" t="s">
        <v>296</v>
      </c>
      <c r="F195" s="17" t="s">
        <v>284</v>
      </c>
      <c r="G195" s="17"/>
    </row>
    <row r="196" spans="1:7">
      <c r="A196" s="18"/>
      <c r="B196" s="17"/>
      <c r="C196" s="17"/>
      <c r="D196" s="17"/>
      <c r="E196" s="17" t="s">
        <v>301</v>
      </c>
      <c r="F196" s="17" t="s">
        <v>302</v>
      </c>
      <c r="G196" s="17"/>
    </row>
    <row r="197" spans="1:7">
      <c r="A197" s="18"/>
      <c r="B197" s="17"/>
      <c r="C197" s="17"/>
      <c r="D197" s="17"/>
      <c r="E197" s="17" t="s">
        <v>303</v>
      </c>
      <c r="F197" s="17" t="s">
        <v>304</v>
      </c>
      <c r="G197" s="17"/>
    </row>
    <row r="198" spans="1:7">
      <c r="A198" s="18"/>
      <c r="B198" s="17"/>
      <c r="C198" s="17">
        <v>2024233109</v>
      </c>
      <c r="D198" s="17" t="s">
        <v>305</v>
      </c>
      <c r="E198" s="17" t="s">
        <v>292</v>
      </c>
      <c r="F198" s="17" t="s">
        <v>293</v>
      </c>
      <c r="G198" s="17">
        <v>2</v>
      </c>
    </row>
    <row r="199" spans="1:7">
      <c r="A199" s="18"/>
      <c r="B199" s="17"/>
      <c r="C199" s="17">
        <v>2024233131</v>
      </c>
      <c r="D199" s="17" t="s">
        <v>306</v>
      </c>
      <c r="E199" s="17" t="s">
        <v>292</v>
      </c>
      <c r="F199" s="17" t="s">
        <v>293</v>
      </c>
      <c r="G199" s="17">
        <v>5</v>
      </c>
    </row>
    <row r="200" spans="1:7">
      <c r="A200" s="18"/>
      <c r="B200" s="17"/>
      <c r="C200" s="17"/>
      <c r="D200" s="17"/>
      <c r="E200" s="17" t="s">
        <v>294</v>
      </c>
      <c r="F200" s="17" t="s">
        <v>172</v>
      </c>
      <c r="G200" s="17"/>
    </row>
    <row r="201" spans="1:7">
      <c r="A201" s="18"/>
      <c r="B201" s="17"/>
      <c r="C201" s="17">
        <v>2024233111</v>
      </c>
      <c r="D201" s="17" t="s">
        <v>307</v>
      </c>
      <c r="E201" s="17" t="s">
        <v>294</v>
      </c>
      <c r="F201" s="17" t="s">
        <v>172</v>
      </c>
      <c r="G201" s="17">
        <v>3</v>
      </c>
    </row>
    <row r="202" spans="1:7">
      <c r="A202" s="18"/>
      <c r="B202" s="17" t="s">
        <v>308</v>
      </c>
      <c r="C202" s="17">
        <v>2024303228</v>
      </c>
      <c r="D202" s="17" t="s">
        <v>309</v>
      </c>
      <c r="E202" s="17" t="s">
        <v>310</v>
      </c>
      <c r="F202" s="17" t="s">
        <v>304</v>
      </c>
      <c r="G202" s="17">
        <v>5</v>
      </c>
    </row>
    <row r="203" spans="1:7">
      <c r="A203" s="18"/>
      <c r="B203" s="17"/>
      <c r="C203" s="17"/>
      <c r="D203" s="17"/>
      <c r="E203" s="17" t="s">
        <v>311</v>
      </c>
      <c r="F203" s="17" t="s">
        <v>286</v>
      </c>
      <c r="G203" s="17"/>
    </row>
    <row r="204" spans="1:7">
      <c r="A204" s="18"/>
      <c r="B204" s="17" t="s">
        <v>312</v>
      </c>
      <c r="C204" s="17">
        <v>2024293325</v>
      </c>
      <c r="D204" s="17" t="s">
        <v>313</v>
      </c>
      <c r="E204" s="17" t="s">
        <v>134</v>
      </c>
      <c r="F204" s="17" t="s">
        <v>286</v>
      </c>
      <c r="G204" s="17">
        <v>2</v>
      </c>
    </row>
    <row r="205" spans="1:7">
      <c r="A205" s="18"/>
      <c r="B205" s="17" t="s">
        <v>314</v>
      </c>
      <c r="C205" s="21">
        <v>2023233122</v>
      </c>
      <c r="D205" s="17" t="s">
        <v>315</v>
      </c>
      <c r="E205" s="17" t="s">
        <v>316</v>
      </c>
      <c r="F205" s="17" t="s">
        <v>297</v>
      </c>
      <c r="G205" s="21">
        <v>8</v>
      </c>
    </row>
    <row r="206" spans="1:7">
      <c r="A206" s="18"/>
      <c r="B206" s="17"/>
      <c r="C206" s="21"/>
      <c r="D206" s="21"/>
      <c r="E206" s="17" t="s">
        <v>317</v>
      </c>
      <c r="F206" s="17" t="s">
        <v>300</v>
      </c>
      <c r="G206" s="21"/>
    </row>
    <row r="207" spans="1:7">
      <c r="A207" s="18"/>
      <c r="B207" s="17"/>
      <c r="C207" s="21"/>
      <c r="D207" s="21"/>
      <c r="E207" s="17" t="s">
        <v>317</v>
      </c>
      <c r="F207" s="17" t="s">
        <v>284</v>
      </c>
      <c r="G207" s="21"/>
    </row>
    <row r="208" spans="1:7">
      <c r="A208" s="18"/>
      <c r="B208" s="17"/>
      <c r="C208" s="21"/>
      <c r="D208" s="21"/>
      <c r="E208" s="17" t="s">
        <v>318</v>
      </c>
      <c r="F208" s="17" t="s">
        <v>286</v>
      </c>
      <c r="G208" s="21"/>
    </row>
    <row r="209" spans="1:7">
      <c r="A209" s="18"/>
      <c r="B209" s="17" t="s">
        <v>319</v>
      </c>
      <c r="C209" s="21">
        <v>2023303331</v>
      </c>
      <c r="D209" s="17" t="s">
        <v>320</v>
      </c>
      <c r="E209" s="17" t="s">
        <v>321</v>
      </c>
      <c r="F209" s="17" t="s">
        <v>286</v>
      </c>
      <c r="G209" s="21">
        <v>4</v>
      </c>
    </row>
    <row r="210" spans="1:7">
      <c r="A210" s="18"/>
      <c r="B210" s="17"/>
      <c r="C210" s="21"/>
      <c r="D210" s="21"/>
      <c r="E210" s="17" t="s">
        <v>322</v>
      </c>
      <c r="F210" s="17" t="s">
        <v>286</v>
      </c>
      <c r="G210" s="21"/>
    </row>
    <row r="211" spans="1:7">
      <c r="A211" s="18"/>
      <c r="B211" s="17" t="s">
        <v>323</v>
      </c>
      <c r="C211" s="21">
        <v>2023293225</v>
      </c>
      <c r="D211" s="17" t="s">
        <v>324</v>
      </c>
      <c r="E211" s="17" t="s">
        <v>325</v>
      </c>
      <c r="F211" s="17" t="s">
        <v>286</v>
      </c>
      <c r="G211" s="21">
        <v>8</v>
      </c>
    </row>
    <row r="212" spans="1:7">
      <c r="A212" s="18"/>
      <c r="B212" s="17"/>
      <c r="C212" s="21"/>
      <c r="D212" s="17"/>
      <c r="E212" s="17" t="s">
        <v>326</v>
      </c>
      <c r="F212" s="17" t="s">
        <v>304</v>
      </c>
      <c r="G212" s="21"/>
    </row>
    <row r="213" spans="1:7">
      <c r="A213" s="18"/>
      <c r="B213" s="17"/>
      <c r="C213" s="21"/>
      <c r="D213" s="17"/>
      <c r="E213" s="17" t="s">
        <v>75</v>
      </c>
      <c r="F213" s="17" t="s">
        <v>84</v>
      </c>
      <c r="G213" s="21"/>
    </row>
    <row r="214" spans="1:7">
      <c r="A214" s="260" t="s">
        <v>5</v>
      </c>
      <c r="B214" s="23" t="s">
        <v>327</v>
      </c>
      <c r="C214" s="54">
        <v>2024213209</v>
      </c>
      <c r="D214" s="23" t="s">
        <v>328</v>
      </c>
      <c r="E214" s="18" t="s">
        <v>329</v>
      </c>
      <c r="F214" s="18" t="s">
        <v>84</v>
      </c>
      <c r="G214" s="23">
        <v>3</v>
      </c>
    </row>
    <row r="215" spans="1:7">
      <c r="A215" s="260"/>
      <c r="B215" s="23" t="s">
        <v>330</v>
      </c>
      <c r="C215" s="23">
        <v>2024213138</v>
      </c>
      <c r="D215" s="23" t="s">
        <v>331</v>
      </c>
      <c r="E215" s="18" t="s">
        <v>332</v>
      </c>
      <c r="F215" s="18" t="s">
        <v>76</v>
      </c>
      <c r="G215" s="23">
        <v>9</v>
      </c>
    </row>
    <row r="216" spans="1:7">
      <c r="A216" s="260"/>
      <c r="B216" s="23"/>
      <c r="C216" s="23"/>
      <c r="D216" s="23"/>
      <c r="E216" s="18" t="s">
        <v>333</v>
      </c>
      <c r="F216" s="18" t="s">
        <v>67</v>
      </c>
      <c r="G216" s="23"/>
    </row>
    <row r="217" spans="1:7">
      <c r="A217" s="260"/>
      <c r="B217" s="23"/>
      <c r="C217" s="23"/>
      <c r="D217" s="23"/>
      <c r="E217" s="18" t="s">
        <v>334</v>
      </c>
      <c r="F217" s="18" t="s">
        <v>84</v>
      </c>
      <c r="G217" s="23"/>
    </row>
    <row r="218" spans="1:7">
      <c r="A218" s="260"/>
      <c r="B218" s="23"/>
      <c r="C218" s="23"/>
      <c r="D218" s="23"/>
      <c r="E218" s="18" t="s">
        <v>329</v>
      </c>
      <c r="F218" s="18" t="s">
        <v>63</v>
      </c>
      <c r="G218" s="23"/>
    </row>
    <row r="219" spans="1:7">
      <c r="A219" s="260"/>
      <c r="B219" s="23" t="s">
        <v>335</v>
      </c>
      <c r="C219" s="62">
        <v>2025214420</v>
      </c>
      <c r="D219" s="23" t="s">
        <v>336</v>
      </c>
      <c r="E219" s="18" t="s">
        <v>337</v>
      </c>
      <c r="F219" s="18" t="s">
        <v>76</v>
      </c>
      <c r="G219" s="23">
        <v>5</v>
      </c>
    </row>
    <row r="220" spans="1:7">
      <c r="A220" s="260"/>
      <c r="B220" s="23"/>
      <c r="C220" s="62"/>
      <c r="D220" s="23"/>
      <c r="E220" s="18" t="s">
        <v>338</v>
      </c>
      <c r="F220" s="18" t="s">
        <v>84</v>
      </c>
      <c r="G220" s="23"/>
    </row>
    <row r="221" spans="1:7">
      <c r="A221" s="260"/>
      <c r="B221" s="23" t="s">
        <v>339</v>
      </c>
      <c r="C221" s="62">
        <v>2025213437</v>
      </c>
      <c r="D221" s="23" t="s">
        <v>340</v>
      </c>
      <c r="E221" s="18" t="s">
        <v>341</v>
      </c>
      <c r="F221" s="18" t="s">
        <v>63</v>
      </c>
      <c r="G221" s="18">
        <v>2</v>
      </c>
    </row>
    <row r="222" spans="1:7">
      <c r="A222" s="260"/>
      <c r="B222" s="23" t="s">
        <v>342</v>
      </c>
      <c r="C222" s="62">
        <v>2025214507</v>
      </c>
      <c r="D222" s="23" t="s">
        <v>343</v>
      </c>
      <c r="E222" s="18" t="s">
        <v>344</v>
      </c>
      <c r="F222" s="18" t="s">
        <v>113</v>
      </c>
      <c r="G222" s="18">
        <v>2</v>
      </c>
    </row>
    <row r="223" spans="1:7">
      <c r="A223" s="260"/>
      <c r="B223" s="23" t="s">
        <v>342</v>
      </c>
      <c r="C223" s="62">
        <v>2025214517</v>
      </c>
      <c r="D223" s="23" t="s">
        <v>345</v>
      </c>
      <c r="E223" s="18" t="s">
        <v>344</v>
      </c>
      <c r="F223" s="18" t="s">
        <v>113</v>
      </c>
      <c r="G223" s="18">
        <v>2</v>
      </c>
    </row>
    <row r="224" spans="1:7">
      <c r="A224" s="260"/>
      <c r="B224" s="23" t="s">
        <v>346</v>
      </c>
      <c r="C224" s="23">
        <v>2024213401</v>
      </c>
      <c r="D224" s="62" t="s">
        <v>347</v>
      </c>
      <c r="E224" s="18" t="s">
        <v>348</v>
      </c>
      <c r="F224" s="18" t="s">
        <v>172</v>
      </c>
      <c r="G224" s="18">
        <v>27</v>
      </c>
    </row>
    <row r="225" spans="1:7">
      <c r="A225" s="260"/>
      <c r="B225" s="23"/>
      <c r="C225" s="23"/>
      <c r="D225" s="62"/>
      <c r="E225" s="18" t="s">
        <v>250</v>
      </c>
      <c r="F225" s="18" t="s">
        <v>113</v>
      </c>
      <c r="G225" s="18"/>
    </row>
    <row r="226" spans="1:7">
      <c r="A226" s="260"/>
      <c r="B226" s="23"/>
      <c r="C226" s="23"/>
      <c r="D226" s="62"/>
      <c r="E226" s="18" t="s">
        <v>349</v>
      </c>
      <c r="F226" s="18" t="s">
        <v>76</v>
      </c>
      <c r="G226" s="18"/>
    </row>
    <row r="227" spans="1:7">
      <c r="A227" s="260"/>
      <c r="B227" s="23"/>
      <c r="C227" s="23"/>
      <c r="D227" s="62"/>
      <c r="E227" s="18" t="s">
        <v>350</v>
      </c>
      <c r="F227" s="18" t="s">
        <v>57</v>
      </c>
      <c r="G227" s="18"/>
    </row>
    <row r="228" spans="1:7">
      <c r="A228" s="260"/>
      <c r="B228" s="23"/>
      <c r="C228" s="23"/>
      <c r="D228" s="62"/>
      <c r="E228" s="18" t="s">
        <v>133</v>
      </c>
      <c r="F228" s="18" t="s">
        <v>76</v>
      </c>
      <c r="G228" s="18"/>
    </row>
    <row r="229" spans="1:7">
      <c r="A229" s="260"/>
      <c r="B229" s="23"/>
      <c r="C229" s="23"/>
      <c r="D229" s="62"/>
      <c r="E229" s="18" t="s">
        <v>351</v>
      </c>
      <c r="F229" s="18" t="s">
        <v>76</v>
      </c>
      <c r="G229" s="18"/>
    </row>
    <row r="230" spans="1:7">
      <c r="A230" s="260"/>
      <c r="B230" s="23"/>
      <c r="C230" s="23"/>
      <c r="D230" s="62"/>
      <c r="E230" s="18" t="s">
        <v>56</v>
      </c>
      <c r="F230" s="18" t="s">
        <v>84</v>
      </c>
      <c r="G230" s="18"/>
    </row>
    <row r="231" spans="1:7">
      <c r="A231" s="260"/>
      <c r="B231" s="23"/>
      <c r="C231" s="23"/>
      <c r="D231" s="62"/>
      <c r="E231" s="18" t="s">
        <v>351</v>
      </c>
      <c r="F231" s="18" t="s">
        <v>63</v>
      </c>
      <c r="G231" s="18"/>
    </row>
    <row r="232" spans="1:7">
      <c r="A232" s="260"/>
      <c r="B232" s="23"/>
      <c r="C232" s="23"/>
      <c r="D232" s="62"/>
      <c r="E232" s="18" t="s">
        <v>352</v>
      </c>
      <c r="F232" s="18" t="s">
        <v>86</v>
      </c>
      <c r="G232" s="18"/>
    </row>
    <row r="233" spans="1:7">
      <c r="A233" s="260"/>
      <c r="B233" s="23"/>
      <c r="C233" s="23"/>
      <c r="D233" s="62"/>
      <c r="E233" s="18" t="s">
        <v>353</v>
      </c>
      <c r="F233" s="18" t="s">
        <v>72</v>
      </c>
      <c r="G233" s="18"/>
    </row>
    <row r="234" spans="1:7">
      <c r="A234" s="260"/>
      <c r="B234" s="23"/>
      <c r="C234" s="23"/>
      <c r="D234" s="62"/>
      <c r="E234" s="18" t="s">
        <v>354</v>
      </c>
      <c r="F234" s="18" t="s">
        <v>60</v>
      </c>
      <c r="G234" s="18"/>
    </row>
    <row r="235" spans="1:7">
      <c r="A235" s="260"/>
      <c r="B235" s="23" t="s">
        <v>346</v>
      </c>
      <c r="C235" s="62">
        <v>2024213425</v>
      </c>
      <c r="D235" s="23" t="s">
        <v>355</v>
      </c>
      <c r="E235" s="18" t="s">
        <v>56</v>
      </c>
      <c r="F235" s="18" t="s">
        <v>84</v>
      </c>
      <c r="G235" s="18">
        <v>3</v>
      </c>
    </row>
    <row r="236" spans="1:7">
      <c r="A236" s="260"/>
      <c r="B236" s="23" t="s">
        <v>346</v>
      </c>
      <c r="C236" s="62">
        <v>2024213419</v>
      </c>
      <c r="D236" s="23" t="s">
        <v>356</v>
      </c>
      <c r="E236" s="18" t="s">
        <v>56</v>
      </c>
      <c r="F236" s="18" t="s">
        <v>84</v>
      </c>
      <c r="G236" s="18">
        <v>3</v>
      </c>
    </row>
    <row r="237" spans="1:7">
      <c r="A237" s="260"/>
      <c r="B237" s="23" t="s">
        <v>346</v>
      </c>
      <c r="C237" s="62">
        <v>2022213535</v>
      </c>
      <c r="D237" s="23" t="s">
        <v>357</v>
      </c>
      <c r="E237" s="18" t="s">
        <v>56</v>
      </c>
      <c r="F237" s="18" t="s">
        <v>84</v>
      </c>
      <c r="G237" s="18">
        <v>3</v>
      </c>
    </row>
    <row r="238" spans="1:7">
      <c r="A238" s="260"/>
      <c r="B238" s="23" t="s">
        <v>346</v>
      </c>
      <c r="C238" s="23">
        <v>2023213516</v>
      </c>
      <c r="D238" s="23" t="s">
        <v>358</v>
      </c>
      <c r="E238" s="18" t="s">
        <v>56</v>
      </c>
      <c r="F238" s="18" t="s">
        <v>84</v>
      </c>
      <c r="G238" s="18">
        <v>13</v>
      </c>
    </row>
    <row r="239" spans="1:7">
      <c r="A239" s="260"/>
      <c r="B239" s="23"/>
      <c r="C239" s="23"/>
      <c r="D239" s="23"/>
      <c r="E239" s="18" t="s">
        <v>351</v>
      </c>
      <c r="F239" s="18" t="s">
        <v>63</v>
      </c>
      <c r="G239" s="18"/>
    </row>
    <row r="240" spans="1:7">
      <c r="A240" s="260"/>
      <c r="B240" s="23"/>
      <c r="C240" s="23"/>
      <c r="D240" s="23"/>
      <c r="E240" s="18" t="s">
        <v>352</v>
      </c>
      <c r="F240" s="18" t="s">
        <v>86</v>
      </c>
      <c r="G240" s="18"/>
    </row>
    <row r="241" spans="1:7">
      <c r="A241" s="260"/>
      <c r="B241" s="23"/>
      <c r="C241" s="23"/>
      <c r="D241" s="23"/>
      <c r="E241" s="18" t="s">
        <v>353</v>
      </c>
      <c r="F241" s="18" t="s">
        <v>72</v>
      </c>
      <c r="G241" s="18"/>
    </row>
    <row r="242" spans="1:7">
      <c r="A242" s="260"/>
      <c r="B242" s="23"/>
      <c r="C242" s="23"/>
      <c r="D242" s="23"/>
      <c r="E242" s="18" t="s">
        <v>354</v>
      </c>
      <c r="F242" s="18" t="s">
        <v>60</v>
      </c>
      <c r="G242" s="18"/>
    </row>
    <row r="243" spans="1:7">
      <c r="A243" s="39" t="s">
        <v>6</v>
      </c>
      <c r="B243" s="58" t="s">
        <v>359</v>
      </c>
      <c r="C243" s="19">
        <v>2022253202</v>
      </c>
      <c r="D243" s="19" t="s">
        <v>360</v>
      </c>
      <c r="E243" s="19" t="s">
        <v>361</v>
      </c>
      <c r="F243" s="19" t="s">
        <v>131</v>
      </c>
      <c r="G243" s="19">
        <v>2</v>
      </c>
    </row>
    <row r="244" spans="1:7">
      <c r="B244" s="250"/>
      <c r="C244" s="19">
        <v>2022253205</v>
      </c>
      <c r="D244" s="58" t="s">
        <v>362</v>
      </c>
      <c r="E244" s="19" t="s">
        <v>361</v>
      </c>
      <c r="F244" s="19" t="s">
        <v>131</v>
      </c>
      <c r="G244" s="58">
        <v>4</v>
      </c>
    </row>
    <row r="245" spans="1:7">
      <c r="B245" s="250"/>
      <c r="C245" s="19">
        <v>2022253205</v>
      </c>
      <c r="D245" s="244"/>
      <c r="E245" s="19" t="s">
        <v>363</v>
      </c>
      <c r="F245" s="19" t="s">
        <v>364</v>
      </c>
      <c r="G245" s="244"/>
    </row>
    <row r="246" spans="1:7">
      <c r="B246" s="250"/>
      <c r="C246" s="19">
        <v>2022253220</v>
      </c>
      <c r="D246" s="19" t="s">
        <v>365</v>
      </c>
      <c r="E246" s="19" t="s">
        <v>361</v>
      </c>
      <c r="F246" s="19" t="s">
        <v>131</v>
      </c>
      <c r="G246" s="19">
        <v>2</v>
      </c>
    </row>
    <row r="247" spans="1:7">
      <c r="B247" s="250"/>
      <c r="C247" s="19">
        <v>2022253233</v>
      </c>
      <c r="D247" s="19" t="s">
        <v>366</v>
      </c>
      <c r="E247" s="19" t="s">
        <v>361</v>
      </c>
      <c r="F247" s="19" t="s">
        <v>131</v>
      </c>
      <c r="G247" s="19">
        <v>2</v>
      </c>
    </row>
    <row r="248" spans="1:7">
      <c r="B248" s="250"/>
      <c r="C248" s="19">
        <v>2022253228</v>
      </c>
      <c r="D248" s="58" t="s">
        <v>367</v>
      </c>
      <c r="E248" s="19" t="s">
        <v>361</v>
      </c>
      <c r="F248" s="19" t="s">
        <v>368</v>
      </c>
      <c r="G248" s="58">
        <v>5</v>
      </c>
    </row>
    <row r="249" spans="1:7">
      <c r="B249" s="250"/>
      <c r="C249" s="19">
        <v>2022253228</v>
      </c>
      <c r="D249" s="244"/>
      <c r="E249" s="19" t="s">
        <v>369</v>
      </c>
      <c r="F249" s="19" t="s">
        <v>370</v>
      </c>
      <c r="G249" s="244"/>
    </row>
    <row r="250" ht="18.75" customHeight="1" spans="1:7">
      <c r="B250" s="250"/>
      <c r="C250" s="19">
        <v>2022253231</v>
      </c>
      <c r="D250" s="58" t="s">
        <v>371</v>
      </c>
      <c r="E250" s="19" t="s">
        <v>361</v>
      </c>
      <c r="F250" s="19" t="s">
        <v>131</v>
      </c>
      <c r="G250" s="58">
        <v>7</v>
      </c>
    </row>
    <row r="251" ht="18.75" customHeight="1" spans="1:7">
      <c r="B251" s="250"/>
      <c r="C251" s="19">
        <v>2022253231</v>
      </c>
      <c r="D251" s="250"/>
      <c r="E251" s="19" t="s">
        <v>361</v>
      </c>
      <c r="F251" s="19" t="s">
        <v>368</v>
      </c>
      <c r="G251" s="250"/>
    </row>
    <row r="252" ht="18.75" customHeight="1" spans="1:7">
      <c r="B252" s="250"/>
      <c r="C252" s="19">
        <v>2022253231</v>
      </c>
      <c r="D252" s="244"/>
      <c r="E252" s="19" t="s">
        <v>369</v>
      </c>
      <c r="F252" s="19" t="s">
        <v>370</v>
      </c>
      <c r="G252" s="244"/>
    </row>
    <row r="253" ht="18.75" customHeight="1" spans="1:7">
      <c r="B253" s="250"/>
      <c r="C253" s="19">
        <v>2022253230</v>
      </c>
      <c r="D253" s="58" t="s">
        <v>372</v>
      </c>
      <c r="E253" s="19" t="s">
        <v>361</v>
      </c>
      <c r="F253" s="19" t="s">
        <v>368</v>
      </c>
      <c r="G253" s="58">
        <v>5</v>
      </c>
    </row>
    <row r="254" ht="18.75" customHeight="1" spans="1:7">
      <c r="B254" s="244"/>
      <c r="C254" s="19">
        <v>2022253230</v>
      </c>
      <c r="D254" s="244"/>
      <c r="E254" s="19" t="s">
        <v>369</v>
      </c>
      <c r="F254" s="19" t="s">
        <v>370</v>
      </c>
      <c r="G254" s="244"/>
    </row>
    <row r="255" ht="18.75" customHeight="1" spans="1:7">
      <c r="B255" s="58" t="s">
        <v>373</v>
      </c>
      <c r="C255" s="19">
        <v>2023243113</v>
      </c>
      <c r="D255" s="58" t="s">
        <v>374</v>
      </c>
      <c r="E255" s="19" t="s">
        <v>375</v>
      </c>
      <c r="F255" s="19" t="s">
        <v>131</v>
      </c>
      <c r="G255" s="58">
        <v>6</v>
      </c>
    </row>
    <row r="256" ht="18.75" customHeight="1" spans="1:7">
      <c r="B256" s="250"/>
      <c r="C256" s="19">
        <v>2023243113</v>
      </c>
      <c r="D256" s="250"/>
      <c r="E256" s="19" t="s">
        <v>376</v>
      </c>
      <c r="F256" s="19" t="s">
        <v>131</v>
      </c>
      <c r="G256" s="250"/>
    </row>
    <row r="257" ht="18.75" customHeight="1" spans="2:7">
      <c r="B257" s="250"/>
      <c r="C257" s="19">
        <v>2023243113</v>
      </c>
      <c r="D257" s="244"/>
      <c r="E257" s="19" t="s">
        <v>377</v>
      </c>
      <c r="F257" s="19" t="s">
        <v>378</v>
      </c>
      <c r="G257" s="244"/>
    </row>
    <row r="258" ht="18.75" customHeight="1" spans="2:7">
      <c r="B258" s="250"/>
      <c r="C258" s="19">
        <v>2023243123</v>
      </c>
      <c r="D258" s="58" t="s">
        <v>379</v>
      </c>
      <c r="E258" s="19" t="s">
        <v>377</v>
      </c>
      <c r="F258" s="19" t="s">
        <v>378</v>
      </c>
      <c r="G258" s="58">
        <v>4</v>
      </c>
    </row>
    <row r="259" ht="18.75" customHeight="1" spans="2:7">
      <c r="B259" s="244"/>
      <c r="C259" s="19">
        <v>2023243123</v>
      </c>
      <c r="D259" s="244"/>
      <c r="E259" s="19" t="s">
        <v>380</v>
      </c>
      <c r="F259" s="19" t="s">
        <v>368</v>
      </c>
      <c r="G259" s="244"/>
    </row>
    <row r="260" ht="18.75" customHeight="1" spans="2:7">
      <c r="B260" s="58" t="s">
        <v>381</v>
      </c>
      <c r="C260" s="19">
        <v>2023243302</v>
      </c>
      <c r="D260" s="58" t="s">
        <v>382</v>
      </c>
      <c r="E260" s="19" t="s">
        <v>383</v>
      </c>
      <c r="F260" s="19" t="s">
        <v>131</v>
      </c>
      <c r="G260" s="58">
        <v>4</v>
      </c>
    </row>
    <row r="261" ht="18.75" customHeight="1" spans="2:7">
      <c r="B261" s="250"/>
      <c r="C261" s="19">
        <v>2023243302</v>
      </c>
      <c r="D261" s="244"/>
      <c r="E261" s="19" t="s">
        <v>384</v>
      </c>
      <c r="F261" s="19" t="s">
        <v>131</v>
      </c>
      <c r="G261" s="244"/>
    </row>
    <row r="262" ht="18.75" customHeight="1" spans="2:7">
      <c r="B262" s="250"/>
      <c r="C262" s="19">
        <v>2023243315</v>
      </c>
      <c r="D262" s="58" t="s">
        <v>385</v>
      </c>
      <c r="E262" s="19" t="s">
        <v>380</v>
      </c>
      <c r="F262" s="19" t="s">
        <v>378</v>
      </c>
      <c r="G262" s="58">
        <v>4</v>
      </c>
    </row>
    <row r="263" ht="18.75" customHeight="1" spans="2:7">
      <c r="B263" s="244"/>
      <c r="C263" s="19">
        <v>2023243315</v>
      </c>
      <c r="D263" s="244"/>
      <c r="E263" s="19" t="s">
        <v>386</v>
      </c>
      <c r="F263" s="19" t="s">
        <v>368</v>
      </c>
      <c r="G263" s="244"/>
    </row>
    <row r="264" ht="18.75" customHeight="1" spans="2:7">
      <c r="B264" s="58" t="s">
        <v>387</v>
      </c>
      <c r="C264" s="19">
        <v>2023243522</v>
      </c>
      <c r="D264" s="58" t="s">
        <v>388</v>
      </c>
      <c r="E264" s="19" t="s">
        <v>389</v>
      </c>
      <c r="F264" s="19" t="s">
        <v>390</v>
      </c>
      <c r="G264" s="250">
        <v>4</v>
      </c>
    </row>
    <row r="265" ht="18.75" customHeight="1" spans="2:7">
      <c r="B265" s="244"/>
      <c r="C265" s="19">
        <v>2023243522</v>
      </c>
      <c r="D265" s="244"/>
      <c r="E265" s="19" t="s">
        <v>391</v>
      </c>
      <c r="F265" s="19" t="s">
        <v>364</v>
      </c>
      <c r="G265" s="250"/>
    </row>
    <row r="266" ht="18.75" customHeight="1" spans="2:7">
      <c r="B266" s="58" t="s">
        <v>392</v>
      </c>
      <c r="C266" s="19">
        <v>2023243601</v>
      </c>
      <c r="D266" s="58" t="s">
        <v>393</v>
      </c>
      <c r="E266" s="19" t="s">
        <v>394</v>
      </c>
      <c r="F266" s="19" t="s">
        <v>395</v>
      </c>
      <c r="G266" s="58">
        <v>8</v>
      </c>
    </row>
    <row r="267" ht="18.75" customHeight="1" spans="2:7">
      <c r="B267" s="250"/>
      <c r="C267" s="19">
        <v>2023243601</v>
      </c>
      <c r="D267" s="250"/>
      <c r="E267" s="19" t="s">
        <v>396</v>
      </c>
      <c r="F267" s="19" t="s">
        <v>368</v>
      </c>
      <c r="G267" s="250"/>
    </row>
    <row r="268" ht="18.75" customHeight="1" spans="2:7">
      <c r="B268" s="244"/>
      <c r="C268" s="19">
        <v>2023243601</v>
      </c>
      <c r="D268" s="244"/>
      <c r="E268" s="19" t="s">
        <v>397</v>
      </c>
      <c r="F268" s="19" t="s">
        <v>364</v>
      </c>
      <c r="G268" s="244"/>
    </row>
    <row r="269" ht="18.75" customHeight="1" spans="2:7">
      <c r="B269" s="261" t="s">
        <v>398</v>
      </c>
      <c r="C269" s="19">
        <v>2024243113</v>
      </c>
      <c r="D269" s="58" t="s">
        <v>399</v>
      </c>
      <c r="E269" s="19" t="s">
        <v>400</v>
      </c>
      <c r="F269" s="19" t="s">
        <v>401</v>
      </c>
      <c r="G269" s="58">
        <v>16</v>
      </c>
    </row>
    <row r="270" ht="18.75" customHeight="1" spans="2:7">
      <c r="B270" s="262"/>
      <c r="C270" s="19">
        <v>2024243113</v>
      </c>
      <c r="D270" s="250"/>
      <c r="E270" s="19" t="s">
        <v>133</v>
      </c>
      <c r="F270" s="19" t="s">
        <v>390</v>
      </c>
      <c r="G270" s="250"/>
    </row>
    <row r="271" ht="18.75" customHeight="1" spans="2:7">
      <c r="B271" s="262"/>
      <c r="C271" s="19">
        <v>2024243113</v>
      </c>
      <c r="D271" s="250"/>
      <c r="E271" s="19" t="s">
        <v>353</v>
      </c>
      <c r="F271" s="19" t="s">
        <v>390</v>
      </c>
      <c r="G271" s="250"/>
    </row>
    <row r="272" ht="18.75" customHeight="1" spans="2:7">
      <c r="B272" s="262"/>
      <c r="C272" s="19">
        <v>2024243113</v>
      </c>
      <c r="D272" s="250"/>
      <c r="E272" s="19" t="s">
        <v>402</v>
      </c>
      <c r="F272" s="19" t="s">
        <v>131</v>
      </c>
      <c r="G272" s="250"/>
    </row>
    <row r="273" ht="18.75" customHeight="1" spans="2:7">
      <c r="B273" s="262"/>
      <c r="C273" s="19">
        <v>2024243113</v>
      </c>
      <c r="D273" s="250"/>
      <c r="E273" s="19" t="s">
        <v>403</v>
      </c>
      <c r="F273" s="19" t="s">
        <v>131</v>
      </c>
      <c r="G273" s="250"/>
    </row>
    <row r="274" ht="18.75" customHeight="1" spans="2:7">
      <c r="B274" s="262"/>
      <c r="C274" s="19">
        <v>2024243113</v>
      </c>
      <c r="D274" s="250"/>
      <c r="E274" s="19" t="s">
        <v>404</v>
      </c>
      <c r="F274" s="19" t="s">
        <v>378</v>
      </c>
      <c r="G274" s="250"/>
    </row>
    <row r="275" ht="18.75" customHeight="1" spans="2:7">
      <c r="B275" s="262"/>
      <c r="C275" s="19">
        <v>2024243113</v>
      </c>
      <c r="D275" s="244"/>
      <c r="E275" s="19" t="s">
        <v>405</v>
      </c>
      <c r="F275" s="19" t="s">
        <v>406</v>
      </c>
      <c r="G275" s="244"/>
    </row>
    <row r="276" ht="18.75" customHeight="1" spans="2:7">
      <c r="B276" s="262"/>
      <c r="C276" s="19">
        <v>2023213622</v>
      </c>
      <c r="D276" s="58" t="s">
        <v>407</v>
      </c>
      <c r="E276" s="19" t="s">
        <v>404</v>
      </c>
      <c r="F276" s="19" t="s">
        <v>378</v>
      </c>
      <c r="G276" s="58">
        <v>5</v>
      </c>
    </row>
    <row r="277" ht="18.75" customHeight="1" spans="2:7">
      <c r="B277" s="263"/>
      <c r="C277" s="19">
        <v>2023213622</v>
      </c>
      <c r="D277" s="244"/>
      <c r="E277" s="19" t="s">
        <v>405</v>
      </c>
      <c r="F277" s="19" t="s">
        <v>406</v>
      </c>
      <c r="G277" s="244"/>
    </row>
    <row r="278" ht="18.75" customHeight="1" spans="2:7">
      <c r="B278" s="261" t="s">
        <v>408</v>
      </c>
      <c r="C278" s="264">
        <v>2024253101</v>
      </c>
      <c r="D278" s="19" t="s">
        <v>409</v>
      </c>
      <c r="E278" s="19" t="s">
        <v>410</v>
      </c>
      <c r="F278" s="19" t="s">
        <v>364</v>
      </c>
      <c r="G278" s="19">
        <v>2</v>
      </c>
    </row>
    <row r="279" ht="18.75" customHeight="1" spans="2:7">
      <c r="B279" s="262"/>
      <c r="C279" s="264">
        <v>2024253104</v>
      </c>
      <c r="D279" s="19" t="s">
        <v>411</v>
      </c>
      <c r="E279" s="19" t="s">
        <v>410</v>
      </c>
      <c r="F279" s="19" t="s">
        <v>364</v>
      </c>
      <c r="G279" s="19">
        <v>2</v>
      </c>
    </row>
    <row r="280" ht="18.75" customHeight="1" spans="2:7">
      <c r="B280" s="263"/>
      <c r="C280" s="264">
        <v>2024253106</v>
      </c>
      <c r="D280" s="19" t="s">
        <v>412</v>
      </c>
      <c r="E280" s="19" t="s">
        <v>410</v>
      </c>
      <c r="F280" s="19" t="s">
        <v>364</v>
      </c>
      <c r="G280" s="19">
        <v>2</v>
      </c>
    </row>
    <row r="281" ht="18.75" customHeight="1" spans="2:7">
      <c r="B281" s="261" t="s">
        <v>413</v>
      </c>
      <c r="C281" s="19">
        <v>2024213612</v>
      </c>
      <c r="D281" s="58" t="s">
        <v>414</v>
      </c>
      <c r="E281" s="19" t="s">
        <v>133</v>
      </c>
      <c r="F281" s="19" t="s">
        <v>390</v>
      </c>
      <c r="G281" s="58">
        <v>4</v>
      </c>
    </row>
    <row r="282" ht="18.75" customHeight="1" spans="2:7">
      <c r="B282" s="263"/>
      <c r="C282" s="19">
        <v>2024213612</v>
      </c>
      <c r="D282" s="244"/>
      <c r="E282" s="19" t="s">
        <v>56</v>
      </c>
      <c r="F282" s="19" t="s">
        <v>390</v>
      </c>
      <c r="G282" s="244"/>
    </row>
    <row r="283" ht="18.75" customHeight="1" spans="2:7">
      <c r="B283" s="58" t="s">
        <v>415</v>
      </c>
      <c r="C283" s="19">
        <v>2024243519</v>
      </c>
      <c r="D283" s="58" t="s">
        <v>416</v>
      </c>
      <c r="E283" s="19" t="s">
        <v>417</v>
      </c>
      <c r="F283" s="19" t="s">
        <v>418</v>
      </c>
      <c r="G283" s="58">
        <v>5</v>
      </c>
    </row>
    <row r="284" ht="18.75" customHeight="1" spans="2:7">
      <c r="B284" s="250"/>
      <c r="C284" s="19">
        <v>2024243519</v>
      </c>
      <c r="D284" s="244"/>
      <c r="E284" s="19" t="s">
        <v>133</v>
      </c>
      <c r="F284" s="19" t="s">
        <v>131</v>
      </c>
      <c r="G284" s="244"/>
    </row>
    <row r="285" ht="18.75" customHeight="1" spans="2:7">
      <c r="B285" s="250"/>
      <c r="C285" s="19">
        <v>2024243508</v>
      </c>
      <c r="D285" s="58" t="s">
        <v>419</v>
      </c>
      <c r="E285" s="19" t="s">
        <v>420</v>
      </c>
      <c r="F285" s="19" t="s">
        <v>368</v>
      </c>
      <c r="G285" s="58">
        <v>5</v>
      </c>
    </row>
    <row r="286" ht="18.75" customHeight="1" spans="2:7">
      <c r="B286" s="250"/>
      <c r="C286" s="19">
        <v>2024243508</v>
      </c>
      <c r="D286" s="244"/>
      <c r="E286" s="19" t="s">
        <v>56</v>
      </c>
      <c r="F286" s="19" t="s">
        <v>370</v>
      </c>
      <c r="G286" s="244"/>
    </row>
    <row r="287" ht="18.75" customHeight="1" spans="2:7">
      <c r="B287" s="250"/>
      <c r="C287" s="19">
        <v>2024243526</v>
      </c>
      <c r="D287" s="58" t="s">
        <v>421</v>
      </c>
      <c r="E287" s="19" t="s">
        <v>420</v>
      </c>
      <c r="F287" s="19" t="s">
        <v>368</v>
      </c>
      <c r="G287" s="58">
        <v>5</v>
      </c>
    </row>
    <row r="288" ht="18.75" customHeight="1" spans="2:7">
      <c r="B288" s="250"/>
      <c r="C288" s="19">
        <v>2024243526</v>
      </c>
      <c r="D288" s="244"/>
      <c r="E288" s="19" t="s">
        <v>56</v>
      </c>
      <c r="F288" s="19" t="s">
        <v>370</v>
      </c>
      <c r="G288" s="244"/>
    </row>
    <row r="289" ht="18.75" customHeight="1" spans="1:7">
      <c r="B289" s="250"/>
      <c r="C289" s="19">
        <v>2024243530</v>
      </c>
      <c r="D289" s="58" t="s">
        <v>422</v>
      </c>
      <c r="E289" s="19" t="s">
        <v>420</v>
      </c>
      <c r="F289" s="19" t="s">
        <v>368</v>
      </c>
      <c r="G289" s="58">
        <v>5</v>
      </c>
    </row>
    <row r="290" ht="18.75" customHeight="1" spans="1:7">
      <c r="B290" s="244"/>
      <c r="C290" s="19">
        <v>2024243530</v>
      </c>
      <c r="D290" s="244"/>
      <c r="E290" s="19" t="s">
        <v>56</v>
      </c>
      <c r="F290" s="19" t="s">
        <v>370</v>
      </c>
      <c r="G290" s="244"/>
    </row>
    <row r="291" ht="18.75" customHeight="1" spans="1:7">
      <c r="B291" s="19" t="s">
        <v>423</v>
      </c>
      <c r="C291" s="19">
        <v>2024243709</v>
      </c>
      <c r="D291" s="19" t="s">
        <v>424</v>
      </c>
      <c r="E291" s="19" t="s">
        <v>425</v>
      </c>
      <c r="F291" s="19" t="s">
        <v>378</v>
      </c>
      <c r="G291" s="244">
        <v>2</v>
      </c>
    </row>
    <row r="292" spans="1:7">
      <c r="B292" s="19" t="s">
        <v>426</v>
      </c>
      <c r="C292" s="19">
        <v>2024253229</v>
      </c>
      <c r="D292" s="19" t="s">
        <v>427</v>
      </c>
      <c r="E292" s="19" t="s">
        <v>428</v>
      </c>
      <c r="F292" s="19" t="s">
        <v>378</v>
      </c>
      <c r="G292" s="19">
        <v>2</v>
      </c>
    </row>
    <row r="293" spans="1:7">
      <c r="B293" s="265" t="s">
        <v>429</v>
      </c>
      <c r="C293" s="27">
        <v>2024244122</v>
      </c>
      <c r="D293" s="266" t="s">
        <v>430</v>
      </c>
      <c r="E293" s="27" t="s">
        <v>431</v>
      </c>
      <c r="F293" s="27" t="s">
        <v>390</v>
      </c>
      <c r="G293" s="266">
        <v>4</v>
      </c>
    </row>
    <row r="294" spans="1:7">
      <c r="B294" s="267"/>
      <c r="C294" s="27">
        <v>2024244122</v>
      </c>
      <c r="D294" s="268"/>
      <c r="E294" s="27" t="s">
        <v>432</v>
      </c>
      <c r="F294" s="27" t="s">
        <v>390</v>
      </c>
      <c r="G294" s="268"/>
    </row>
    <row r="295" spans="1:7">
      <c r="B295" s="19" t="s">
        <v>433</v>
      </c>
      <c r="C295" s="19">
        <v>2025253127</v>
      </c>
      <c r="D295" s="19" t="s">
        <v>434</v>
      </c>
      <c r="E295" s="19" t="s">
        <v>435</v>
      </c>
      <c r="F295" s="19" t="s">
        <v>364</v>
      </c>
      <c r="G295" s="19">
        <v>2</v>
      </c>
    </row>
    <row r="296" spans="1:7">
      <c r="B296" s="58" t="s">
        <v>436</v>
      </c>
      <c r="C296" s="19">
        <v>2025244124</v>
      </c>
      <c r="D296" s="58" t="s">
        <v>437</v>
      </c>
      <c r="E296" s="19" t="s">
        <v>438</v>
      </c>
      <c r="F296" s="19" t="s">
        <v>131</v>
      </c>
      <c r="G296" s="58">
        <v>6</v>
      </c>
    </row>
    <row r="297" spans="1:7">
      <c r="B297" s="250"/>
      <c r="C297" s="19">
        <v>2025244124</v>
      </c>
      <c r="D297" s="250"/>
      <c r="E297" s="19" t="s">
        <v>439</v>
      </c>
      <c r="F297" s="19" t="s">
        <v>378</v>
      </c>
      <c r="G297" s="250"/>
    </row>
    <row r="298" spans="1:7">
      <c r="B298" s="250"/>
      <c r="C298" s="19">
        <v>2025244124</v>
      </c>
      <c r="D298" s="244"/>
      <c r="E298" s="19" t="s">
        <v>440</v>
      </c>
      <c r="F298" s="19" t="s">
        <v>378</v>
      </c>
      <c r="G298" s="244"/>
    </row>
    <row r="299" spans="1:7">
      <c r="B299" s="244"/>
      <c r="C299" s="19">
        <v>2025244124</v>
      </c>
      <c r="D299" s="19" t="s">
        <v>441</v>
      </c>
      <c r="E299" s="19" t="s">
        <v>438</v>
      </c>
      <c r="F299" s="19" t="s">
        <v>131</v>
      </c>
      <c r="G299" s="19">
        <v>2</v>
      </c>
    </row>
    <row r="300" spans="1:7">
      <c r="B300" s="19" t="s">
        <v>442</v>
      </c>
      <c r="C300" s="19">
        <v>2025244217</v>
      </c>
      <c r="D300" s="19" t="s">
        <v>443</v>
      </c>
      <c r="E300" s="19" t="s">
        <v>444</v>
      </c>
      <c r="F300" s="19" t="s">
        <v>131</v>
      </c>
      <c r="G300" s="19">
        <v>2</v>
      </c>
    </row>
    <row r="301" spans="1:7">
      <c r="A301" s="20" t="s">
        <v>7</v>
      </c>
      <c r="B301" s="269" t="s">
        <v>445</v>
      </c>
      <c r="C301" s="270">
        <v>2025263228</v>
      </c>
      <c r="D301" s="65" t="s">
        <v>446</v>
      </c>
      <c r="E301" s="65" t="s">
        <v>447</v>
      </c>
      <c r="F301" s="65" t="s">
        <v>368</v>
      </c>
      <c r="G301" s="65">
        <v>2</v>
      </c>
    </row>
    <row r="302" spans="1:7">
      <c r="A302" s="20"/>
      <c r="B302" s="65" t="s">
        <v>448</v>
      </c>
      <c r="C302" s="65">
        <v>2025263425</v>
      </c>
      <c r="D302" s="65" t="s">
        <v>449</v>
      </c>
      <c r="E302" s="65" t="s">
        <v>450</v>
      </c>
      <c r="F302" s="65" t="s">
        <v>451</v>
      </c>
      <c r="G302" s="65">
        <v>5</v>
      </c>
    </row>
    <row r="303" spans="1:7">
      <c r="A303" s="20"/>
      <c r="B303" s="65"/>
      <c r="C303" s="65"/>
      <c r="D303" s="65"/>
      <c r="E303" s="65" t="s">
        <v>452</v>
      </c>
      <c r="F303" s="65" t="s">
        <v>453</v>
      </c>
      <c r="G303" s="65"/>
    </row>
    <row r="304" spans="1:7">
      <c r="A304" s="20"/>
      <c r="B304" s="271" t="s">
        <v>454</v>
      </c>
      <c r="C304" s="65">
        <v>2024263620</v>
      </c>
      <c r="D304" s="65" t="s">
        <v>455</v>
      </c>
      <c r="E304" s="65" t="s">
        <v>353</v>
      </c>
      <c r="F304" s="65" t="s">
        <v>390</v>
      </c>
      <c r="G304" s="65">
        <v>2</v>
      </c>
    </row>
    <row r="305" spans="1:7">
      <c r="A305" s="20"/>
      <c r="B305" s="65" t="s">
        <v>456</v>
      </c>
      <c r="C305" s="65">
        <v>2023263204</v>
      </c>
      <c r="D305" s="65" t="s">
        <v>457</v>
      </c>
      <c r="E305" s="65" t="s">
        <v>458</v>
      </c>
      <c r="F305" s="66" t="s">
        <v>459</v>
      </c>
      <c r="G305" s="65">
        <v>8</v>
      </c>
    </row>
    <row r="306" spans="1:7">
      <c r="A306" s="20"/>
      <c r="B306" s="65"/>
      <c r="C306" s="65">
        <v>2023263209</v>
      </c>
      <c r="D306" s="65" t="s">
        <v>460</v>
      </c>
      <c r="E306" s="65" t="s">
        <v>458</v>
      </c>
      <c r="F306" s="65" t="s">
        <v>459</v>
      </c>
      <c r="G306" s="65">
        <v>8</v>
      </c>
    </row>
    <row r="307" spans="1:7">
      <c r="A307" s="20"/>
      <c r="B307" s="65" t="s">
        <v>461</v>
      </c>
      <c r="C307" s="65">
        <v>2023263409</v>
      </c>
      <c r="D307" s="65" t="s">
        <v>462</v>
      </c>
      <c r="E307" s="65" t="s">
        <v>458</v>
      </c>
      <c r="F307" s="66" t="s">
        <v>463</v>
      </c>
      <c r="G307" s="65">
        <v>8</v>
      </c>
    </row>
    <row r="308" spans="1:7">
      <c r="A308" s="20"/>
      <c r="B308" s="65" t="s">
        <v>464</v>
      </c>
      <c r="C308" s="65">
        <v>2023263613</v>
      </c>
      <c r="D308" s="65" t="s">
        <v>465</v>
      </c>
      <c r="E308" s="65" t="s">
        <v>466</v>
      </c>
      <c r="F308" s="65" t="s">
        <v>467</v>
      </c>
      <c r="G308" s="65">
        <v>8</v>
      </c>
    </row>
    <row r="309" spans="1:7">
      <c r="A309" s="55" t="s">
        <v>8</v>
      </c>
      <c r="B309" s="11" t="s">
        <v>468</v>
      </c>
      <c r="C309" s="21">
        <v>2023353123</v>
      </c>
      <c r="D309" s="21" t="s">
        <v>469</v>
      </c>
      <c r="E309" s="21" t="s">
        <v>470</v>
      </c>
      <c r="F309" s="21" t="s">
        <v>72</v>
      </c>
      <c r="G309" s="21">
        <v>2</v>
      </c>
    </row>
    <row r="310" spans="1:7">
      <c r="A310" s="55"/>
      <c r="B310" s="11"/>
      <c r="C310" s="21">
        <v>2023353131</v>
      </c>
      <c r="D310" s="21" t="s">
        <v>471</v>
      </c>
      <c r="E310" s="21" t="s">
        <v>470</v>
      </c>
      <c r="F310" s="21" t="s">
        <v>72</v>
      </c>
      <c r="G310" s="21">
        <v>2</v>
      </c>
    </row>
    <row r="311" spans="1:7">
      <c r="A311" s="55"/>
      <c r="B311" s="11"/>
      <c r="C311" s="21">
        <v>2023353143</v>
      </c>
      <c r="D311" s="21" t="s">
        <v>472</v>
      </c>
      <c r="E311" s="20" t="s">
        <v>473</v>
      </c>
      <c r="F311" s="21" t="s">
        <v>63</v>
      </c>
      <c r="G311" s="21">
        <v>2</v>
      </c>
    </row>
    <row r="312" spans="1:7">
      <c r="A312" s="55"/>
      <c r="B312" s="11" t="s">
        <v>474</v>
      </c>
      <c r="C312" s="21">
        <v>2024353103</v>
      </c>
      <c r="D312" s="21" t="s">
        <v>475</v>
      </c>
      <c r="E312" s="21" t="s">
        <v>476</v>
      </c>
      <c r="F312" s="21" t="s">
        <v>113</v>
      </c>
      <c r="G312" s="21">
        <v>9</v>
      </c>
    </row>
    <row r="313" spans="1:7">
      <c r="A313" s="55"/>
      <c r="B313" s="11"/>
      <c r="C313" s="21">
        <v>2024353103</v>
      </c>
      <c r="D313" s="21" t="s">
        <v>475</v>
      </c>
      <c r="E313" s="21" t="s">
        <v>477</v>
      </c>
      <c r="F313" s="21" t="s">
        <v>76</v>
      </c>
      <c r="G313" s="21"/>
    </row>
    <row r="314" spans="1:7">
      <c r="A314" s="55"/>
      <c r="B314" s="11"/>
      <c r="C314" s="21">
        <v>2024353103</v>
      </c>
      <c r="D314" s="21" t="s">
        <v>475</v>
      </c>
      <c r="E314" s="21" t="s">
        <v>56</v>
      </c>
      <c r="F314" s="21" t="s">
        <v>57</v>
      </c>
      <c r="G314" s="21"/>
    </row>
    <row r="315" spans="1:7">
      <c r="A315" s="55"/>
      <c r="B315" s="11"/>
      <c r="C315" s="21">
        <v>2024353103</v>
      </c>
      <c r="D315" s="21" t="s">
        <v>475</v>
      </c>
      <c r="E315" s="21" t="s">
        <v>133</v>
      </c>
      <c r="F315" s="21" t="s">
        <v>76</v>
      </c>
      <c r="G315" s="21"/>
    </row>
    <row r="316" spans="1:7">
      <c r="A316" s="55"/>
      <c r="B316" s="11"/>
      <c r="C316" s="21">
        <v>2024353137</v>
      </c>
      <c r="D316" s="21" t="s">
        <v>478</v>
      </c>
      <c r="E316" s="21" t="s">
        <v>476</v>
      </c>
      <c r="F316" s="21" t="s">
        <v>113</v>
      </c>
      <c r="G316" s="21">
        <v>9</v>
      </c>
    </row>
    <row r="317" spans="1:7">
      <c r="A317" s="55"/>
      <c r="B317" s="11"/>
      <c r="C317" s="21">
        <v>2024353137</v>
      </c>
      <c r="D317" s="21" t="s">
        <v>478</v>
      </c>
      <c r="E317" s="21" t="s">
        <v>477</v>
      </c>
      <c r="F317" s="21" t="s">
        <v>76</v>
      </c>
      <c r="G317" s="21"/>
    </row>
    <row r="318" spans="1:7">
      <c r="A318" s="55"/>
      <c r="B318" s="11"/>
      <c r="C318" s="21">
        <v>2024353137</v>
      </c>
      <c r="D318" s="21" t="s">
        <v>478</v>
      </c>
      <c r="E318" s="21" t="s">
        <v>56</v>
      </c>
      <c r="F318" s="21" t="s">
        <v>57</v>
      </c>
      <c r="G318" s="21"/>
    </row>
    <row r="319" spans="1:7">
      <c r="A319" s="55"/>
      <c r="B319" s="11"/>
      <c r="C319" s="21">
        <v>2024353137</v>
      </c>
      <c r="D319" s="21" t="s">
        <v>478</v>
      </c>
      <c r="E319" s="21" t="s">
        <v>133</v>
      </c>
      <c r="F319" s="21" t="s">
        <v>76</v>
      </c>
      <c r="G319" s="21"/>
    </row>
    <row r="320" spans="1:7">
      <c r="A320" s="55"/>
      <c r="B320" s="11"/>
      <c r="C320" s="17">
        <v>2024353145</v>
      </c>
      <c r="D320" s="21" t="s">
        <v>479</v>
      </c>
      <c r="E320" s="21" t="s">
        <v>477</v>
      </c>
      <c r="F320" s="21" t="s">
        <v>76</v>
      </c>
      <c r="G320" s="21">
        <v>7</v>
      </c>
    </row>
    <row r="321" spans="1:7">
      <c r="A321" s="55"/>
      <c r="B321" s="11"/>
      <c r="C321" s="17">
        <v>2024353145</v>
      </c>
      <c r="D321" s="21" t="s">
        <v>479</v>
      </c>
      <c r="E321" s="21" t="s">
        <v>56</v>
      </c>
      <c r="F321" s="21" t="s">
        <v>57</v>
      </c>
      <c r="G321" s="21"/>
    </row>
    <row r="322" spans="1:7">
      <c r="A322" s="55"/>
      <c r="B322" s="11"/>
      <c r="C322" s="17">
        <v>2024353145</v>
      </c>
      <c r="D322" s="21" t="s">
        <v>479</v>
      </c>
      <c r="E322" s="21" t="s">
        <v>133</v>
      </c>
      <c r="F322" s="21" t="s">
        <v>76</v>
      </c>
      <c r="G322" s="21"/>
    </row>
    <row r="323" spans="1:7">
      <c r="A323" s="55"/>
      <c r="B323" s="11"/>
      <c r="C323" s="17">
        <v>2024353132</v>
      </c>
      <c r="D323" s="21" t="s">
        <v>480</v>
      </c>
      <c r="E323" s="21" t="s">
        <v>477</v>
      </c>
      <c r="F323" s="21" t="s">
        <v>76</v>
      </c>
      <c r="G323" s="21">
        <v>12</v>
      </c>
    </row>
    <row r="324" spans="1:7">
      <c r="A324" s="55"/>
      <c r="B324" s="11"/>
      <c r="C324" s="17">
        <v>2024353132</v>
      </c>
      <c r="D324" s="21" t="s">
        <v>480</v>
      </c>
      <c r="E324" s="21" t="s">
        <v>56</v>
      </c>
      <c r="F324" s="21" t="s">
        <v>57</v>
      </c>
      <c r="G324" s="21"/>
    </row>
    <row r="325" spans="1:7">
      <c r="A325" s="55"/>
      <c r="B325" s="11"/>
      <c r="C325" s="17">
        <v>2024353132</v>
      </c>
      <c r="D325" s="21" t="s">
        <v>480</v>
      </c>
      <c r="E325" s="21" t="s">
        <v>133</v>
      </c>
      <c r="F325" s="21" t="s">
        <v>76</v>
      </c>
      <c r="G325" s="21"/>
    </row>
    <row r="326" spans="1:7">
      <c r="A326" s="55"/>
      <c r="B326" s="11"/>
      <c r="C326" s="17">
        <v>2024353132</v>
      </c>
      <c r="D326" s="21" t="s">
        <v>480</v>
      </c>
      <c r="E326" s="21" t="s">
        <v>481</v>
      </c>
      <c r="F326" s="21" t="s">
        <v>67</v>
      </c>
      <c r="G326" s="21"/>
    </row>
    <row r="327" spans="1:7">
      <c r="A327" s="55"/>
      <c r="B327" s="11"/>
      <c r="C327" s="17">
        <v>2024353132</v>
      </c>
      <c r="D327" s="21" t="s">
        <v>480</v>
      </c>
      <c r="E327" s="20" t="s">
        <v>251</v>
      </c>
      <c r="F327" s="21" t="s">
        <v>84</v>
      </c>
      <c r="G327" s="21"/>
    </row>
    <row r="328" spans="1:7">
      <c r="A328" s="55"/>
      <c r="B328" s="11"/>
      <c r="C328" s="17">
        <v>2024353116</v>
      </c>
      <c r="D328" s="17" t="s">
        <v>482</v>
      </c>
      <c r="E328" s="21" t="s">
        <v>477</v>
      </c>
      <c r="F328" s="21" t="s">
        <v>76</v>
      </c>
      <c r="G328" s="21">
        <v>5</v>
      </c>
    </row>
    <row r="329" spans="1:7">
      <c r="A329" s="55"/>
      <c r="B329" s="11"/>
      <c r="C329" s="17">
        <v>2024353116</v>
      </c>
      <c r="D329" s="17" t="s">
        <v>482</v>
      </c>
      <c r="E329" s="21" t="s">
        <v>56</v>
      </c>
      <c r="F329" s="21" t="s">
        <v>57</v>
      </c>
      <c r="G329" s="21"/>
    </row>
    <row r="330" spans="1:7">
      <c r="A330" s="55"/>
      <c r="B330" s="11"/>
      <c r="C330" s="21">
        <v>2024353102</v>
      </c>
      <c r="D330" s="21" t="s">
        <v>483</v>
      </c>
      <c r="E330" s="21" t="s">
        <v>477</v>
      </c>
      <c r="F330" s="21" t="s">
        <v>76</v>
      </c>
      <c r="G330" s="21">
        <v>5</v>
      </c>
    </row>
    <row r="331" spans="1:7">
      <c r="A331" s="55"/>
      <c r="B331" s="11"/>
      <c r="C331" s="21">
        <v>2024353102</v>
      </c>
      <c r="D331" s="21" t="s">
        <v>483</v>
      </c>
      <c r="E331" s="21" t="s">
        <v>56</v>
      </c>
      <c r="F331" s="21" t="s">
        <v>57</v>
      </c>
      <c r="G331" s="21"/>
    </row>
    <row r="332" spans="1:7">
      <c r="A332" s="55"/>
      <c r="B332" s="11"/>
      <c r="C332" s="21">
        <v>2024353143</v>
      </c>
      <c r="D332" s="21" t="s">
        <v>484</v>
      </c>
      <c r="E332" s="21" t="s">
        <v>56</v>
      </c>
      <c r="F332" s="21" t="s">
        <v>57</v>
      </c>
      <c r="G332" s="21">
        <v>3</v>
      </c>
    </row>
    <row r="333" spans="1:7">
      <c r="A333" s="55"/>
      <c r="B333" s="11"/>
      <c r="C333" s="21">
        <v>2024353107</v>
      </c>
      <c r="D333" s="21" t="s">
        <v>485</v>
      </c>
      <c r="E333" s="17" t="s">
        <v>486</v>
      </c>
      <c r="F333" s="21" t="s">
        <v>60</v>
      </c>
      <c r="G333" s="21">
        <v>3</v>
      </c>
    </row>
    <row r="334" spans="1:7">
      <c r="A334" s="55"/>
      <c r="B334" s="11" t="s">
        <v>487</v>
      </c>
      <c r="C334" s="21">
        <v>2025353129</v>
      </c>
      <c r="D334" s="21" t="s">
        <v>488</v>
      </c>
      <c r="E334" s="17" t="s">
        <v>153</v>
      </c>
      <c r="F334" s="21" t="s">
        <v>72</v>
      </c>
      <c r="G334" s="21">
        <v>2</v>
      </c>
    </row>
    <row r="335" spans="1:7">
      <c r="A335" s="55"/>
      <c r="B335" s="11"/>
      <c r="C335" s="21">
        <v>2025353106</v>
      </c>
      <c r="D335" s="21" t="s">
        <v>489</v>
      </c>
      <c r="E335" s="17" t="s">
        <v>153</v>
      </c>
      <c r="F335" s="21" t="s">
        <v>72</v>
      </c>
      <c r="G335" s="21">
        <v>2</v>
      </c>
    </row>
  </sheetData>
  <mergeCells count="259">
    <mergeCell ref="A1:G1"/>
    <mergeCell ref="A3:A89"/>
    <mergeCell ref="A90:A183"/>
    <mergeCell ref="A184:A213"/>
    <mergeCell ref="A214:A242"/>
    <mergeCell ref="A243:A300"/>
    <mergeCell ref="A301:A308"/>
    <mergeCell ref="A309:A335"/>
    <mergeCell ref="B4:B5"/>
    <mergeCell ref="B6:B7"/>
    <mergeCell ref="B8:B11"/>
    <mergeCell ref="B12:B16"/>
    <mergeCell ref="B17:B27"/>
    <mergeCell ref="B28:B29"/>
    <mergeCell ref="B30:B32"/>
    <mergeCell ref="B34:B52"/>
    <mergeCell ref="B53:B54"/>
    <mergeCell ref="B56:B64"/>
    <mergeCell ref="B65:B75"/>
    <mergeCell ref="B77:B89"/>
    <mergeCell ref="B92:B96"/>
    <mergeCell ref="B97:B98"/>
    <mergeCell ref="B100:B102"/>
    <mergeCell ref="B103:B106"/>
    <mergeCell ref="B107:B108"/>
    <mergeCell ref="B109:B111"/>
    <mergeCell ref="B112:B113"/>
    <mergeCell ref="B114:B121"/>
    <mergeCell ref="B122:B128"/>
    <mergeCell ref="B129:B130"/>
    <mergeCell ref="B131:B135"/>
    <mergeCell ref="B136:B148"/>
    <mergeCell ref="B149:B150"/>
    <mergeCell ref="B151:B153"/>
    <mergeCell ref="B154:B159"/>
    <mergeCell ref="B161:B164"/>
    <mergeCell ref="B166:B169"/>
    <mergeCell ref="B170:B183"/>
    <mergeCell ref="B184:B186"/>
    <mergeCell ref="B188:B201"/>
    <mergeCell ref="B202:B203"/>
    <mergeCell ref="B205:B208"/>
    <mergeCell ref="B209:B210"/>
    <mergeCell ref="B211:B213"/>
    <mergeCell ref="B215:B218"/>
    <mergeCell ref="B219:B220"/>
    <mergeCell ref="B224:B234"/>
    <mergeCell ref="B238:B242"/>
    <mergeCell ref="B243:B254"/>
    <mergeCell ref="B255:B259"/>
    <mergeCell ref="B260:B263"/>
    <mergeCell ref="B264:B265"/>
    <mergeCell ref="B266:B268"/>
    <mergeCell ref="B269:B277"/>
    <mergeCell ref="B278:B280"/>
    <mergeCell ref="B281:B282"/>
    <mergeCell ref="B283:B290"/>
    <mergeCell ref="B293:B294"/>
    <mergeCell ref="B296:B299"/>
    <mergeCell ref="B302:B303"/>
    <mergeCell ref="B305:B306"/>
    <mergeCell ref="B309:B311"/>
    <mergeCell ref="B312:B333"/>
    <mergeCell ref="B334:B335"/>
    <mergeCell ref="C8:C9"/>
    <mergeCell ref="C10:C11"/>
    <mergeCell ref="C12:C16"/>
    <mergeCell ref="C17:C22"/>
    <mergeCell ref="C23:C24"/>
    <mergeCell ref="C28:C29"/>
    <mergeCell ref="C30:C32"/>
    <mergeCell ref="C34:C40"/>
    <mergeCell ref="C42:C45"/>
    <mergeCell ref="C46:C49"/>
    <mergeCell ref="C56:C60"/>
    <mergeCell ref="C61:C62"/>
    <mergeCell ref="C63:C64"/>
    <mergeCell ref="C65:C71"/>
    <mergeCell ref="C72:C73"/>
    <mergeCell ref="C74:C75"/>
    <mergeCell ref="C77:C87"/>
    <mergeCell ref="C88:C89"/>
    <mergeCell ref="C109:C111"/>
    <mergeCell ref="C112:C113"/>
    <mergeCell ref="C114:C117"/>
    <mergeCell ref="C129:C130"/>
    <mergeCell ref="C131:C135"/>
    <mergeCell ref="C137:C140"/>
    <mergeCell ref="C142:C143"/>
    <mergeCell ref="C146:C147"/>
    <mergeCell ref="C149:C150"/>
    <mergeCell ref="C151:C153"/>
    <mergeCell ref="C154:C155"/>
    <mergeCell ref="C156:C157"/>
    <mergeCell ref="C161:C164"/>
    <mergeCell ref="C166:C167"/>
    <mergeCell ref="C168:C169"/>
    <mergeCell ref="C170:C171"/>
    <mergeCell ref="C172:C173"/>
    <mergeCell ref="C174:C175"/>
    <mergeCell ref="C176:C179"/>
    <mergeCell ref="C182:C183"/>
    <mergeCell ref="C184:C186"/>
    <mergeCell ref="C188:C197"/>
    <mergeCell ref="C199:C200"/>
    <mergeCell ref="C202:C203"/>
    <mergeCell ref="C205:C208"/>
    <mergeCell ref="C209:C210"/>
    <mergeCell ref="C211:C213"/>
    <mergeCell ref="C215:C218"/>
    <mergeCell ref="C219:C220"/>
    <mergeCell ref="C224:C234"/>
    <mergeCell ref="C238:C242"/>
    <mergeCell ref="C302:C303"/>
    <mergeCell ref="D8:D9"/>
    <mergeCell ref="D10:D11"/>
    <mergeCell ref="D12:D16"/>
    <mergeCell ref="D17:D22"/>
    <mergeCell ref="D23:D24"/>
    <mergeCell ref="D28:D29"/>
    <mergeCell ref="D30:D32"/>
    <mergeCell ref="D34:D40"/>
    <mergeCell ref="D42:D45"/>
    <mergeCell ref="D46:D49"/>
    <mergeCell ref="D56:D60"/>
    <mergeCell ref="D61:D62"/>
    <mergeCell ref="D63:D64"/>
    <mergeCell ref="D65:D71"/>
    <mergeCell ref="D72:D73"/>
    <mergeCell ref="D74:D75"/>
    <mergeCell ref="D77:D87"/>
    <mergeCell ref="D88:D89"/>
    <mergeCell ref="D103:D106"/>
    <mergeCell ref="D109:D111"/>
    <mergeCell ref="D112:D113"/>
    <mergeCell ref="D114:D117"/>
    <mergeCell ref="D129:D130"/>
    <mergeCell ref="D131:D135"/>
    <mergeCell ref="D137:D140"/>
    <mergeCell ref="D142:D143"/>
    <mergeCell ref="D146:D147"/>
    <mergeCell ref="D149:D150"/>
    <mergeCell ref="D151:D153"/>
    <mergeCell ref="D154:D155"/>
    <mergeCell ref="D156:D157"/>
    <mergeCell ref="D161:D164"/>
    <mergeCell ref="D166:D167"/>
    <mergeCell ref="D168:D169"/>
    <mergeCell ref="D170:D171"/>
    <mergeCell ref="D172:D173"/>
    <mergeCell ref="D174:D175"/>
    <mergeCell ref="D176:D179"/>
    <mergeCell ref="D182:D183"/>
    <mergeCell ref="D184:D186"/>
    <mergeCell ref="D188:D197"/>
    <mergeCell ref="D199:D200"/>
    <mergeCell ref="D202:D203"/>
    <mergeCell ref="D205:D208"/>
    <mergeCell ref="D209:D210"/>
    <mergeCell ref="D211:D213"/>
    <mergeCell ref="D215:D218"/>
    <mergeCell ref="D219:D220"/>
    <mergeCell ref="D224:D234"/>
    <mergeCell ref="D238:D242"/>
    <mergeCell ref="D244:D245"/>
    <mergeCell ref="D248:D249"/>
    <mergeCell ref="D250:D252"/>
    <mergeCell ref="D253:D254"/>
    <mergeCell ref="D255:D257"/>
    <mergeCell ref="D258:D259"/>
    <mergeCell ref="D260:D261"/>
    <mergeCell ref="D262:D263"/>
    <mergeCell ref="D264:D265"/>
    <mergeCell ref="D266:D268"/>
    <mergeCell ref="D269:D275"/>
    <mergeCell ref="D276:D277"/>
    <mergeCell ref="D281:D282"/>
    <mergeCell ref="D283:D284"/>
    <mergeCell ref="D285:D286"/>
    <mergeCell ref="D287:D288"/>
    <mergeCell ref="D289:D290"/>
    <mergeCell ref="D293:D294"/>
    <mergeCell ref="D296:D298"/>
    <mergeCell ref="D302:D303"/>
    <mergeCell ref="E25:E27"/>
    <mergeCell ref="F25:F27"/>
    <mergeCell ref="G8:G9"/>
    <mergeCell ref="G10:G11"/>
    <mergeCell ref="G12:G16"/>
    <mergeCell ref="G17:G27"/>
    <mergeCell ref="G28:G29"/>
    <mergeCell ref="G30:G32"/>
    <mergeCell ref="G34:G52"/>
    <mergeCell ref="G56:G60"/>
    <mergeCell ref="G61:G62"/>
    <mergeCell ref="G63:G64"/>
    <mergeCell ref="G65:G71"/>
    <mergeCell ref="G72:G73"/>
    <mergeCell ref="G74:G75"/>
    <mergeCell ref="G77:G87"/>
    <mergeCell ref="G88:G89"/>
    <mergeCell ref="G103:G106"/>
    <mergeCell ref="G109:G111"/>
    <mergeCell ref="G112:G113"/>
    <mergeCell ref="G114:G117"/>
    <mergeCell ref="G129:G130"/>
    <mergeCell ref="G131:G135"/>
    <mergeCell ref="G137:G140"/>
    <mergeCell ref="G142:G143"/>
    <mergeCell ref="G146:G147"/>
    <mergeCell ref="G149:G150"/>
    <mergeCell ref="G151:G153"/>
    <mergeCell ref="G154:G155"/>
    <mergeCell ref="G156:G157"/>
    <mergeCell ref="G160:G164"/>
    <mergeCell ref="G166:G167"/>
    <mergeCell ref="G168:G169"/>
    <mergeCell ref="G170:G171"/>
    <mergeCell ref="G172:G173"/>
    <mergeCell ref="G174:G175"/>
    <mergeCell ref="G176:G179"/>
    <mergeCell ref="G182:G183"/>
    <mergeCell ref="G184:G186"/>
    <mergeCell ref="G188:G197"/>
    <mergeCell ref="G199:G200"/>
    <mergeCell ref="G202:G203"/>
    <mergeCell ref="G205:G208"/>
    <mergeCell ref="G209:G210"/>
    <mergeCell ref="G211:G213"/>
    <mergeCell ref="G215:G218"/>
    <mergeCell ref="G219:G220"/>
    <mergeCell ref="G224:G234"/>
    <mergeCell ref="G238:G242"/>
    <mergeCell ref="G244:G245"/>
    <mergeCell ref="G248:G249"/>
    <mergeCell ref="G250:G252"/>
    <mergeCell ref="G253:G254"/>
    <mergeCell ref="G255:G257"/>
    <mergeCell ref="G258:G259"/>
    <mergeCell ref="G260:G261"/>
    <mergeCell ref="G262:G263"/>
    <mergeCell ref="G264:G265"/>
    <mergeCell ref="G266:G268"/>
    <mergeCell ref="G269:G275"/>
    <mergeCell ref="G276:G277"/>
    <mergeCell ref="G281:G282"/>
    <mergeCell ref="G283:G284"/>
    <mergeCell ref="G285:G286"/>
    <mergeCell ref="G287:G288"/>
    <mergeCell ref="G289:G290"/>
    <mergeCell ref="G293:G294"/>
    <mergeCell ref="G296:G298"/>
    <mergeCell ref="G302:G303"/>
    <mergeCell ref="G312:G315"/>
    <mergeCell ref="G316:G319"/>
    <mergeCell ref="G320:G322"/>
    <mergeCell ref="G323:G327"/>
    <mergeCell ref="G328:G329"/>
    <mergeCell ref="G330:G331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9"/>
  <sheetViews>
    <sheetView zoomScale="55" zoomScaleNormal="55" workbookViewId="0">
      <selection activeCell="D236" sqref="D236:D239"/>
    </sheetView>
  </sheetViews>
  <sheetFormatPr defaultColWidth="8.62962962962963" defaultRowHeight="17.4" outlineLevelCol="6"/>
  <cols>
    <col min="1" max="1" width="20.25" style="39" customWidth="1"/>
    <col min="2" max="2" width="7.62962962962963" style="39" customWidth="1"/>
    <col min="3" max="3" width="20.25" style="39" customWidth="1"/>
    <col min="4" max="4" width="13.75" style="39" customWidth="1"/>
    <col min="5" max="5" width="16.8796296296296" style="39" customWidth="1"/>
    <col min="6" max="6" width="10.6296296296296" style="39" customWidth="1"/>
    <col min="7" max="7" width="14.6296296296296" style="39" customWidth="1"/>
    <col min="8" max="16384" width="8.62962962962963" style="39"/>
  </cols>
  <sheetData>
    <row r="1" ht="22.2" spans="1:7">
      <c r="A1" s="200" t="s">
        <v>490</v>
      </c>
      <c r="B1" s="200"/>
      <c r="C1" s="200"/>
      <c r="D1" s="200"/>
      <c r="E1" s="200"/>
      <c r="F1" s="200"/>
      <c r="G1" s="200"/>
    </row>
    <row r="2" s="199" customFormat="1" ht="20.4" spans="1:7">
      <c r="A2" s="201" t="s">
        <v>22</v>
      </c>
      <c r="B2" s="201" t="s">
        <v>491</v>
      </c>
      <c r="C2" s="201" t="s">
        <v>23</v>
      </c>
      <c r="D2" s="201" t="s">
        <v>492</v>
      </c>
      <c r="E2" s="201" t="s">
        <v>493</v>
      </c>
      <c r="F2" s="202" t="s">
        <v>494</v>
      </c>
      <c r="G2" s="201" t="s">
        <v>29</v>
      </c>
    </row>
    <row r="3" spans="1:7">
      <c r="A3" s="203" t="s">
        <v>2</v>
      </c>
      <c r="B3" s="67">
        <v>1</v>
      </c>
      <c r="C3" s="67" t="s">
        <v>495</v>
      </c>
      <c r="D3" s="204">
        <v>0</v>
      </c>
      <c r="E3" s="204">
        <v>39</v>
      </c>
      <c r="F3" s="205">
        <f t="shared" ref="F3:F66" si="0">D3/E3</f>
        <v>0</v>
      </c>
      <c r="G3" s="206"/>
    </row>
    <row r="4" spans="1:7">
      <c r="A4" s="207"/>
      <c r="B4" s="67">
        <v>2</v>
      </c>
      <c r="C4" s="67" t="s">
        <v>64</v>
      </c>
      <c r="D4" s="204">
        <v>2</v>
      </c>
      <c r="E4" s="204">
        <v>40</v>
      </c>
      <c r="F4" s="205">
        <f t="shared" si="0"/>
        <v>0.05</v>
      </c>
      <c r="G4" s="206"/>
    </row>
    <row r="5" spans="1:7">
      <c r="A5" s="207"/>
      <c r="B5" s="67">
        <v>3</v>
      </c>
      <c r="C5" s="67" t="s">
        <v>496</v>
      </c>
      <c r="D5" s="204">
        <v>0</v>
      </c>
      <c r="E5" s="204">
        <v>42</v>
      </c>
      <c r="F5" s="205">
        <f t="shared" si="0"/>
        <v>0</v>
      </c>
      <c r="G5" s="206"/>
    </row>
    <row r="6" spans="1:7">
      <c r="A6" s="207"/>
      <c r="B6" s="67">
        <v>4</v>
      </c>
      <c r="C6" s="67" t="s">
        <v>497</v>
      </c>
      <c r="D6" s="204">
        <v>0</v>
      </c>
      <c r="E6" s="204">
        <v>40</v>
      </c>
      <c r="F6" s="205">
        <f t="shared" si="0"/>
        <v>0</v>
      </c>
      <c r="G6" s="206"/>
    </row>
    <row r="7" spans="1:7">
      <c r="A7" s="207"/>
      <c r="B7" s="67">
        <v>5</v>
      </c>
      <c r="C7" s="67" t="s">
        <v>146</v>
      </c>
      <c r="D7" s="204">
        <v>1</v>
      </c>
      <c r="E7" s="204">
        <v>43</v>
      </c>
      <c r="F7" s="205">
        <f t="shared" si="0"/>
        <v>0.0232558139534884</v>
      </c>
      <c r="G7" s="206"/>
    </row>
    <row r="8" spans="1:7">
      <c r="A8" s="207"/>
      <c r="B8" s="67">
        <v>6</v>
      </c>
      <c r="C8" s="67" t="s">
        <v>498</v>
      </c>
      <c r="D8" s="204">
        <v>0</v>
      </c>
      <c r="E8" s="204">
        <v>43</v>
      </c>
      <c r="F8" s="205">
        <f t="shared" si="0"/>
        <v>0</v>
      </c>
      <c r="G8" s="206"/>
    </row>
    <row r="9" spans="1:7">
      <c r="A9" s="207"/>
      <c r="B9" s="67">
        <v>7</v>
      </c>
      <c r="C9" s="67" t="s">
        <v>499</v>
      </c>
      <c r="D9" s="204">
        <v>4</v>
      </c>
      <c r="E9" s="204">
        <v>41</v>
      </c>
      <c r="F9" s="205">
        <f t="shared" si="0"/>
        <v>0.0975609756097561</v>
      </c>
      <c r="G9" s="206"/>
    </row>
    <row r="10" spans="1:7">
      <c r="A10" s="207"/>
      <c r="B10" s="67">
        <v>8</v>
      </c>
      <c r="C10" s="67" t="s">
        <v>500</v>
      </c>
      <c r="D10" s="204">
        <v>0</v>
      </c>
      <c r="E10" s="204">
        <v>43</v>
      </c>
      <c r="F10" s="205">
        <f t="shared" si="0"/>
        <v>0</v>
      </c>
      <c r="G10" s="206"/>
    </row>
    <row r="11" spans="1:7">
      <c r="A11" s="207"/>
      <c r="B11" s="67">
        <v>9</v>
      </c>
      <c r="C11" s="67" t="s">
        <v>501</v>
      </c>
      <c r="D11" s="204">
        <v>1</v>
      </c>
      <c r="E11" s="204">
        <v>42</v>
      </c>
      <c r="F11" s="205">
        <f t="shared" si="0"/>
        <v>0.0238095238095238</v>
      </c>
      <c r="G11" s="206"/>
    </row>
    <row r="12" spans="1:7">
      <c r="A12" s="207"/>
      <c r="B12" s="67">
        <v>10</v>
      </c>
      <c r="C12" s="67" t="s">
        <v>502</v>
      </c>
      <c r="D12" s="204">
        <v>0</v>
      </c>
      <c r="E12" s="67">
        <v>43</v>
      </c>
      <c r="F12" s="205">
        <f t="shared" si="0"/>
        <v>0</v>
      </c>
      <c r="G12" s="206"/>
    </row>
    <row r="13" spans="1:7">
      <c r="A13" s="207"/>
      <c r="B13" s="67">
        <v>11</v>
      </c>
      <c r="C13" s="67" t="s">
        <v>503</v>
      </c>
      <c r="D13" s="204">
        <v>0</v>
      </c>
      <c r="E13" s="67">
        <v>42</v>
      </c>
      <c r="F13" s="205">
        <f t="shared" si="0"/>
        <v>0</v>
      </c>
      <c r="G13" s="206"/>
    </row>
    <row r="14" spans="1:7">
      <c r="A14" s="207"/>
      <c r="B14" s="67">
        <v>12</v>
      </c>
      <c r="C14" s="67" t="s">
        <v>149</v>
      </c>
      <c r="D14" s="204">
        <v>2</v>
      </c>
      <c r="E14" s="67">
        <v>45</v>
      </c>
      <c r="F14" s="205">
        <f t="shared" si="0"/>
        <v>0.0444444444444444</v>
      </c>
      <c r="G14" s="206"/>
    </row>
    <row r="15" spans="1:7">
      <c r="A15" s="207"/>
      <c r="B15" s="67">
        <v>13</v>
      </c>
      <c r="C15" s="67" t="s">
        <v>504</v>
      </c>
      <c r="D15" s="204">
        <v>0</v>
      </c>
      <c r="E15" s="67">
        <v>43</v>
      </c>
      <c r="F15" s="205">
        <f t="shared" si="0"/>
        <v>0</v>
      </c>
      <c r="G15" s="206"/>
    </row>
    <row r="16" spans="1:7">
      <c r="A16" s="207"/>
      <c r="B16" s="67">
        <v>14</v>
      </c>
      <c r="C16" s="67" t="s">
        <v>107</v>
      </c>
      <c r="D16" s="204">
        <v>7</v>
      </c>
      <c r="E16" s="67">
        <v>42</v>
      </c>
      <c r="F16" s="205">
        <f t="shared" si="0"/>
        <v>0.166666666666667</v>
      </c>
      <c r="G16" s="206"/>
    </row>
    <row r="17" spans="1:7">
      <c r="A17" s="207"/>
      <c r="B17" s="67">
        <v>15</v>
      </c>
      <c r="C17" s="67" t="s">
        <v>505</v>
      </c>
      <c r="D17" s="204">
        <v>0</v>
      </c>
      <c r="E17" s="67">
        <v>40</v>
      </c>
      <c r="F17" s="205">
        <f t="shared" si="0"/>
        <v>0</v>
      </c>
      <c r="G17" s="206"/>
    </row>
    <row r="18" spans="1:7">
      <c r="A18" s="207"/>
      <c r="B18" s="67">
        <v>16</v>
      </c>
      <c r="C18" s="67" t="s">
        <v>39</v>
      </c>
      <c r="D18" s="204">
        <v>2</v>
      </c>
      <c r="E18" s="67">
        <v>43</v>
      </c>
      <c r="F18" s="205">
        <f t="shared" si="0"/>
        <v>0.0465116279069767</v>
      </c>
      <c r="G18" s="206"/>
    </row>
    <row r="19" spans="1:7">
      <c r="A19" s="207"/>
      <c r="B19" s="67">
        <v>17</v>
      </c>
      <c r="C19" s="67" t="s">
        <v>54</v>
      </c>
      <c r="D19" s="204">
        <v>1</v>
      </c>
      <c r="E19" s="67">
        <v>42</v>
      </c>
      <c r="F19" s="205">
        <f t="shared" si="0"/>
        <v>0.0238095238095238</v>
      </c>
      <c r="G19" s="206"/>
    </row>
    <row r="20" spans="1:7">
      <c r="A20" s="207"/>
      <c r="B20" s="67">
        <v>18</v>
      </c>
      <c r="C20" s="67" t="s">
        <v>126</v>
      </c>
      <c r="D20" s="204">
        <v>1</v>
      </c>
      <c r="E20" s="67">
        <v>43</v>
      </c>
      <c r="F20" s="205">
        <f t="shared" si="0"/>
        <v>0.0232558139534884</v>
      </c>
      <c r="G20" s="206"/>
    </row>
    <row r="21" spans="1:7">
      <c r="A21" s="207"/>
      <c r="B21" s="67">
        <v>19</v>
      </c>
      <c r="C21" s="67" t="s">
        <v>128</v>
      </c>
      <c r="D21" s="204">
        <v>3</v>
      </c>
      <c r="E21" s="67">
        <v>42</v>
      </c>
      <c r="F21" s="205">
        <f t="shared" si="0"/>
        <v>0.0714285714285714</v>
      </c>
      <c r="G21" s="206"/>
    </row>
    <row r="22" spans="1:7">
      <c r="A22" s="207"/>
      <c r="B22" s="67">
        <v>20</v>
      </c>
      <c r="C22" s="67" t="s">
        <v>506</v>
      </c>
      <c r="D22" s="204">
        <v>1</v>
      </c>
      <c r="E22" s="67">
        <v>45</v>
      </c>
      <c r="F22" s="205">
        <f t="shared" si="0"/>
        <v>0.0222222222222222</v>
      </c>
      <c r="G22" s="206"/>
    </row>
    <row r="23" spans="1:7">
      <c r="A23" s="207"/>
      <c r="B23" s="67">
        <v>21</v>
      </c>
      <c r="C23" s="67" t="s">
        <v>507</v>
      </c>
      <c r="D23" s="204">
        <v>1</v>
      </c>
      <c r="E23" s="67">
        <v>43</v>
      </c>
      <c r="F23" s="205">
        <f t="shared" si="0"/>
        <v>0.0232558139534884</v>
      </c>
      <c r="G23" s="206"/>
    </row>
    <row r="24" spans="1:7">
      <c r="A24" s="207"/>
      <c r="B24" s="67">
        <v>22</v>
      </c>
      <c r="C24" s="67" t="s">
        <v>508</v>
      </c>
      <c r="D24" s="204">
        <v>0</v>
      </c>
      <c r="E24" s="67">
        <v>42</v>
      </c>
      <c r="F24" s="205">
        <f t="shared" si="0"/>
        <v>0</v>
      </c>
      <c r="G24" s="206"/>
    </row>
    <row r="25" spans="1:7">
      <c r="A25" s="207"/>
      <c r="B25" s="67">
        <v>23</v>
      </c>
      <c r="C25" s="67" t="s">
        <v>509</v>
      </c>
      <c r="D25" s="204">
        <v>0</v>
      </c>
      <c r="E25" s="67">
        <v>40</v>
      </c>
      <c r="F25" s="205">
        <f t="shared" si="0"/>
        <v>0</v>
      </c>
      <c r="G25" s="206"/>
    </row>
    <row r="26" spans="1:7">
      <c r="A26" s="207"/>
      <c r="B26" s="67">
        <v>24</v>
      </c>
      <c r="C26" s="67" t="s">
        <v>510</v>
      </c>
      <c r="D26" s="204">
        <v>0</v>
      </c>
      <c r="E26" s="67">
        <v>40</v>
      </c>
      <c r="F26" s="205">
        <f t="shared" si="0"/>
        <v>0</v>
      </c>
      <c r="G26" s="206"/>
    </row>
    <row r="27" spans="1:7">
      <c r="A27" s="207"/>
      <c r="B27" s="67">
        <v>25</v>
      </c>
      <c r="C27" s="67" t="s">
        <v>138</v>
      </c>
      <c r="D27" s="204">
        <v>3</v>
      </c>
      <c r="E27" s="67">
        <v>41</v>
      </c>
      <c r="F27" s="205">
        <f t="shared" si="0"/>
        <v>0.0731707317073171</v>
      </c>
      <c r="G27" s="206"/>
    </row>
    <row r="28" spans="1:7">
      <c r="A28" s="207"/>
      <c r="B28" s="67">
        <v>26</v>
      </c>
      <c r="C28" s="67" t="s">
        <v>511</v>
      </c>
      <c r="D28" s="204">
        <v>0</v>
      </c>
      <c r="E28" s="67">
        <v>41</v>
      </c>
      <c r="F28" s="205">
        <f t="shared" si="0"/>
        <v>0</v>
      </c>
      <c r="G28" s="206"/>
    </row>
    <row r="29" spans="1:7">
      <c r="A29" s="207"/>
      <c r="B29" s="67">
        <v>27</v>
      </c>
      <c r="C29" s="67" t="s">
        <v>98</v>
      </c>
      <c r="D29" s="204">
        <v>1</v>
      </c>
      <c r="E29" s="67">
        <v>40</v>
      </c>
      <c r="F29" s="205">
        <f t="shared" si="0"/>
        <v>0.025</v>
      </c>
      <c r="G29" s="206"/>
    </row>
    <row r="30" spans="1:7">
      <c r="A30" s="207"/>
      <c r="B30" s="208">
        <v>28</v>
      </c>
      <c r="C30" s="208" t="s">
        <v>58</v>
      </c>
      <c r="D30" s="204">
        <v>2</v>
      </c>
      <c r="E30" s="208">
        <v>41</v>
      </c>
      <c r="F30" s="205">
        <f t="shared" si="0"/>
        <v>0.0487804878048781</v>
      </c>
      <c r="G30" s="206"/>
    </row>
    <row r="31" spans="1:7">
      <c r="A31" s="207"/>
      <c r="B31" s="208">
        <v>29</v>
      </c>
      <c r="C31" s="208" t="s">
        <v>512</v>
      </c>
      <c r="D31" s="204">
        <v>0</v>
      </c>
      <c r="E31" s="208">
        <v>41</v>
      </c>
      <c r="F31" s="205">
        <f t="shared" si="0"/>
        <v>0</v>
      </c>
      <c r="G31" s="206"/>
    </row>
    <row r="32" spans="1:7">
      <c r="A32" s="207"/>
      <c r="B32" s="208">
        <v>30</v>
      </c>
      <c r="C32" s="208" t="s">
        <v>513</v>
      </c>
      <c r="D32" s="204">
        <v>0</v>
      </c>
      <c r="E32" s="208">
        <v>40</v>
      </c>
      <c r="F32" s="205">
        <f t="shared" si="0"/>
        <v>0</v>
      </c>
      <c r="G32" s="206"/>
    </row>
    <row r="33" spans="1:7">
      <c r="A33" s="207"/>
      <c r="B33" s="208">
        <v>31</v>
      </c>
      <c r="C33" s="208" t="s">
        <v>105</v>
      </c>
      <c r="D33" s="204">
        <v>1</v>
      </c>
      <c r="E33" s="208">
        <v>39</v>
      </c>
      <c r="F33" s="205">
        <f t="shared" si="0"/>
        <v>0.0256410256410256</v>
      </c>
      <c r="G33" s="206"/>
    </row>
    <row r="34" spans="1:7">
      <c r="A34" s="207"/>
      <c r="B34" s="208">
        <v>32</v>
      </c>
      <c r="C34" s="208" t="s">
        <v>43</v>
      </c>
      <c r="D34" s="204">
        <v>0</v>
      </c>
      <c r="E34" s="208">
        <v>40</v>
      </c>
      <c r="F34" s="205">
        <f t="shared" si="0"/>
        <v>0</v>
      </c>
      <c r="G34" s="206"/>
    </row>
    <row r="35" spans="1:7">
      <c r="A35" s="207"/>
      <c r="B35" s="208">
        <v>33</v>
      </c>
      <c r="C35" s="208" t="s">
        <v>514</v>
      </c>
      <c r="D35" s="204">
        <v>0</v>
      </c>
      <c r="E35" s="208">
        <v>40</v>
      </c>
      <c r="F35" s="205">
        <f t="shared" si="0"/>
        <v>0</v>
      </c>
      <c r="G35" s="206"/>
    </row>
    <row r="36" spans="1:7">
      <c r="A36" s="207"/>
      <c r="B36" s="208">
        <v>34</v>
      </c>
      <c r="C36" s="208" t="s">
        <v>515</v>
      </c>
      <c r="D36" s="204">
        <v>0</v>
      </c>
      <c r="E36" s="208">
        <v>39</v>
      </c>
      <c r="F36" s="205">
        <f t="shared" si="0"/>
        <v>0</v>
      </c>
      <c r="G36" s="206"/>
    </row>
    <row r="37" spans="1:7">
      <c r="A37" s="207"/>
      <c r="B37" s="208">
        <v>35</v>
      </c>
      <c r="C37" s="208" t="s">
        <v>516</v>
      </c>
      <c r="D37" s="204">
        <v>0</v>
      </c>
      <c r="E37" s="208">
        <v>40</v>
      </c>
      <c r="F37" s="205">
        <f t="shared" si="0"/>
        <v>0</v>
      </c>
      <c r="G37" s="206"/>
    </row>
    <row r="38" spans="1:7">
      <c r="A38" s="207"/>
      <c r="B38" s="208">
        <v>36</v>
      </c>
      <c r="C38" s="208" t="s">
        <v>517</v>
      </c>
      <c r="D38" s="204">
        <v>0</v>
      </c>
      <c r="E38" s="208">
        <v>40</v>
      </c>
      <c r="F38" s="205">
        <f t="shared" si="0"/>
        <v>0</v>
      </c>
      <c r="G38" s="206"/>
    </row>
    <row r="39" spans="1:7">
      <c r="A39" s="207"/>
      <c r="B39" s="208">
        <v>37</v>
      </c>
      <c r="C39" s="208" t="s">
        <v>30</v>
      </c>
      <c r="D39" s="204">
        <v>0</v>
      </c>
      <c r="E39" s="208">
        <v>40</v>
      </c>
      <c r="F39" s="205">
        <f t="shared" si="0"/>
        <v>0</v>
      </c>
      <c r="G39" s="206"/>
    </row>
    <row r="40" spans="1:7">
      <c r="A40" s="207"/>
      <c r="B40" s="208">
        <v>38</v>
      </c>
      <c r="C40" s="208" t="s">
        <v>518</v>
      </c>
      <c r="D40" s="204">
        <v>1</v>
      </c>
      <c r="E40" s="208">
        <v>43</v>
      </c>
      <c r="F40" s="205">
        <f t="shared" si="0"/>
        <v>0.0232558139534884</v>
      </c>
      <c r="G40" s="206"/>
    </row>
    <row r="41" spans="1:7">
      <c r="A41" s="207"/>
      <c r="B41" s="208">
        <v>39</v>
      </c>
      <c r="C41" s="208" t="s">
        <v>78</v>
      </c>
      <c r="D41" s="204">
        <v>1</v>
      </c>
      <c r="E41" s="208">
        <v>42</v>
      </c>
      <c r="F41" s="205">
        <f t="shared" si="0"/>
        <v>0.0238095238095238</v>
      </c>
      <c r="G41" s="206"/>
    </row>
    <row r="42" spans="1:7">
      <c r="A42" s="207"/>
      <c r="B42" s="208">
        <v>40</v>
      </c>
      <c r="C42" s="208" t="s">
        <v>87</v>
      </c>
      <c r="D42" s="204">
        <v>5</v>
      </c>
      <c r="E42" s="208">
        <v>44</v>
      </c>
      <c r="F42" s="205">
        <f t="shared" si="0"/>
        <v>0.113636363636364</v>
      </c>
      <c r="G42" s="206"/>
    </row>
    <row r="43" spans="1:7">
      <c r="A43" s="209"/>
      <c r="B43" s="208">
        <v>41</v>
      </c>
      <c r="C43" s="208" t="s">
        <v>69</v>
      </c>
      <c r="D43" s="204">
        <v>2</v>
      </c>
      <c r="E43" s="208">
        <v>43</v>
      </c>
      <c r="F43" s="205">
        <f t="shared" si="0"/>
        <v>0.0465116279069767</v>
      </c>
      <c r="G43" s="206"/>
    </row>
    <row r="44" spans="1:7">
      <c r="A44" s="210" t="s">
        <v>3</v>
      </c>
      <c r="B44" s="211">
        <v>1</v>
      </c>
      <c r="C44" s="212" t="s">
        <v>519</v>
      </c>
      <c r="D44" s="213">
        <v>0</v>
      </c>
      <c r="E44" s="214">
        <v>36</v>
      </c>
      <c r="F44" s="215">
        <f t="shared" si="0"/>
        <v>0</v>
      </c>
      <c r="G44" s="214"/>
    </row>
    <row r="45" spans="1:7">
      <c r="A45" s="216"/>
      <c r="B45" s="211">
        <v>2</v>
      </c>
      <c r="C45" s="212" t="s">
        <v>174</v>
      </c>
      <c r="D45" s="213">
        <v>2</v>
      </c>
      <c r="E45" s="214">
        <v>38</v>
      </c>
      <c r="F45" s="215">
        <f t="shared" si="0"/>
        <v>0.0526315789473684</v>
      </c>
      <c r="G45" s="214"/>
    </row>
    <row r="46" spans="1:7">
      <c r="A46" s="216"/>
      <c r="B46" s="211">
        <v>3</v>
      </c>
      <c r="C46" s="204" t="s">
        <v>520</v>
      </c>
      <c r="D46" s="213">
        <v>0</v>
      </c>
      <c r="E46" s="214">
        <v>48</v>
      </c>
      <c r="F46" s="215">
        <f t="shared" si="0"/>
        <v>0</v>
      </c>
      <c r="G46" s="214"/>
    </row>
    <row r="47" spans="1:7">
      <c r="A47" s="216"/>
      <c r="B47" s="211">
        <v>4</v>
      </c>
      <c r="C47" s="212" t="s">
        <v>521</v>
      </c>
      <c r="D47" s="213">
        <v>0</v>
      </c>
      <c r="E47" s="214">
        <v>49</v>
      </c>
      <c r="F47" s="215">
        <f t="shared" si="0"/>
        <v>0</v>
      </c>
      <c r="G47" s="214"/>
    </row>
    <row r="48" spans="1:7">
      <c r="A48" s="216"/>
      <c r="B48" s="211">
        <v>5</v>
      </c>
      <c r="C48" s="212" t="s">
        <v>522</v>
      </c>
      <c r="D48" s="213">
        <v>0</v>
      </c>
      <c r="E48" s="214">
        <v>45</v>
      </c>
      <c r="F48" s="215">
        <f t="shared" si="0"/>
        <v>0</v>
      </c>
      <c r="G48" s="217"/>
    </row>
    <row r="49" spans="1:7">
      <c r="A49" s="216"/>
      <c r="B49" s="211">
        <v>6</v>
      </c>
      <c r="C49" s="212" t="s">
        <v>523</v>
      </c>
      <c r="D49" s="213">
        <v>0</v>
      </c>
      <c r="E49" s="214">
        <v>43</v>
      </c>
      <c r="F49" s="215">
        <f t="shared" si="0"/>
        <v>0</v>
      </c>
      <c r="G49" s="217"/>
    </row>
    <row r="50" spans="1:7">
      <c r="A50" s="216"/>
      <c r="B50" s="211">
        <v>7</v>
      </c>
      <c r="C50" s="212" t="s">
        <v>524</v>
      </c>
      <c r="D50" s="213">
        <v>0</v>
      </c>
      <c r="E50" s="214">
        <v>41</v>
      </c>
      <c r="F50" s="215">
        <f t="shared" si="0"/>
        <v>0</v>
      </c>
      <c r="G50" s="217"/>
    </row>
    <row r="51" spans="1:7">
      <c r="A51" s="216"/>
      <c r="B51" s="211">
        <v>8</v>
      </c>
      <c r="C51" s="212" t="s">
        <v>525</v>
      </c>
      <c r="D51" s="213">
        <v>0</v>
      </c>
      <c r="E51" s="214">
        <v>42</v>
      </c>
      <c r="F51" s="215">
        <f t="shared" si="0"/>
        <v>0</v>
      </c>
      <c r="G51" s="67" t="s">
        <v>526</v>
      </c>
    </row>
    <row r="52" spans="1:7">
      <c r="A52" s="216"/>
      <c r="B52" s="211">
        <v>9</v>
      </c>
      <c r="C52" s="212" t="s">
        <v>527</v>
      </c>
      <c r="D52" s="213">
        <v>0</v>
      </c>
      <c r="E52" s="214">
        <v>42</v>
      </c>
      <c r="F52" s="215">
        <f t="shared" si="0"/>
        <v>0</v>
      </c>
      <c r="G52" s="67" t="s">
        <v>526</v>
      </c>
    </row>
    <row r="53" spans="1:7">
      <c r="A53" s="216"/>
      <c r="B53" s="211">
        <v>10</v>
      </c>
      <c r="C53" s="212" t="s">
        <v>221</v>
      </c>
      <c r="D53" s="218">
        <v>2</v>
      </c>
      <c r="E53" s="214">
        <v>40</v>
      </c>
      <c r="F53" s="215">
        <f t="shared" si="0"/>
        <v>0.05</v>
      </c>
      <c r="G53" s="67"/>
    </row>
    <row r="54" spans="1:7">
      <c r="A54" s="216"/>
      <c r="B54" s="211">
        <v>11</v>
      </c>
      <c r="C54" s="212" t="s">
        <v>229</v>
      </c>
      <c r="D54" s="218">
        <v>13</v>
      </c>
      <c r="E54" s="214">
        <v>41</v>
      </c>
      <c r="F54" s="215">
        <f t="shared" si="0"/>
        <v>0.317073170731707</v>
      </c>
      <c r="G54" s="67"/>
    </row>
    <row r="55" spans="1:7">
      <c r="A55" s="216"/>
      <c r="B55" s="211">
        <v>12</v>
      </c>
      <c r="C55" s="212" t="s">
        <v>528</v>
      </c>
      <c r="D55" s="218">
        <v>0</v>
      </c>
      <c r="E55" s="214">
        <v>46</v>
      </c>
      <c r="F55" s="215">
        <f t="shared" si="0"/>
        <v>0</v>
      </c>
      <c r="G55" s="67"/>
    </row>
    <row r="56" spans="1:7">
      <c r="A56" s="216"/>
      <c r="B56" s="211">
        <v>13</v>
      </c>
      <c r="C56" s="212" t="s">
        <v>224</v>
      </c>
      <c r="D56" s="218">
        <v>5</v>
      </c>
      <c r="E56" s="214">
        <v>42</v>
      </c>
      <c r="F56" s="215">
        <f t="shared" si="0"/>
        <v>0.119047619047619</v>
      </c>
      <c r="G56" s="67"/>
    </row>
    <row r="57" spans="1:7">
      <c r="A57" s="216"/>
      <c r="B57" s="211">
        <v>14</v>
      </c>
      <c r="C57" s="212" t="s">
        <v>160</v>
      </c>
      <c r="D57" s="218">
        <v>1</v>
      </c>
      <c r="E57" s="214">
        <v>46</v>
      </c>
      <c r="F57" s="215">
        <f t="shared" si="0"/>
        <v>0.0217391304347826</v>
      </c>
      <c r="G57" s="67"/>
    </row>
    <row r="58" spans="1:7">
      <c r="A58" s="216"/>
      <c r="B58" s="211">
        <v>15</v>
      </c>
      <c r="C58" s="204" t="s">
        <v>166</v>
      </c>
      <c r="D58" s="218">
        <v>5</v>
      </c>
      <c r="E58" s="214">
        <v>46</v>
      </c>
      <c r="F58" s="215">
        <f t="shared" si="0"/>
        <v>0.108695652173913</v>
      </c>
      <c r="G58" s="67"/>
    </row>
    <row r="59" spans="1:7">
      <c r="A59" s="216"/>
      <c r="B59" s="211">
        <v>16</v>
      </c>
      <c r="C59" s="212" t="s">
        <v>163</v>
      </c>
      <c r="D59" s="218">
        <v>1</v>
      </c>
      <c r="E59" s="214">
        <v>45</v>
      </c>
      <c r="F59" s="215">
        <f t="shared" si="0"/>
        <v>0.0222222222222222</v>
      </c>
      <c r="G59" s="67"/>
    </row>
    <row r="60" spans="1:7">
      <c r="A60" s="216"/>
      <c r="B60" s="211">
        <v>17</v>
      </c>
      <c r="C60" s="212" t="s">
        <v>241</v>
      </c>
      <c r="D60" s="218">
        <v>2</v>
      </c>
      <c r="E60" s="214">
        <v>45</v>
      </c>
      <c r="F60" s="215">
        <f t="shared" si="0"/>
        <v>0.0444444444444444</v>
      </c>
      <c r="G60" s="67"/>
    </row>
    <row r="61" spans="1:7">
      <c r="A61" s="216"/>
      <c r="B61" s="211">
        <v>18</v>
      </c>
      <c r="C61" s="212" t="s">
        <v>245</v>
      </c>
      <c r="D61" s="218">
        <v>3</v>
      </c>
      <c r="E61" s="214">
        <v>42</v>
      </c>
      <c r="F61" s="215">
        <f t="shared" si="0"/>
        <v>0.0714285714285714</v>
      </c>
      <c r="G61" s="67"/>
    </row>
    <row r="62" spans="1:7">
      <c r="A62" s="216"/>
      <c r="B62" s="211">
        <v>26</v>
      </c>
      <c r="C62" s="214" t="s">
        <v>248</v>
      </c>
      <c r="D62" s="218">
        <v>6</v>
      </c>
      <c r="E62" s="214">
        <v>42</v>
      </c>
      <c r="F62" s="215">
        <f t="shared" si="0"/>
        <v>0.142857142857143</v>
      </c>
      <c r="G62" s="67"/>
    </row>
    <row r="63" spans="1:7">
      <c r="A63" s="216"/>
      <c r="B63" s="211">
        <v>27</v>
      </c>
      <c r="C63" s="214" t="s">
        <v>258</v>
      </c>
      <c r="D63" s="218">
        <v>4</v>
      </c>
      <c r="E63" s="214">
        <v>41</v>
      </c>
      <c r="F63" s="215">
        <f t="shared" si="0"/>
        <v>0.0975609756097561</v>
      </c>
      <c r="G63" s="67"/>
    </row>
    <row r="64" spans="1:7">
      <c r="A64" s="216"/>
      <c r="B64" s="211">
        <v>28</v>
      </c>
      <c r="C64" s="214" t="s">
        <v>261</v>
      </c>
      <c r="D64" s="218">
        <v>1</v>
      </c>
      <c r="E64" s="214">
        <v>50</v>
      </c>
      <c r="F64" s="215">
        <f t="shared" si="0"/>
        <v>0.02</v>
      </c>
      <c r="G64" s="67"/>
    </row>
    <row r="65" spans="1:7">
      <c r="A65" s="216"/>
      <c r="B65" s="211">
        <v>29</v>
      </c>
      <c r="C65" s="214" t="s">
        <v>255</v>
      </c>
      <c r="D65" s="218">
        <v>1</v>
      </c>
      <c r="E65" s="214">
        <v>41</v>
      </c>
      <c r="F65" s="215">
        <f t="shared" si="0"/>
        <v>0.024390243902439</v>
      </c>
      <c r="G65" s="67"/>
    </row>
    <row r="66" spans="1:7">
      <c r="A66" s="216"/>
      <c r="B66" s="211">
        <v>30</v>
      </c>
      <c r="C66" s="214" t="s">
        <v>196</v>
      </c>
      <c r="D66" s="218">
        <v>3</v>
      </c>
      <c r="E66" s="214">
        <v>42</v>
      </c>
      <c r="F66" s="215">
        <f t="shared" si="0"/>
        <v>0.0714285714285714</v>
      </c>
      <c r="G66" s="67"/>
    </row>
    <row r="67" spans="1:7">
      <c r="A67" s="216"/>
      <c r="B67" s="211">
        <v>31</v>
      </c>
      <c r="C67" s="214" t="s">
        <v>200</v>
      </c>
      <c r="D67" s="218">
        <v>2</v>
      </c>
      <c r="E67" s="214">
        <v>42</v>
      </c>
      <c r="F67" s="215">
        <f t="shared" ref="F67:F86" si="1">D67/E67</f>
        <v>0.0476190476190476</v>
      </c>
      <c r="G67" s="67"/>
    </row>
    <row r="68" spans="1:7">
      <c r="A68" s="216"/>
      <c r="B68" s="211">
        <v>32</v>
      </c>
      <c r="C68" s="214" t="s">
        <v>529</v>
      </c>
      <c r="D68" s="218">
        <v>0</v>
      </c>
      <c r="E68" s="214">
        <v>39</v>
      </c>
      <c r="F68" s="215">
        <f t="shared" si="1"/>
        <v>0</v>
      </c>
      <c r="G68" s="67"/>
    </row>
    <row r="69" spans="1:7">
      <c r="A69" s="216"/>
      <c r="B69" s="211">
        <v>33</v>
      </c>
      <c r="C69" s="214" t="s">
        <v>202</v>
      </c>
      <c r="D69" s="218">
        <v>8</v>
      </c>
      <c r="E69" s="214">
        <v>44</v>
      </c>
      <c r="F69" s="215">
        <f t="shared" si="1"/>
        <v>0.181818181818182</v>
      </c>
      <c r="G69" s="67"/>
    </row>
    <row r="70" spans="1:7">
      <c r="A70" s="216"/>
      <c r="B70" s="211">
        <v>34</v>
      </c>
      <c r="C70" s="214" t="s">
        <v>213</v>
      </c>
      <c r="D70" s="218">
        <v>7</v>
      </c>
      <c r="E70" s="214">
        <v>44</v>
      </c>
      <c r="F70" s="215">
        <f t="shared" si="1"/>
        <v>0.159090909090909</v>
      </c>
      <c r="G70" s="67"/>
    </row>
    <row r="71" spans="1:7">
      <c r="A71" s="216"/>
      <c r="B71" s="211">
        <v>35</v>
      </c>
      <c r="C71" s="214" t="s">
        <v>530</v>
      </c>
      <c r="D71" s="218">
        <v>0</v>
      </c>
      <c r="E71" s="214">
        <v>44</v>
      </c>
      <c r="F71" s="215">
        <f t="shared" si="1"/>
        <v>0</v>
      </c>
      <c r="G71" s="67"/>
    </row>
    <row r="72" spans="1:7">
      <c r="A72" s="216"/>
      <c r="B72" s="211">
        <v>36</v>
      </c>
      <c r="C72" s="214" t="s">
        <v>268</v>
      </c>
      <c r="D72" s="218">
        <v>14</v>
      </c>
      <c r="E72" s="214">
        <v>46</v>
      </c>
      <c r="F72" s="215">
        <f t="shared" si="1"/>
        <v>0.304347826086957</v>
      </c>
      <c r="G72" s="67"/>
    </row>
    <row r="73" spans="1:7">
      <c r="A73" s="216"/>
      <c r="B73" s="211">
        <v>37</v>
      </c>
      <c r="C73" s="214" t="s">
        <v>263</v>
      </c>
      <c r="D73" s="218">
        <v>4</v>
      </c>
      <c r="E73" s="214">
        <v>43</v>
      </c>
      <c r="F73" s="215">
        <f t="shared" si="1"/>
        <v>0.0930232558139535</v>
      </c>
      <c r="G73" s="67"/>
    </row>
    <row r="74" spans="1:7">
      <c r="A74" s="216"/>
      <c r="B74" s="211">
        <v>38</v>
      </c>
      <c r="C74" s="214" t="s">
        <v>531</v>
      </c>
      <c r="D74" s="218">
        <v>0</v>
      </c>
      <c r="E74" s="214">
        <v>43</v>
      </c>
      <c r="F74" s="215">
        <f t="shared" si="1"/>
        <v>0</v>
      </c>
      <c r="G74" s="67"/>
    </row>
    <row r="75" spans="1:7">
      <c r="A75" s="216"/>
      <c r="B75" s="211">
        <v>39</v>
      </c>
      <c r="C75" s="214" t="s">
        <v>532</v>
      </c>
      <c r="D75" s="218">
        <v>0</v>
      </c>
      <c r="E75" s="214">
        <v>41</v>
      </c>
      <c r="F75" s="215">
        <f t="shared" si="1"/>
        <v>0</v>
      </c>
      <c r="G75" s="67"/>
    </row>
    <row r="76" spans="1:7">
      <c r="A76" s="216"/>
      <c r="B76" s="211">
        <v>40</v>
      </c>
      <c r="C76" s="204" t="s">
        <v>533</v>
      </c>
      <c r="D76" s="218">
        <v>0</v>
      </c>
      <c r="E76" s="214">
        <v>40</v>
      </c>
      <c r="F76" s="215">
        <f t="shared" si="1"/>
        <v>0</v>
      </c>
      <c r="G76" s="67"/>
    </row>
    <row r="77" spans="1:7">
      <c r="A77" s="216"/>
      <c r="B77" s="211">
        <v>41</v>
      </c>
      <c r="C77" s="214" t="s">
        <v>534</v>
      </c>
      <c r="D77" s="218">
        <v>0</v>
      </c>
      <c r="E77" s="214">
        <v>40</v>
      </c>
      <c r="F77" s="215">
        <f t="shared" si="1"/>
        <v>0</v>
      </c>
      <c r="G77" s="67"/>
    </row>
    <row r="78" spans="1:7">
      <c r="A78" s="216"/>
      <c r="B78" s="211">
        <v>42</v>
      </c>
      <c r="C78" s="214" t="s">
        <v>186</v>
      </c>
      <c r="D78" s="218">
        <v>4</v>
      </c>
      <c r="E78" s="214">
        <v>40</v>
      </c>
      <c r="F78" s="215">
        <f t="shared" si="1"/>
        <v>0.1</v>
      </c>
      <c r="G78" s="67"/>
    </row>
    <row r="79" spans="1:7">
      <c r="A79" s="216"/>
      <c r="B79" s="211">
        <v>43</v>
      </c>
      <c r="C79" s="214" t="s">
        <v>191</v>
      </c>
      <c r="D79" s="218">
        <v>2</v>
      </c>
      <c r="E79" s="214">
        <v>40</v>
      </c>
      <c r="F79" s="215">
        <f t="shared" si="1"/>
        <v>0.05</v>
      </c>
      <c r="G79" s="67"/>
    </row>
    <row r="80" spans="1:7">
      <c r="A80" s="216"/>
      <c r="B80" s="211">
        <v>44</v>
      </c>
      <c r="C80" s="214" t="s">
        <v>535</v>
      </c>
      <c r="D80" s="218">
        <v>0</v>
      </c>
      <c r="E80" s="214">
        <v>40</v>
      </c>
      <c r="F80" s="215">
        <f t="shared" si="1"/>
        <v>0</v>
      </c>
      <c r="G80" s="67"/>
    </row>
    <row r="81" spans="1:7">
      <c r="A81" s="216"/>
      <c r="B81" s="211">
        <v>45</v>
      </c>
      <c r="C81" s="214" t="s">
        <v>536</v>
      </c>
      <c r="D81" s="218">
        <v>0</v>
      </c>
      <c r="E81" s="214">
        <v>39</v>
      </c>
      <c r="F81" s="215">
        <f t="shared" si="1"/>
        <v>0</v>
      </c>
      <c r="G81" s="67"/>
    </row>
    <row r="82" spans="1:7">
      <c r="A82" s="216"/>
      <c r="B82" s="211">
        <v>46</v>
      </c>
      <c r="C82" s="214" t="s">
        <v>46</v>
      </c>
      <c r="D82" s="218">
        <v>3</v>
      </c>
      <c r="E82" s="214">
        <v>42</v>
      </c>
      <c r="F82" s="215">
        <f t="shared" si="1"/>
        <v>0.0714285714285714</v>
      </c>
      <c r="G82" s="67"/>
    </row>
    <row r="83" spans="1:7">
      <c r="A83" s="216"/>
      <c r="B83" s="211">
        <v>47</v>
      </c>
      <c r="C83" s="214" t="s">
        <v>537</v>
      </c>
      <c r="D83" s="218">
        <v>0</v>
      </c>
      <c r="E83" s="214">
        <v>40</v>
      </c>
      <c r="F83" s="215">
        <f t="shared" si="1"/>
        <v>0</v>
      </c>
      <c r="G83" s="67"/>
    </row>
    <row r="84" spans="1:7">
      <c r="A84" s="216"/>
      <c r="B84" s="211">
        <v>48</v>
      </c>
      <c r="C84" s="214" t="s">
        <v>178</v>
      </c>
      <c r="D84" s="218">
        <v>1</v>
      </c>
      <c r="E84" s="214">
        <v>40</v>
      </c>
      <c r="F84" s="215">
        <f t="shared" si="1"/>
        <v>0.025</v>
      </c>
      <c r="G84" s="67"/>
    </row>
    <row r="85" spans="1:7">
      <c r="A85" s="219"/>
      <c r="B85" s="211">
        <v>49</v>
      </c>
      <c r="C85" s="214" t="s">
        <v>538</v>
      </c>
      <c r="D85" s="218">
        <v>0</v>
      </c>
      <c r="E85" s="214">
        <v>40</v>
      </c>
      <c r="F85" s="215">
        <f t="shared" si="1"/>
        <v>0</v>
      </c>
      <c r="G85" s="67"/>
    </row>
    <row r="86" spans="1:7">
      <c r="A86" s="206" t="s">
        <v>4</v>
      </c>
      <c r="B86" s="220">
        <v>1</v>
      </c>
      <c r="C86" s="221" t="s">
        <v>539</v>
      </c>
      <c r="D86" s="222">
        <v>0</v>
      </c>
      <c r="E86" s="221">
        <v>35</v>
      </c>
      <c r="F86" s="223">
        <v>0</v>
      </c>
      <c r="G86" s="206"/>
    </row>
    <row r="87" spans="1:7">
      <c r="A87" s="206"/>
      <c r="B87" s="220">
        <v>2</v>
      </c>
      <c r="C87" s="221" t="s">
        <v>540</v>
      </c>
      <c r="D87" s="222">
        <v>0</v>
      </c>
      <c r="E87" s="221">
        <v>35</v>
      </c>
      <c r="F87" s="223">
        <v>0</v>
      </c>
      <c r="G87" s="206"/>
    </row>
    <row r="88" spans="1:7">
      <c r="A88" s="206"/>
      <c r="B88" s="220">
        <v>3</v>
      </c>
      <c r="C88" s="221" t="s">
        <v>541</v>
      </c>
      <c r="D88" s="222">
        <v>0</v>
      </c>
      <c r="E88" s="221">
        <v>38</v>
      </c>
      <c r="F88" s="223">
        <v>0</v>
      </c>
      <c r="G88" s="206"/>
    </row>
    <row r="89" spans="1:7">
      <c r="A89" s="206"/>
      <c r="B89" s="220">
        <v>4</v>
      </c>
      <c r="C89" s="221" t="s">
        <v>542</v>
      </c>
      <c r="D89" s="222">
        <v>0</v>
      </c>
      <c r="E89" s="221">
        <v>37</v>
      </c>
      <c r="F89" s="223">
        <v>0</v>
      </c>
      <c r="G89" s="206"/>
    </row>
    <row r="90" spans="1:7">
      <c r="A90" s="206"/>
      <c r="B90" s="220">
        <v>5</v>
      </c>
      <c r="C90" s="221" t="s">
        <v>543</v>
      </c>
      <c r="D90" s="222">
        <v>0</v>
      </c>
      <c r="E90" s="221">
        <v>40</v>
      </c>
      <c r="F90" s="223">
        <v>0</v>
      </c>
      <c r="G90" s="206"/>
    </row>
    <row r="91" spans="1:7">
      <c r="A91" s="206"/>
      <c r="B91" s="220">
        <v>6</v>
      </c>
      <c r="C91" s="221" t="s">
        <v>287</v>
      </c>
      <c r="D91" s="222">
        <v>0</v>
      </c>
      <c r="E91" s="221">
        <v>40</v>
      </c>
      <c r="F91" s="223">
        <v>0</v>
      </c>
      <c r="G91" s="206"/>
    </row>
    <row r="92" spans="1:7">
      <c r="A92" s="206"/>
      <c r="B92" s="220">
        <v>7</v>
      </c>
      <c r="C92" s="221" t="s">
        <v>544</v>
      </c>
      <c r="D92" s="222">
        <v>0</v>
      </c>
      <c r="E92" s="221">
        <v>40</v>
      </c>
      <c r="F92" s="223">
        <v>0</v>
      </c>
      <c r="G92" s="206"/>
    </row>
    <row r="93" spans="1:7">
      <c r="A93" s="206"/>
      <c r="B93" s="220">
        <v>8</v>
      </c>
      <c r="C93" s="221" t="s">
        <v>545</v>
      </c>
      <c r="D93" s="222">
        <v>0</v>
      </c>
      <c r="E93" s="221">
        <v>40</v>
      </c>
      <c r="F93" s="223">
        <v>0</v>
      </c>
      <c r="G93" s="206"/>
    </row>
    <row r="94" spans="1:7">
      <c r="A94" s="206"/>
      <c r="B94" s="220">
        <v>9</v>
      </c>
      <c r="C94" s="221" t="s">
        <v>281</v>
      </c>
      <c r="D94" s="222">
        <v>0</v>
      </c>
      <c r="E94" s="221">
        <v>45</v>
      </c>
      <c r="F94" s="223">
        <v>0</v>
      </c>
      <c r="G94" s="206"/>
    </row>
    <row r="95" spans="1:7">
      <c r="A95" s="206"/>
      <c r="B95" s="220">
        <v>10</v>
      </c>
      <c r="C95" s="221" t="s">
        <v>546</v>
      </c>
      <c r="D95" s="222">
        <v>0</v>
      </c>
      <c r="E95" s="221">
        <v>45</v>
      </c>
      <c r="F95" s="223">
        <v>0</v>
      </c>
      <c r="G95" s="206"/>
    </row>
    <row r="96" spans="1:7">
      <c r="A96" s="206"/>
      <c r="B96" s="220">
        <v>11</v>
      </c>
      <c r="C96" s="224" t="s">
        <v>290</v>
      </c>
      <c r="D96" s="222">
        <v>2</v>
      </c>
      <c r="E96" s="222">
        <v>35</v>
      </c>
      <c r="F96" s="223">
        <v>0.0572</v>
      </c>
      <c r="G96" s="206"/>
    </row>
    <row r="97" spans="1:7">
      <c r="A97" s="206"/>
      <c r="B97" s="220">
        <v>12</v>
      </c>
      <c r="C97" s="224" t="s">
        <v>547</v>
      </c>
      <c r="D97" s="222">
        <v>0</v>
      </c>
      <c r="E97" s="222">
        <v>35</v>
      </c>
      <c r="F97" s="223">
        <v>0</v>
      </c>
      <c r="G97" s="206"/>
    </row>
    <row r="98" spans="1:7">
      <c r="A98" s="206"/>
      <c r="B98" s="220">
        <v>13</v>
      </c>
      <c r="C98" s="224" t="s">
        <v>548</v>
      </c>
      <c r="D98" s="222">
        <v>0</v>
      </c>
      <c r="E98" s="222">
        <v>45</v>
      </c>
      <c r="F98" s="223">
        <v>0</v>
      </c>
      <c r="G98" s="206"/>
    </row>
    <row r="99" spans="1:7">
      <c r="A99" s="206"/>
      <c r="B99" s="225">
        <v>14</v>
      </c>
      <c r="C99" s="224" t="s">
        <v>549</v>
      </c>
      <c r="D99" s="222">
        <v>0</v>
      </c>
      <c r="E99" s="222">
        <v>45</v>
      </c>
      <c r="F99" s="223">
        <v>0</v>
      </c>
      <c r="G99" s="206"/>
    </row>
    <row r="100" spans="1:7">
      <c r="A100" s="206"/>
      <c r="B100" s="226">
        <v>15</v>
      </c>
      <c r="C100" s="224" t="s">
        <v>312</v>
      </c>
      <c r="D100" s="222">
        <v>0</v>
      </c>
      <c r="E100" s="222">
        <v>40</v>
      </c>
      <c r="F100" s="223">
        <v>0</v>
      </c>
      <c r="G100" s="206"/>
    </row>
    <row r="101" spans="1:7">
      <c r="A101" s="206"/>
      <c r="B101" s="226">
        <v>16</v>
      </c>
      <c r="C101" s="224" t="s">
        <v>550</v>
      </c>
      <c r="D101" s="222">
        <v>1</v>
      </c>
      <c r="E101" s="222">
        <v>45</v>
      </c>
      <c r="F101" s="223">
        <v>0.0222</v>
      </c>
      <c r="G101" s="206"/>
    </row>
    <row r="102" spans="1:7">
      <c r="A102" s="206"/>
      <c r="B102" s="226">
        <v>17</v>
      </c>
      <c r="C102" s="224" t="s">
        <v>308</v>
      </c>
      <c r="D102" s="222">
        <v>0</v>
      </c>
      <c r="E102" s="222">
        <v>45</v>
      </c>
      <c r="F102" s="223">
        <v>0</v>
      </c>
      <c r="G102" s="206"/>
    </row>
    <row r="103" ht="18.75" customHeight="1" spans="1:7">
      <c r="A103" s="206"/>
      <c r="B103" s="226">
        <v>18</v>
      </c>
      <c r="C103" s="224" t="s">
        <v>551</v>
      </c>
      <c r="D103" s="222">
        <v>7</v>
      </c>
      <c r="E103" s="222">
        <v>45</v>
      </c>
      <c r="F103" s="223">
        <v>0.155</v>
      </c>
      <c r="G103" s="206"/>
    </row>
    <row r="104" spans="1:7">
      <c r="A104" s="206"/>
      <c r="B104" s="226">
        <v>19</v>
      </c>
      <c r="C104" s="227" t="s">
        <v>552</v>
      </c>
      <c r="D104" s="222">
        <v>0</v>
      </c>
      <c r="E104" s="222">
        <v>35</v>
      </c>
      <c r="F104" s="223">
        <v>0</v>
      </c>
      <c r="G104" s="206"/>
    </row>
    <row r="105" spans="1:7">
      <c r="A105" s="206"/>
      <c r="B105" s="226">
        <v>20</v>
      </c>
      <c r="C105" s="228" t="s">
        <v>314</v>
      </c>
      <c r="D105" s="222">
        <v>3</v>
      </c>
      <c r="E105" s="222">
        <v>35</v>
      </c>
      <c r="F105" s="223">
        <v>0</v>
      </c>
      <c r="G105" s="206"/>
    </row>
    <row r="106" spans="1:7">
      <c r="A106" s="206"/>
      <c r="B106" s="226">
        <v>21</v>
      </c>
      <c r="C106" s="228" t="s">
        <v>323</v>
      </c>
      <c r="D106" s="222">
        <v>0</v>
      </c>
      <c r="E106" s="222">
        <v>45</v>
      </c>
      <c r="F106" s="223">
        <v>0</v>
      </c>
      <c r="G106" s="206"/>
    </row>
    <row r="107" spans="1:7">
      <c r="A107" s="206"/>
      <c r="B107" s="226">
        <v>22</v>
      </c>
      <c r="C107" s="228" t="s">
        <v>553</v>
      </c>
      <c r="D107" s="222">
        <v>0</v>
      </c>
      <c r="E107" s="222">
        <v>40</v>
      </c>
      <c r="F107" s="223">
        <v>0</v>
      </c>
      <c r="G107" s="206"/>
    </row>
    <row r="108" spans="1:7">
      <c r="A108" s="206"/>
      <c r="B108" s="226">
        <v>23</v>
      </c>
      <c r="C108" s="228" t="s">
        <v>554</v>
      </c>
      <c r="D108" s="222">
        <v>0</v>
      </c>
      <c r="E108" s="222">
        <v>50</v>
      </c>
      <c r="F108" s="223">
        <v>0</v>
      </c>
      <c r="G108" s="206"/>
    </row>
    <row r="109" spans="1:7">
      <c r="A109" s="206"/>
      <c r="B109" s="226">
        <v>24</v>
      </c>
      <c r="C109" s="229" t="s">
        <v>555</v>
      </c>
      <c r="D109" s="222">
        <v>0</v>
      </c>
      <c r="E109" s="230">
        <v>45</v>
      </c>
      <c r="F109" s="223">
        <v>0</v>
      </c>
      <c r="G109" s="206"/>
    </row>
    <row r="110" spans="1:7">
      <c r="A110" s="206"/>
      <c r="B110" s="226">
        <v>25</v>
      </c>
      <c r="C110" s="224" t="s">
        <v>556</v>
      </c>
      <c r="D110" s="222">
        <v>0</v>
      </c>
      <c r="E110" s="231">
        <v>45</v>
      </c>
      <c r="F110" s="223">
        <v>0</v>
      </c>
      <c r="G110" s="206"/>
    </row>
    <row r="111" spans="1:7">
      <c r="A111" s="206"/>
      <c r="B111" s="226">
        <v>26</v>
      </c>
      <c r="C111" s="224" t="s">
        <v>557</v>
      </c>
      <c r="D111" s="222">
        <v>0</v>
      </c>
      <c r="E111" s="231">
        <v>45</v>
      </c>
      <c r="F111" s="223">
        <v>0</v>
      </c>
      <c r="G111" s="206"/>
    </row>
    <row r="112" spans="1:7">
      <c r="A112" s="206"/>
      <c r="B112" s="226">
        <v>27</v>
      </c>
      <c r="C112" s="224" t="s">
        <v>319</v>
      </c>
      <c r="D112" s="222">
        <v>2</v>
      </c>
      <c r="E112" s="231">
        <v>45</v>
      </c>
      <c r="F112" s="223">
        <v>0.0444</v>
      </c>
      <c r="G112" s="206"/>
    </row>
    <row r="113" spans="1:7">
      <c r="A113" s="203" t="s">
        <v>5</v>
      </c>
      <c r="B113" s="232">
        <v>1</v>
      </c>
      <c r="C113" s="232" t="s">
        <v>558</v>
      </c>
      <c r="D113" s="232">
        <v>0</v>
      </c>
      <c r="E113" s="232">
        <v>28</v>
      </c>
      <c r="F113" s="233">
        <f t="shared" ref="F113:F166" si="2">D113/E113</f>
        <v>0</v>
      </c>
      <c r="G113" s="232"/>
    </row>
    <row r="114" spans="1:7">
      <c r="A114" s="207"/>
      <c r="B114" s="232">
        <f t="shared" ref="B114:B152" si="3">B113+1</f>
        <v>2</v>
      </c>
      <c r="C114" s="232" t="s">
        <v>559</v>
      </c>
      <c r="D114" s="232">
        <v>0</v>
      </c>
      <c r="E114" s="234">
        <v>31</v>
      </c>
      <c r="F114" s="233">
        <f t="shared" si="2"/>
        <v>0</v>
      </c>
      <c r="G114" s="232"/>
    </row>
    <row r="115" spans="1:7">
      <c r="A115" s="207"/>
      <c r="B115" s="232">
        <f t="shared" si="3"/>
        <v>3</v>
      </c>
      <c r="C115" s="232" t="s">
        <v>560</v>
      </c>
      <c r="D115" s="232">
        <v>0</v>
      </c>
      <c r="E115" s="234">
        <v>36</v>
      </c>
      <c r="F115" s="233">
        <f t="shared" si="2"/>
        <v>0</v>
      </c>
      <c r="G115" s="232"/>
    </row>
    <row r="116" spans="1:7">
      <c r="A116" s="207"/>
      <c r="B116" s="232">
        <f t="shared" si="3"/>
        <v>4</v>
      </c>
      <c r="C116" s="232" t="s">
        <v>561</v>
      </c>
      <c r="D116" s="232">
        <v>0</v>
      </c>
      <c r="E116" s="234">
        <v>37</v>
      </c>
      <c r="F116" s="233">
        <f t="shared" si="2"/>
        <v>0</v>
      </c>
      <c r="G116" s="232"/>
    </row>
    <row r="117" spans="1:7">
      <c r="A117" s="207"/>
      <c r="B117" s="232">
        <f t="shared" si="3"/>
        <v>5</v>
      </c>
      <c r="C117" s="232" t="s">
        <v>562</v>
      </c>
      <c r="D117" s="232">
        <v>0</v>
      </c>
      <c r="E117" s="234">
        <v>37</v>
      </c>
      <c r="F117" s="233">
        <f t="shared" si="2"/>
        <v>0</v>
      </c>
      <c r="G117" s="232"/>
    </row>
    <row r="118" spans="1:7">
      <c r="A118" s="207"/>
      <c r="B118" s="232">
        <f t="shared" si="3"/>
        <v>6</v>
      </c>
      <c r="C118" s="232" t="s">
        <v>563</v>
      </c>
      <c r="D118" s="232">
        <v>0</v>
      </c>
      <c r="E118" s="232">
        <v>36</v>
      </c>
      <c r="F118" s="233">
        <f t="shared" si="2"/>
        <v>0</v>
      </c>
      <c r="G118" s="232"/>
    </row>
    <row r="119" spans="1:7">
      <c r="A119" s="207"/>
      <c r="B119" s="232">
        <f t="shared" si="3"/>
        <v>7</v>
      </c>
      <c r="C119" s="232" t="s">
        <v>564</v>
      </c>
      <c r="D119" s="232">
        <v>0</v>
      </c>
      <c r="E119" s="232">
        <v>29</v>
      </c>
      <c r="F119" s="233">
        <f t="shared" si="2"/>
        <v>0</v>
      </c>
      <c r="G119" s="232"/>
    </row>
    <row r="120" spans="1:7">
      <c r="A120" s="207"/>
      <c r="B120" s="232">
        <f t="shared" si="3"/>
        <v>8</v>
      </c>
      <c r="C120" s="232" t="s">
        <v>565</v>
      </c>
      <c r="D120" s="232">
        <v>0</v>
      </c>
      <c r="E120" s="232">
        <v>35</v>
      </c>
      <c r="F120" s="233">
        <f t="shared" si="2"/>
        <v>0</v>
      </c>
      <c r="G120" s="232"/>
    </row>
    <row r="121" spans="1:7">
      <c r="A121" s="207"/>
      <c r="B121" s="232">
        <f t="shared" si="3"/>
        <v>9</v>
      </c>
      <c r="C121" s="232" t="s">
        <v>566</v>
      </c>
      <c r="D121" s="232">
        <v>0</v>
      </c>
      <c r="E121" s="232">
        <v>10</v>
      </c>
      <c r="F121" s="233">
        <f t="shared" si="2"/>
        <v>0</v>
      </c>
      <c r="G121" s="232"/>
    </row>
    <row r="122" spans="1:7">
      <c r="A122" s="207"/>
      <c r="B122" s="232">
        <f t="shared" si="3"/>
        <v>10</v>
      </c>
      <c r="C122" s="232" t="s">
        <v>567</v>
      </c>
      <c r="D122" s="232">
        <v>0</v>
      </c>
      <c r="E122" s="232">
        <v>10</v>
      </c>
      <c r="F122" s="233">
        <f t="shared" si="2"/>
        <v>0</v>
      </c>
      <c r="G122" s="232"/>
    </row>
    <row r="123" spans="1:7">
      <c r="A123" s="207"/>
      <c r="B123" s="232">
        <f t="shared" si="3"/>
        <v>11</v>
      </c>
      <c r="C123" s="232" t="s">
        <v>568</v>
      </c>
      <c r="D123" s="232">
        <v>0</v>
      </c>
      <c r="E123" s="232">
        <v>9</v>
      </c>
      <c r="F123" s="233">
        <f t="shared" si="2"/>
        <v>0</v>
      </c>
      <c r="G123" s="232"/>
    </row>
    <row r="124" spans="1:7">
      <c r="A124" s="207"/>
      <c r="B124" s="232">
        <f t="shared" si="3"/>
        <v>12</v>
      </c>
      <c r="C124" s="232" t="s">
        <v>569</v>
      </c>
      <c r="D124" s="232">
        <v>0</v>
      </c>
      <c r="E124" s="232">
        <v>37</v>
      </c>
      <c r="F124" s="233">
        <f t="shared" si="2"/>
        <v>0</v>
      </c>
      <c r="G124" s="232"/>
    </row>
    <row r="125" spans="1:7">
      <c r="A125" s="207"/>
      <c r="B125" s="232">
        <f t="shared" si="3"/>
        <v>13</v>
      </c>
      <c r="C125" s="232" t="s">
        <v>570</v>
      </c>
      <c r="D125" s="232">
        <v>0</v>
      </c>
      <c r="E125" s="232">
        <v>38</v>
      </c>
      <c r="F125" s="233">
        <f t="shared" si="2"/>
        <v>0</v>
      </c>
      <c r="G125" s="232"/>
    </row>
    <row r="126" spans="1:7">
      <c r="A126" s="207"/>
      <c r="B126" s="232">
        <f t="shared" si="3"/>
        <v>14</v>
      </c>
      <c r="C126" s="232" t="s">
        <v>571</v>
      </c>
      <c r="D126" s="232">
        <v>0</v>
      </c>
      <c r="E126" s="232">
        <v>29</v>
      </c>
      <c r="F126" s="233">
        <f t="shared" si="2"/>
        <v>0</v>
      </c>
      <c r="G126" s="232"/>
    </row>
    <row r="127" spans="1:7">
      <c r="A127" s="207"/>
      <c r="B127" s="232">
        <f t="shared" si="3"/>
        <v>15</v>
      </c>
      <c r="C127" s="232" t="s">
        <v>572</v>
      </c>
      <c r="D127" s="232">
        <v>0</v>
      </c>
      <c r="E127" s="232">
        <v>37</v>
      </c>
      <c r="F127" s="233">
        <f t="shared" si="2"/>
        <v>0</v>
      </c>
      <c r="G127" s="232"/>
    </row>
    <row r="128" spans="1:7">
      <c r="A128" s="207"/>
      <c r="B128" s="232">
        <f t="shared" si="3"/>
        <v>16</v>
      </c>
      <c r="C128" s="232" t="s">
        <v>573</v>
      </c>
      <c r="D128" s="232">
        <v>0</v>
      </c>
      <c r="E128" s="232">
        <v>36</v>
      </c>
      <c r="F128" s="233">
        <f t="shared" si="2"/>
        <v>0</v>
      </c>
      <c r="G128" s="232"/>
    </row>
    <row r="129" spans="1:7">
      <c r="A129" s="207"/>
      <c r="B129" s="232">
        <f t="shared" si="3"/>
        <v>17</v>
      </c>
      <c r="C129" s="232" t="s">
        <v>574</v>
      </c>
      <c r="D129" s="232">
        <v>0</v>
      </c>
      <c r="E129" s="232">
        <v>29</v>
      </c>
      <c r="F129" s="233">
        <f t="shared" si="2"/>
        <v>0</v>
      </c>
      <c r="G129" s="232"/>
    </row>
    <row r="130" spans="1:7">
      <c r="A130" s="207"/>
      <c r="B130" s="232">
        <f t="shared" si="3"/>
        <v>18</v>
      </c>
      <c r="C130" s="232" t="s">
        <v>575</v>
      </c>
      <c r="D130" s="232">
        <v>0</v>
      </c>
      <c r="E130" s="232">
        <v>34</v>
      </c>
      <c r="F130" s="233">
        <f t="shared" si="2"/>
        <v>0</v>
      </c>
      <c r="G130" s="232"/>
    </row>
    <row r="131" spans="1:7">
      <c r="A131" s="207"/>
      <c r="B131" s="232">
        <f t="shared" si="3"/>
        <v>19</v>
      </c>
      <c r="C131" s="232" t="s">
        <v>576</v>
      </c>
      <c r="D131" s="232">
        <v>0</v>
      </c>
      <c r="E131" s="232">
        <v>42</v>
      </c>
      <c r="F131" s="233">
        <f t="shared" si="2"/>
        <v>0</v>
      </c>
      <c r="G131" s="232"/>
    </row>
    <row r="132" spans="1:7">
      <c r="A132" s="207"/>
      <c r="B132" s="232">
        <f t="shared" si="3"/>
        <v>20</v>
      </c>
      <c r="C132" s="232" t="s">
        <v>577</v>
      </c>
      <c r="D132" s="232">
        <v>0</v>
      </c>
      <c r="E132" s="232">
        <v>42</v>
      </c>
      <c r="F132" s="233">
        <f t="shared" si="2"/>
        <v>0</v>
      </c>
      <c r="G132" s="232"/>
    </row>
    <row r="133" spans="1:7">
      <c r="A133" s="207"/>
      <c r="B133" s="232">
        <f t="shared" si="3"/>
        <v>21</v>
      </c>
      <c r="C133" s="232" t="s">
        <v>578</v>
      </c>
      <c r="D133" s="232">
        <v>0</v>
      </c>
      <c r="E133" s="232">
        <v>45</v>
      </c>
      <c r="F133" s="233">
        <f t="shared" si="2"/>
        <v>0</v>
      </c>
      <c r="G133" s="232"/>
    </row>
    <row r="134" spans="1:7">
      <c r="A134" s="207"/>
      <c r="B134" s="232">
        <f t="shared" si="3"/>
        <v>22</v>
      </c>
      <c r="C134" s="232" t="s">
        <v>579</v>
      </c>
      <c r="D134" s="232">
        <v>0</v>
      </c>
      <c r="E134" s="232">
        <v>44</v>
      </c>
      <c r="F134" s="233">
        <f t="shared" si="2"/>
        <v>0</v>
      </c>
      <c r="G134" s="232"/>
    </row>
    <row r="135" spans="1:7">
      <c r="A135" s="207"/>
      <c r="B135" s="232">
        <f t="shared" si="3"/>
        <v>23</v>
      </c>
      <c r="C135" s="232" t="s">
        <v>580</v>
      </c>
      <c r="D135" s="232">
        <v>0</v>
      </c>
      <c r="E135" s="232">
        <v>40</v>
      </c>
      <c r="F135" s="233">
        <f t="shared" si="2"/>
        <v>0</v>
      </c>
      <c r="G135" s="232"/>
    </row>
    <row r="136" spans="1:7">
      <c r="A136" s="207"/>
      <c r="B136" s="232">
        <f t="shared" si="3"/>
        <v>24</v>
      </c>
      <c r="C136" s="232" t="s">
        <v>581</v>
      </c>
      <c r="D136" s="232">
        <v>0</v>
      </c>
      <c r="E136" s="232">
        <v>40</v>
      </c>
      <c r="F136" s="233">
        <f t="shared" si="2"/>
        <v>0</v>
      </c>
      <c r="G136" s="232"/>
    </row>
    <row r="137" spans="1:7">
      <c r="A137" s="207"/>
      <c r="B137" s="232">
        <f t="shared" si="3"/>
        <v>25</v>
      </c>
      <c r="C137" s="232" t="s">
        <v>582</v>
      </c>
      <c r="D137" s="232">
        <v>0</v>
      </c>
      <c r="E137" s="232">
        <v>40</v>
      </c>
      <c r="F137" s="233">
        <f t="shared" si="2"/>
        <v>0</v>
      </c>
      <c r="G137" s="232"/>
    </row>
    <row r="138" spans="1:7">
      <c r="A138" s="207"/>
      <c r="B138" s="232">
        <f t="shared" si="3"/>
        <v>26</v>
      </c>
      <c r="C138" s="232" t="s">
        <v>583</v>
      </c>
      <c r="D138" s="232">
        <v>0</v>
      </c>
      <c r="E138" s="232">
        <v>40</v>
      </c>
      <c r="F138" s="233">
        <f t="shared" si="2"/>
        <v>0</v>
      </c>
      <c r="G138" s="232"/>
    </row>
    <row r="139" spans="1:7">
      <c r="A139" s="207"/>
      <c r="B139" s="232">
        <f t="shared" si="3"/>
        <v>27</v>
      </c>
      <c r="C139" s="232" t="s">
        <v>584</v>
      </c>
      <c r="D139" s="232">
        <v>0</v>
      </c>
      <c r="E139" s="232">
        <v>40</v>
      </c>
      <c r="F139" s="233">
        <f t="shared" si="2"/>
        <v>0</v>
      </c>
      <c r="G139" s="232"/>
    </row>
    <row r="140" spans="1:7">
      <c r="A140" s="207"/>
      <c r="B140" s="232">
        <f t="shared" si="3"/>
        <v>28</v>
      </c>
      <c r="C140" s="232" t="s">
        <v>585</v>
      </c>
      <c r="D140" s="232">
        <v>0</v>
      </c>
      <c r="E140" s="232">
        <v>45</v>
      </c>
      <c r="F140" s="233">
        <f t="shared" si="2"/>
        <v>0</v>
      </c>
      <c r="G140" s="232"/>
    </row>
    <row r="141" spans="1:7">
      <c r="A141" s="207"/>
      <c r="B141" s="232">
        <f t="shared" si="3"/>
        <v>29</v>
      </c>
      <c r="C141" s="232" t="s">
        <v>586</v>
      </c>
      <c r="D141" s="232">
        <v>0</v>
      </c>
      <c r="E141" s="232">
        <v>51</v>
      </c>
      <c r="F141" s="233">
        <f t="shared" si="2"/>
        <v>0</v>
      </c>
      <c r="G141" s="232"/>
    </row>
    <row r="142" spans="1:7">
      <c r="A142" s="207"/>
      <c r="B142" s="232">
        <f t="shared" si="3"/>
        <v>30</v>
      </c>
      <c r="C142" s="232" t="s">
        <v>587</v>
      </c>
      <c r="D142" s="232">
        <v>0</v>
      </c>
      <c r="E142" s="232">
        <v>51</v>
      </c>
      <c r="F142" s="233">
        <f t="shared" si="2"/>
        <v>0</v>
      </c>
      <c r="G142" s="232"/>
    </row>
    <row r="143" spans="1:7">
      <c r="A143" s="207"/>
      <c r="B143" s="232">
        <f t="shared" si="3"/>
        <v>31</v>
      </c>
      <c r="C143" s="232" t="s">
        <v>588</v>
      </c>
      <c r="D143" s="232">
        <v>0</v>
      </c>
      <c r="E143" s="232">
        <v>35</v>
      </c>
      <c r="F143" s="233">
        <f t="shared" si="2"/>
        <v>0</v>
      </c>
      <c r="G143" s="232"/>
    </row>
    <row r="144" spans="1:7">
      <c r="A144" s="207"/>
      <c r="B144" s="232">
        <f t="shared" si="3"/>
        <v>32</v>
      </c>
      <c r="C144" s="232" t="s">
        <v>330</v>
      </c>
      <c r="D144" s="232">
        <v>1</v>
      </c>
      <c r="E144" s="232">
        <v>40</v>
      </c>
      <c r="F144" s="233">
        <f t="shared" si="2"/>
        <v>0.025</v>
      </c>
      <c r="G144" s="232"/>
    </row>
    <row r="145" spans="1:7">
      <c r="A145" s="207"/>
      <c r="B145" s="232">
        <f t="shared" si="3"/>
        <v>33</v>
      </c>
      <c r="C145" s="232" t="s">
        <v>327</v>
      </c>
      <c r="D145" s="232">
        <v>1</v>
      </c>
      <c r="E145" s="232">
        <v>40</v>
      </c>
      <c r="F145" s="233">
        <f t="shared" si="2"/>
        <v>0.025</v>
      </c>
      <c r="G145" s="232"/>
    </row>
    <row r="146" spans="1:7">
      <c r="A146" s="207"/>
      <c r="B146" s="232">
        <f t="shared" si="3"/>
        <v>34</v>
      </c>
      <c r="C146" s="232" t="s">
        <v>589</v>
      </c>
      <c r="D146" s="232">
        <v>0</v>
      </c>
      <c r="E146" s="232">
        <v>40</v>
      </c>
      <c r="F146" s="233">
        <f t="shared" si="2"/>
        <v>0</v>
      </c>
      <c r="G146" s="232"/>
    </row>
    <row r="147" spans="1:7">
      <c r="A147" s="207"/>
      <c r="B147" s="232">
        <f t="shared" si="3"/>
        <v>35</v>
      </c>
      <c r="C147" s="232" t="s">
        <v>346</v>
      </c>
      <c r="D147" s="232">
        <v>5</v>
      </c>
      <c r="E147" s="232">
        <v>40</v>
      </c>
      <c r="F147" s="233">
        <f t="shared" si="2"/>
        <v>0.125</v>
      </c>
      <c r="G147" s="232"/>
    </row>
    <row r="148" spans="1:7">
      <c r="A148" s="207"/>
      <c r="B148" s="232">
        <f t="shared" si="3"/>
        <v>36</v>
      </c>
      <c r="C148" s="232" t="s">
        <v>590</v>
      </c>
      <c r="D148" s="232">
        <v>0</v>
      </c>
      <c r="E148" s="232">
        <v>45</v>
      </c>
      <c r="F148" s="233">
        <f t="shared" si="2"/>
        <v>0</v>
      </c>
      <c r="G148" s="232"/>
    </row>
    <row r="149" spans="1:7">
      <c r="A149" s="207"/>
      <c r="B149" s="232">
        <f t="shared" si="3"/>
        <v>37</v>
      </c>
      <c r="C149" s="232" t="s">
        <v>591</v>
      </c>
      <c r="D149" s="232">
        <v>0</v>
      </c>
      <c r="E149" s="232">
        <v>40</v>
      </c>
      <c r="F149" s="233">
        <f t="shared" si="2"/>
        <v>0</v>
      </c>
      <c r="G149" s="232"/>
    </row>
    <row r="150" spans="1:7">
      <c r="A150" s="207"/>
      <c r="B150" s="232">
        <f t="shared" si="3"/>
        <v>38</v>
      </c>
      <c r="C150" s="232" t="s">
        <v>592</v>
      </c>
      <c r="D150" s="232">
        <v>0</v>
      </c>
      <c r="E150" s="232">
        <v>40</v>
      </c>
      <c r="F150" s="233">
        <f t="shared" si="2"/>
        <v>0</v>
      </c>
      <c r="G150" s="232"/>
    </row>
    <row r="151" spans="1:7">
      <c r="A151" s="207"/>
      <c r="B151" s="232">
        <f t="shared" si="3"/>
        <v>39</v>
      </c>
      <c r="C151" s="232" t="s">
        <v>593</v>
      </c>
      <c r="D151" s="232">
        <v>0</v>
      </c>
      <c r="E151" s="232">
        <v>41</v>
      </c>
      <c r="F151" s="233">
        <f t="shared" si="2"/>
        <v>0</v>
      </c>
      <c r="G151" s="232"/>
    </row>
    <row r="152" spans="1:7">
      <c r="A152" s="207"/>
      <c r="B152" s="232">
        <f t="shared" si="3"/>
        <v>40</v>
      </c>
      <c r="C152" s="232" t="s">
        <v>594</v>
      </c>
      <c r="D152" s="232">
        <v>0</v>
      </c>
      <c r="E152" s="232">
        <v>41</v>
      </c>
      <c r="F152" s="233">
        <f t="shared" si="2"/>
        <v>0</v>
      </c>
      <c r="G152" s="232"/>
    </row>
    <row r="153" spans="1:7">
      <c r="A153" s="207"/>
      <c r="B153" s="232">
        <v>41</v>
      </c>
      <c r="C153" s="232" t="s">
        <v>595</v>
      </c>
      <c r="D153" s="232">
        <v>0</v>
      </c>
      <c r="E153" s="232">
        <v>40</v>
      </c>
      <c r="F153" s="233">
        <f t="shared" si="2"/>
        <v>0</v>
      </c>
      <c r="G153" s="232"/>
    </row>
    <row r="154" spans="1:7">
      <c r="A154" s="207"/>
      <c r="B154" s="232">
        <v>42</v>
      </c>
      <c r="C154" s="232" t="s">
        <v>596</v>
      </c>
      <c r="D154" s="232">
        <v>0</v>
      </c>
      <c r="E154" s="232">
        <v>45</v>
      </c>
      <c r="F154" s="233">
        <f t="shared" si="2"/>
        <v>0</v>
      </c>
      <c r="G154" s="232"/>
    </row>
    <row r="155" spans="1:7">
      <c r="A155" s="207"/>
      <c r="B155" s="232">
        <v>43</v>
      </c>
      <c r="C155" s="232" t="s">
        <v>597</v>
      </c>
      <c r="D155" s="232">
        <v>0</v>
      </c>
      <c r="E155" s="232">
        <v>43</v>
      </c>
      <c r="F155" s="233">
        <f t="shared" si="2"/>
        <v>0</v>
      </c>
      <c r="G155" s="232"/>
    </row>
    <row r="156" spans="1:7">
      <c r="A156" s="207"/>
      <c r="B156" s="232">
        <v>44</v>
      </c>
      <c r="C156" s="232" t="s">
        <v>598</v>
      </c>
      <c r="D156" s="232">
        <v>0</v>
      </c>
      <c r="E156" s="232">
        <v>42</v>
      </c>
      <c r="F156" s="233">
        <f t="shared" si="2"/>
        <v>0</v>
      </c>
      <c r="G156" s="232"/>
    </row>
    <row r="157" spans="1:7">
      <c r="A157" s="207"/>
      <c r="B157" s="232">
        <v>45</v>
      </c>
      <c r="C157" s="232" t="s">
        <v>339</v>
      </c>
      <c r="D157" s="232">
        <v>1</v>
      </c>
      <c r="E157" s="232">
        <v>40</v>
      </c>
      <c r="F157" s="233">
        <f t="shared" si="2"/>
        <v>0.025</v>
      </c>
      <c r="G157" s="232"/>
    </row>
    <row r="158" spans="1:7">
      <c r="A158" s="207"/>
      <c r="B158" s="232">
        <v>46</v>
      </c>
      <c r="C158" s="232" t="s">
        <v>599</v>
      </c>
      <c r="D158" s="232">
        <v>0</v>
      </c>
      <c r="E158" s="232">
        <v>40</v>
      </c>
      <c r="F158" s="233">
        <f t="shared" si="2"/>
        <v>0</v>
      </c>
      <c r="G158" s="232"/>
    </row>
    <row r="159" spans="1:7">
      <c r="A159" s="207"/>
      <c r="B159" s="232">
        <v>47</v>
      </c>
      <c r="C159" s="232" t="s">
        <v>600</v>
      </c>
      <c r="D159" s="232">
        <v>0</v>
      </c>
      <c r="E159" s="232">
        <v>45</v>
      </c>
      <c r="F159" s="233">
        <f t="shared" si="2"/>
        <v>0</v>
      </c>
      <c r="G159" s="18"/>
    </row>
    <row r="160" spans="1:7">
      <c r="A160" s="207"/>
      <c r="B160" s="232">
        <v>48</v>
      </c>
      <c r="C160" s="232" t="s">
        <v>601</v>
      </c>
      <c r="D160" s="232">
        <v>0</v>
      </c>
      <c r="E160" s="232">
        <v>40</v>
      </c>
      <c r="F160" s="233">
        <f t="shared" si="2"/>
        <v>0</v>
      </c>
      <c r="G160" s="18"/>
    </row>
    <row r="161" spans="1:7">
      <c r="A161" s="207"/>
      <c r="B161" s="232">
        <v>49</v>
      </c>
      <c r="C161" s="232" t="s">
        <v>602</v>
      </c>
      <c r="D161" s="232">
        <v>0</v>
      </c>
      <c r="E161" s="232">
        <v>39</v>
      </c>
      <c r="F161" s="233">
        <f t="shared" si="2"/>
        <v>0</v>
      </c>
      <c r="G161" s="18"/>
    </row>
    <row r="162" spans="1:7">
      <c r="A162" s="207"/>
      <c r="B162" s="232">
        <v>50</v>
      </c>
      <c r="C162" s="232" t="s">
        <v>603</v>
      </c>
      <c r="D162" s="232">
        <v>0</v>
      </c>
      <c r="E162" s="232">
        <v>20</v>
      </c>
      <c r="F162" s="233">
        <f t="shared" si="2"/>
        <v>0</v>
      </c>
      <c r="G162" s="18"/>
    </row>
    <row r="163" spans="1:7">
      <c r="A163" s="207"/>
      <c r="B163" s="232">
        <v>51</v>
      </c>
      <c r="C163" s="232" t="s">
        <v>604</v>
      </c>
      <c r="D163" s="232">
        <v>0</v>
      </c>
      <c r="E163" s="232">
        <v>30</v>
      </c>
      <c r="F163" s="233">
        <f t="shared" si="2"/>
        <v>0</v>
      </c>
      <c r="G163" s="18"/>
    </row>
    <row r="164" spans="1:7">
      <c r="A164" s="207"/>
      <c r="B164" s="232">
        <v>52</v>
      </c>
      <c r="C164" s="232" t="s">
        <v>605</v>
      </c>
      <c r="D164" s="232">
        <v>0</v>
      </c>
      <c r="E164" s="232">
        <v>29</v>
      </c>
      <c r="F164" s="233">
        <f t="shared" si="2"/>
        <v>0</v>
      </c>
      <c r="G164" s="18"/>
    </row>
    <row r="165" spans="1:7">
      <c r="A165" s="207"/>
      <c r="B165" s="232">
        <v>53</v>
      </c>
      <c r="C165" s="232" t="s">
        <v>335</v>
      </c>
      <c r="D165" s="232">
        <v>1</v>
      </c>
      <c r="E165" s="232">
        <v>41</v>
      </c>
      <c r="F165" s="233">
        <f t="shared" si="2"/>
        <v>0.024390243902439</v>
      </c>
      <c r="G165" s="18"/>
    </row>
    <row r="166" spans="1:7">
      <c r="A166" s="207"/>
      <c r="B166" s="232">
        <v>54</v>
      </c>
      <c r="C166" s="232" t="s">
        <v>342</v>
      </c>
      <c r="D166" s="232">
        <v>2</v>
      </c>
      <c r="E166" s="232">
        <v>41</v>
      </c>
      <c r="F166" s="233">
        <f t="shared" si="2"/>
        <v>0.0487804878048781</v>
      </c>
      <c r="G166" s="18"/>
    </row>
    <row r="167" spans="1:7">
      <c r="A167" s="210" t="s">
        <v>6</v>
      </c>
      <c r="B167" s="67">
        <v>1</v>
      </c>
      <c r="C167" s="235" t="s">
        <v>606</v>
      </c>
      <c r="D167" s="67">
        <v>0</v>
      </c>
      <c r="E167" s="67">
        <v>34</v>
      </c>
      <c r="F167" s="205">
        <f t="shared" ref="F167:F211" si="4">D167/E167</f>
        <v>0</v>
      </c>
      <c r="G167" s="18"/>
    </row>
    <row r="168" spans="1:7">
      <c r="A168" s="216"/>
      <c r="B168" s="67">
        <v>2</v>
      </c>
      <c r="C168" s="235" t="s">
        <v>607</v>
      </c>
      <c r="D168" s="67">
        <v>0</v>
      </c>
      <c r="E168" s="67">
        <v>34</v>
      </c>
      <c r="F168" s="205">
        <f t="shared" si="4"/>
        <v>0</v>
      </c>
      <c r="G168" s="18"/>
    </row>
    <row r="169" spans="1:7">
      <c r="A169" s="216"/>
      <c r="B169" s="67">
        <v>3</v>
      </c>
      <c r="C169" s="235" t="s">
        <v>608</v>
      </c>
      <c r="D169" s="67">
        <v>0</v>
      </c>
      <c r="E169" s="67">
        <v>34</v>
      </c>
      <c r="F169" s="205">
        <f t="shared" si="4"/>
        <v>0</v>
      </c>
      <c r="G169" s="18"/>
    </row>
    <row r="170" spans="1:7">
      <c r="A170" s="216"/>
      <c r="B170" s="67">
        <v>4</v>
      </c>
      <c r="C170" s="235" t="s">
        <v>609</v>
      </c>
      <c r="D170" s="67">
        <v>0</v>
      </c>
      <c r="E170" s="67">
        <v>33</v>
      </c>
      <c r="F170" s="205">
        <f t="shared" si="4"/>
        <v>0</v>
      </c>
      <c r="G170" s="18"/>
    </row>
    <row r="171" spans="1:7">
      <c r="A171" s="216"/>
      <c r="B171" s="67">
        <v>5</v>
      </c>
      <c r="C171" s="235" t="s">
        <v>610</v>
      </c>
      <c r="D171" s="67">
        <v>0</v>
      </c>
      <c r="E171" s="67">
        <v>45</v>
      </c>
      <c r="F171" s="205">
        <f t="shared" si="4"/>
        <v>0</v>
      </c>
      <c r="G171" s="18"/>
    </row>
    <row r="172" spans="1:7">
      <c r="A172" s="216"/>
      <c r="B172" s="67">
        <v>6</v>
      </c>
      <c r="C172" s="235" t="s">
        <v>611</v>
      </c>
      <c r="D172" s="67">
        <v>0</v>
      </c>
      <c r="E172" s="67">
        <v>45</v>
      </c>
      <c r="F172" s="205">
        <f t="shared" si="4"/>
        <v>0</v>
      </c>
      <c r="G172" s="18"/>
    </row>
    <row r="173" spans="1:7">
      <c r="A173" s="216"/>
      <c r="B173" s="67">
        <v>7</v>
      </c>
      <c r="C173" s="235" t="s">
        <v>612</v>
      </c>
      <c r="D173" s="67">
        <v>0</v>
      </c>
      <c r="E173" s="67">
        <v>35</v>
      </c>
      <c r="F173" s="205">
        <f t="shared" si="4"/>
        <v>0</v>
      </c>
      <c r="G173" s="18"/>
    </row>
    <row r="174" spans="1:7">
      <c r="A174" s="216"/>
      <c r="B174" s="67">
        <v>8</v>
      </c>
      <c r="C174" s="235" t="s">
        <v>359</v>
      </c>
      <c r="D174" s="67">
        <v>12</v>
      </c>
      <c r="E174" s="67">
        <v>35</v>
      </c>
      <c r="F174" s="205">
        <f t="shared" si="4"/>
        <v>0.342857142857143</v>
      </c>
      <c r="G174" s="18"/>
    </row>
    <row r="175" spans="1:7">
      <c r="A175" s="216"/>
      <c r="B175" s="67">
        <v>9</v>
      </c>
      <c r="C175" s="235" t="s">
        <v>613</v>
      </c>
      <c r="D175" s="67">
        <v>0</v>
      </c>
      <c r="E175" s="67">
        <v>35</v>
      </c>
      <c r="F175" s="205">
        <f t="shared" si="4"/>
        <v>0</v>
      </c>
      <c r="G175" s="18"/>
    </row>
    <row r="176" spans="1:7">
      <c r="A176" s="216"/>
      <c r="B176" s="67">
        <v>10</v>
      </c>
      <c r="C176" s="236" t="s">
        <v>373</v>
      </c>
      <c r="D176" s="67">
        <v>5</v>
      </c>
      <c r="E176" s="204">
        <v>30</v>
      </c>
      <c r="F176" s="205">
        <f t="shared" si="4"/>
        <v>0.166666666666667</v>
      </c>
      <c r="G176" s="18"/>
    </row>
    <row r="177" spans="1:7">
      <c r="A177" s="216"/>
      <c r="B177" s="67">
        <v>11</v>
      </c>
      <c r="C177" s="236" t="s">
        <v>614</v>
      </c>
      <c r="D177" s="67">
        <v>0</v>
      </c>
      <c r="E177" s="204">
        <v>30</v>
      </c>
      <c r="F177" s="205">
        <f t="shared" si="4"/>
        <v>0</v>
      </c>
      <c r="G177" s="18"/>
    </row>
    <row r="178" spans="1:7">
      <c r="A178" s="216"/>
      <c r="B178" s="67">
        <v>12</v>
      </c>
      <c r="C178" s="236" t="s">
        <v>381</v>
      </c>
      <c r="D178" s="67">
        <v>4</v>
      </c>
      <c r="E178" s="204">
        <v>30</v>
      </c>
      <c r="F178" s="205">
        <f t="shared" si="4"/>
        <v>0.133333333333333</v>
      </c>
      <c r="G178" s="18"/>
    </row>
    <row r="179" spans="1:7">
      <c r="A179" s="216"/>
      <c r="B179" s="67">
        <v>13</v>
      </c>
      <c r="C179" s="236" t="s">
        <v>615</v>
      </c>
      <c r="D179" s="67">
        <v>0</v>
      </c>
      <c r="E179" s="204">
        <v>30</v>
      </c>
      <c r="F179" s="205">
        <f t="shared" si="4"/>
        <v>0</v>
      </c>
      <c r="G179" s="18"/>
    </row>
    <row r="180" spans="1:7">
      <c r="A180" s="216"/>
      <c r="B180" s="67">
        <v>14</v>
      </c>
      <c r="C180" s="236" t="s">
        <v>387</v>
      </c>
      <c r="D180" s="67">
        <v>2</v>
      </c>
      <c r="E180" s="204">
        <v>30</v>
      </c>
      <c r="F180" s="205">
        <f t="shared" si="4"/>
        <v>0.0666666666666667</v>
      </c>
      <c r="G180" s="18"/>
    </row>
    <row r="181" spans="1:7">
      <c r="A181" s="216"/>
      <c r="B181" s="67">
        <v>15</v>
      </c>
      <c r="C181" s="236" t="s">
        <v>392</v>
      </c>
      <c r="D181" s="67">
        <v>3</v>
      </c>
      <c r="E181" s="204">
        <v>30</v>
      </c>
      <c r="F181" s="205">
        <f t="shared" si="4"/>
        <v>0.1</v>
      </c>
      <c r="G181" s="18"/>
    </row>
    <row r="182" spans="1:7">
      <c r="A182" s="216"/>
      <c r="B182" s="67">
        <v>16</v>
      </c>
      <c r="C182" s="236" t="s">
        <v>616</v>
      </c>
      <c r="D182" s="67">
        <v>0</v>
      </c>
      <c r="E182" s="204">
        <v>30</v>
      </c>
      <c r="F182" s="205">
        <f t="shared" si="4"/>
        <v>0</v>
      </c>
      <c r="G182" s="18"/>
    </row>
    <row r="183" spans="1:7">
      <c r="A183" s="216"/>
      <c r="B183" s="67">
        <v>17</v>
      </c>
      <c r="C183" s="236" t="s">
        <v>617</v>
      </c>
      <c r="D183" s="67">
        <v>0</v>
      </c>
      <c r="E183" s="204">
        <v>30</v>
      </c>
      <c r="F183" s="205">
        <f t="shared" si="4"/>
        <v>0</v>
      </c>
      <c r="G183" s="18"/>
    </row>
    <row r="184" spans="1:7">
      <c r="A184" s="216"/>
      <c r="B184" s="67">
        <v>18</v>
      </c>
      <c r="C184" s="236" t="s">
        <v>618</v>
      </c>
      <c r="D184" s="67">
        <v>0</v>
      </c>
      <c r="E184" s="204">
        <v>42</v>
      </c>
      <c r="F184" s="205">
        <f t="shared" si="4"/>
        <v>0</v>
      </c>
      <c r="G184" s="18"/>
    </row>
    <row r="185" spans="1:7">
      <c r="A185" s="216"/>
      <c r="B185" s="67">
        <v>19</v>
      </c>
      <c r="C185" s="236" t="s">
        <v>619</v>
      </c>
      <c r="D185" s="67">
        <v>0</v>
      </c>
      <c r="E185" s="204">
        <v>30</v>
      </c>
      <c r="F185" s="205">
        <f t="shared" si="4"/>
        <v>0</v>
      </c>
      <c r="G185" s="18"/>
    </row>
    <row r="186" spans="1:7">
      <c r="A186" s="216"/>
      <c r="B186" s="67">
        <v>20</v>
      </c>
      <c r="C186" s="236" t="s">
        <v>620</v>
      </c>
      <c r="D186" s="67">
        <v>0</v>
      </c>
      <c r="E186" s="204">
        <v>30</v>
      </c>
      <c r="F186" s="205">
        <f t="shared" si="4"/>
        <v>0</v>
      </c>
      <c r="G186" s="18"/>
    </row>
    <row r="187" spans="1:7">
      <c r="A187" s="216"/>
      <c r="B187" s="67">
        <v>21</v>
      </c>
      <c r="C187" s="204" t="s">
        <v>398</v>
      </c>
      <c r="D187" s="67">
        <v>9</v>
      </c>
      <c r="E187" s="204">
        <v>28</v>
      </c>
      <c r="F187" s="205">
        <f t="shared" si="4"/>
        <v>0.321428571428571</v>
      </c>
      <c r="G187" s="18"/>
    </row>
    <row r="188" spans="1:7">
      <c r="A188" s="216"/>
      <c r="B188" s="67">
        <v>22</v>
      </c>
      <c r="C188" s="204" t="s">
        <v>408</v>
      </c>
      <c r="D188" s="67">
        <v>3</v>
      </c>
      <c r="E188" s="204">
        <v>32</v>
      </c>
      <c r="F188" s="205">
        <f t="shared" si="4"/>
        <v>0.09375</v>
      </c>
      <c r="G188" s="18"/>
    </row>
    <row r="189" spans="1:7">
      <c r="A189" s="216"/>
      <c r="B189" s="67">
        <v>23</v>
      </c>
      <c r="C189" s="204" t="s">
        <v>621</v>
      </c>
      <c r="D189" s="67">
        <v>0</v>
      </c>
      <c r="E189" s="204">
        <v>32</v>
      </c>
      <c r="F189" s="205">
        <f t="shared" si="4"/>
        <v>0</v>
      </c>
      <c r="G189" s="18"/>
    </row>
    <row r="190" spans="1:7">
      <c r="A190" s="216"/>
      <c r="B190" s="67">
        <v>24</v>
      </c>
      <c r="C190" s="204" t="s">
        <v>413</v>
      </c>
      <c r="D190" s="67">
        <v>2</v>
      </c>
      <c r="E190" s="204">
        <v>32</v>
      </c>
      <c r="F190" s="205">
        <f t="shared" si="4"/>
        <v>0.0625</v>
      </c>
      <c r="G190" s="18"/>
    </row>
    <row r="191" spans="1:7">
      <c r="A191" s="216"/>
      <c r="B191" s="67">
        <v>25</v>
      </c>
      <c r="C191" s="204" t="s">
        <v>415</v>
      </c>
      <c r="D191" s="67">
        <v>8</v>
      </c>
      <c r="E191" s="204">
        <v>38</v>
      </c>
      <c r="F191" s="205">
        <f t="shared" si="4"/>
        <v>0.210526315789474</v>
      </c>
      <c r="G191" s="18"/>
    </row>
    <row r="192" spans="1:7">
      <c r="A192" s="216"/>
      <c r="B192" s="67">
        <v>26</v>
      </c>
      <c r="C192" s="204" t="s">
        <v>622</v>
      </c>
      <c r="D192" s="67">
        <v>0</v>
      </c>
      <c r="E192" s="204">
        <v>37</v>
      </c>
      <c r="F192" s="205">
        <f t="shared" si="4"/>
        <v>0</v>
      </c>
      <c r="G192" s="18"/>
    </row>
    <row r="193" spans="1:7">
      <c r="A193" s="216"/>
      <c r="B193" s="67">
        <v>27</v>
      </c>
      <c r="C193" s="204" t="s">
        <v>423</v>
      </c>
      <c r="D193" s="67">
        <v>1</v>
      </c>
      <c r="E193" s="204">
        <v>30</v>
      </c>
      <c r="F193" s="205">
        <f t="shared" si="4"/>
        <v>0.0333333333333333</v>
      </c>
      <c r="G193" s="18"/>
    </row>
    <row r="194" spans="1:7">
      <c r="A194" s="216"/>
      <c r="B194" s="67">
        <v>28</v>
      </c>
      <c r="C194" s="204" t="s">
        <v>623</v>
      </c>
      <c r="D194" s="67">
        <v>0</v>
      </c>
      <c r="E194" s="204">
        <v>30</v>
      </c>
      <c r="F194" s="205">
        <f t="shared" si="4"/>
        <v>0</v>
      </c>
      <c r="G194" s="18"/>
    </row>
    <row r="195" spans="1:7">
      <c r="A195" s="216"/>
      <c r="B195" s="67">
        <v>29</v>
      </c>
      <c r="C195" s="204" t="s">
        <v>624</v>
      </c>
      <c r="D195" s="67">
        <v>0</v>
      </c>
      <c r="E195" s="204">
        <v>30</v>
      </c>
      <c r="F195" s="205">
        <f t="shared" si="4"/>
        <v>0</v>
      </c>
      <c r="G195" s="18"/>
    </row>
    <row r="196" spans="1:7">
      <c r="A196" s="216"/>
      <c r="B196" s="67">
        <v>30</v>
      </c>
      <c r="C196" s="204" t="s">
        <v>429</v>
      </c>
      <c r="D196" s="67">
        <v>2</v>
      </c>
      <c r="E196" s="204">
        <v>45</v>
      </c>
      <c r="F196" s="205">
        <f t="shared" si="4"/>
        <v>0.0444444444444444</v>
      </c>
      <c r="G196" s="18"/>
    </row>
    <row r="197" spans="1:7">
      <c r="A197" s="216"/>
      <c r="B197" s="67">
        <v>31</v>
      </c>
      <c r="C197" s="204" t="s">
        <v>625</v>
      </c>
      <c r="D197" s="67">
        <v>0</v>
      </c>
      <c r="E197" s="204">
        <v>35</v>
      </c>
      <c r="F197" s="205">
        <f t="shared" si="4"/>
        <v>0</v>
      </c>
      <c r="G197" s="18"/>
    </row>
    <row r="198" spans="1:7">
      <c r="A198" s="216"/>
      <c r="B198" s="67">
        <v>32</v>
      </c>
      <c r="C198" s="204" t="s">
        <v>426</v>
      </c>
      <c r="D198" s="67">
        <v>1</v>
      </c>
      <c r="E198" s="204">
        <v>35</v>
      </c>
      <c r="F198" s="205">
        <f t="shared" si="4"/>
        <v>0.0285714285714286</v>
      </c>
      <c r="G198" s="18"/>
    </row>
    <row r="199" spans="1:7">
      <c r="A199" s="216"/>
      <c r="B199" s="67">
        <v>33</v>
      </c>
      <c r="C199" s="236" t="s">
        <v>626</v>
      </c>
      <c r="D199" s="67">
        <v>0</v>
      </c>
      <c r="E199" s="204">
        <v>32</v>
      </c>
      <c r="F199" s="205">
        <f t="shared" si="4"/>
        <v>0</v>
      </c>
      <c r="G199" s="18"/>
    </row>
    <row r="200" spans="1:7">
      <c r="A200" s="216"/>
      <c r="B200" s="67">
        <v>34</v>
      </c>
      <c r="C200" s="236" t="s">
        <v>627</v>
      </c>
      <c r="D200" s="67">
        <v>0</v>
      </c>
      <c r="E200" s="204">
        <v>31</v>
      </c>
      <c r="F200" s="205">
        <f t="shared" si="4"/>
        <v>0</v>
      </c>
      <c r="G200" s="18"/>
    </row>
    <row r="201" spans="1:7">
      <c r="A201" s="216"/>
      <c r="B201" s="67">
        <v>35</v>
      </c>
      <c r="C201" s="236" t="s">
        <v>628</v>
      </c>
      <c r="D201" s="67">
        <v>0</v>
      </c>
      <c r="E201" s="204">
        <v>31</v>
      </c>
      <c r="F201" s="205">
        <f t="shared" si="4"/>
        <v>0</v>
      </c>
      <c r="G201" s="18"/>
    </row>
    <row r="202" spans="1:7">
      <c r="A202" s="216"/>
      <c r="B202" s="67">
        <v>36</v>
      </c>
      <c r="C202" s="236" t="s">
        <v>629</v>
      </c>
      <c r="D202" s="67">
        <v>0</v>
      </c>
      <c r="E202" s="204">
        <v>31</v>
      </c>
      <c r="F202" s="205">
        <f t="shared" si="4"/>
        <v>0</v>
      </c>
      <c r="G202" s="18"/>
    </row>
    <row r="203" spans="1:7">
      <c r="A203" s="216"/>
      <c r="B203" s="67">
        <v>37</v>
      </c>
      <c r="C203" s="236" t="s">
        <v>630</v>
      </c>
      <c r="D203" s="67">
        <v>0</v>
      </c>
      <c r="E203" s="204">
        <v>36</v>
      </c>
      <c r="F203" s="205">
        <f t="shared" si="4"/>
        <v>0</v>
      </c>
      <c r="G203" s="18"/>
    </row>
    <row r="204" spans="1:7">
      <c r="A204" s="216"/>
      <c r="B204" s="67">
        <v>38</v>
      </c>
      <c r="C204" s="212" t="s">
        <v>631</v>
      </c>
      <c r="D204" s="67">
        <v>0</v>
      </c>
      <c r="E204" s="204">
        <v>35</v>
      </c>
      <c r="F204" s="205">
        <f t="shared" si="4"/>
        <v>0</v>
      </c>
      <c r="G204" s="18"/>
    </row>
    <row r="205" spans="1:7">
      <c r="A205" s="216"/>
      <c r="B205" s="67">
        <v>39</v>
      </c>
      <c r="C205" s="236" t="s">
        <v>632</v>
      </c>
      <c r="D205" s="67">
        <v>0</v>
      </c>
      <c r="E205" s="204">
        <v>35</v>
      </c>
      <c r="F205" s="205">
        <f t="shared" si="4"/>
        <v>0</v>
      </c>
      <c r="G205" s="18"/>
    </row>
    <row r="206" spans="1:7">
      <c r="A206" s="216"/>
      <c r="B206" s="67">
        <v>40</v>
      </c>
      <c r="C206" s="236" t="s">
        <v>633</v>
      </c>
      <c r="D206" s="67">
        <v>0</v>
      </c>
      <c r="E206" s="204">
        <v>35</v>
      </c>
      <c r="F206" s="205">
        <f t="shared" si="4"/>
        <v>0</v>
      </c>
      <c r="G206" s="18"/>
    </row>
    <row r="207" spans="1:7">
      <c r="A207" s="216"/>
      <c r="B207" s="67">
        <v>41</v>
      </c>
      <c r="C207" s="236" t="s">
        <v>433</v>
      </c>
      <c r="D207" s="67">
        <v>1</v>
      </c>
      <c r="E207" s="204">
        <v>34</v>
      </c>
      <c r="F207" s="205">
        <f t="shared" si="4"/>
        <v>0.0294117647058824</v>
      </c>
      <c r="G207" s="18"/>
    </row>
    <row r="208" spans="1:7">
      <c r="A208" s="216"/>
      <c r="B208" s="67">
        <v>42</v>
      </c>
      <c r="C208" s="236" t="s">
        <v>634</v>
      </c>
      <c r="D208" s="67">
        <v>0</v>
      </c>
      <c r="E208" s="204">
        <v>34</v>
      </c>
      <c r="F208" s="205">
        <f t="shared" si="4"/>
        <v>0</v>
      </c>
      <c r="G208" s="18"/>
    </row>
    <row r="209" spans="1:7">
      <c r="A209" s="216"/>
      <c r="B209" s="67">
        <v>43</v>
      </c>
      <c r="C209" s="67" t="s">
        <v>436</v>
      </c>
      <c r="D209" s="67">
        <v>4</v>
      </c>
      <c r="E209" s="67">
        <v>35</v>
      </c>
      <c r="F209" s="205">
        <f t="shared" si="4"/>
        <v>0.114285714285714</v>
      </c>
      <c r="G209" s="18"/>
    </row>
    <row r="210" spans="1:7">
      <c r="A210" s="219"/>
      <c r="B210" s="67">
        <v>44</v>
      </c>
      <c r="C210" s="67" t="s">
        <v>442</v>
      </c>
      <c r="D210" s="67">
        <v>1</v>
      </c>
      <c r="E210" s="67">
        <v>36</v>
      </c>
      <c r="F210" s="205">
        <f t="shared" si="4"/>
        <v>0.0277777777777778</v>
      </c>
      <c r="G210" s="18"/>
    </row>
    <row r="211" spans="1:7">
      <c r="A211" s="210" t="s">
        <v>7</v>
      </c>
      <c r="B211" s="67">
        <v>1</v>
      </c>
      <c r="C211" s="236" t="s">
        <v>635</v>
      </c>
      <c r="D211" s="67">
        <v>0</v>
      </c>
      <c r="E211" s="236">
        <v>36</v>
      </c>
      <c r="F211" s="205">
        <f t="shared" si="4"/>
        <v>0</v>
      </c>
      <c r="G211" s="67"/>
    </row>
    <row r="212" spans="1:7">
      <c r="A212" s="216"/>
      <c r="B212" s="67">
        <v>2</v>
      </c>
      <c r="C212" s="236" t="s">
        <v>636</v>
      </c>
      <c r="D212" s="67">
        <v>0</v>
      </c>
      <c r="E212" s="236">
        <v>36</v>
      </c>
      <c r="F212" s="205">
        <f t="shared" ref="F211:F239" si="5">D212/E212</f>
        <v>0</v>
      </c>
      <c r="G212" s="67"/>
    </row>
    <row r="213" spans="1:7">
      <c r="A213" s="216"/>
      <c r="B213" s="67">
        <v>3</v>
      </c>
      <c r="C213" s="236" t="s">
        <v>637</v>
      </c>
      <c r="D213" s="67">
        <v>0</v>
      </c>
      <c r="E213" s="236">
        <v>36</v>
      </c>
      <c r="F213" s="205">
        <f t="shared" si="5"/>
        <v>0</v>
      </c>
      <c r="G213" s="67"/>
    </row>
    <row r="214" spans="1:7">
      <c r="A214" s="216"/>
      <c r="B214" s="67">
        <v>4</v>
      </c>
      <c r="C214" s="236" t="s">
        <v>638</v>
      </c>
      <c r="D214" s="67">
        <v>0</v>
      </c>
      <c r="E214" s="236">
        <v>36</v>
      </c>
      <c r="F214" s="205">
        <f t="shared" si="5"/>
        <v>0</v>
      </c>
      <c r="G214" s="67"/>
    </row>
    <row r="215" spans="1:7">
      <c r="A215" s="216"/>
      <c r="B215" s="67">
        <v>5</v>
      </c>
      <c r="C215" s="236" t="s">
        <v>639</v>
      </c>
      <c r="D215" s="67">
        <v>0</v>
      </c>
      <c r="E215" s="236">
        <v>35</v>
      </c>
      <c r="F215" s="205">
        <f t="shared" si="5"/>
        <v>0</v>
      </c>
      <c r="G215" s="67"/>
    </row>
    <row r="216" spans="1:7">
      <c r="A216" s="216"/>
      <c r="B216" s="67">
        <v>6</v>
      </c>
      <c r="C216" s="236" t="s">
        <v>640</v>
      </c>
      <c r="D216" s="67">
        <v>0</v>
      </c>
      <c r="E216" s="236">
        <v>44</v>
      </c>
      <c r="F216" s="205">
        <f t="shared" si="5"/>
        <v>0</v>
      </c>
      <c r="G216" s="67"/>
    </row>
    <row r="217" spans="1:7">
      <c r="A217" s="216"/>
      <c r="B217" s="67">
        <v>7</v>
      </c>
      <c r="C217" s="236" t="s">
        <v>641</v>
      </c>
      <c r="D217" s="67">
        <v>0</v>
      </c>
      <c r="E217" s="236">
        <v>37</v>
      </c>
      <c r="F217" s="205">
        <f t="shared" si="5"/>
        <v>0</v>
      </c>
      <c r="G217" s="67"/>
    </row>
    <row r="218" spans="1:7">
      <c r="A218" s="216"/>
      <c r="B218" s="67">
        <v>8</v>
      </c>
      <c r="C218" s="236" t="s">
        <v>642</v>
      </c>
      <c r="D218" s="67">
        <v>0</v>
      </c>
      <c r="E218" s="67">
        <v>33</v>
      </c>
      <c r="F218" s="205">
        <f t="shared" si="5"/>
        <v>0</v>
      </c>
      <c r="G218" s="67"/>
    </row>
    <row r="219" spans="1:7">
      <c r="A219" s="216"/>
      <c r="B219" s="67">
        <v>9</v>
      </c>
      <c r="C219" s="236" t="s">
        <v>456</v>
      </c>
      <c r="D219" s="67">
        <v>2</v>
      </c>
      <c r="E219" s="67">
        <v>33</v>
      </c>
      <c r="F219" s="205">
        <f t="shared" si="5"/>
        <v>0.0606060606060606</v>
      </c>
      <c r="G219" s="67"/>
    </row>
    <row r="220" spans="1:7">
      <c r="A220" s="216"/>
      <c r="B220" s="67">
        <v>10</v>
      </c>
      <c r="C220" s="236" t="s">
        <v>461</v>
      </c>
      <c r="D220" s="67">
        <v>1</v>
      </c>
      <c r="E220" s="67">
        <v>32</v>
      </c>
      <c r="F220" s="205">
        <f t="shared" si="5"/>
        <v>0.03125</v>
      </c>
      <c r="G220" s="67"/>
    </row>
    <row r="221" spans="1:7">
      <c r="A221" s="216"/>
      <c r="B221" s="67">
        <v>11</v>
      </c>
      <c r="C221" s="236" t="s">
        <v>643</v>
      </c>
      <c r="D221" s="67">
        <v>0</v>
      </c>
      <c r="E221" s="67">
        <v>33</v>
      </c>
      <c r="F221" s="205">
        <f t="shared" si="5"/>
        <v>0</v>
      </c>
      <c r="G221" s="67"/>
    </row>
    <row r="222" spans="1:7">
      <c r="A222" s="216"/>
      <c r="B222" s="67">
        <v>12</v>
      </c>
      <c r="C222" s="236" t="s">
        <v>464</v>
      </c>
      <c r="D222" s="67">
        <v>1</v>
      </c>
      <c r="E222" s="67">
        <v>33</v>
      </c>
      <c r="F222" s="205">
        <f t="shared" si="5"/>
        <v>0.0303030303030303</v>
      </c>
      <c r="G222" s="67"/>
    </row>
    <row r="223" spans="1:7">
      <c r="A223" s="216"/>
      <c r="B223" s="67">
        <v>13</v>
      </c>
      <c r="C223" s="236" t="s">
        <v>644</v>
      </c>
      <c r="D223" s="67">
        <v>0</v>
      </c>
      <c r="E223" s="67">
        <v>30</v>
      </c>
      <c r="F223" s="205">
        <f t="shared" si="5"/>
        <v>0</v>
      </c>
      <c r="G223" s="67"/>
    </row>
    <row r="224" spans="1:7">
      <c r="A224" s="216"/>
      <c r="B224" s="67">
        <v>14</v>
      </c>
      <c r="C224" s="236" t="s">
        <v>645</v>
      </c>
      <c r="D224" s="67">
        <v>0</v>
      </c>
      <c r="E224" s="67">
        <v>34</v>
      </c>
      <c r="F224" s="205">
        <f t="shared" si="5"/>
        <v>0</v>
      </c>
      <c r="G224" s="67"/>
    </row>
    <row r="225" spans="1:7">
      <c r="A225" s="216"/>
      <c r="B225" s="67">
        <v>15</v>
      </c>
      <c r="C225" s="236" t="s">
        <v>646</v>
      </c>
      <c r="D225" s="67">
        <v>0</v>
      </c>
      <c r="E225" s="67">
        <v>33</v>
      </c>
      <c r="F225" s="205">
        <f t="shared" si="5"/>
        <v>0</v>
      </c>
      <c r="G225" s="67"/>
    </row>
    <row r="226" spans="1:7">
      <c r="A226" s="216"/>
      <c r="B226" s="67">
        <v>16</v>
      </c>
      <c r="C226" s="236" t="s">
        <v>647</v>
      </c>
      <c r="D226" s="67">
        <v>0</v>
      </c>
      <c r="E226" s="67">
        <v>33</v>
      </c>
      <c r="F226" s="205">
        <f t="shared" si="5"/>
        <v>0</v>
      </c>
      <c r="G226" s="67"/>
    </row>
    <row r="227" spans="1:7">
      <c r="A227" s="216"/>
      <c r="B227" s="67">
        <v>17</v>
      </c>
      <c r="C227" s="236" t="s">
        <v>648</v>
      </c>
      <c r="D227" s="67">
        <v>0</v>
      </c>
      <c r="E227" s="67">
        <v>32</v>
      </c>
      <c r="F227" s="205">
        <f t="shared" si="5"/>
        <v>0</v>
      </c>
      <c r="G227" s="67"/>
    </row>
    <row r="228" spans="1:7">
      <c r="A228" s="216"/>
      <c r="B228" s="67">
        <v>18</v>
      </c>
      <c r="C228" s="236" t="s">
        <v>649</v>
      </c>
      <c r="D228" s="67">
        <v>0</v>
      </c>
      <c r="E228" s="67">
        <v>32</v>
      </c>
      <c r="F228" s="205">
        <f t="shared" si="5"/>
        <v>0</v>
      </c>
      <c r="G228" s="67"/>
    </row>
    <row r="229" spans="1:7">
      <c r="A229" s="216"/>
      <c r="B229" s="67">
        <v>19</v>
      </c>
      <c r="C229" s="67" t="s">
        <v>454</v>
      </c>
      <c r="D229" s="67">
        <v>1</v>
      </c>
      <c r="E229" s="67">
        <v>36</v>
      </c>
      <c r="F229" s="205">
        <f t="shared" si="5"/>
        <v>0.0277777777777778</v>
      </c>
      <c r="G229" s="67"/>
    </row>
    <row r="230" spans="1:7">
      <c r="A230" s="216"/>
      <c r="B230" s="67">
        <v>20</v>
      </c>
      <c r="C230" s="67" t="s">
        <v>650</v>
      </c>
      <c r="D230" s="67">
        <v>0</v>
      </c>
      <c r="E230" s="67">
        <v>34</v>
      </c>
      <c r="F230" s="205">
        <f t="shared" si="5"/>
        <v>0</v>
      </c>
      <c r="G230" s="67"/>
    </row>
    <row r="231" spans="1:7">
      <c r="A231" s="216"/>
      <c r="B231" s="67">
        <v>21</v>
      </c>
      <c r="C231" s="67" t="s">
        <v>445</v>
      </c>
      <c r="D231" s="67">
        <v>1</v>
      </c>
      <c r="E231" s="67">
        <v>33</v>
      </c>
      <c r="F231" s="205">
        <f t="shared" si="5"/>
        <v>0.0303030303030303</v>
      </c>
      <c r="G231" s="67"/>
    </row>
    <row r="232" spans="1:7">
      <c r="A232" s="216"/>
      <c r="B232" s="67">
        <v>22</v>
      </c>
      <c r="C232" s="67" t="s">
        <v>651</v>
      </c>
      <c r="D232" s="67">
        <v>0</v>
      </c>
      <c r="E232" s="67">
        <v>33</v>
      </c>
      <c r="F232" s="205">
        <f t="shared" si="5"/>
        <v>0</v>
      </c>
      <c r="G232" s="67"/>
    </row>
    <row r="233" spans="1:7">
      <c r="A233" s="216"/>
      <c r="B233" s="67">
        <v>23</v>
      </c>
      <c r="C233" s="67" t="s">
        <v>448</v>
      </c>
      <c r="D233" s="67">
        <v>1</v>
      </c>
      <c r="E233" s="67">
        <v>34</v>
      </c>
      <c r="F233" s="205">
        <f t="shared" si="5"/>
        <v>0.0294117647058824</v>
      </c>
      <c r="G233" s="67"/>
    </row>
    <row r="234" spans="1:7">
      <c r="A234" s="216"/>
      <c r="B234" s="67">
        <v>24</v>
      </c>
      <c r="C234" s="67" t="s">
        <v>652</v>
      </c>
      <c r="D234" s="67">
        <v>0</v>
      </c>
      <c r="E234" s="67">
        <v>33</v>
      </c>
      <c r="F234" s="205">
        <f t="shared" si="5"/>
        <v>0</v>
      </c>
      <c r="G234" s="67"/>
    </row>
    <row r="235" spans="1:7">
      <c r="A235" s="219"/>
      <c r="B235" s="67">
        <v>25</v>
      </c>
      <c r="C235" s="67" t="s">
        <v>653</v>
      </c>
      <c r="D235" s="67">
        <v>0</v>
      </c>
      <c r="E235" s="67">
        <v>35</v>
      </c>
      <c r="F235" s="205">
        <f t="shared" si="5"/>
        <v>0</v>
      </c>
      <c r="G235" s="67"/>
    </row>
    <row r="236" spans="1:7">
      <c r="A236" s="206" t="s">
        <v>654</v>
      </c>
      <c r="B236" s="204">
        <v>1</v>
      </c>
      <c r="C236" s="204" t="s">
        <v>655</v>
      </c>
      <c r="D236" s="204">
        <v>0</v>
      </c>
      <c r="E236" s="204">
        <v>46</v>
      </c>
      <c r="F236" s="233">
        <f t="shared" si="5"/>
        <v>0</v>
      </c>
      <c r="G236" s="232"/>
    </row>
    <row r="237" spans="1:7">
      <c r="A237" s="206"/>
      <c r="B237" s="204">
        <v>2</v>
      </c>
      <c r="C237" s="204" t="s">
        <v>468</v>
      </c>
      <c r="D237" s="204">
        <v>3</v>
      </c>
      <c r="E237" s="204">
        <v>45</v>
      </c>
      <c r="F237" s="233">
        <f t="shared" si="5"/>
        <v>0.0666666666666667</v>
      </c>
      <c r="G237" s="232"/>
    </row>
    <row r="238" spans="1:7">
      <c r="A238" s="206"/>
      <c r="B238" s="204">
        <v>3</v>
      </c>
      <c r="C238" s="204" t="s">
        <v>474</v>
      </c>
      <c r="D238" s="204">
        <v>22</v>
      </c>
      <c r="E238" s="204">
        <v>45</v>
      </c>
      <c r="F238" s="237">
        <f t="shared" si="5"/>
        <v>0.488888888888889</v>
      </c>
      <c r="G238" s="232"/>
    </row>
    <row r="239" spans="1:7">
      <c r="A239" s="206"/>
      <c r="B239" s="204">
        <v>4</v>
      </c>
      <c r="C239" s="204" t="s">
        <v>487</v>
      </c>
      <c r="D239" s="204">
        <v>2</v>
      </c>
      <c r="E239" s="204">
        <v>45</v>
      </c>
      <c r="F239" s="238">
        <f t="shared" si="5"/>
        <v>0.0444444444444444</v>
      </c>
      <c r="G239" s="232"/>
    </row>
  </sheetData>
  <mergeCells count="8">
    <mergeCell ref="A1:G1"/>
    <mergeCell ref="A3:A43"/>
    <mergeCell ref="A44:A85"/>
    <mergeCell ref="A86:A112"/>
    <mergeCell ref="A113:A166"/>
    <mergeCell ref="A167:A210"/>
    <mergeCell ref="A211:A235"/>
    <mergeCell ref="A236:A239"/>
  </mergeCells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"/>
  <sheetViews>
    <sheetView zoomScale="55" zoomScaleNormal="55" workbookViewId="0">
      <selection activeCell="B32" sqref="B32:I33"/>
    </sheetView>
  </sheetViews>
  <sheetFormatPr defaultColWidth="9" defaultRowHeight="15.6"/>
  <cols>
    <col min="1" max="1" width="22.4166666666667" style="178" customWidth="1"/>
    <col min="2" max="2" width="18.3796296296296" style="178" customWidth="1"/>
    <col min="3" max="3" width="15.5" style="178" customWidth="1"/>
    <col min="4" max="4" width="29.4907407407407" style="178" customWidth="1"/>
    <col min="5" max="6" width="52.9259259259259" style="178" customWidth="1"/>
    <col min="7" max="9" width="15.25" style="178" customWidth="1"/>
    <col min="10" max="16384" width="9" style="178"/>
  </cols>
  <sheetData>
    <row r="1" ht="22.2" spans="1:9">
      <c r="A1" s="47" t="s">
        <v>656</v>
      </c>
      <c r="B1" s="47"/>
      <c r="C1" s="47"/>
      <c r="D1" s="47"/>
      <c r="E1" s="47"/>
      <c r="F1" s="47"/>
      <c r="G1" s="47"/>
      <c r="H1" s="47"/>
      <c r="I1" s="47"/>
    </row>
    <row r="2" s="45" customFormat="1" ht="20.4" spans="1:9">
      <c r="A2" s="179" t="s">
        <v>22</v>
      </c>
      <c r="B2" s="179" t="s">
        <v>51</v>
      </c>
      <c r="C2" s="179" t="s">
        <v>24</v>
      </c>
      <c r="D2" s="179" t="s">
        <v>25</v>
      </c>
      <c r="E2" s="179" t="s">
        <v>26</v>
      </c>
      <c r="F2" s="180" t="s">
        <v>657</v>
      </c>
      <c r="G2" s="179" t="s">
        <v>53</v>
      </c>
      <c r="H2" s="181" t="s">
        <v>658</v>
      </c>
      <c r="I2" s="179" t="s">
        <v>659</v>
      </c>
    </row>
    <row r="3" s="45" customFormat="1" ht="20.4" spans="1:9">
      <c r="A3" s="22" t="s">
        <v>2</v>
      </c>
      <c r="B3" s="65" t="s">
        <v>39</v>
      </c>
      <c r="C3" s="182">
        <v>2024363135</v>
      </c>
      <c r="D3" s="183" t="s">
        <v>660</v>
      </c>
      <c r="E3" s="183" t="s">
        <v>257</v>
      </c>
      <c r="F3" s="184" t="s">
        <v>67</v>
      </c>
      <c r="G3" s="65">
        <v>2</v>
      </c>
      <c r="H3" s="181"/>
      <c r="I3" s="179"/>
    </row>
    <row r="4" s="45" customFormat="1" ht="20.4" spans="1:9">
      <c r="A4" s="24"/>
      <c r="B4" s="183"/>
      <c r="C4" s="182">
        <v>2024363137</v>
      </c>
      <c r="D4" s="183" t="s">
        <v>124</v>
      </c>
      <c r="E4" s="183" t="s">
        <v>257</v>
      </c>
      <c r="F4" s="184" t="s">
        <v>661</v>
      </c>
      <c r="G4" s="183">
        <v>2</v>
      </c>
      <c r="H4" s="181"/>
      <c r="I4" s="179"/>
    </row>
    <row r="5" s="45" customFormat="1" ht="20.4" spans="1:9">
      <c r="A5" s="24"/>
      <c r="B5" s="17" t="s">
        <v>98</v>
      </c>
      <c r="C5" s="159">
        <v>2024364338</v>
      </c>
      <c r="D5" s="185" t="s">
        <v>662</v>
      </c>
      <c r="E5" s="185" t="s">
        <v>101</v>
      </c>
      <c r="F5" s="185" t="s">
        <v>63</v>
      </c>
      <c r="G5" s="159">
        <v>2</v>
      </c>
      <c r="H5" s="48"/>
      <c r="I5" s="48"/>
    </row>
    <row r="6" s="45" customFormat="1" ht="20.4" spans="1:9">
      <c r="A6" s="24"/>
      <c r="B6" s="17"/>
      <c r="C6" s="159">
        <v>2024364339</v>
      </c>
      <c r="D6" s="185" t="s">
        <v>663</v>
      </c>
      <c r="E6" s="185" t="s">
        <v>101</v>
      </c>
      <c r="F6" s="185" t="s">
        <v>661</v>
      </c>
      <c r="G6" s="159">
        <v>2</v>
      </c>
      <c r="H6" s="48"/>
      <c r="I6" s="48"/>
    </row>
    <row r="7" ht="17.4" spans="1:9">
      <c r="A7" s="186" t="s">
        <v>3</v>
      </c>
      <c r="B7" s="187" t="s">
        <v>196</v>
      </c>
      <c r="C7" s="188">
        <v>2024283337</v>
      </c>
      <c r="D7" s="188" t="s">
        <v>257</v>
      </c>
      <c r="E7" s="188" t="s">
        <v>664</v>
      </c>
      <c r="F7" s="188" t="s">
        <v>76</v>
      </c>
      <c r="G7" s="189">
        <v>2</v>
      </c>
      <c r="H7" s="188" t="s">
        <v>665</v>
      </c>
      <c r="I7" s="188"/>
    </row>
    <row r="8" ht="18.75" customHeight="1" spans="1:9">
      <c r="A8" s="190"/>
      <c r="B8" s="191"/>
      <c r="C8" s="188">
        <v>2024283306</v>
      </c>
      <c r="D8" s="188" t="s">
        <v>257</v>
      </c>
      <c r="E8" s="188" t="s">
        <v>666</v>
      </c>
      <c r="F8" s="188" t="s">
        <v>76</v>
      </c>
      <c r="G8" s="189">
        <v>2</v>
      </c>
      <c r="H8" s="188" t="s">
        <v>665</v>
      </c>
      <c r="I8" s="188"/>
    </row>
    <row r="9" ht="18.75" customHeight="1" spans="1:9">
      <c r="A9" s="190"/>
      <c r="B9" s="192"/>
      <c r="C9" s="188">
        <v>2024283312</v>
      </c>
      <c r="D9" s="188" t="s">
        <v>257</v>
      </c>
      <c r="E9" s="188" t="s">
        <v>667</v>
      </c>
      <c r="F9" s="188" t="s">
        <v>76</v>
      </c>
      <c r="G9" s="189">
        <v>2</v>
      </c>
      <c r="H9" s="188" t="s">
        <v>665</v>
      </c>
      <c r="I9" s="188"/>
    </row>
    <row r="10" ht="18.75" customHeight="1" spans="1:9">
      <c r="A10" s="190"/>
      <c r="B10" s="188" t="s">
        <v>213</v>
      </c>
      <c r="C10" s="188">
        <v>2024284229</v>
      </c>
      <c r="D10" s="23" t="s">
        <v>206</v>
      </c>
      <c r="E10" s="188" t="s">
        <v>668</v>
      </c>
      <c r="F10" s="188" t="s">
        <v>84</v>
      </c>
      <c r="G10" s="189">
        <v>3</v>
      </c>
      <c r="H10" s="188" t="s">
        <v>665</v>
      </c>
      <c r="I10" s="188"/>
    </row>
    <row r="11" ht="18.75" customHeight="1" spans="1:9">
      <c r="A11" s="190"/>
      <c r="B11" s="188"/>
      <c r="C11" s="188">
        <v>2024284244</v>
      </c>
      <c r="D11" s="23" t="s">
        <v>206</v>
      </c>
      <c r="E11" s="188" t="s">
        <v>669</v>
      </c>
      <c r="F11" s="188" t="s">
        <v>84</v>
      </c>
      <c r="G11" s="189">
        <v>3</v>
      </c>
      <c r="H11" s="188" t="s">
        <v>665</v>
      </c>
      <c r="I11" s="188"/>
    </row>
    <row r="12" ht="18.75" customHeight="1" spans="1:9">
      <c r="A12" s="190"/>
      <c r="B12" s="188"/>
      <c r="C12" s="188">
        <v>2024284233</v>
      </c>
      <c r="D12" s="23" t="s">
        <v>206</v>
      </c>
      <c r="E12" s="188" t="s">
        <v>670</v>
      </c>
      <c r="F12" s="188" t="s">
        <v>84</v>
      </c>
      <c r="G12" s="189">
        <v>3</v>
      </c>
      <c r="H12" s="188" t="s">
        <v>665</v>
      </c>
      <c r="I12" s="188"/>
    </row>
    <row r="13" ht="18.75" customHeight="1" spans="1:9">
      <c r="A13" s="190"/>
      <c r="B13" s="188"/>
      <c r="C13" s="188">
        <v>2024284232</v>
      </c>
      <c r="D13" s="23" t="s">
        <v>206</v>
      </c>
      <c r="E13" s="188" t="s">
        <v>671</v>
      </c>
      <c r="F13" s="188" t="s">
        <v>84</v>
      </c>
      <c r="G13" s="189">
        <v>3</v>
      </c>
      <c r="H13" s="188" t="s">
        <v>665</v>
      </c>
      <c r="I13" s="188"/>
    </row>
    <row r="14" ht="18.75" customHeight="1" spans="1:9">
      <c r="A14" s="190"/>
      <c r="B14" s="188"/>
      <c r="C14" s="188">
        <v>2024284242</v>
      </c>
      <c r="D14" s="23" t="s">
        <v>206</v>
      </c>
      <c r="E14" s="188" t="s">
        <v>672</v>
      </c>
      <c r="F14" s="188" t="s">
        <v>84</v>
      </c>
      <c r="G14" s="189">
        <v>3</v>
      </c>
      <c r="H14" s="188" t="s">
        <v>665</v>
      </c>
      <c r="I14" s="188"/>
    </row>
    <row r="15" ht="18.75" customHeight="1" spans="1:9">
      <c r="A15" s="190"/>
      <c r="B15" s="188"/>
      <c r="C15" s="188">
        <v>2024284213</v>
      </c>
      <c r="D15" s="23" t="s">
        <v>206</v>
      </c>
      <c r="E15" s="188" t="s">
        <v>673</v>
      </c>
      <c r="F15" s="188" t="s">
        <v>84</v>
      </c>
      <c r="G15" s="189">
        <v>3</v>
      </c>
      <c r="H15" s="188" t="s">
        <v>665</v>
      </c>
      <c r="I15" s="188"/>
    </row>
    <row r="16" ht="18.75" customHeight="1" spans="1:9">
      <c r="A16" s="190"/>
      <c r="B16" s="188"/>
      <c r="C16" s="188">
        <v>2024284211</v>
      </c>
      <c r="D16" s="23" t="s">
        <v>206</v>
      </c>
      <c r="E16" s="188" t="s">
        <v>674</v>
      </c>
      <c r="F16" s="188" t="s">
        <v>84</v>
      </c>
      <c r="G16" s="189">
        <v>3</v>
      </c>
      <c r="H16" s="188" t="s">
        <v>665</v>
      </c>
      <c r="I16" s="188"/>
    </row>
    <row r="17" ht="18.75" customHeight="1" spans="1:9">
      <c r="A17" s="190"/>
      <c r="B17" s="188"/>
      <c r="C17" s="188">
        <v>2024284228</v>
      </c>
      <c r="D17" s="23" t="s">
        <v>206</v>
      </c>
      <c r="E17" s="188" t="s">
        <v>675</v>
      </c>
      <c r="F17" s="188" t="s">
        <v>84</v>
      </c>
      <c r="G17" s="189">
        <v>3</v>
      </c>
      <c r="H17" s="188" t="s">
        <v>665</v>
      </c>
      <c r="I17" s="188"/>
    </row>
    <row r="18" ht="18.75" customHeight="1" spans="1:9">
      <c r="A18" s="190"/>
      <c r="B18" s="23" t="s">
        <v>229</v>
      </c>
      <c r="C18" s="188">
        <v>2023273214</v>
      </c>
      <c r="D18" s="188" t="s">
        <v>231</v>
      </c>
      <c r="E18" s="188" t="s">
        <v>676</v>
      </c>
      <c r="F18" s="188" t="s">
        <v>172</v>
      </c>
      <c r="G18" s="189">
        <v>3</v>
      </c>
      <c r="H18" s="188" t="s">
        <v>665</v>
      </c>
      <c r="I18" s="188"/>
    </row>
    <row r="19" ht="18.75" customHeight="1" spans="1:9">
      <c r="A19" s="190"/>
      <c r="B19" s="22"/>
      <c r="C19" s="187">
        <v>2023273214</v>
      </c>
      <c r="D19" s="187" t="s">
        <v>223</v>
      </c>
      <c r="E19" s="187" t="s">
        <v>676</v>
      </c>
      <c r="F19" s="187" t="s">
        <v>60</v>
      </c>
      <c r="G19" s="193">
        <v>3</v>
      </c>
      <c r="H19" s="187" t="s">
        <v>665</v>
      </c>
      <c r="I19" s="187"/>
    </row>
    <row r="20" ht="18.75" customHeight="1" spans="1:9">
      <c r="A20" s="18" t="s">
        <v>4</v>
      </c>
      <c r="B20" s="194" t="s">
        <v>49</v>
      </c>
      <c r="C20" s="194"/>
      <c r="D20" s="194"/>
      <c r="E20" s="194"/>
      <c r="F20" s="194"/>
      <c r="G20" s="194"/>
      <c r="H20" s="194"/>
      <c r="I20" s="195"/>
    </row>
    <row r="21" ht="18.75" customHeight="1" spans="1:9">
      <c r="A21" s="21" t="s">
        <v>5</v>
      </c>
      <c r="B21" s="196"/>
      <c r="C21" s="196"/>
      <c r="D21" s="196"/>
      <c r="E21" s="196"/>
      <c r="F21" s="196"/>
      <c r="G21" s="196"/>
      <c r="H21" s="196"/>
      <c r="I21" s="6"/>
    </row>
    <row r="22" ht="14" customHeight="1" spans="1:9">
      <c r="A22" s="18" t="s">
        <v>6</v>
      </c>
      <c r="B22" s="19" t="s">
        <v>387</v>
      </c>
      <c r="C22" s="19">
        <v>2023243545</v>
      </c>
      <c r="D22" s="19" t="s">
        <v>677</v>
      </c>
      <c r="E22" s="19" t="s">
        <v>678</v>
      </c>
      <c r="F22" s="19" t="s">
        <v>679</v>
      </c>
      <c r="G22" s="19">
        <v>2</v>
      </c>
      <c r="H22" s="197"/>
      <c r="I22" s="197"/>
    </row>
    <row r="23" ht="17.4" spans="1:9">
      <c r="A23" s="18"/>
      <c r="B23" s="19" t="s">
        <v>442</v>
      </c>
      <c r="C23" s="19">
        <v>2025244212</v>
      </c>
      <c r="D23" s="19" t="s">
        <v>680</v>
      </c>
      <c r="E23" s="19" t="s">
        <v>681</v>
      </c>
      <c r="F23" s="19" t="s">
        <v>682</v>
      </c>
      <c r="G23" s="19">
        <v>2</v>
      </c>
      <c r="H23" s="197"/>
      <c r="I23" s="197"/>
    </row>
    <row r="24" ht="17.4" hidden="1" spans="1:9">
      <c r="A24" s="18"/>
      <c r="B24" s="197"/>
      <c r="C24" s="197"/>
      <c r="D24" s="197"/>
      <c r="E24" s="197"/>
      <c r="F24" s="197"/>
      <c r="G24" s="197"/>
      <c r="H24" s="197"/>
      <c r="I24" s="197"/>
    </row>
    <row r="25" ht="17.4" hidden="1" spans="1:9">
      <c r="A25" s="18"/>
      <c r="B25" s="197"/>
      <c r="C25" s="197"/>
      <c r="D25" s="197"/>
      <c r="E25" s="197"/>
      <c r="F25" s="197"/>
      <c r="G25" s="197"/>
      <c r="H25" s="197"/>
      <c r="I25" s="197"/>
    </row>
    <row r="26" ht="17.4" hidden="1" spans="1:9">
      <c r="A26" s="18"/>
      <c r="B26" s="197"/>
      <c r="C26" s="197"/>
      <c r="D26" s="197"/>
      <c r="E26" s="197"/>
      <c r="F26" s="197"/>
      <c r="G26" s="197"/>
      <c r="H26" s="197"/>
      <c r="I26" s="197"/>
    </row>
    <row r="27" ht="17.4" hidden="1" spans="1:9">
      <c r="A27" s="18"/>
      <c r="B27" s="197"/>
      <c r="C27" s="197"/>
      <c r="D27" s="197"/>
      <c r="E27" s="197"/>
      <c r="F27" s="197"/>
      <c r="G27" s="197"/>
      <c r="H27" s="197"/>
      <c r="I27" s="197"/>
    </row>
    <row r="28" ht="17.4" hidden="1" spans="1:9">
      <c r="A28" s="18"/>
      <c r="B28" s="197"/>
      <c r="C28" s="197"/>
      <c r="D28" s="197"/>
      <c r="E28" s="197"/>
      <c r="F28" s="197"/>
      <c r="G28" s="197"/>
      <c r="H28" s="197"/>
      <c r="I28" s="197"/>
    </row>
    <row r="29" ht="17.4" hidden="1" spans="1:9">
      <c r="A29" s="18"/>
      <c r="B29" s="197"/>
      <c r="C29" s="197"/>
      <c r="D29" s="197"/>
      <c r="E29" s="197"/>
      <c r="F29" s="197"/>
      <c r="G29" s="197"/>
      <c r="H29" s="197"/>
      <c r="I29" s="197"/>
    </row>
    <row r="30" ht="17.4" hidden="1" spans="1:9">
      <c r="A30" s="18"/>
      <c r="B30" s="197"/>
      <c r="C30" s="197"/>
      <c r="D30" s="197"/>
      <c r="E30" s="197"/>
      <c r="F30" s="197"/>
      <c r="G30" s="197"/>
      <c r="H30" s="197"/>
      <c r="I30" s="197"/>
    </row>
    <row r="31" ht="17.4" hidden="1" spans="1:9">
      <c r="A31" s="18"/>
      <c r="B31" s="197"/>
      <c r="C31" s="197"/>
      <c r="D31" s="197"/>
      <c r="E31" s="197"/>
      <c r="F31" s="197"/>
      <c r="G31" s="197"/>
      <c r="H31" s="197"/>
      <c r="I31" s="197"/>
    </row>
    <row r="32" ht="17.4" spans="1:9">
      <c r="A32" s="18" t="s">
        <v>7</v>
      </c>
      <c r="B32" s="198" t="s">
        <v>49</v>
      </c>
      <c r="C32" s="194"/>
      <c r="D32" s="194"/>
      <c r="E32" s="194"/>
      <c r="F32" s="194"/>
      <c r="G32" s="194"/>
      <c r="H32" s="194"/>
      <c r="I32" s="195"/>
    </row>
    <row r="33" ht="17.4" spans="1:9">
      <c r="A33" s="18" t="s">
        <v>8</v>
      </c>
      <c r="B33" s="7"/>
      <c r="C33" s="196"/>
      <c r="D33" s="196"/>
      <c r="E33" s="196"/>
      <c r="F33" s="196"/>
      <c r="G33" s="196"/>
      <c r="H33" s="196"/>
      <c r="I33" s="6"/>
    </row>
  </sheetData>
  <mergeCells count="11">
    <mergeCell ref="A1:I1"/>
    <mergeCell ref="A3:A6"/>
    <mergeCell ref="A7:A19"/>
    <mergeCell ref="A22:A31"/>
    <mergeCell ref="B3:B4"/>
    <mergeCell ref="B5:B6"/>
    <mergeCell ref="B7:B9"/>
    <mergeCell ref="B10:B17"/>
    <mergeCell ref="B18:B19"/>
    <mergeCell ref="B20:I21"/>
    <mergeCell ref="B32:I33"/>
  </mergeCells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6"/>
  <sheetViews>
    <sheetView zoomScale="70" zoomScaleNormal="70" workbookViewId="0">
      <selection activeCell="G197" sqref="G197"/>
    </sheetView>
  </sheetViews>
  <sheetFormatPr defaultColWidth="8.62962962962963" defaultRowHeight="17.4" outlineLevelCol="7"/>
  <cols>
    <col min="1" max="1" width="20.3796296296296" style="2" customWidth="1"/>
    <col min="2" max="2" width="14.8796296296296" style="2" customWidth="1"/>
    <col min="3" max="4" width="18.1296296296296" style="2" customWidth="1"/>
    <col min="5" max="5" width="25.1296296296296" style="2" customWidth="1"/>
    <col min="6" max="6" width="18.1296296296296" style="152" customWidth="1"/>
    <col min="7" max="7" width="22.6296296296296" style="2" customWidth="1"/>
    <col min="8" max="8" width="16.6296296296296" style="2" customWidth="1"/>
    <col min="9" max="16384" width="8.62962962962963" style="2"/>
  </cols>
  <sheetData>
    <row r="1" s="151" customFormat="1" ht="22.2" spans="1:8">
      <c r="A1" s="3" t="s">
        <v>683</v>
      </c>
      <c r="B1" s="3"/>
      <c r="C1" s="3"/>
      <c r="D1" s="3"/>
      <c r="E1" s="3"/>
      <c r="F1" s="3"/>
      <c r="G1" s="3"/>
      <c r="H1" s="3"/>
    </row>
    <row r="2" s="1" customFormat="1" ht="20.4" spans="1:8">
      <c r="A2" s="4" t="s">
        <v>22</v>
      </c>
      <c r="B2" s="4" t="s">
        <v>491</v>
      </c>
      <c r="C2" s="4" t="s">
        <v>23</v>
      </c>
      <c r="D2" s="4" t="s">
        <v>684</v>
      </c>
      <c r="E2" s="4" t="s">
        <v>493</v>
      </c>
      <c r="F2" s="153" t="s">
        <v>685</v>
      </c>
      <c r="G2" s="4" t="s">
        <v>686</v>
      </c>
      <c r="H2" s="4" t="s">
        <v>29</v>
      </c>
    </row>
    <row r="3" spans="1:8">
      <c r="A3" s="5" t="s">
        <v>2</v>
      </c>
      <c r="B3" s="154">
        <v>1</v>
      </c>
      <c r="C3" s="23" t="s">
        <v>495</v>
      </c>
      <c r="D3" s="155">
        <v>0</v>
      </c>
      <c r="E3" s="18">
        <v>39</v>
      </c>
      <c r="F3" s="156">
        <f t="shared" ref="F3:F66" si="0">D3/E3</f>
        <v>0</v>
      </c>
      <c r="G3" s="23">
        <f t="shared" ref="G3:G17" si="1">RANK(F3,$F$3:$F$66,1)</f>
        <v>1</v>
      </c>
      <c r="H3" s="157"/>
    </row>
    <row r="4" spans="1:8">
      <c r="A4" s="10"/>
      <c r="B4" s="154">
        <v>2</v>
      </c>
      <c r="C4" s="23" t="s">
        <v>64</v>
      </c>
      <c r="D4" s="155">
        <v>0</v>
      </c>
      <c r="E4" s="18">
        <v>40</v>
      </c>
      <c r="F4" s="156">
        <f t="shared" si="0"/>
        <v>0</v>
      </c>
      <c r="G4" s="23">
        <f t="shared" si="1"/>
        <v>1</v>
      </c>
      <c r="H4" s="157"/>
    </row>
    <row r="5" spans="1:8">
      <c r="A5" s="10"/>
      <c r="B5" s="154">
        <v>3</v>
      </c>
      <c r="C5" s="23" t="s">
        <v>496</v>
      </c>
      <c r="D5" s="155">
        <v>0</v>
      </c>
      <c r="E5" s="18">
        <v>42</v>
      </c>
      <c r="F5" s="156">
        <f t="shared" si="0"/>
        <v>0</v>
      </c>
      <c r="G5" s="23">
        <f t="shared" si="1"/>
        <v>1</v>
      </c>
      <c r="H5" s="157"/>
    </row>
    <row r="6" spans="1:8">
      <c r="A6" s="10"/>
      <c r="B6" s="154">
        <v>4</v>
      </c>
      <c r="C6" s="23" t="s">
        <v>497</v>
      </c>
      <c r="D6" s="155">
        <v>0</v>
      </c>
      <c r="E6" s="18">
        <v>40</v>
      </c>
      <c r="F6" s="156">
        <f t="shared" si="0"/>
        <v>0</v>
      </c>
      <c r="G6" s="23">
        <f t="shared" si="1"/>
        <v>1</v>
      </c>
      <c r="H6" s="157"/>
    </row>
    <row r="7" spans="1:8">
      <c r="A7" s="10"/>
      <c r="B7" s="154">
        <v>5</v>
      </c>
      <c r="C7" s="23" t="s">
        <v>146</v>
      </c>
      <c r="D7" s="155">
        <v>0</v>
      </c>
      <c r="E7" s="18">
        <v>43</v>
      </c>
      <c r="F7" s="156">
        <f t="shared" si="0"/>
        <v>0</v>
      </c>
      <c r="G7" s="23">
        <f t="shared" si="1"/>
        <v>1</v>
      </c>
      <c r="H7" s="157"/>
    </row>
    <row r="8" spans="1:8">
      <c r="A8" s="10"/>
      <c r="B8" s="154">
        <v>6</v>
      </c>
      <c r="C8" s="23" t="s">
        <v>498</v>
      </c>
      <c r="D8" s="155">
        <v>0</v>
      </c>
      <c r="E8" s="18">
        <v>43</v>
      </c>
      <c r="F8" s="156">
        <f t="shared" si="0"/>
        <v>0</v>
      </c>
      <c r="G8" s="23">
        <f t="shared" si="1"/>
        <v>1</v>
      </c>
      <c r="H8" s="157"/>
    </row>
    <row r="9" spans="1:8">
      <c r="A9" s="10"/>
      <c r="B9" s="154">
        <v>7</v>
      </c>
      <c r="C9" s="23" t="s">
        <v>499</v>
      </c>
      <c r="D9" s="155">
        <v>0</v>
      </c>
      <c r="E9" s="18">
        <v>41</v>
      </c>
      <c r="F9" s="156">
        <f t="shared" si="0"/>
        <v>0</v>
      </c>
      <c r="G9" s="23">
        <f t="shared" si="1"/>
        <v>1</v>
      </c>
      <c r="H9" s="157"/>
    </row>
    <row r="10" spans="1:8">
      <c r="A10" s="10"/>
      <c r="B10" s="154">
        <v>8</v>
      </c>
      <c r="C10" s="23" t="s">
        <v>500</v>
      </c>
      <c r="D10" s="155">
        <v>0</v>
      </c>
      <c r="E10" s="18">
        <v>43</v>
      </c>
      <c r="F10" s="156">
        <f t="shared" si="0"/>
        <v>0</v>
      </c>
      <c r="G10" s="23">
        <f t="shared" si="1"/>
        <v>1</v>
      </c>
      <c r="H10" s="157"/>
    </row>
    <row r="11" spans="1:8">
      <c r="A11" s="10"/>
      <c r="B11" s="154">
        <v>9</v>
      </c>
      <c r="C11" s="23" t="s">
        <v>501</v>
      </c>
      <c r="D11" s="155">
        <v>0</v>
      </c>
      <c r="E11" s="18">
        <v>42</v>
      </c>
      <c r="F11" s="156">
        <f t="shared" si="0"/>
        <v>0</v>
      </c>
      <c r="G11" s="23">
        <f t="shared" si="1"/>
        <v>1</v>
      </c>
      <c r="H11" s="157"/>
    </row>
    <row r="12" spans="1:8">
      <c r="A12" s="10"/>
      <c r="B12" s="154">
        <v>10</v>
      </c>
      <c r="C12" s="23" t="s">
        <v>502</v>
      </c>
      <c r="D12" s="155">
        <v>0</v>
      </c>
      <c r="E12" s="23">
        <v>43</v>
      </c>
      <c r="F12" s="156">
        <f t="shared" si="0"/>
        <v>0</v>
      </c>
      <c r="G12" s="23">
        <f t="shared" si="1"/>
        <v>1</v>
      </c>
      <c r="H12" s="157"/>
    </row>
    <row r="13" spans="1:8">
      <c r="A13" s="10"/>
      <c r="B13" s="154">
        <v>11</v>
      </c>
      <c r="C13" s="23" t="s">
        <v>503</v>
      </c>
      <c r="D13" s="155">
        <v>0</v>
      </c>
      <c r="E13" s="23">
        <v>42</v>
      </c>
      <c r="F13" s="156">
        <f t="shared" si="0"/>
        <v>0</v>
      </c>
      <c r="G13" s="23">
        <f t="shared" si="1"/>
        <v>1</v>
      </c>
      <c r="H13" s="157"/>
    </row>
    <row r="14" spans="1:8">
      <c r="A14" s="10"/>
      <c r="B14" s="154">
        <v>12</v>
      </c>
      <c r="C14" s="23" t="s">
        <v>149</v>
      </c>
      <c r="D14" s="155">
        <v>0</v>
      </c>
      <c r="E14" s="23">
        <v>45</v>
      </c>
      <c r="F14" s="156">
        <f t="shared" si="0"/>
        <v>0</v>
      </c>
      <c r="G14" s="23">
        <f t="shared" si="1"/>
        <v>1</v>
      </c>
      <c r="H14" s="157"/>
    </row>
    <row r="15" spans="1:8">
      <c r="A15" s="10"/>
      <c r="B15" s="154">
        <v>13</v>
      </c>
      <c r="C15" s="23" t="s">
        <v>504</v>
      </c>
      <c r="D15" s="155">
        <v>0</v>
      </c>
      <c r="E15" s="23">
        <v>43</v>
      </c>
      <c r="F15" s="156">
        <f t="shared" si="0"/>
        <v>0</v>
      </c>
      <c r="G15" s="23">
        <f t="shared" si="1"/>
        <v>1</v>
      </c>
      <c r="H15" s="157"/>
    </row>
    <row r="16" spans="1:8">
      <c r="A16" s="10"/>
      <c r="B16" s="154">
        <v>14</v>
      </c>
      <c r="C16" s="23" t="s">
        <v>107</v>
      </c>
      <c r="D16" s="155">
        <v>0</v>
      </c>
      <c r="E16" s="23">
        <v>42</v>
      </c>
      <c r="F16" s="156">
        <f t="shared" si="0"/>
        <v>0</v>
      </c>
      <c r="G16" s="23">
        <f t="shared" si="1"/>
        <v>1</v>
      </c>
      <c r="H16" s="157"/>
    </row>
    <row r="17" spans="1:8">
      <c r="A17" s="10"/>
      <c r="B17" s="154">
        <v>15</v>
      </c>
      <c r="C17" s="23" t="s">
        <v>505</v>
      </c>
      <c r="D17" s="155">
        <v>0</v>
      </c>
      <c r="E17" s="23">
        <v>40</v>
      </c>
      <c r="F17" s="156">
        <f t="shared" si="0"/>
        <v>0</v>
      </c>
      <c r="G17" s="23">
        <f t="shared" si="1"/>
        <v>1</v>
      </c>
      <c r="H17" s="157"/>
    </row>
    <row r="18" spans="1:8">
      <c r="A18" s="10"/>
      <c r="B18" s="154">
        <v>16</v>
      </c>
      <c r="C18" s="23" t="s">
        <v>39</v>
      </c>
      <c r="D18" s="155">
        <v>2</v>
      </c>
      <c r="E18" s="23">
        <v>43</v>
      </c>
      <c r="F18" s="156">
        <f t="shared" si="0"/>
        <v>0.0465116279069767</v>
      </c>
      <c r="G18" s="23">
        <v>40</v>
      </c>
      <c r="H18" s="157"/>
    </row>
    <row r="19" spans="1:8">
      <c r="A19" s="10"/>
      <c r="B19" s="154">
        <v>17</v>
      </c>
      <c r="C19" s="23" t="s">
        <v>54</v>
      </c>
      <c r="D19" s="155">
        <v>0</v>
      </c>
      <c r="E19" s="23">
        <v>42</v>
      </c>
      <c r="F19" s="156">
        <f t="shared" si="0"/>
        <v>0</v>
      </c>
      <c r="G19" s="23">
        <f t="shared" ref="G19:G26" si="2">RANK(F19,$F$3:$F$66,1)</f>
        <v>1</v>
      </c>
      <c r="H19" s="157"/>
    </row>
    <row r="20" spans="1:8">
      <c r="A20" s="10"/>
      <c r="B20" s="154">
        <v>18</v>
      </c>
      <c r="C20" s="23" t="s">
        <v>126</v>
      </c>
      <c r="D20" s="155">
        <v>0</v>
      </c>
      <c r="E20" s="23">
        <v>43</v>
      </c>
      <c r="F20" s="156">
        <f t="shared" si="0"/>
        <v>0</v>
      </c>
      <c r="G20" s="23">
        <f t="shared" si="2"/>
        <v>1</v>
      </c>
      <c r="H20" s="157"/>
    </row>
    <row r="21" spans="1:8">
      <c r="A21" s="10"/>
      <c r="B21" s="154">
        <v>19</v>
      </c>
      <c r="C21" s="23" t="s">
        <v>128</v>
      </c>
      <c r="D21" s="155">
        <v>0</v>
      </c>
      <c r="E21" s="23">
        <v>42</v>
      </c>
      <c r="F21" s="156">
        <f t="shared" si="0"/>
        <v>0</v>
      </c>
      <c r="G21" s="23">
        <f t="shared" si="2"/>
        <v>1</v>
      </c>
      <c r="H21" s="157"/>
    </row>
    <row r="22" spans="1:8">
      <c r="A22" s="10"/>
      <c r="B22" s="154">
        <v>20</v>
      </c>
      <c r="C22" s="23" t="s">
        <v>506</v>
      </c>
      <c r="D22" s="155">
        <v>0</v>
      </c>
      <c r="E22" s="23">
        <v>45</v>
      </c>
      <c r="F22" s="156">
        <f t="shared" si="0"/>
        <v>0</v>
      </c>
      <c r="G22" s="23">
        <f t="shared" si="2"/>
        <v>1</v>
      </c>
      <c r="H22" s="157"/>
    </row>
    <row r="23" spans="1:8">
      <c r="A23" s="10"/>
      <c r="B23" s="154">
        <v>21</v>
      </c>
      <c r="C23" s="23" t="s">
        <v>507</v>
      </c>
      <c r="D23" s="155">
        <v>0</v>
      </c>
      <c r="E23" s="23">
        <v>43</v>
      </c>
      <c r="F23" s="156">
        <f t="shared" si="0"/>
        <v>0</v>
      </c>
      <c r="G23" s="23">
        <f t="shared" si="2"/>
        <v>1</v>
      </c>
      <c r="H23" s="157"/>
    </row>
    <row r="24" spans="1:8">
      <c r="A24" s="10"/>
      <c r="B24" s="154">
        <v>22</v>
      </c>
      <c r="C24" s="23" t="s">
        <v>508</v>
      </c>
      <c r="D24" s="155">
        <v>0</v>
      </c>
      <c r="E24" s="23">
        <v>42</v>
      </c>
      <c r="F24" s="156">
        <f t="shared" si="0"/>
        <v>0</v>
      </c>
      <c r="G24" s="23">
        <f t="shared" si="2"/>
        <v>1</v>
      </c>
      <c r="H24" s="157"/>
    </row>
    <row r="25" spans="1:8">
      <c r="A25" s="10"/>
      <c r="B25" s="154">
        <v>23</v>
      </c>
      <c r="C25" s="23" t="s">
        <v>509</v>
      </c>
      <c r="D25" s="155">
        <v>0</v>
      </c>
      <c r="E25" s="23">
        <v>40</v>
      </c>
      <c r="F25" s="156">
        <f t="shared" si="0"/>
        <v>0</v>
      </c>
      <c r="G25" s="23">
        <f t="shared" si="2"/>
        <v>1</v>
      </c>
      <c r="H25" s="157"/>
    </row>
    <row r="26" spans="1:8">
      <c r="A26" s="10"/>
      <c r="B26" s="154">
        <v>24</v>
      </c>
      <c r="C26" s="23" t="s">
        <v>510</v>
      </c>
      <c r="D26" s="155">
        <v>0</v>
      </c>
      <c r="E26" s="23">
        <v>40</v>
      </c>
      <c r="F26" s="156">
        <f t="shared" si="0"/>
        <v>0</v>
      </c>
      <c r="G26" s="23">
        <f t="shared" si="2"/>
        <v>1</v>
      </c>
      <c r="H26" s="157"/>
    </row>
    <row r="27" spans="1:8">
      <c r="A27" s="10"/>
      <c r="B27" s="154">
        <v>25</v>
      </c>
      <c r="C27" s="23" t="s">
        <v>138</v>
      </c>
      <c r="D27" s="155">
        <v>2</v>
      </c>
      <c r="E27" s="23">
        <v>41</v>
      </c>
      <c r="F27" s="156">
        <f t="shared" si="0"/>
        <v>0.0487804878048781</v>
      </c>
      <c r="G27" s="23">
        <v>41</v>
      </c>
      <c r="H27" s="157"/>
    </row>
    <row r="28" spans="1:8">
      <c r="A28" s="10"/>
      <c r="B28" s="154">
        <v>26</v>
      </c>
      <c r="C28" s="23" t="s">
        <v>511</v>
      </c>
      <c r="D28" s="155">
        <v>0</v>
      </c>
      <c r="E28" s="23">
        <v>41</v>
      </c>
      <c r="F28" s="156">
        <f t="shared" si="0"/>
        <v>0</v>
      </c>
      <c r="G28" s="23">
        <f>RANK(F28,$F$3:$F$66,1)</f>
        <v>1</v>
      </c>
      <c r="H28" s="157"/>
    </row>
    <row r="29" spans="1:8">
      <c r="A29" s="10"/>
      <c r="B29" s="154">
        <v>27</v>
      </c>
      <c r="C29" s="23" t="s">
        <v>98</v>
      </c>
      <c r="D29" s="155">
        <v>0</v>
      </c>
      <c r="E29" s="23">
        <v>40</v>
      </c>
      <c r="F29" s="156">
        <f t="shared" si="0"/>
        <v>0</v>
      </c>
      <c r="G29" s="23">
        <f>RANK(F29,$F$3:$F$66,1)</f>
        <v>1</v>
      </c>
      <c r="H29" s="157"/>
    </row>
    <row r="30" spans="1:8">
      <c r="A30" s="10"/>
      <c r="B30" s="158">
        <v>28</v>
      </c>
      <c r="C30" s="159" t="s">
        <v>58</v>
      </c>
      <c r="D30" s="155">
        <v>0</v>
      </c>
      <c r="E30" s="159">
        <v>41</v>
      </c>
      <c r="F30" s="160">
        <f t="shared" si="0"/>
        <v>0</v>
      </c>
      <c r="G30" s="159">
        <f t="shared" ref="G30:G43" si="3">RANK(F30,$F$3:$F$61,1)</f>
        <v>1</v>
      </c>
      <c r="H30" s="18"/>
    </row>
    <row r="31" spans="1:8">
      <c r="A31" s="10"/>
      <c r="B31" s="158">
        <v>29</v>
      </c>
      <c r="C31" s="159" t="s">
        <v>512</v>
      </c>
      <c r="D31" s="155">
        <v>0</v>
      </c>
      <c r="E31" s="159">
        <v>41</v>
      </c>
      <c r="F31" s="160">
        <f t="shared" si="0"/>
        <v>0</v>
      </c>
      <c r="G31" s="159">
        <f t="shared" si="3"/>
        <v>1</v>
      </c>
      <c r="H31" s="18"/>
    </row>
    <row r="32" spans="1:8">
      <c r="A32" s="10"/>
      <c r="B32" s="158">
        <v>30</v>
      </c>
      <c r="C32" s="159" t="s">
        <v>513</v>
      </c>
      <c r="D32" s="155">
        <v>0</v>
      </c>
      <c r="E32" s="159">
        <v>40</v>
      </c>
      <c r="F32" s="160">
        <f t="shared" si="0"/>
        <v>0</v>
      </c>
      <c r="G32" s="159">
        <f t="shared" si="3"/>
        <v>1</v>
      </c>
      <c r="H32" s="18"/>
    </row>
    <row r="33" spans="1:8">
      <c r="A33" s="10"/>
      <c r="B33" s="158">
        <v>31</v>
      </c>
      <c r="C33" s="159" t="s">
        <v>105</v>
      </c>
      <c r="D33" s="155">
        <v>0</v>
      </c>
      <c r="E33" s="159">
        <v>39</v>
      </c>
      <c r="F33" s="160">
        <f t="shared" si="0"/>
        <v>0</v>
      </c>
      <c r="G33" s="159">
        <f t="shared" si="3"/>
        <v>1</v>
      </c>
      <c r="H33" s="18"/>
    </row>
    <row r="34" spans="1:8">
      <c r="A34" s="10"/>
      <c r="B34" s="158">
        <v>32</v>
      </c>
      <c r="C34" s="159" t="s">
        <v>43</v>
      </c>
      <c r="D34" s="155">
        <v>0</v>
      </c>
      <c r="E34" s="159">
        <v>40</v>
      </c>
      <c r="F34" s="160">
        <f t="shared" si="0"/>
        <v>0</v>
      </c>
      <c r="G34" s="159">
        <f t="shared" si="3"/>
        <v>1</v>
      </c>
      <c r="H34" s="18"/>
    </row>
    <row r="35" spans="1:8">
      <c r="A35" s="10"/>
      <c r="B35" s="158">
        <v>33</v>
      </c>
      <c r="C35" s="159" t="s">
        <v>514</v>
      </c>
      <c r="D35" s="155">
        <v>0</v>
      </c>
      <c r="E35" s="159">
        <v>40</v>
      </c>
      <c r="F35" s="160">
        <f t="shared" si="0"/>
        <v>0</v>
      </c>
      <c r="G35" s="159">
        <f t="shared" si="3"/>
        <v>1</v>
      </c>
      <c r="H35" s="18"/>
    </row>
    <row r="36" spans="1:8">
      <c r="A36" s="10"/>
      <c r="B36" s="158">
        <v>34</v>
      </c>
      <c r="C36" s="159" t="s">
        <v>515</v>
      </c>
      <c r="D36" s="155">
        <v>0</v>
      </c>
      <c r="E36" s="159">
        <v>39</v>
      </c>
      <c r="F36" s="160">
        <f t="shared" si="0"/>
        <v>0</v>
      </c>
      <c r="G36" s="159">
        <f t="shared" si="3"/>
        <v>1</v>
      </c>
      <c r="H36" s="18"/>
    </row>
    <row r="37" spans="1:8">
      <c r="A37" s="10"/>
      <c r="B37" s="158">
        <v>35</v>
      </c>
      <c r="C37" s="159" t="s">
        <v>516</v>
      </c>
      <c r="D37" s="155">
        <v>0</v>
      </c>
      <c r="E37" s="159">
        <v>40</v>
      </c>
      <c r="F37" s="160">
        <f t="shared" si="0"/>
        <v>0</v>
      </c>
      <c r="G37" s="159">
        <f t="shared" si="3"/>
        <v>1</v>
      </c>
      <c r="H37" s="18"/>
    </row>
    <row r="38" spans="1:8">
      <c r="A38" s="10"/>
      <c r="B38" s="158">
        <v>36</v>
      </c>
      <c r="C38" s="159" t="s">
        <v>517</v>
      </c>
      <c r="D38" s="155">
        <v>0</v>
      </c>
      <c r="E38" s="159">
        <v>40</v>
      </c>
      <c r="F38" s="160">
        <f t="shared" si="0"/>
        <v>0</v>
      </c>
      <c r="G38" s="159">
        <f t="shared" si="3"/>
        <v>1</v>
      </c>
      <c r="H38" s="18"/>
    </row>
    <row r="39" spans="1:8">
      <c r="A39" s="10"/>
      <c r="B39" s="158">
        <v>37</v>
      </c>
      <c r="C39" s="159" t="s">
        <v>30</v>
      </c>
      <c r="D39" s="155">
        <v>0</v>
      </c>
      <c r="E39" s="159">
        <v>40</v>
      </c>
      <c r="F39" s="160">
        <f t="shared" si="0"/>
        <v>0</v>
      </c>
      <c r="G39" s="159">
        <f t="shared" si="3"/>
        <v>1</v>
      </c>
      <c r="H39" s="18"/>
    </row>
    <row r="40" spans="1:8">
      <c r="A40" s="10"/>
      <c r="B40" s="158">
        <v>38</v>
      </c>
      <c r="C40" s="159" t="s">
        <v>518</v>
      </c>
      <c r="D40" s="155">
        <v>0</v>
      </c>
      <c r="E40" s="159">
        <v>43</v>
      </c>
      <c r="F40" s="160">
        <f t="shared" si="0"/>
        <v>0</v>
      </c>
      <c r="G40" s="159">
        <f t="shared" si="3"/>
        <v>1</v>
      </c>
      <c r="H40" s="18"/>
    </row>
    <row r="41" spans="1:8">
      <c r="A41" s="10"/>
      <c r="B41" s="158">
        <v>39</v>
      </c>
      <c r="C41" s="159" t="s">
        <v>78</v>
      </c>
      <c r="D41" s="155">
        <v>0</v>
      </c>
      <c r="E41" s="159">
        <v>42</v>
      </c>
      <c r="F41" s="160">
        <f t="shared" si="0"/>
        <v>0</v>
      </c>
      <c r="G41" s="159">
        <f t="shared" si="3"/>
        <v>1</v>
      </c>
      <c r="H41" s="18"/>
    </row>
    <row r="42" spans="1:8">
      <c r="A42" s="10"/>
      <c r="B42" s="158">
        <v>40</v>
      </c>
      <c r="C42" s="159" t="s">
        <v>87</v>
      </c>
      <c r="D42" s="155">
        <v>0</v>
      </c>
      <c r="E42" s="159">
        <v>44</v>
      </c>
      <c r="F42" s="160">
        <f t="shared" si="0"/>
        <v>0</v>
      </c>
      <c r="G42" s="159">
        <f t="shared" si="3"/>
        <v>1</v>
      </c>
      <c r="H42" s="18"/>
    </row>
    <row r="43" spans="1:8">
      <c r="A43" s="16"/>
      <c r="B43" s="158">
        <v>41</v>
      </c>
      <c r="C43" s="159" t="s">
        <v>69</v>
      </c>
      <c r="D43" s="155">
        <v>0</v>
      </c>
      <c r="E43" s="159">
        <v>43</v>
      </c>
      <c r="F43" s="160">
        <f t="shared" si="0"/>
        <v>0</v>
      </c>
      <c r="G43" s="159">
        <f t="shared" si="3"/>
        <v>1</v>
      </c>
      <c r="H43" s="18"/>
    </row>
    <row r="44" spans="1:8">
      <c r="A44" s="5" t="s">
        <v>3</v>
      </c>
      <c r="B44" s="19">
        <v>1</v>
      </c>
      <c r="C44" s="55" t="s">
        <v>519</v>
      </c>
      <c r="D44" s="54">
        <v>0</v>
      </c>
      <c r="E44" s="21">
        <v>36</v>
      </c>
      <c r="F44" s="160">
        <f t="shared" si="0"/>
        <v>0</v>
      </c>
      <c r="G44" s="19">
        <f t="shared" ref="G44:G85" si="4">RANK(F44,$F$3:$F$44,1)</f>
        <v>1</v>
      </c>
      <c r="H44" s="17"/>
    </row>
    <row r="45" spans="1:8">
      <c r="A45" s="10"/>
      <c r="B45" s="19">
        <v>2</v>
      </c>
      <c r="C45" s="55" t="s">
        <v>174</v>
      </c>
      <c r="D45" s="54">
        <v>0</v>
      </c>
      <c r="E45" s="21">
        <v>38</v>
      </c>
      <c r="F45" s="160">
        <f t="shared" si="0"/>
        <v>0</v>
      </c>
      <c r="G45" s="19">
        <f t="shared" si="4"/>
        <v>1</v>
      </c>
      <c r="H45" s="17"/>
    </row>
    <row r="46" spans="1:8">
      <c r="A46" s="10"/>
      <c r="B46" s="19">
        <v>3</v>
      </c>
      <c r="C46" s="55" t="s">
        <v>520</v>
      </c>
      <c r="D46" s="54">
        <v>0</v>
      </c>
      <c r="E46" s="21">
        <v>48</v>
      </c>
      <c r="F46" s="160">
        <f t="shared" si="0"/>
        <v>0</v>
      </c>
      <c r="G46" s="19">
        <f t="shared" si="4"/>
        <v>1</v>
      </c>
      <c r="H46" s="17"/>
    </row>
    <row r="47" spans="1:8">
      <c r="A47" s="10"/>
      <c r="B47" s="19">
        <v>4</v>
      </c>
      <c r="C47" s="55" t="s">
        <v>521</v>
      </c>
      <c r="D47" s="54">
        <v>0</v>
      </c>
      <c r="E47" s="21">
        <v>49</v>
      </c>
      <c r="F47" s="160">
        <f t="shared" si="0"/>
        <v>0</v>
      </c>
      <c r="G47" s="19">
        <f t="shared" si="4"/>
        <v>1</v>
      </c>
      <c r="H47" s="17"/>
    </row>
    <row r="48" spans="1:8">
      <c r="A48" s="10"/>
      <c r="B48" s="19">
        <v>5</v>
      </c>
      <c r="C48" s="55" t="s">
        <v>522</v>
      </c>
      <c r="D48" s="54">
        <v>0</v>
      </c>
      <c r="E48" s="21">
        <v>45</v>
      </c>
      <c r="F48" s="160">
        <f t="shared" si="0"/>
        <v>0</v>
      </c>
      <c r="G48" s="19">
        <f t="shared" si="4"/>
        <v>1</v>
      </c>
      <c r="H48" s="161"/>
    </row>
    <row r="49" spans="1:8">
      <c r="A49" s="10"/>
      <c r="B49" s="19">
        <v>6</v>
      </c>
      <c r="C49" s="55" t="s">
        <v>523</v>
      </c>
      <c r="D49" s="54">
        <v>0</v>
      </c>
      <c r="E49" s="21">
        <v>43</v>
      </c>
      <c r="F49" s="160">
        <f t="shared" si="0"/>
        <v>0</v>
      </c>
      <c r="G49" s="19">
        <f t="shared" si="4"/>
        <v>1</v>
      </c>
      <c r="H49" s="161"/>
    </row>
    <row r="50" spans="1:8">
      <c r="A50" s="10"/>
      <c r="B50" s="19">
        <v>7</v>
      </c>
      <c r="C50" s="55" t="s">
        <v>524</v>
      </c>
      <c r="D50" s="54">
        <v>0</v>
      </c>
      <c r="E50" s="21">
        <v>41</v>
      </c>
      <c r="F50" s="160">
        <f t="shared" si="0"/>
        <v>0</v>
      </c>
      <c r="G50" s="19">
        <f t="shared" si="4"/>
        <v>1</v>
      </c>
      <c r="H50" s="161"/>
    </row>
    <row r="51" spans="1:8">
      <c r="A51" s="10"/>
      <c r="B51" s="19">
        <v>8</v>
      </c>
      <c r="C51" s="55" t="s">
        <v>525</v>
      </c>
      <c r="D51" s="23">
        <v>0</v>
      </c>
      <c r="E51" s="21">
        <v>42</v>
      </c>
      <c r="F51" s="160">
        <f t="shared" si="0"/>
        <v>0</v>
      </c>
      <c r="G51" s="19">
        <f t="shared" si="4"/>
        <v>1</v>
      </c>
      <c r="H51" s="19" t="s">
        <v>526</v>
      </c>
    </row>
    <row r="52" spans="1:8">
      <c r="A52" s="10"/>
      <c r="B52" s="19">
        <v>9</v>
      </c>
      <c r="C52" s="55" t="s">
        <v>527</v>
      </c>
      <c r="D52" s="23">
        <v>0</v>
      </c>
      <c r="E52" s="21">
        <v>42</v>
      </c>
      <c r="F52" s="160">
        <f t="shared" si="0"/>
        <v>0</v>
      </c>
      <c r="G52" s="19">
        <f t="shared" si="4"/>
        <v>1</v>
      </c>
      <c r="H52" s="19" t="s">
        <v>526</v>
      </c>
    </row>
    <row r="53" spans="1:8">
      <c r="A53" s="10"/>
      <c r="B53" s="19">
        <v>10</v>
      </c>
      <c r="C53" s="55" t="s">
        <v>221</v>
      </c>
      <c r="D53" s="31">
        <v>0</v>
      </c>
      <c r="E53" s="21">
        <v>40</v>
      </c>
      <c r="F53" s="160">
        <f t="shared" si="0"/>
        <v>0</v>
      </c>
      <c r="G53" s="19">
        <f t="shared" si="4"/>
        <v>1</v>
      </c>
      <c r="H53" s="19"/>
    </row>
    <row r="54" spans="1:8">
      <c r="A54" s="10"/>
      <c r="B54" s="19">
        <v>11</v>
      </c>
      <c r="C54" s="55" t="s">
        <v>229</v>
      </c>
      <c r="D54" s="31">
        <v>2</v>
      </c>
      <c r="E54" s="21">
        <v>41</v>
      </c>
      <c r="F54" s="160">
        <f t="shared" si="0"/>
        <v>0.0487804878048781</v>
      </c>
      <c r="G54" s="19">
        <v>39</v>
      </c>
      <c r="H54" s="19"/>
    </row>
    <row r="55" spans="1:8">
      <c r="A55" s="10"/>
      <c r="B55" s="19">
        <v>12</v>
      </c>
      <c r="C55" s="55" t="s">
        <v>528</v>
      </c>
      <c r="D55" s="31">
        <v>0</v>
      </c>
      <c r="E55" s="21">
        <v>46</v>
      </c>
      <c r="F55" s="160">
        <f t="shared" si="0"/>
        <v>0</v>
      </c>
      <c r="G55" s="19">
        <f t="shared" si="4"/>
        <v>1</v>
      </c>
      <c r="H55" s="19"/>
    </row>
    <row r="56" spans="1:8">
      <c r="A56" s="10"/>
      <c r="B56" s="19">
        <v>13</v>
      </c>
      <c r="C56" s="55" t="s">
        <v>224</v>
      </c>
      <c r="D56" s="162">
        <v>0</v>
      </c>
      <c r="E56" s="21">
        <v>42</v>
      </c>
      <c r="F56" s="160">
        <f t="shared" si="0"/>
        <v>0</v>
      </c>
      <c r="G56" s="19">
        <v>1</v>
      </c>
      <c r="H56" s="19"/>
    </row>
    <row r="57" spans="1:8">
      <c r="A57" s="10"/>
      <c r="B57" s="19">
        <v>14</v>
      </c>
      <c r="C57" s="55" t="s">
        <v>160</v>
      </c>
      <c r="D57" s="162">
        <v>0</v>
      </c>
      <c r="E57" s="21">
        <v>46</v>
      </c>
      <c r="F57" s="160">
        <f t="shared" si="0"/>
        <v>0</v>
      </c>
      <c r="G57" s="19">
        <f t="shared" si="4"/>
        <v>1</v>
      </c>
      <c r="H57" s="19"/>
    </row>
    <row r="58" spans="1:8">
      <c r="A58" s="10"/>
      <c r="B58" s="19">
        <v>15</v>
      </c>
      <c r="C58" s="55" t="s">
        <v>166</v>
      </c>
      <c r="D58" s="162">
        <v>0</v>
      </c>
      <c r="E58" s="21">
        <v>46</v>
      </c>
      <c r="F58" s="160">
        <f t="shared" si="0"/>
        <v>0</v>
      </c>
      <c r="G58" s="19">
        <f t="shared" si="4"/>
        <v>1</v>
      </c>
      <c r="H58" s="19"/>
    </row>
    <row r="59" spans="1:8">
      <c r="A59" s="10"/>
      <c r="B59" s="19">
        <v>16</v>
      </c>
      <c r="C59" s="55" t="s">
        <v>163</v>
      </c>
      <c r="D59" s="162">
        <v>0</v>
      </c>
      <c r="E59" s="21">
        <v>45</v>
      </c>
      <c r="F59" s="160">
        <f t="shared" si="0"/>
        <v>0</v>
      </c>
      <c r="G59" s="19">
        <f t="shared" si="4"/>
        <v>1</v>
      </c>
      <c r="H59" s="19"/>
    </row>
    <row r="60" spans="1:8">
      <c r="A60" s="10"/>
      <c r="B60" s="19">
        <v>17</v>
      </c>
      <c r="C60" s="55" t="s">
        <v>241</v>
      </c>
      <c r="D60" s="162">
        <v>0</v>
      </c>
      <c r="E60" s="21">
        <v>45</v>
      </c>
      <c r="F60" s="160">
        <f t="shared" si="0"/>
        <v>0</v>
      </c>
      <c r="G60" s="19">
        <f t="shared" si="4"/>
        <v>1</v>
      </c>
      <c r="H60" s="19"/>
    </row>
    <row r="61" spans="1:8">
      <c r="A61" s="10"/>
      <c r="B61" s="19">
        <v>18</v>
      </c>
      <c r="C61" s="55" t="s">
        <v>245</v>
      </c>
      <c r="D61" s="162">
        <v>0</v>
      </c>
      <c r="E61" s="21">
        <v>42</v>
      </c>
      <c r="F61" s="160">
        <f t="shared" si="0"/>
        <v>0</v>
      </c>
      <c r="G61" s="19">
        <f t="shared" si="4"/>
        <v>1</v>
      </c>
      <c r="H61" s="19"/>
    </row>
    <row r="62" spans="1:8">
      <c r="A62" s="10"/>
      <c r="B62" s="19">
        <v>19</v>
      </c>
      <c r="C62" s="21" t="s">
        <v>248</v>
      </c>
      <c r="D62" s="162">
        <v>0</v>
      </c>
      <c r="E62" s="21">
        <v>42</v>
      </c>
      <c r="F62" s="160">
        <f t="shared" si="0"/>
        <v>0</v>
      </c>
      <c r="G62" s="19">
        <f t="shared" si="4"/>
        <v>1</v>
      </c>
      <c r="H62" s="163"/>
    </row>
    <row r="63" spans="1:8">
      <c r="A63" s="10"/>
      <c r="B63" s="19">
        <v>20</v>
      </c>
      <c r="C63" s="21" t="s">
        <v>258</v>
      </c>
      <c r="D63" s="31">
        <v>1</v>
      </c>
      <c r="E63" s="21">
        <v>41</v>
      </c>
      <c r="F63" s="160">
        <f t="shared" si="0"/>
        <v>0.024390243902439</v>
      </c>
      <c r="G63" s="19">
        <v>38</v>
      </c>
      <c r="H63" s="163"/>
    </row>
    <row r="64" spans="1:8">
      <c r="A64" s="10"/>
      <c r="B64" s="19">
        <v>21</v>
      </c>
      <c r="C64" s="21" t="s">
        <v>261</v>
      </c>
      <c r="D64" s="31">
        <v>0</v>
      </c>
      <c r="E64" s="21">
        <v>50</v>
      </c>
      <c r="F64" s="160">
        <f t="shared" si="0"/>
        <v>0</v>
      </c>
      <c r="G64" s="19">
        <f t="shared" si="4"/>
        <v>1</v>
      </c>
      <c r="H64" s="163"/>
    </row>
    <row r="65" spans="1:8">
      <c r="A65" s="10"/>
      <c r="B65" s="19">
        <v>22</v>
      </c>
      <c r="C65" s="21" t="s">
        <v>255</v>
      </c>
      <c r="D65" s="31">
        <v>0</v>
      </c>
      <c r="E65" s="21">
        <v>41</v>
      </c>
      <c r="F65" s="160">
        <f t="shared" si="0"/>
        <v>0</v>
      </c>
      <c r="G65" s="19">
        <f t="shared" si="4"/>
        <v>1</v>
      </c>
      <c r="H65" s="163"/>
    </row>
    <row r="66" spans="1:8">
      <c r="A66" s="10"/>
      <c r="B66" s="19">
        <v>23</v>
      </c>
      <c r="C66" s="21" t="s">
        <v>196</v>
      </c>
      <c r="D66" s="31">
        <v>3</v>
      </c>
      <c r="E66" s="21">
        <v>42</v>
      </c>
      <c r="F66" s="160">
        <f t="shared" si="0"/>
        <v>0.0714285714285714</v>
      </c>
      <c r="G66" s="19">
        <v>40</v>
      </c>
      <c r="H66" s="163"/>
    </row>
    <row r="67" spans="1:8">
      <c r="A67" s="10"/>
      <c r="B67" s="19">
        <v>24</v>
      </c>
      <c r="C67" s="21" t="s">
        <v>200</v>
      </c>
      <c r="D67" s="31">
        <v>0</v>
      </c>
      <c r="E67" s="21">
        <v>42</v>
      </c>
      <c r="F67" s="160">
        <f t="shared" ref="F67:F80" si="5">D67/E67</f>
        <v>0</v>
      </c>
      <c r="G67" s="19">
        <f t="shared" si="4"/>
        <v>1</v>
      </c>
      <c r="H67" s="163"/>
    </row>
    <row r="68" spans="1:8">
      <c r="A68" s="10"/>
      <c r="B68" s="19">
        <v>25</v>
      </c>
      <c r="C68" s="21" t="s">
        <v>529</v>
      </c>
      <c r="D68" s="31">
        <v>0</v>
      </c>
      <c r="E68" s="21">
        <v>39</v>
      </c>
      <c r="F68" s="160">
        <f t="shared" si="5"/>
        <v>0</v>
      </c>
      <c r="G68" s="19">
        <f t="shared" si="4"/>
        <v>1</v>
      </c>
      <c r="H68" s="163"/>
    </row>
    <row r="69" spans="1:8">
      <c r="A69" s="10"/>
      <c r="B69" s="19">
        <v>26</v>
      </c>
      <c r="C69" s="21" t="s">
        <v>202</v>
      </c>
      <c r="D69" s="31">
        <v>0</v>
      </c>
      <c r="E69" s="21">
        <v>44</v>
      </c>
      <c r="F69" s="160">
        <f t="shared" si="5"/>
        <v>0</v>
      </c>
      <c r="G69" s="19">
        <f t="shared" si="4"/>
        <v>1</v>
      </c>
      <c r="H69" s="163"/>
    </row>
    <row r="70" spans="1:8">
      <c r="A70" s="10"/>
      <c r="B70" s="19">
        <v>27</v>
      </c>
      <c r="C70" s="21" t="s">
        <v>213</v>
      </c>
      <c r="D70" s="31">
        <v>8</v>
      </c>
      <c r="E70" s="21">
        <v>44</v>
      </c>
      <c r="F70" s="160">
        <f t="shared" si="5"/>
        <v>0.181818181818182</v>
      </c>
      <c r="G70" s="19">
        <v>41</v>
      </c>
      <c r="H70" s="163"/>
    </row>
    <row r="71" spans="1:8">
      <c r="A71" s="10"/>
      <c r="B71" s="19">
        <v>28</v>
      </c>
      <c r="C71" s="21" t="s">
        <v>530</v>
      </c>
      <c r="D71" s="31">
        <v>0</v>
      </c>
      <c r="E71" s="21">
        <v>44</v>
      </c>
      <c r="F71" s="160">
        <f t="shared" si="5"/>
        <v>0</v>
      </c>
      <c r="G71" s="19">
        <f t="shared" si="4"/>
        <v>1</v>
      </c>
      <c r="H71" s="163"/>
    </row>
    <row r="72" spans="1:8">
      <c r="A72" s="10"/>
      <c r="B72" s="19">
        <v>29</v>
      </c>
      <c r="C72" s="21" t="s">
        <v>268</v>
      </c>
      <c r="D72" s="23">
        <v>0</v>
      </c>
      <c r="E72" s="21">
        <v>46</v>
      </c>
      <c r="F72" s="160">
        <f t="shared" si="5"/>
        <v>0</v>
      </c>
      <c r="G72" s="19">
        <f t="shared" si="4"/>
        <v>1</v>
      </c>
      <c r="H72" s="163"/>
    </row>
    <row r="73" spans="1:8">
      <c r="A73" s="10"/>
      <c r="B73" s="19">
        <v>30</v>
      </c>
      <c r="C73" s="21" t="s">
        <v>263</v>
      </c>
      <c r="D73" s="23">
        <v>0</v>
      </c>
      <c r="E73" s="21">
        <v>43</v>
      </c>
      <c r="F73" s="160">
        <f t="shared" si="5"/>
        <v>0</v>
      </c>
      <c r="G73" s="19">
        <f t="shared" si="4"/>
        <v>1</v>
      </c>
      <c r="H73" s="163"/>
    </row>
    <row r="74" spans="1:8">
      <c r="A74" s="10"/>
      <c r="B74" s="19">
        <v>31</v>
      </c>
      <c r="C74" s="21" t="s">
        <v>531</v>
      </c>
      <c r="D74" s="23">
        <v>0</v>
      </c>
      <c r="E74" s="21">
        <v>43</v>
      </c>
      <c r="F74" s="160">
        <f t="shared" si="5"/>
        <v>0</v>
      </c>
      <c r="G74" s="19">
        <f t="shared" si="4"/>
        <v>1</v>
      </c>
      <c r="H74" s="163"/>
    </row>
    <row r="75" spans="1:8">
      <c r="A75" s="10"/>
      <c r="B75" s="19">
        <v>32</v>
      </c>
      <c r="C75" s="21" t="s">
        <v>532</v>
      </c>
      <c r="D75" s="23">
        <v>0</v>
      </c>
      <c r="E75" s="21">
        <v>41</v>
      </c>
      <c r="F75" s="160">
        <f t="shared" si="5"/>
        <v>0</v>
      </c>
      <c r="G75" s="19">
        <f t="shared" si="4"/>
        <v>1</v>
      </c>
      <c r="H75" s="163"/>
    </row>
    <row r="76" spans="1:8">
      <c r="A76" s="10"/>
      <c r="B76" s="19">
        <v>33</v>
      </c>
      <c r="C76" s="21" t="s">
        <v>533</v>
      </c>
      <c r="D76" s="23">
        <v>0</v>
      </c>
      <c r="E76" s="21">
        <v>40</v>
      </c>
      <c r="F76" s="160">
        <f t="shared" si="5"/>
        <v>0</v>
      </c>
      <c r="G76" s="19">
        <f t="shared" si="4"/>
        <v>1</v>
      </c>
      <c r="H76" s="163"/>
    </row>
    <row r="77" spans="1:8">
      <c r="A77" s="10"/>
      <c r="B77" s="19">
        <v>34</v>
      </c>
      <c r="C77" s="21" t="s">
        <v>534</v>
      </c>
      <c r="D77" s="23">
        <v>0</v>
      </c>
      <c r="E77" s="21">
        <v>40</v>
      </c>
      <c r="F77" s="160">
        <f t="shared" si="5"/>
        <v>0</v>
      </c>
      <c r="G77" s="19">
        <f t="shared" si="4"/>
        <v>1</v>
      </c>
      <c r="H77" s="163"/>
    </row>
    <row r="78" spans="1:8">
      <c r="A78" s="10"/>
      <c r="B78" s="19">
        <v>35</v>
      </c>
      <c r="C78" s="21" t="s">
        <v>186</v>
      </c>
      <c r="D78" s="23">
        <v>0</v>
      </c>
      <c r="E78" s="21">
        <v>40</v>
      </c>
      <c r="F78" s="160">
        <f t="shared" si="5"/>
        <v>0</v>
      </c>
      <c r="G78" s="19">
        <f t="shared" si="4"/>
        <v>1</v>
      </c>
      <c r="H78" s="163"/>
    </row>
    <row r="79" spans="1:8">
      <c r="A79" s="10"/>
      <c r="B79" s="19">
        <v>36</v>
      </c>
      <c r="C79" s="21" t="s">
        <v>191</v>
      </c>
      <c r="D79" s="23">
        <v>0</v>
      </c>
      <c r="E79" s="21">
        <v>40</v>
      </c>
      <c r="F79" s="160">
        <f t="shared" si="5"/>
        <v>0</v>
      </c>
      <c r="G79" s="19">
        <f t="shared" si="4"/>
        <v>1</v>
      </c>
      <c r="H79" s="163"/>
    </row>
    <row r="80" spans="1:8">
      <c r="A80" s="10"/>
      <c r="B80" s="19">
        <v>37</v>
      </c>
      <c r="C80" s="21" t="s">
        <v>535</v>
      </c>
      <c r="D80" s="23">
        <v>0</v>
      </c>
      <c r="E80" s="21">
        <v>40</v>
      </c>
      <c r="F80" s="160">
        <f t="shared" si="5"/>
        <v>0</v>
      </c>
      <c r="G80" s="19">
        <f t="shared" si="4"/>
        <v>1</v>
      </c>
      <c r="H80" s="163"/>
    </row>
    <row r="81" spans="1:8">
      <c r="A81" s="10"/>
      <c r="B81" s="19">
        <v>38</v>
      </c>
      <c r="C81" s="21" t="s">
        <v>536</v>
      </c>
      <c r="D81" s="23">
        <v>0</v>
      </c>
      <c r="E81" s="21">
        <v>39</v>
      </c>
      <c r="F81" s="160">
        <f>D82/E81</f>
        <v>0</v>
      </c>
      <c r="G81" s="19">
        <f t="shared" si="4"/>
        <v>1</v>
      </c>
      <c r="H81" s="163"/>
    </row>
    <row r="82" spans="1:8">
      <c r="A82" s="10"/>
      <c r="B82" s="19">
        <v>39</v>
      </c>
      <c r="C82" s="21" t="s">
        <v>46</v>
      </c>
      <c r="D82" s="23">
        <v>0</v>
      </c>
      <c r="E82" s="21">
        <v>42</v>
      </c>
      <c r="F82" s="160">
        <f>D83/E82</f>
        <v>0</v>
      </c>
      <c r="G82" s="19">
        <f t="shared" si="4"/>
        <v>1</v>
      </c>
      <c r="H82" s="163"/>
    </row>
    <row r="83" spans="1:8">
      <c r="A83" s="10"/>
      <c r="B83" s="19">
        <v>40</v>
      </c>
      <c r="C83" s="21" t="s">
        <v>537</v>
      </c>
      <c r="D83" s="23">
        <v>0</v>
      </c>
      <c r="E83" s="21">
        <v>40</v>
      </c>
      <c r="F83" s="160">
        <f t="shared" ref="F83:F85" si="6">D83/E83</f>
        <v>0</v>
      </c>
      <c r="G83" s="19">
        <f t="shared" si="4"/>
        <v>1</v>
      </c>
      <c r="H83" s="163"/>
    </row>
    <row r="84" spans="1:8">
      <c r="A84" s="10"/>
      <c r="B84" s="19">
        <v>41</v>
      </c>
      <c r="C84" s="21" t="s">
        <v>178</v>
      </c>
      <c r="D84" s="23">
        <v>0</v>
      </c>
      <c r="E84" s="21">
        <v>40</v>
      </c>
      <c r="F84" s="160">
        <f t="shared" si="6"/>
        <v>0</v>
      </c>
      <c r="G84" s="19">
        <f t="shared" si="4"/>
        <v>1</v>
      </c>
      <c r="H84" s="163"/>
    </row>
    <row r="85" spans="1:8">
      <c r="A85" s="16"/>
      <c r="B85" s="19">
        <v>42</v>
      </c>
      <c r="C85" s="21" t="s">
        <v>538</v>
      </c>
      <c r="D85" s="23">
        <v>0</v>
      </c>
      <c r="E85" s="21">
        <v>40</v>
      </c>
      <c r="F85" s="160">
        <f t="shared" si="6"/>
        <v>0</v>
      </c>
      <c r="G85" s="19">
        <f t="shared" si="4"/>
        <v>1</v>
      </c>
      <c r="H85" s="163"/>
    </row>
    <row r="86" spans="1:8">
      <c r="A86" s="5" t="s">
        <v>4</v>
      </c>
      <c r="B86" s="164">
        <v>1</v>
      </c>
      <c r="C86" s="165" t="s">
        <v>539</v>
      </c>
      <c r="D86" s="165">
        <v>0</v>
      </c>
      <c r="E86" s="165">
        <v>35</v>
      </c>
      <c r="F86" s="166">
        <v>0</v>
      </c>
      <c r="G86" s="165">
        <v>1</v>
      </c>
      <c r="H86" s="157"/>
    </row>
    <row r="87" spans="1:8">
      <c r="A87" s="10"/>
      <c r="B87" s="164">
        <v>2</v>
      </c>
      <c r="C87" s="165" t="s">
        <v>540</v>
      </c>
      <c r="D87" s="165">
        <v>0</v>
      </c>
      <c r="E87" s="165">
        <v>35</v>
      </c>
      <c r="F87" s="166">
        <v>0</v>
      </c>
      <c r="G87" s="165">
        <v>1</v>
      </c>
      <c r="H87" s="157"/>
    </row>
    <row r="88" spans="1:8">
      <c r="A88" s="10"/>
      <c r="B88" s="164">
        <v>3</v>
      </c>
      <c r="C88" s="165" t="s">
        <v>541</v>
      </c>
      <c r="D88" s="165">
        <v>0</v>
      </c>
      <c r="E88" s="165">
        <v>38</v>
      </c>
      <c r="F88" s="166">
        <v>0</v>
      </c>
      <c r="G88" s="165">
        <v>1</v>
      </c>
      <c r="H88" s="157"/>
    </row>
    <row r="89" spans="1:8">
      <c r="A89" s="10"/>
      <c r="B89" s="164">
        <v>4</v>
      </c>
      <c r="C89" s="165" t="s">
        <v>542</v>
      </c>
      <c r="D89" s="165">
        <v>0</v>
      </c>
      <c r="E89" s="165">
        <v>37</v>
      </c>
      <c r="F89" s="166">
        <v>0</v>
      </c>
      <c r="G89" s="165">
        <v>1</v>
      </c>
      <c r="H89" s="157"/>
    </row>
    <row r="90" spans="1:8">
      <c r="A90" s="10"/>
      <c r="B90" s="164">
        <v>5</v>
      </c>
      <c r="C90" s="165" t="s">
        <v>543</v>
      </c>
      <c r="D90" s="165">
        <v>0</v>
      </c>
      <c r="E90" s="165">
        <v>40</v>
      </c>
      <c r="F90" s="166">
        <v>0</v>
      </c>
      <c r="G90" s="165">
        <v>1</v>
      </c>
      <c r="H90" s="157"/>
    </row>
    <row r="91" spans="1:8">
      <c r="A91" s="10"/>
      <c r="B91" s="164">
        <v>6</v>
      </c>
      <c r="C91" s="165" t="s">
        <v>287</v>
      </c>
      <c r="D91" s="165">
        <v>0</v>
      </c>
      <c r="E91" s="165">
        <v>39</v>
      </c>
      <c r="F91" s="166">
        <v>0</v>
      </c>
      <c r="G91" s="165">
        <v>1</v>
      </c>
      <c r="H91" s="157"/>
    </row>
    <row r="92" spans="1:8">
      <c r="A92" s="10"/>
      <c r="B92" s="164">
        <v>7</v>
      </c>
      <c r="C92" s="165" t="s">
        <v>544</v>
      </c>
      <c r="D92" s="165">
        <v>0</v>
      </c>
      <c r="E92" s="165">
        <v>40</v>
      </c>
      <c r="F92" s="166">
        <v>0</v>
      </c>
      <c r="G92" s="165">
        <v>1</v>
      </c>
      <c r="H92" s="157"/>
    </row>
    <row r="93" spans="1:8">
      <c r="A93" s="10"/>
      <c r="B93" s="164">
        <v>8</v>
      </c>
      <c r="C93" s="165" t="s">
        <v>545</v>
      </c>
      <c r="D93" s="165">
        <v>0</v>
      </c>
      <c r="E93" s="165">
        <v>40</v>
      </c>
      <c r="F93" s="166">
        <v>0</v>
      </c>
      <c r="G93" s="165">
        <v>1</v>
      </c>
      <c r="H93" s="157"/>
    </row>
    <row r="94" spans="1:8">
      <c r="A94" s="10"/>
      <c r="B94" s="164">
        <v>9</v>
      </c>
      <c r="C94" s="165" t="s">
        <v>281</v>
      </c>
      <c r="D94" s="165">
        <v>0</v>
      </c>
      <c r="E94" s="165">
        <v>45</v>
      </c>
      <c r="F94" s="166">
        <v>0</v>
      </c>
      <c r="G94" s="165">
        <v>1</v>
      </c>
      <c r="H94" s="157"/>
    </row>
    <row r="95" spans="1:8">
      <c r="A95" s="10"/>
      <c r="B95" s="164">
        <v>10</v>
      </c>
      <c r="C95" s="165" t="s">
        <v>546</v>
      </c>
      <c r="D95" s="165">
        <v>0</v>
      </c>
      <c r="E95" s="165">
        <v>45</v>
      </c>
      <c r="F95" s="166">
        <v>0</v>
      </c>
      <c r="G95" s="165">
        <v>1</v>
      </c>
      <c r="H95" s="157"/>
    </row>
    <row r="96" spans="1:8">
      <c r="A96" s="10"/>
      <c r="B96" s="164">
        <v>11</v>
      </c>
      <c r="C96" s="167" t="s">
        <v>290</v>
      </c>
      <c r="D96" s="116">
        <v>0</v>
      </c>
      <c r="E96" s="116">
        <v>35</v>
      </c>
      <c r="F96" s="166">
        <v>0</v>
      </c>
      <c r="G96" s="116">
        <v>1</v>
      </c>
      <c r="H96" s="157"/>
    </row>
    <row r="97" spans="1:8">
      <c r="A97" s="10"/>
      <c r="B97" s="164">
        <v>12</v>
      </c>
      <c r="C97" s="167" t="s">
        <v>547</v>
      </c>
      <c r="D97" s="116">
        <v>0</v>
      </c>
      <c r="E97" s="116">
        <v>35</v>
      </c>
      <c r="F97" s="166">
        <v>0</v>
      </c>
      <c r="G97" s="116">
        <v>1</v>
      </c>
      <c r="H97" s="157"/>
    </row>
    <row r="98" spans="1:8">
      <c r="A98" s="10"/>
      <c r="B98" s="164">
        <v>13</v>
      </c>
      <c r="C98" s="167" t="s">
        <v>548</v>
      </c>
      <c r="D98" s="116">
        <v>0</v>
      </c>
      <c r="E98" s="116">
        <v>45</v>
      </c>
      <c r="F98" s="166">
        <v>0</v>
      </c>
      <c r="G98" s="116">
        <v>1</v>
      </c>
      <c r="H98" s="157"/>
    </row>
    <row r="99" spans="1:8">
      <c r="A99" s="10"/>
      <c r="B99" s="168">
        <v>14</v>
      </c>
      <c r="C99" s="167" t="s">
        <v>549</v>
      </c>
      <c r="D99" s="116">
        <v>0</v>
      </c>
      <c r="E99" s="116">
        <v>45</v>
      </c>
      <c r="F99" s="166">
        <v>0</v>
      </c>
      <c r="G99" s="116">
        <v>1</v>
      </c>
      <c r="H99" s="157"/>
    </row>
    <row r="100" spans="1:8">
      <c r="A100" s="10"/>
      <c r="B100" s="169">
        <v>15</v>
      </c>
      <c r="C100" s="167" t="s">
        <v>312</v>
      </c>
      <c r="D100" s="116">
        <v>0</v>
      </c>
      <c r="E100" s="116">
        <v>40</v>
      </c>
      <c r="F100" s="166">
        <v>0</v>
      </c>
      <c r="G100" s="116">
        <v>1</v>
      </c>
      <c r="H100" s="157"/>
    </row>
    <row r="101" spans="1:8">
      <c r="A101" s="10"/>
      <c r="B101" s="169">
        <v>16</v>
      </c>
      <c r="C101" s="167" t="s">
        <v>550</v>
      </c>
      <c r="D101" s="116">
        <v>0</v>
      </c>
      <c r="E101" s="116">
        <v>45</v>
      </c>
      <c r="F101" s="166">
        <v>0</v>
      </c>
      <c r="G101" s="116">
        <v>1</v>
      </c>
      <c r="H101" s="157"/>
    </row>
    <row r="102" spans="1:8">
      <c r="A102" s="10"/>
      <c r="B102" s="169">
        <v>17</v>
      </c>
      <c r="C102" s="167" t="s">
        <v>308</v>
      </c>
      <c r="D102" s="116">
        <v>0</v>
      </c>
      <c r="E102" s="116">
        <v>45</v>
      </c>
      <c r="F102" s="166">
        <v>0</v>
      </c>
      <c r="G102" s="116">
        <v>1</v>
      </c>
      <c r="H102" s="157"/>
    </row>
    <row r="103" spans="1:8">
      <c r="A103" s="10"/>
      <c r="B103" s="169">
        <v>18</v>
      </c>
      <c r="C103" s="167" t="s">
        <v>551</v>
      </c>
      <c r="D103" s="116">
        <v>0</v>
      </c>
      <c r="E103" s="116">
        <v>45</v>
      </c>
      <c r="F103" s="166">
        <v>0</v>
      </c>
      <c r="G103" s="116">
        <v>1</v>
      </c>
      <c r="H103" s="157"/>
    </row>
    <row r="104" spans="1:8">
      <c r="A104" s="10"/>
      <c r="B104" s="169">
        <v>19</v>
      </c>
      <c r="C104" s="170" t="s">
        <v>552</v>
      </c>
      <c r="D104" s="116">
        <v>0</v>
      </c>
      <c r="E104" s="116">
        <v>35</v>
      </c>
      <c r="F104" s="166">
        <v>0</v>
      </c>
      <c r="G104" s="116">
        <v>1</v>
      </c>
      <c r="H104" s="157"/>
    </row>
    <row r="105" spans="1:8">
      <c r="A105" s="10"/>
      <c r="B105" s="169">
        <v>20</v>
      </c>
      <c r="C105" s="102" t="s">
        <v>314</v>
      </c>
      <c r="D105" s="116">
        <v>0</v>
      </c>
      <c r="E105" s="116">
        <v>35</v>
      </c>
      <c r="F105" s="166">
        <v>0</v>
      </c>
      <c r="G105" s="116">
        <v>1</v>
      </c>
      <c r="H105" s="157"/>
    </row>
    <row r="106" spans="1:8">
      <c r="A106" s="10"/>
      <c r="B106" s="169">
        <v>21</v>
      </c>
      <c r="C106" s="102" t="s">
        <v>323</v>
      </c>
      <c r="D106" s="116">
        <v>0</v>
      </c>
      <c r="E106" s="116">
        <v>45</v>
      </c>
      <c r="F106" s="166">
        <v>0</v>
      </c>
      <c r="G106" s="116">
        <v>1</v>
      </c>
      <c r="H106" s="157"/>
    </row>
    <row r="107" spans="1:8">
      <c r="A107" s="10"/>
      <c r="B107" s="169">
        <v>22</v>
      </c>
      <c r="C107" s="102" t="s">
        <v>553</v>
      </c>
      <c r="D107" s="116">
        <v>0</v>
      </c>
      <c r="E107" s="116">
        <v>40</v>
      </c>
      <c r="F107" s="166">
        <v>0</v>
      </c>
      <c r="G107" s="116">
        <v>1</v>
      </c>
      <c r="H107" s="157"/>
    </row>
    <row r="108" spans="1:8">
      <c r="A108" s="10"/>
      <c r="B108" s="169">
        <v>23</v>
      </c>
      <c r="C108" s="102" t="s">
        <v>554</v>
      </c>
      <c r="D108" s="116">
        <v>0</v>
      </c>
      <c r="E108" s="116">
        <v>50</v>
      </c>
      <c r="F108" s="166">
        <v>0</v>
      </c>
      <c r="G108" s="116">
        <v>1</v>
      </c>
      <c r="H108" s="157"/>
    </row>
    <row r="109" spans="1:8">
      <c r="A109" s="10"/>
      <c r="B109" s="169">
        <v>24</v>
      </c>
      <c r="C109" s="171" t="s">
        <v>555</v>
      </c>
      <c r="D109" s="172">
        <v>0</v>
      </c>
      <c r="E109" s="172">
        <v>45</v>
      </c>
      <c r="F109" s="166">
        <v>0</v>
      </c>
      <c r="G109" s="172">
        <v>1</v>
      </c>
      <c r="H109" s="157"/>
    </row>
    <row r="110" spans="1:8">
      <c r="A110" s="10"/>
      <c r="B110" s="169">
        <v>25</v>
      </c>
      <c r="C110" s="167" t="s">
        <v>556</v>
      </c>
      <c r="D110" s="173">
        <v>0</v>
      </c>
      <c r="E110" s="173">
        <v>45</v>
      </c>
      <c r="F110" s="166">
        <v>0</v>
      </c>
      <c r="G110" s="173">
        <v>1</v>
      </c>
      <c r="H110" s="157"/>
    </row>
    <row r="111" spans="1:8">
      <c r="A111" s="10"/>
      <c r="B111" s="169">
        <v>26</v>
      </c>
      <c r="C111" s="167" t="s">
        <v>557</v>
      </c>
      <c r="D111" s="173">
        <v>0</v>
      </c>
      <c r="E111" s="173">
        <v>45</v>
      </c>
      <c r="F111" s="166">
        <v>0</v>
      </c>
      <c r="G111" s="173">
        <v>1</v>
      </c>
      <c r="H111" s="157"/>
    </row>
    <row r="112" spans="1:8">
      <c r="A112" s="16"/>
      <c r="B112" s="169">
        <v>27</v>
      </c>
      <c r="C112" s="167" t="s">
        <v>319</v>
      </c>
      <c r="D112" s="173">
        <v>0</v>
      </c>
      <c r="E112" s="173">
        <v>45</v>
      </c>
      <c r="F112" s="166">
        <v>0</v>
      </c>
      <c r="G112" s="173">
        <v>1</v>
      </c>
      <c r="H112" s="157"/>
    </row>
    <row r="113" spans="1:8">
      <c r="A113" s="18" t="s">
        <v>5</v>
      </c>
      <c r="B113" s="21">
        <v>1</v>
      </c>
      <c r="C113" s="21" t="s">
        <v>558</v>
      </c>
      <c r="D113" s="21">
        <v>0</v>
      </c>
      <c r="E113" s="21">
        <v>28</v>
      </c>
      <c r="F113" s="174">
        <f t="shared" ref="F113:F176" si="7">D113/E113</f>
        <v>0</v>
      </c>
      <c r="G113" s="21">
        <v>1</v>
      </c>
      <c r="H113" s="157"/>
    </row>
    <row r="114" spans="1:8">
      <c r="A114" s="18"/>
      <c r="B114" s="21">
        <f t="shared" ref="B114:B152" si="8">B113+1</f>
        <v>2</v>
      </c>
      <c r="C114" s="21" t="s">
        <v>559</v>
      </c>
      <c r="D114" s="21">
        <v>0</v>
      </c>
      <c r="E114" s="68">
        <v>31</v>
      </c>
      <c r="F114" s="174">
        <f t="shared" si="7"/>
        <v>0</v>
      </c>
      <c r="G114" s="21">
        <v>1</v>
      </c>
      <c r="H114" s="157"/>
    </row>
    <row r="115" spans="1:8">
      <c r="A115" s="18"/>
      <c r="B115" s="21">
        <f t="shared" si="8"/>
        <v>3</v>
      </c>
      <c r="C115" s="21" t="s">
        <v>560</v>
      </c>
      <c r="D115" s="21">
        <v>0</v>
      </c>
      <c r="E115" s="68">
        <v>36</v>
      </c>
      <c r="F115" s="174">
        <f t="shared" si="7"/>
        <v>0</v>
      </c>
      <c r="G115" s="21">
        <v>1</v>
      </c>
      <c r="H115" s="157"/>
    </row>
    <row r="116" spans="1:8">
      <c r="A116" s="18"/>
      <c r="B116" s="21">
        <f t="shared" si="8"/>
        <v>4</v>
      </c>
      <c r="C116" s="21" t="s">
        <v>561</v>
      </c>
      <c r="D116" s="21">
        <v>0</v>
      </c>
      <c r="E116" s="68">
        <v>35</v>
      </c>
      <c r="F116" s="174">
        <f t="shared" si="7"/>
        <v>0</v>
      </c>
      <c r="G116" s="21">
        <v>1</v>
      </c>
      <c r="H116" s="157"/>
    </row>
    <row r="117" spans="1:8">
      <c r="A117" s="18"/>
      <c r="B117" s="21">
        <f t="shared" si="8"/>
        <v>5</v>
      </c>
      <c r="C117" s="21" t="s">
        <v>562</v>
      </c>
      <c r="D117" s="21">
        <v>0</v>
      </c>
      <c r="E117" s="68">
        <v>37</v>
      </c>
      <c r="F117" s="174">
        <f t="shared" si="7"/>
        <v>0</v>
      </c>
      <c r="G117" s="21">
        <v>1</v>
      </c>
      <c r="H117" s="157"/>
    </row>
    <row r="118" spans="1:8">
      <c r="A118" s="18"/>
      <c r="B118" s="21">
        <f t="shared" si="8"/>
        <v>6</v>
      </c>
      <c r="C118" s="21" t="s">
        <v>563</v>
      </c>
      <c r="D118" s="21">
        <v>0</v>
      </c>
      <c r="E118" s="21">
        <v>36</v>
      </c>
      <c r="F118" s="174">
        <f t="shared" si="7"/>
        <v>0</v>
      </c>
      <c r="G118" s="21">
        <v>1</v>
      </c>
      <c r="H118" s="157"/>
    </row>
    <row r="119" spans="1:8">
      <c r="A119" s="18"/>
      <c r="B119" s="21">
        <f t="shared" si="8"/>
        <v>7</v>
      </c>
      <c r="C119" s="21" t="s">
        <v>564</v>
      </c>
      <c r="D119" s="21">
        <v>0</v>
      </c>
      <c r="E119" s="21">
        <v>29</v>
      </c>
      <c r="F119" s="174">
        <f t="shared" si="7"/>
        <v>0</v>
      </c>
      <c r="G119" s="21">
        <v>1</v>
      </c>
      <c r="H119" s="157"/>
    </row>
    <row r="120" spans="1:8">
      <c r="A120" s="18"/>
      <c r="B120" s="21">
        <f t="shared" si="8"/>
        <v>8</v>
      </c>
      <c r="C120" s="21" t="s">
        <v>565</v>
      </c>
      <c r="D120" s="21">
        <v>0</v>
      </c>
      <c r="E120" s="21">
        <v>35</v>
      </c>
      <c r="F120" s="174">
        <f t="shared" si="7"/>
        <v>0</v>
      </c>
      <c r="G120" s="21">
        <v>1</v>
      </c>
      <c r="H120" s="157"/>
    </row>
    <row r="121" spans="1:8">
      <c r="A121" s="18"/>
      <c r="B121" s="21">
        <f t="shared" si="8"/>
        <v>9</v>
      </c>
      <c r="C121" s="21" t="s">
        <v>566</v>
      </c>
      <c r="D121" s="21">
        <v>0</v>
      </c>
      <c r="E121" s="21">
        <v>10</v>
      </c>
      <c r="F121" s="174">
        <f t="shared" si="7"/>
        <v>0</v>
      </c>
      <c r="G121" s="21">
        <v>1</v>
      </c>
      <c r="H121" s="157"/>
    </row>
    <row r="122" spans="1:8">
      <c r="A122" s="18"/>
      <c r="B122" s="21">
        <f t="shared" si="8"/>
        <v>10</v>
      </c>
      <c r="C122" s="21" t="s">
        <v>567</v>
      </c>
      <c r="D122" s="21">
        <v>0</v>
      </c>
      <c r="E122" s="21">
        <v>10</v>
      </c>
      <c r="F122" s="174">
        <f t="shared" si="7"/>
        <v>0</v>
      </c>
      <c r="G122" s="21">
        <v>1</v>
      </c>
      <c r="H122" s="157"/>
    </row>
    <row r="123" spans="1:8">
      <c r="A123" s="18"/>
      <c r="B123" s="21">
        <f t="shared" si="8"/>
        <v>11</v>
      </c>
      <c r="C123" s="21" t="s">
        <v>568</v>
      </c>
      <c r="D123" s="21">
        <v>0</v>
      </c>
      <c r="E123" s="21">
        <v>9</v>
      </c>
      <c r="F123" s="174">
        <f t="shared" si="7"/>
        <v>0</v>
      </c>
      <c r="G123" s="21">
        <v>1</v>
      </c>
      <c r="H123" s="157"/>
    </row>
    <row r="124" spans="1:8">
      <c r="A124" s="18"/>
      <c r="B124" s="21">
        <f t="shared" si="8"/>
        <v>12</v>
      </c>
      <c r="C124" s="21" t="s">
        <v>569</v>
      </c>
      <c r="D124" s="21">
        <v>0</v>
      </c>
      <c r="E124" s="21">
        <v>41</v>
      </c>
      <c r="F124" s="174">
        <f t="shared" si="7"/>
        <v>0</v>
      </c>
      <c r="G124" s="21">
        <v>1</v>
      </c>
      <c r="H124" s="157"/>
    </row>
    <row r="125" spans="1:8">
      <c r="A125" s="18"/>
      <c r="B125" s="21">
        <f t="shared" si="8"/>
        <v>13</v>
      </c>
      <c r="C125" s="21" t="s">
        <v>570</v>
      </c>
      <c r="D125" s="21">
        <v>0</v>
      </c>
      <c r="E125" s="21">
        <v>38</v>
      </c>
      <c r="F125" s="174">
        <f t="shared" si="7"/>
        <v>0</v>
      </c>
      <c r="G125" s="21">
        <v>1</v>
      </c>
      <c r="H125" s="157"/>
    </row>
    <row r="126" spans="1:8">
      <c r="A126" s="18"/>
      <c r="B126" s="21">
        <f t="shared" si="8"/>
        <v>14</v>
      </c>
      <c r="C126" s="21" t="s">
        <v>571</v>
      </c>
      <c r="D126" s="21">
        <v>0</v>
      </c>
      <c r="E126" s="21">
        <v>29</v>
      </c>
      <c r="F126" s="174">
        <f t="shared" si="7"/>
        <v>0</v>
      </c>
      <c r="G126" s="21">
        <v>1</v>
      </c>
      <c r="H126" s="157"/>
    </row>
    <row r="127" spans="1:8">
      <c r="A127" s="18"/>
      <c r="B127" s="21">
        <f t="shared" si="8"/>
        <v>15</v>
      </c>
      <c r="C127" s="21" t="s">
        <v>572</v>
      </c>
      <c r="D127" s="21">
        <v>0</v>
      </c>
      <c r="E127" s="21">
        <v>37</v>
      </c>
      <c r="F127" s="174">
        <f t="shared" si="7"/>
        <v>0</v>
      </c>
      <c r="G127" s="21">
        <v>1</v>
      </c>
      <c r="H127" s="157"/>
    </row>
    <row r="128" spans="1:8">
      <c r="A128" s="18"/>
      <c r="B128" s="21">
        <f t="shared" si="8"/>
        <v>16</v>
      </c>
      <c r="C128" s="21" t="s">
        <v>573</v>
      </c>
      <c r="D128" s="21">
        <v>0</v>
      </c>
      <c r="E128" s="21">
        <v>36</v>
      </c>
      <c r="F128" s="174">
        <f t="shared" si="7"/>
        <v>0</v>
      </c>
      <c r="G128" s="21">
        <v>1</v>
      </c>
      <c r="H128" s="157"/>
    </row>
    <row r="129" spans="1:8">
      <c r="A129" s="18"/>
      <c r="B129" s="21">
        <f t="shared" si="8"/>
        <v>17</v>
      </c>
      <c r="C129" s="21" t="s">
        <v>574</v>
      </c>
      <c r="D129" s="21">
        <v>0</v>
      </c>
      <c r="E129" s="21">
        <v>29</v>
      </c>
      <c r="F129" s="174">
        <f t="shared" si="7"/>
        <v>0</v>
      </c>
      <c r="G129" s="21">
        <v>1</v>
      </c>
      <c r="H129" s="157"/>
    </row>
    <row r="130" spans="1:8">
      <c r="A130" s="18"/>
      <c r="B130" s="21">
        <f t="shared" si="8"/>
        <v>18</v>
      </c>
      <c r="C130" s="21" t="s">
        <v>575</v>
      </c>
      <c r="D130" s="21">
        <v>0</v>
      </c>
      <c r="E130" s="21">
        <v>34</v>
      </c>
      <c r="F130" s="174">
        <f t="shared" si="7"/>
        <v>0</v>
      </c>
      <c r="G130" s="21">
        <v>1</v>
      </c>
      <c r="H130" s="157"/>
    </row>
    <row r="131" spans="1:8">
      <c r="A131" s="18"/>
      <c r="B131" s="21">
        <f t="shared" si="8"/>
        <v>19</v>
      </c>
      <c r="C131" s="21" t="s">
        <v>576</v>
      </c>
      <c r="D131" s="21">
        <v>0</v>
      </c>
      <c r="E131" s="21">
        <v>42</v>
      </c>
      <c r="F131" s="174">
        <f t="shared" si="7"/>
        <v>0</v>
      </c>
      <c r="G131" s="21">
        <v>1</v>
      </c>
      <c r="H131" s="157"/>
    </row>
    <row r="132" spans="1:8">
      <c r="A132" s="18"/>
      <c r="B132" s="21">
        <f t="shared" si="8"/>
        <v>20</v>
      </c>
      <c r="C132" s="21" t="s">
        <v>577</v>
      </c>
      <c r="D132" s="21">
        <v>0</v>
      </c>
      <c r="E132" s="21">
        <v>42</v>
      </c>
      <c r="F132" s="174">
        <f t="shared" si="7"/>
        <v>0</v>
      </c>
      <c r="G132" s="21">
        <v>1</v>
      </c>
      <c r="H132" s="157"/>
    </row>
    <row r="133" spans="1:8">
      <c r="A133" s="18"/>
      <c r="B133" s="21">
        <f t="shared" si="8"/>
        <v>21</v>
      </c>
      <c r="C133" s="21" t="s">
        <v>578</v>
      </c>
      <c r="D133" s="21">
        <v>0</v>
      </c>
      <c r="E133" s="21">
        <v>45</v>
      </c>
      <c r="F133" s="174">
        <f t="shared" si="7"/>
        <v>0</v>
      </c>
      <c r="G133" s="21">
        <v>1</v>
      </c>
      <c r="H133" s="157"/>
    </row>
    <row r="134" spans="1:8">
      <c r="A134" s="18"/>
      <c r="B134" s="21">
        <f t="shared" si="8"/>
        <v>22</v>
      </c>
      <c r="C134" s="21" t="s">
        <v>579</v>
      </c>
      <c r="D134" s="21">
        <v>0</v>
      </c>
      <c r="E134" s="21">
        <v>44</v>
      </c>
      <c r="F134" s="174">
        <f t="shared" si="7"/>
        <v>0</v>
      </c>
      <c r="G134" s="21">
        <v>1</v>
      </c>
      <c r="H134" s="157"/>
    </row>
    <row r="135" spans="1:8">
      <c r="A135" s="18"/>
      <c r="B135" s="21">
        <f t="shared" si="8"/>
        <v>23</v>
      </c>
      <c r="C135" s="21" t="s">
        <v>580</v>
      </c>
      <c r="D135" s="21">
        <v>0</v>
      </c>
      <c r="E135" s="21">
        <v>40</v>
      </c>
      <c r="F135" s="174">
        <f t="shared" si="7"/>
        <v>0</v>
      </c>
      <c r="G135" s="21">
        <v>1</v>
      </c>
      <c r="H135" s="157"/>
    </row>
    <row r="136" spans="1:8">
      <c r="A136" s="18"/>
      <c r="B136" s="21">
        <f t="shared" si="8"/>
        <v>24</v>
      </c>
      <c r="C136" s="21" t="s">
        <v>581</v>
      </c>
      <c r="D136" s="21">
        <v>0</v>
      </c>
      <c r="E136" s="21">
        <v>40</v>
      </c>
      <c r="F136" s="174">
        <f t="shared" si="7"/>
        <v>0</v>
      </c>
      <c r="G136" s="21">
        <v>1</v>
      </c>
      <c r="H136" s="157"/>
    </row>
    <row r="137" spans="1:8">
      <c r="A137" s="18"/>
      <c r="B137" s="21">
        <f t="shared" si="8"/>
        <v>25</v>
      </c>
      <c r="C137" s="21" t="s">
        <v>582</v>
      </c>
      <c r="D137" s="21">
        <v>0</v>
      </c>
      <c r="E137" s="21">
        <v>40</v>
      </c>
      <c r="F137" s="174">
        <f t="shared" si="7"/>
        <v>0</v>
      </c>
      <c r="G137" s="21">
        <v>1</v>
      </c>
      <c r="H137" s="157"/>
    </row>
    <row r="138" spans="1:8">
      <c r="A138" s="18"/>
      <c r="B138" s="21">
        <f t="shared" si="8"/>
        <v>26</v>
      </c>
      <c r="C138" s="21" t="s">
        <v>583</v>
      </c>
      <c r="D138" s="21">
        <v>0</v>
      </c>
      <c r="E138" s="21">
        <v>40</v>
      </c>
      <c r="F138" s="174">
        <f t="shared" si="7"/>
        <v>0</v>
      </c>
      <c r="G138" s="21">
        <v>1</v>
      </c>
      <c r="H138" s="157"/>
    </row>
    <row r="139" spans="1:8">
      <c r="A139" s="18"/>
      <c r="B139" s="21">
        <f t="shared" si="8"/>
        <v>27</v>
      </c>
      <c r="C139" s="21" t="s">
        <v>584</v>
      </c>
      <c r="D139" s="21">
        <v>0</v>
      </c>
      <c r="E139" s="21">
        <v>40</v>
      </c>
      <c r="F139" s="174">
        <f t="shared" si="7"/>
        <v>0</v>
      </c>
      <c r="G139" s="21">
        <v>1</v>
      </c>
      <c r="H139" s="157"/>
    </row>
    <row r="140" spans="1:8">
      <c r="A140" s="18"/>
      <c r="B140" s="21">
        <f t="shared" si="8"/>
        <v>28</v>
      </c>
      <c r="C140" s="21" t="s">
        <v>585</v>
      </c>
      <c r="D140" s="21">
        <v>0</v>
      </c>
      <c r="E140" s="21">
        <v>45</v>
      </c>
      <c r="F140" s="174">
        <f t="shared" si="7"/>
        <v>0</v>
      </c>
      <c r="G140" s="21">
        <v>1</v>
      </c>
      <c r="H140" s="157"/>
    </row>
    <row r="141" spans="1:8">
      <c r="A141" s="18"/>
      <c r="B141" s="21">
        <f t="shared" si="8"/>
        <v>29</v>
      </c>
      <c r="C141" s="21" t="s">
        <v>586</v>
      </c>
      <c r="D141" s="21">
        <v>0</v>
      </c>
      <c r="E141" s="21">
        <v>51</v>
      </c>
      <c r="F141" s="174">
        <f t="shared" si="7"/>
        <v>0</v>
      </c>
      <c r="G141" s="21">
        <v>1</v>
      </c>
      <c r="H141" s="157"/>
    </row>
    <row r="142" spans="1:8">
      <c r="A142" s="18"/>
      <c r="B142" s="21">
        <f t="shared" si="8"/>
        <v>30</v>
      </c>
      <c r="C142" s="21" t="s">
        <v>587</v>
      </c>
      <c r="D142" s="21">
        <v>0</v>
      </c>
      <c r="E142" s="21">
        <v>51</v>
      </c>
      <c r="F142" s="174">
        <f t="shared" si="7"/>
        <v>0</v>
      </c>
      <c r="G142" s="21">
        <v>1</v>
      </c>
      <c r="H142" s="157"/>
    </row>
    <row r="143" spans="1:8">
      <c r="A143" s="18"/>
      <c r="B143" s="21">
        <f t="shared" si="8"/>
        <v>31</v>
      </c>
      <c r="C143" s="21" t="s">
        <v>588</v>
      </c>
      <c r="D143" s="21">
        <v>0</v>
      </c>
      <c r="E143" s="21">
        <v>35</v>
      </c>
      <c r="F143" s="174">
        <f t="shared" si="7"/>
        <v>0</v>
      </c>
      <c r="G143" s="21">
        <v>1</v>
      </c>
      <c r="H143" s="157"/>
    </row>
    <row r="144" spans="1:8">
      <c r="A144" s="18"/>
      <c r="B144" s="21">
        <f t="shared" si="8"/>
        <v>32</v>
      </c>
      <c r="C144" s="21" t="s">
        <v>330</v>
      </c>
      <c r="D144" s="21">
        <v>0</v>
      </c>
      <c r="E144" s="21">
        <v>40</v>
      </c>
      <c r="F144" s="174">
        <f t="shared" si="7"/>
        <v>0</v>
      </c>
      <c r="G144" s="21">
        <v>1</v>
      </c>
      <c r="H144" s="157"/>
    </row>
    <row r="145" spans="1:8">
      <c r="A145" s="18"/>
      <c r="B145" s="21">
        <f t="shared" si="8"/>
        <v>33</v>
      </c>
      <c r="C145" s="21" t="s">
        <v>327</v>
      </c>
      <c r="D145" s="21">
        <v>0</v>
      </c>
      <c r="E145" s="21">
        <v>40</v>
      </c>
      <c r="F145" s="174">
        <f t="shared" si="7"/>
        <v>0</v>
      </c>
      <c r="G145" s="21">
        <v>1</v>
      </c>
      <c r="H145" s="157"/>
    </row>
    <row r="146" spans="1:8">
      <c r="A146" s="18"/>
      <c r="B146" s="21">
        <f t="shared" si="8"/>
        <v>34</v>
      </c>
      <c r="C146" s="21" t="s">
        <v>589</v>
      </c>
      <c r="D146" s="21">
        <v>0</v>
      </c>
      <c r="E146" s="21">
        <v>40</v>
      </c>
      <c r="F146" s="174">
        <f t="shared" si="7"/>
        <v>0</v>
      </c>
      <c r="G146" s="21">
        <v>1</v>
      </c>
      <c r="H146" s="157"/>
    </row>
    <row r="147" spans="1:8">
      <c r="A147" s="18"/>
      <c r="B147" s="21">
        <f t="shared" si="8"/>
        <v>35</v>
      </c>
      <c r="C147" s="21" t="s">
        <v>346</v>
      </c>
      <c r="D147" s="21">
        <v>0</v>
      </c>
      <c r="E147" s="21">
        <v>40</v>
      </c>
      <c r="F147" s="174">
        <f t="shared" si="7"/>
        <v>0</v>
      </c>
      <c r="G147" s="21">
        <v>1</v>
      </c>
      <c r="H147" s="157"/>
    </row>
    <row r="148" spans="1:8">
      <c r="A148" s="18"/>
      <c r="B148" s="21">
        <f t="shared" si="8"/>
        <v>36</v>
      </c>
      <c r="C148" s="21" t="s">
        <v>590</v>
      </c>
      <c r="D148" s="21">
        <v>0</v>
      </c>
      <c r="E148" s="21">
        <v>45</v>
      </c>
      <c r="F148" s="174">
        <f t="shared" si="7"/>
        <v>0</v>
      </c>
      <c r="G148" s="21">
        <v>1</v>
      </c>
      <c r="H148" s="157"/>
    </row>
    <row r="149" spans="1:8">
      <c r="A149" s="18"/>
      <c r="B149" s="21">
        <f t="shared" si="8"/>
        <v>37</v>
      </c>
      <c r="C149" s="21" t="s">
        <v>591</v>
      </c>
      <c r="D149" s="21">
        <v>0</v>
      </c>
      <c r="E149" s="21">
        <v>40</v>
      </c>
      <c r="F149" s="174">
        <f t="shared" si="7"/>
        <v>0</v>
      </c>
      <c r="G149" s="21">
        <v>1</v>
      </c>
      <c r="H149" s="157"/>
    </row>
    <row r="150" spans="1:8">
      <c r="A150" s="18"/>
      <c r="B150" s="21">
        <f t="shared" si="8"/>
        <v>38</v>
      </c>
      <c r="C150" s="21" t="s">
        <v>592</v>
      </c>
      <c r="D150" s="21">
        <v>0</v>
      </c>
      <c r="E150" s="21">
        <v>40</v>
      </c>
      <c r="F150" s="174">
        <f t="shared" si="7"/>
        <v>0</v>
      </c>
      <c r="G150" s="21">
        <v>1</v>
      </c>
      <c r="H150" s="157"/>
    </row>
    <row r="151" spans="1:8">
      <c r="A151" s="18"/>
      <c r="B151" s="21">
        <f t="shared" si="8"/>
        <v>39</v>
      </c>
      <c r="C151" s="21" t="s">
        <v>593</v>
      </c>
      <c r="D151" s="21">
        <v>0</v>
      </c>
      <c r="E151" s="21">
        <v>41</v>
      </c>
      <c r="F151" s="174">
        <f t="shared" si="7"/>
        <v>0</v>
      </c>
      <c r="G151" s="21">
        <v>1</v>
      </c>
      <c r="H151" s="157"/>
    </row>
    <row r="152" spans="1:8">
      <c r="A152" s="18"/>
      <c r="B152" s="21">
        <f t="shared" si="8"/>
        <v>40</v>
      </c>
      <c r="C152" s="21" t="s">
        <v>594</v>
      </c>
      <c r="D152" s="21">
        <v>0</v>
      </c>
      <c r="E152" s="21">
        <v>41</v>
      </c>
      <c r="F152" s="174">
        <f t="shared" si="7"/>
        <v>0</v>
      </c>
      <c r="G152" s="21">
        <v>1</v>
      </c>
      <c r="H152" s="157"/>
    </row>
    <row r="153" spans="1:8">
      <c r="A153" s="18"/>
      <c r="B153" s="21">
        <v>41</v>
      </c>
      <c r="C153" s="21" t="s">
        <v>595</v>
      </c>
      <c r="D153" s="21">
        <v>0</v>
      </c>
      <c r="E153" s="21">
        <v>40</v>
      </c>
      <c r="F153" s="174">
        <f t="shared" si="7"/>
        <v>0</v>
      </c>
      <c r="G153" s="21">
        <v>1</v>
      </c>
      <c r="H153" s="157"/>
    </row>
    <row r="154" spans="1:8">
      <c r="A154" s="5" t="s">
        <v>6</v>
      </c>
      <c r="B154" s="19">
        <v>1</v>
      </c>
      <c r="C154" s="20" t="s">
        <v>606</v>
      </c>
      <c r="D154" s="19">
        <v>0</v>
      </c>
      <c r="E154" s="19">
        <v>34</v>
      </c>
      <c r="F154" s="160">
        <f t="shared" si="7"/>
        <v>0</v>
      </c>
      <c r="G154" s="19">
        <f t="shared" ref="G154:G197" si="9">RANK(F154,$F$3:$F$32,1)</f>
        <v>1</v>
      </c>
      <c r="H154" s="157"/>
    </row>
    <row r="155" spans="1:8">
      <c r="A155" s="10"/>
      <c r="B155" s="19">
        <v>2</v>
      </c>
      <c r="C155" s="20" t="s">
        <v>607</v>
      </c>
      <c r="D155" s="19">
        <v>0</v>
      </c>
      <c r="E155" s="19">
        <v>34</v>
      </c>
      <c r="F155" s="160">
        <f t="shared" si="7"/>
        <v>0</v>
      </c>
      <c r="G155" s="19">
        <f t="shared" si="9"/>
        <v>1</v>
      </c>
      <c r="H155" s="157"/>
    </row>
    <row r="156" spans="1:8">
      <c r="A156" s="10"/>
      <c r="B156" s="19">
        <v>3</v>
      </c>
      <c r="C156" s="20" t="s">
        <v>608</v>
      </c>
      <c r="D156" s="19">
        <v>0</v>
      </c>
      <c r="E156" s="19">
        <v>34</v>
      </c>
      <c r="F156" s="160">
        <f t="shared" si="7"/>
        <v>0</v>
      </c>
      <c r="G156" s="19">
        <f t="shared" si="9"/>
        <v>1</v>
      </c>
      <c r="H156" s="157"/>
    </row>
    <row r="157" spans="1:8">
      <c r="A157" s="10"/>
      <c r="B157" s="19">
        <v>4</v>
      </c>
      <c r="C157" s="20" t="s">
        <v>609</v>
      </c>
      <c r="D157" s="19">
        <v>0</v>
      </c>
      <c r="E157" s="19">
        <v>33</v>
      </c>
      <c r="F157" s="160">
        <f t="shared" si="7"/>
        <v>0</v>
      </c>
      <c r="G157" s="19">
        <f t="shared" si="9"/>
        <v>1</v>
      </c>
      <c r="H157" s="157"/>
    </row>
    <row r="158" spans="1:8">
      <c r="A158" s="10"/>
      <c r="B158" s="19">
        <v>5</v>
      </c>
      <c r="C158" s="20" t="s">
        <v>610</v>
      </c>
      <c r="D158" s="19">
        <v>0</v>
      </c>
      <c r="E158" s="19">
        <v>45</v>
      </c>
      <c r="F158" s="160">
        <f t="shared" si="7"/>
        <v>0</v>
      </c>
      <c r="G158" s="19">
        <f t="shared" si="9"/>
        <v>1</v>
      </c>
      <c r="H158" s="157"/>
    </row>
    <row r="159" spans="1:8">
      <c r="A159" s="10"/>
      <c r="B159" s="19">
        <v>6</v>
      </c>
      <c r="C159" s="20" t="s">
        <v>611</v>
      </c>
      <c r="D159" s="19">
        <v>0</v>
      </c>
      <c r="E159" s="19">
        <v>45</v>
      </c>
      <c r="F159" s="160">
        <f t="shared" si="7"/>
        <v>0</v>
      </c>
      <c r="G159" s="19">
        <f t="shared" si="9"/>
        <v>1</v>
      </c>
      <c r="H159" s="157"/>
    </row>
    <row r="160" spans="1:8">
      <c r="A160" s="10"/>
      <c r="B160" s="19">
        <v>7</v>
      </c>
      <c r="C160" s="20" t="s">
        <v>612</v>
      </c>
      <c r="D160" s="19">
        <v>0</v>
      </c>
      <c r="E160" s="19">
        <v>35</v>
      </c>
      <c r="F160" s="160">
        <f t="shared" si="7"/>
        <v>0</v>
      </c>
      <c r="G160" s="19">
        <f t="shared" si="9"/>
        <v>1</v>
      </c>
      <c r="H160" s="157"/>
    </row>
    <row r="161" spans="1:8">
      <c r="A161" s="10"/>
      <c r="B161" s="19">
        <v>8</v>
      </c>
      <c r="C161" s="20" t="s">
        <v>359</v>
      </c>
      <c r="D161" s="19">
        <v>0</v>
      </c>
      <c r="E161" s="19">
        <v>35</v>
      </c>
      <c r="F161" s="160">
        <f t="shared" si="7"/>
        <v>0</v>
      </c>
      <c r="G161" s="19">
        <f t="shared" si="9"/>
        <v>1</v>
      </c>
      <c r="H161" s="157"/>
    </row>
    <row r="162" spans="1:8">
      <c r="A162" s="10"/>
      <c r="B162" s="19">
        <v>9</v>
      </c>
      <c r="C162" s="20" t="s">
        <v>613</v>
      </c>
      <c r="D162" s="19">
        <v>0</v>
      </c>
      <c r="E162" s="19">
        <v>35</v>
      </c>
      <c r="F162" s="160">
        <f t="shared" si="7"/>
        <v>0</v>
      </c>
      <c r="G162" s="19">
        <f t="shared" si="9"/>
        <v>1</v>
      </c>
      <c r="H162" s="157"/>
    </row>
    <row r="163" spans="1:8">
      <c r="A163" s="10"/>
      <c r="B163" s="19">
        <v>10</v>
      </c>
      <c r="C163" s="27" t="s">
        <v>373</v>
      </c>
      <c r="D163" s="19">
        <v>0</v>
      </c>
      <c r="E163" s="21">
        <v>30</v>
      </c>
      <c r="F163" s="160">
        <f t="shared" si="7"/>
        <v>0</v>
      </c>
      <c r="G163" s="19">
        <f t="shared" si="9"/>
        <v>1</v>
      </c>
      <c r="H163" s="157"/>
    </row>
    <row r="164" spans="1:8">
      <c r="A164" s="10"/>
      <c r="B164" s="19">
        <v>11</v>
      </c>
      <c r="C164" s="27" t="s">
        <v>614</v>
      </c>
      <c r="D164" s="19">
        <v>0</v>
      </c>
      <c r="E164" s="21">
        <v>30</v>
      </c>
      <c r="F164" s="160">
        <f t="shared" si="7"/>
        <v>0</v>
      </c>
      <c r="G164" s="19">
        <f t="shared" si="9"/>
        <v>1</v>
      </c>
      <c r="H164" s="157"/>
    </row>
    <row r="165" spans="1:8">
      <c r="A165" s="10"/>
      <c r="B165" s="19">
        <v>12</v>
      </c>
      <c r="C165" s="27" t="s">
        <v>381</v>
      </c>
      <c r="D165" s="19">
        <v>0</v>
      </c>
      <c r="E165" s="21">
        <v>30</v>
      </c>
      <c r="F165" s="160">
        <f t="shared" si="7"/>
        <v>0</v>
      </c>
      <c r="G165" s="19">
        <f t="shared" si="9"/>
        <v>1</v>
      </c>
      <c r="H165" s="157"/>
    </row>
    <row r="166" spans="1:8">
      <c r="A166" s="10"/>
      <c r="B166" s="19">
        <v>13</v>
      </c>
      <c r="C166" s="27" t="s">
        <v>615</v>
      </c>
      <c r="D166" s="19">
        <v>0</v>
      </c>
      <c r="E166" s="21">
        <v>30</v>
      </c>
      <c r="F166" s="160">
        <f t="shared" si="7"/>
        <v>0</v>
      </c>
      <c r="G166" s="19">
        <f t="shared" si="9"/>
        <v>1</v>
      </c>
      <c r="H166" s="157"/>
    </row>
    <row r="167" spans="1:8">
      <c r="A167" s="10"/>
      <c r="B167" s="19">
        <v>14</v>
      </c>
      <c r="C167" s="27" t="s">
        <v>387</v>
      </c>
      <c r="D167" s="19">
        <v>1</v>
      </c>
      <c r="E167" s="21">
        <v>30</v>
      </c>
      <c r="F167" s="160">
        <f t="shared" si="7"/>
        <v>0.0333333333333333</v>
      </c>
      <c r="G167" s="19">
        <v>43</v>
      </c>
      <c r="H167" s="157"/>
    </row>
    <row r="168" spans="1:8">
      <c r="A168" s="10"/>
      <c r="B168" s="19">
        <v>15</v>
      </c>
      <c r="C168" s="27" t="s">
        <v>392</v>
      </c>
      <c r="D168" s="19">
        <v>0</v>
      </c>
      <c r="E168" s="21">
        <v>30</v>
      </c>
      <c r="F168" s="160">
        <f t="shared" si="7"/>
        <v>0</v>
      </c>
      <c r="G168" s="19">
        <f t="shared" si="9"/>
        <v>1</v>
      </c>
      <c r="H168" s="157"/>
    </row>
    <row r="169" spans="1:8">
      <c r="A169" s="10"/>
      <c r="B169" s="19">
        <v>16</v>
      </c>
      <c r="C169" s="27" t="s">
        <v>616</v>
      </c>
      <c r="D169" s="19">
        <v>0</v>
      </c>
      <c r="E169" s="21">
        <v>30</v>
      </c>
      <c r="F169" s="160">
        <f t="shared" si="7"/>
        <v>0</v>
      </c>
      <c r="G169" s="19">
        <f t="shared" si="9"/>
        <v>1</v>
      </c>
      <c r="H169" s="157"/>
    </row>
    <row r="170" spans="1:8">
      <c r="A170" s="10"/>
      <c r="B170" s="19">
        <v>17</v>
      </c>
      <c r="C170" s="27" t="s">
        <v>617</v>
      </c>
      <c r="D170" s="19">
        <v>0</v>
      </c>
      <c r="E170" s="21">
        <v>30</v>
      </c>
      <c r="F170" s="160">
        <f t="shared" si="7"/>
        <v>0</v>
      </c>
      <c r="G170" s="19">
        <f t="shared" si="9"/>
        <v>1</v>
      </c>
      <c r="H170" s="157"/>
    </row>
    <row r="171" spans="1:8">
      <c r="A171" s="10"/>
      <c r="B171" s="19">
        <v>18</v>
      </c>
      <c r="C171" s="27" t="s">
        <v>618</v>
      </c>
      <c r="D171" s="19">
        <v>0</v>
      </c>
      <c r="E171" s="21">
        <v>42</v>
      </c>
      <c r="F171" s="160">
        <f t="shared" si="7"/>
        <v>0</v>
      </c>
      <c r="G171" s="19">
        <f t="shared" si="9"/>
        <v>1</v>
      </c>
      <c r="H171" s="157"/>
    </row>
    <row r="172" spans="1:8">
      <c r="A172" s="10"/>
      <c r="B172" s="19">
        <v>19</v>
      </c>
      <c r="C172" s="27" t="s">
        <v>619</v>
      </c>
      <c r="D172" s="19">
        <v>0</v>
      </c>
      <c r="E172" s="21">
        <v>30</v>
      </c>
      <c r="F172" s="160">
        <f t="shared" si="7"/>
        <v>0</v>
      </c>
      <c r="G172" s="19">
        <f t="shared" si="9"/>
        <v>1</v>
      </c>
      <c r="H172" s="157"/>
    </row>
    <row r="173" spans="1:8">
      <c r="A173" s="10"/>
      <c r="B173" s="19">
        <v>20</v>
      </c>
      <c r="C173" s="27" t="s">
        <v>620</v>
      </c>
      <c r="D173" s="19">
        <v>0</v>
      </c>
      <c r="E173" s="21">
        <v>30</v>
      </c>
      <c r="F173" s="160">
        <f t="shared" si="7"/>
        <v>0</v>
      </c>
      <c r="G173" s="19">
        <f t="shared" si="9"/>
        <v>1</v>
      </c>
      <c r="H173" s="157"/>
    </row>
    <row r="174" spans="1:8">
      <c r="A174" s="10"/>
      <c r="B174" s="19">
        <v>21</v>
      </c>
      <c r="C174" s="21" t="s">
        <v>398</v>
      </c>
      <c r="D174" s="19">
        <v>0</v>
      </c>
      <c r="E174" s="21">
        <v>28</v>
      </c>
      <c r="F174" s="160">
        <f t="shared" si="7"/>
        <v>0</v>
      </c>
      <c r="G174" s="19">
        <f t="shared" si="9"/>
        <v>1</v>
      </c>
      <c r="H174" s="157"/>
    </row>
    <row r="175" spans="1:8">
      <c r="A175" s="10"/>
      <c r="B175" s="19">
        <v>22</v>
      </c>
      <c r="C175" s="21" t="s">
        <v>408</v>
      </c>
      <c r="D175" s="19">
        <v>0</v>
      </c>
      <c r="E175" s="21">
        <v>32</v>
      </c>
      <c r="F175" s="160">
        <f t="shared" si="7"/>
        <v>0</v>
      </c>
      <c r="G175" s="19">
        <f t="shared" si="9"/>
        <v>1</v>
      </c>
      <c r="H175" s="157"/>
    </row>
    <row r="176" spans="1:8">
      <c r="A176" s="10"/>
      <c r="B176" s="19">
        <v>23</v>
      </c>
      <c r="C176" s="21" t="s">
        <v>621</v>
      </c>
      <c r="D176" s="19">
        <v>0</v>
      </c>
      <c r="E176" s="21">
        <v>32</v>
      </c>
      <c r="F176" s="160">
        <f t="shared" si="7"/>
        <v>0</v>
      </c>
      <c r="G176" s="19">
        <f t="shared" si="9"/>
        <v>1</v>
      </c>
      <c r="H176" s="157"/>
    </row>
    <row r="177" spans="1:8">
      <c r="A177" s="10"/>
      <c r="B177" s="19">
        <v>24</v>
      </c>
      <c r="C177" s="21" t="s">
        <v>413</v>
      </c>
      <c r="D177" s="19">
        <v>0</v>
      </c>
      <c r="E177" s="21">
        <v>32</v>
      </c>
      <c r="F177" s="160">
        <f t="shared" ref="F177:F197" si="10">D177/E177</f>
        <v>0</v>
      </c>
      <c r="G177" s="19">
        <f t="shared" si="9"/>
        <v>1</v>
      </c>
      <c r="H177" s="157"/>
    </row>
    <row r="178" spans="1:8">
      <c r="A178" s="10"/>
      <c r="B178" s="19">
        <v>25</v>
      </c>
      <c r="C178" s="21" t="s">
        <v>415</v>
      </c>
      <c r="D178" s="19">
        <v>0</v>
      </c>
      <c r="E178" s="21">
        <v>38</v>
      </c>
      <c r="F178" s="160">
        <f t="shared" si="10"/>
        <v>0</v>
      </c>
      <c r="G178" s="19">
        <f t="shared" si="9"/>
        <v>1</v>
      </c>
      <c r="H178" s="157"/>
    </row>
    <row r="179" spans="1:8">
      <c r="A179" s="10"/>
      <c r="B179" s="19">
        <v>26</v>
      </c>
      <c r="C179" s="21" t="s">
        <v>622</v>
      </c>
      <c r="D179" s="19">
        <v>0</v>
      </c>
      <c r="E179" s="21">
        <v>37</v>
      </c>
      <c r="F179" s="160">
        <f t="shared" si="10"/>
        <v>0</v>
      </c>
      <c r="G179" s="19">
        <f t="shared" si="9"/>
        <v>1</v>
      </c>
      <c r="H179" s="157"/>
    </row>
    <row r="180" spans="1:8">
      <c r="A180" s="10"/>
      <c r="B180" s="19">
        <v>27</v>
      </c>
      <c r="C180" s="21" t="s">
        <v>423</v>
      </c>
      <c r="D180" s="19">
        <v>0</v>
      </c>
      <c r="E180" s="21">
        <v>30</v>
      </c>
      <c r="F180" s="160">
        <f t="shared" si="10"/>
        <v>0</v>
      </c>
      <c r="G180" s="19">
        <f t="shared" si="9"/>
        <v>1</v>
      </c>
      <c r="H180" s="157"/>
    </row>
    <row r="181" spans="1:8">
      <c r="A181" s="10"/>
      <c r="B181" s="19">
        <v>28</v>
      </c>
      <c r="C181" s="21" t="s">
        <v>623</v>
      </c>
      <c r="D181" s="19">
        <v>0</v>
      </c>
      <c r="E181" s="21">
        <v>30</v>
      </c>
      <c r="F181" s="160">
        <f t="shared" si="10"/>
        <v>0</v>
      </c>
      <c r="G181" s="19">
        <f t="shared" si="9"/>
        <v>1</v>
      </c>
      <c r="H181" s="157"/>
    </row>
    <row r="182" spans="1:8">
      <c r="A182" s="10"/>
      <c r="B182" s="19">
        <v>29</v>
      </c>
      <c r="C182" s="21" t="s">
        <v>624</v>
      </c>
      <c r="D182" s="19">
        <v>0</v>
      </c>
      <c r="E182" s="21">
        <v>30</v>
      </c>
      <c r="F182" s="160">
        <f t="shared" si="10"/>
        <v>0</v>
      </c>
      <c r="G182" s="19">
        <f t="shared" si="9"/>
        <v>1</v>
      </c>
      <c r="H182" s="157"/>
    </row>
    <row r="183" spans="1:8">
      <c r="A183" s="10"/>
      <c r="B183" s="19">
        <v>30</v>
      </c>
      <c r="C183" s="21" t="s">
        <v>429</v>
      </c>
      <c r="D183" s="19">
        <v>0</v>
      </c>
      <c r="E183" s="21">
        <v>45</v>
      </c>
      <c r="F183" s="160">
        <f t="shared" si="10"/>
        <v>0</v>
      </c>
      <c r="G183" s="19">
        <f t="shared" si="9"/>
        <v>1</v>
      </c>
      <c r="H183" s="157"/>
    </row>
    <row r="184" spans="1:8">
      <c r="A184" s="10"/>
      <c r="B184" s="19">
        <v>31</v>
      </c>
      <c r="C184" s="21" t="s">
        <v>625</v>
      </c>
      <c r="D184" s="19">
        <v>0</v>
      </c>
      <c r="E184" s="21">
        <v>35</v>
      </c>
      <c r="F184" s="160">
        <f t="shared" si="10"/>
        <v>0</v>
      </c>
      <c r="G184" s="19">
        <f t="shared" si="9"/>
        <v>1</v>
      </c>
      <c r="H184" s="157"/>
    </row>
    <row r="185" spans="1:8">
      <c r="A185" s="10"/>
      <c r="B185" s="19">
        <v>32</v>
      </c>
      <c r="C185" s="21" t="s">
        <v>426</v>
      </c>
      <c r="D185" s="19">
        <v>0</v>
      </c>
      <c r="E185" s="21">
        <v>35</v>
      </c>
      <c r="F185" s="160">
        <f t="shared" si="10"/>
        <v>0</v>
      </c>
      <c r="G185" s="19">
        <f t="shared" si="9"/>
        <v>1</v>
      </c>
      <c r="H185" s="157"/>
    </row>
    <row r="186" spans="1:8">
      <c r="A186" s="10"/>
      <c r="B186" s="19">
        <v>33</v>
      </c>
      <c r="C186" s="27" t="s">
        <v>626</v>
      </c>
      <c r="D186" s="19">
        <v>0</v>
      </c>
      <c r="E186" s="21">
        <v>32</v>
      </c>
      <c r="F186" s="160">
        <f t="shared" si="10"/>
        <v>0</v>
      </c>
      <c r="G186" s="19">
        <f t="shared" si="9"/>
        <v>1</v>
      </c>
      <c r="H186" s="157"/>
    </row>
    <row r="187" spans="1:8">
      <c r="A187" s="10"/>
      <c r="B187" s="19">
        <v>34</v>
      </c>
      <c r="C187" s="27" t="s">
        <v>627</v>
      </c>
      <c r="D187" s="19">
        <v>0</v>
      </c>
      <c r="E187" s="21">
        <v>31</v>
      </c>
      <c r="F187" s="160">
        <f t="shared" si="10"/>
        <v>0</v>
      </c>
      <c r="G187" s="19">
        <f t="shared" si="9"/>
        <v>1</v>
      </c>
      <c r="H187" s="157"/>
    </row>
    <row r="188" spans="1:8">
      <c r="A188" s="10"/>
      <c r="B188" s="19">
        <v>35</v>
      </c>
      <c r="C188" s="27" t="s">
        <v>628</v>
      </c>
      <c r="D188" s="19">
        <v>0</v>
      </c>
      <c r="E188" s="21">
        <v>31</v>
      </c>
      <c r="F188" s="160">
        <f t="shared" si="10"/>
        <v>0</v>
      </c>
      <c r="G188" s="19">
        <f t="shared" si="9"/>
        <v>1</v>
      </c>
      <c r="H188" s="157"/>
    </row>
    <row r="189" spans="1:8">
      <c r="A189" s="10"/>
      <c r="B189" s="19">
        <v>36</v>
      </c>
      <c r="C189" s="27" t="s">
        <v>629</v>
      </c>
      <c r="D189" s="19">
        <v>0</v>
      </c>
      <c r="E189" s="21">
        <v>31</v>
      </c>
      <c r="F189" s="160">
        <f t="shared" si="10"/>
        <v>0</v>
      </c>
      <c r="G189" s="19">
        <f t="shared" si="9"/>
        <v>1</v>
      </c>
      <c r="H189" s="157"/>
    </row>
    <row r="190" spans="1:8">
      <c r="A190" s="10"/>
      <c r="B190" s="19">
        <v>37</v>
      </c>
      <c r="C190" s="27" t="s">
        <v>630</v>
      </c>
      <c r="D190" s="19">
        <v>0</v>
      </c>
      <c r="E190" s="21">
        <v>36</v>
      </c>
      <c r="F190" s="160">
        <f t="shared" si="10"/>
        <v>0</v>
      </c>
      <c r="G190" s="19">
        <f t="shared" si="9"/>
        <v>1</v>
      </c>
      <c r="H190" s="157"/>
    </row>
    <row r="191" spans="1:8">
      <c r="A191" s="10"/>
      <c r="B191" s="19">
        <v>38</v>
      </c>
      <c r="C191" s="55" t="s">
        <v>631</v>
      </c>
      <c r="D191" s="19">
        <v>0</v>
      </c>
      <c r="E191" s="21">
        <v>35</v>
      </c>
      <c r="F191" s="160">
        <f t="shared" si="10"/>
        <v>0</v>
      </c>
      <c r="G191" s="19">
        <f t="shared" si="9"/>
        <v>1</v>
      </c>
      <c r="H191" s="157"/>
    </row>
    <row r="192" spans="1:8">
      <c r="A192" s="10"/>
      <c r="B192" s="19">
        <v>39</v>
      </c>
      <c r="C192" s="27" t="s">
        <v>632</v>
      </c>
      <c r="D192" s="19">
        <v>0</v>
      </c>
      <c r="E192" s="21">
        <v>35</v>
      </c>
      <c r="F192" s="160">
        <f t="shared" si="10"/>
        <v>0</v>
      </c>
      <c r="G192" s="19">
        <f t="shared" si="9"/>
        <v>1</v>
      </c>
      <c r="H192" s="157"/>
    </row>
    <row r="193" spans="1:8">
      <c r="A193" s="10"/>
      <c r="B193" s="19">
        <v>40</v>
      </c>
      <c r="C193" s="27" t="s">
        <v>633</v>
      </c>
      <c r="D193" s="19">
        <v>0</v>
      </c>
      <c r="E193" s="21">
        <v>35</v>
      </c>
      <c r="F193" s="160">
        <f t="shared" si="10"/>
        <v>0</v>
      </c>
      <c r="G193" s="19">
        <f t="shared" si="9"/>
        <v>1</v>
      </c>
      <c r="H193" s="157"/>
    </row>
    <row r="194" spans="1:8">
      <c r="A194" s="10"/>
      <c r="B194" s="19">
        <v>41</v>
      </c>
      <c r="C194" s="27" t="s">
        <v>433</v>
      </c>
      <c r="D194" s="19">
        <v>0</v>
      </c>
      <c r="E194" s="21">
        <v>34</v>
      </c>
      <c r="F194" s="160">
        <f t="shared" si="10"/>
        <v>0</v>
      </c>
      <c r="G194" s="19">
        <f t="shared" si="9"/>
        <v>1</v>
      </c>
      <c r="H194" s="157"/>
    </row>
    <row r="195" spans="1:8">
      <c r="A195" s="10"/>
      <c r="B195" s="19">
        <v>42</v>
      </c>
      <c r="C195" s="27" t="s">
        <v>634</v>
      </c>
      <c r="D195" s="19">
        <v>0</v>
      </c>
      <c r="E195" s="21">
        <v>34</v>
      </c>
      <c r="F195" s="160">
        <f t="shared" si="10"/>
        <v>0</v>
      </c>
      <c r="G195" s="19">
        <f t="shared" si="9"/>
        <v>1</v>
      </c>
      <c r="H195" s="157"/>
    </row>
    <row r="196" spans="1:8">
      <c r="A196" s="10"/>
      <c r="B196" s="19">
        <v>43</v>
      </c>
      <c r="C196" s="19" t="s">
        <v>436</v>
      </c>
      <c r="D196" s="19">
        <v>0</v>
      </c>
      <c r="E196" s="19">
        <v>35</v>
      </c>
      <c r="F196" s="160">
        <f t="shared" si="10"/>
        <v>0</v>
      </c>
      <c r="G196" s="19">
        <f t="shared" si="9"/>
        <v>1</v>
      </c>
      <c r="H196" s="157"/>
    </row>
    <row r="197" spans="1:8">
      <c r="A197" s="16"/>
      <c r="B197" s="19">
        <v>44</v>
      </c>
      <c r="C197" s="19" t="s">
        <v>442</v>
      </c>
      <c r="D197" s="19">
        <v>1</v>
      </c>
      <c r="E197" s="19">
        <v>36</v>
      </c>
      <c r="F197" s="160">
        <f t="shared" si="10"/>
        <v>0.0277777777777778</v>
      </c>
      <c r="G197" s="19">
        <v>43</v>
      </c>
      <c r="H197" s="157"/>
    </row>
    <row r="198" spans="1:8">
      <c r="A198" s="5" t="s">
        <v>7</v>
      </c>
      <c r="B198" s="19">
        <v>1</v>
      </c>
      <c r="C198" s="27" t="s">
        <v>635</v>
      </c>
      <c r="D198" s="17">
        <v>0</v>
      </c>
      <c r="E198" s="27">
        <v>36</v>
      </c>
      <c r="F198" s="175">
        <f t="shared" ref="F177:F222" si="11">D198/E198</f>
        <v>0</v>
      </c>
      <c r="G198" s="17">
        <v>1</v>
      </c>
      <c r="H198" s="157"/>
    </row>
    <row r="199" spans="1:8">
      <c r="A199" s="10"/>
      <c r="B199" s="19">
        <v>2</v>
      </c>
      <c r="C199" s="27" t="s">
        <v>636</v>
      </c>
      <c r="D199" s="17">
        <v>0</v>
      </c>
      <c r="E199" s="27">
        <v>36</v>
      </c>
      <c r="F199" s="175">
        <f t="shared" si="11"/>
        <v>0</v>
      </c>
      <c r="G199" s="17">
        <v>1</v>
      </c>
      <c r="H199" s="157"/>
    </row>
    <row r="200" spans="1:8">
      <c r="A200" s="10"/>
      <c r="B200" s="19">
        <v>3</v>
      </c>
      <c r="C200" s="27" t="s">
        <v>637</v>
      </c>
      <c r="D200" s="17">
        <v>0</v>
      </c>
      <c r="E200" s="27">
        <v>36</v>
      </c>
      <c r="F200" s="175">
        <f t="shared" si="11"/>
        <v>0</v>
      </c>
      <c r="G200" s="17">
        <v>1</v>
      </c>
      <c r="H200" s="157"/>
    </row>
    <row r="201" spans="1:8">
      <c r="A201" s="10"/>
      <c r="B201" s="19">
        <v>4</v>
      </c>
      <c r="C201" s="27" t="s">
        <v>638</v>
      </c>
      <c r="D201" s="17">
        <v>0</v>
      </c>
      <c r="E201" s="27">
        <v>36</v>
      </c>
      <c r="F201" s="175">
        <f t="shared" si="11"/>
        <v>0</v>
      </c>
      <c r="G201" s="17">
        <v>1</v>
      </c>
      <c r="H201" s="157"/>
    </row>
    <row r="202" spans="1:8">
      <c r="A202" s="10"/>
      <c r="B202" s="19">
        <v>5</v>
      </c>
      <c r="C202" s="27" t="s">
        <v>639</v>
      </c>
      <c r="D202" s="17">
        <v>0</v>
      </c>
      <c r="E202" s="27">
        <v>35</v>
      </c>
      <c r="F202" s="175">
        <f t="shared" si="11"/>
        <v>0</v>
      </c>
      <c r="G202" s="17">
        <v>1</v>
      </c>
      <c r="H202" s="157"/>
    </row>
    <row r="203" spans="1:8">
      <c r="A203" s="10"/>
      <c r="B203" s="19">
        <v>6</v>
      </c>
      <c r="C203" s="27" t="s">
        <v>640</v>
      </c>
      <c r="D203" s="17">
        <v>0</v>
      </c>
      <c r="E203" s="27">
        <v>44</v>
      </c>
      <c r="F203" s="175">
        <f t="shared" si="11"/>
        <v>0</v>
      </c>
      <c r="G203" s="17">
        <v>1</v>
      </c>
      <c r="H203" s="157"/>
    </row>
    <row r="204" spans="1:8">
      <c r="A204" s="10"/>
      <c r="B204" s="19">
        <v>7</v>
      </c>
      <c r="C204" s="27" t="s">
        <v>641</v>
      </c>
      <c r="D204" s="17">
        <v>0</v>
      </c>
      <c r="E204" s="27">
        <v>37</v>
      </c>
      <c r="F204" s="175">
        <f t="shared" si="11"/>
        <v>0</v>
      </c>
      <c r="G204" s="17">
        <v>1</v>
      </c>
      <c r="H204" s="157"/>
    </row>
    <row r="205" spans="1:8">
      <c r="A205" s="10"/>
      <c r="B205" s="19">
        <v>8</v>
      </c>
      <c r="C205" s="27" t="s">
        <v>642</v>
      </c>
      <c r="D205" s="17">
        <v>0</v>
      </c>
      <c r="E205" s="19">
        <v>33</v>
      </c>
      <c r="F205" s="175">
        <f t="shared" si="11"/>
        <v>0</v>
      </c>
      <c r="G205" s="17">
        <v>1</v>
      </c>
      <c r="H205" s="157"/>
    </row>
    <row r="206" spans="1:8">
      <c r="A206" s="10"/>
      <c r="B206" s="19">
        <v>9</v>
      </c>
      <c r="C206" s="27" t="s">
        <v>456</v>
      </c>
      <c r="D206" s="17">
        <v>0</v>
      </c>
      <c r="E206" s="19">
        <v>33</v>
      </c>
      <c r="F206" s="175">
        <f t="shared" si="11"/>
        <v>0</v>
      </c>
      <c r="G206" s="17">
        <v>1</v>
      </c>
      <c r="H206" s="157"/>
    </row>
    <row r="207" spans="1:8">
      <c r="A207" s="10"/>
      <c r="B207" s="19">
        <v>10</v>
      </c>
      <c r="C207" s="27" t="s">
        <v>461</v>
      </c>
      <c r="D207" s="17">
        <v>0</v>
      </c>
      <c r="E207" s="19">
        <v>32</v>
      </c>
      <c r="F207" s="175">
        <f t="shared" si="11"/>
        <v>0</v>
      </c>
      <c r="G207" s="17">
        <v>1</v>
      </c>
      <c r="H207" s="157"/>
    </row>
    <row r="208" spans="1:8">
      <c r="A208" s="10"/>
      <c r="B208" s="19">
        <v>11</v>
      </c>
      <c r="C208" s="27" t="s">
        <v>643</v>
      </c>
      <c r="D208" s="17">
        <v>0</v>
      </c>
      <c r="E208" s="19">
        <v>33</v>
      </c>
      <c r="F208" s="175">
        <f t="shared" si="11"/>
        <v>0</v>
      </c>
      <c r="G208" s="17">
        <v>1</v>
      </c>
      <c r="H208" s="157"/>
    </row>
    <row r="209" spans="1:8">
      <c r="A209" s="10"/>
      <c r="B209" s="19">
        <v>12</v>
      </c>
      <c r="C209" s="27" t="s">
        <v>464</v>
      </c>
      <c r="D209" s="27">
        <v>0</v>
      </c>
      <c r="E209" s="19">
        <v>33</v>
      </c>
      <c r="F209" s="175">
        <f t="shared" si="11"/>
        <v>0</v>
      </c>
      <c r="G209" s="17">
        <v>1</v>
      </c>
      <c r="H209" s="157"/>
    </row>
    <row r="210" spans="1:8">
      <c r="A210" s="10"/>
      <c r="B210" s="19">
        <v>13</v>
      </c>
      <c r="C210" s="27" t="s">
        <v>644</v>
      </c>
      <c r="D210" s="27">
        <v>0</v>
      </c>
      <c r="E210" s="19">
        <v>30</v>
      </c>
      <c r="F210" s="175">
        <f t="shared" si="11"/>
        <v>0</v>
      </c>
      <c r="G210" s="17">
        <v>1</v>
      </c>
      <c r="H210" s="157"/>
    </row>
    <row r="211" spans="1:8">
      <c r="A211" s="10"/>
      <c r="B211" s="19">
        <v>14</v>
      </c>
      <c r="C211" s="27" t="s">
        <v>645</v>
      </c>
      <c r="D211" s="27">
        <v>0</v>
      </c>
      <c r="E211" s="19">
        <v>34</v>
      </c>
      <c r="F211" s="175">
        <f t="shared" si="11"/>
        <v>0</v>
      </c>
      <c r="G211" s="17">
        <v>1</v>
      </c>
      <c r="H211" s="157"/>
    </row>
    <row r="212" spans="1:8">
      <c r="A212" s="10"/>
      <c r="B212" s="19">
        <v>15</v>
      </c>
      <c r="C212" s="27" t="s">
        <v>646</v>
      </c>
      <c r="D212" s="27">
        <v>0</v>
      </c>
      <c r="E212" s="19">
        <v>33</v>
      </c>
      <c r="F212" s="175">
        <f t="shared" si="11"/>
        <v>0</v>
      </c>
      <c r="G212" s="17">
        <v>1</v>
      </c>
      <c r="H212" s="157"/>
    </row>
    <row r="213" spans="1:8">
      <c r="A213" s="10"/>
      <c r="B213" s="19">
        <v>16</v>
      </c>
      <c r="C213" s="27" t="s">
        <v>647</v>
      </c>
      <c r="D213" s="27">
        <v>0</v>
      </c>
      <c r="E213" s="19">
        <v>33</v>
      </c>
      <c r="F213" s="175">
        <f t="shared" si="11"/>
        <v>0</v>
      </c>
      <c r="G213" s="17">
        <v>1</v>
      </c>
      <c r="H213" s="157"/>
    </row>
    <row r="214" spans="1:8">
      <c r="A214" s="10"/>
      <c r="B214" s="19">
        <v>17</v>
      </c>
      <c r="C214" s="27" t="s">
        <v>648</v>
      </c>
      <c r="D214" s="27">
        <v>0</v>
      </c>
      <c r="E214" s="19">
        <v>32</v>
      </c>
      <c r="F214" s="175">
        <f t="shared" si="11"/>
        <v>0</v>
      </c>
      <c r="G214" s="17">
        <v>1</v>
      </c>
      <c r="H214" s="157"/>
    </row>
    <row r="215" spans="1:8">
      <c r="A215" s="10"/>
      <c r="B215" s="19">
        <v>18</v>
      </c>
      <c r="C215" s="27" t="s">
        <v>649</v>
      </c>
      <c r="D215" s="27">
        <v>0</v>
      </c>
      <c r="E215" s="19">
        <v>32</v>
      </c>
      <c r="F215" s="175">
        <f t="shared" si="11"/>
        <v>0</v>
      </c>
      <c r="G215" s="17">
        <v>1</v>
      </c>
      <c r="H215" s="157"/>
    </row>
    <row r="216" spans="1:8">
      <c r="A216" s="10"/>
      <c r="B216" s="19">
        <v>19</v>
      </c>
      <c r="C216" s="19" t="s">
        <v>454</v>
      </c>
      <c r="D216" s="27">
        <v>0</v>
      </c>
      <c r="E216" s="19">
        <v>36</v>
      </c>
      <c r="F216" s="175">
        <f t="shared" si="11"/>
        <v>0</v>
      </c>
      <c r="G216" s="17">
        <v>1</v>
      </c>
      <c r="H216" s="157"/>
    </row>
    <row r="217" spans="1:8">
      <c r="A217" s="10"/>
      <c r="B217" s="19">
        <v>20</v>
      </c>
      <c r="C217" s="19" t="s">
        <v>650</v>
      </c>
      <c r="D217" s="27">
        <v>0</v>
      </c>
      <c r="E217" s="19">
        <v>34</v>
      </c>
      <c r="F217" s="175">
        <f t="shared" si="11"/>
        <v>0</v>
      </c>
      <c r="G217" s="17">
        <v>1</v>
      </c>
      <c r="H217" s="157"/>
    </row>
    <row r="218" spans="1:8">
      <c r="A218" s="10"/>
      <c r="B218" s="19">
        <v>21</v>
      </c>
      <c r="C218" s="19" t="s">
        <v>445</v>
      </c>
      <c r="D218" s="27">
        <v>0</v>
      </c>
      <c r="E218" s="19">
        <v>33</v>
      </c>
      <c r="F218" s="175">
        <f t="shared" si="11"/>
        <v>0</v>
      </c>
      <c r="G218" s="17">
        <v>1</v>
      </c>
      <c r="H218" s="157"/>
    </row>
    <row r="219" spans="1:8">
      <c r="A219" s="10"/>
      <c r="B219" s="19">
        <v>22</v>
      </c>
      <c r="C219" s="19" t="s">
        <v>651</v>
      </c>
      <c r="D219" s="27">
        <v>0</v>
      </c>
      <c r="E219" s="19">
        <v>33</v>
      </c>
      <c r="F219" s="175">
        <f t="shared" si="11"/>
        <v>0</v>
      </c>
      <c r="G219" s="17">
        <v>1</v>
      </c>
      <c r="H219" s="157"/>
    </row>
    <row r="220" spans="1:8">
      <c r="A220" s="10"/>
      <c r="B220" s="19">
        <v>23</v>
      </c>
      <c r="C220" s="19" t="s">
        <v>448</v>
      </c>
      <c r="D220" s="27">
        <v>0</v>
      </c>
      <c r="E220" s="19">
        <v>34</v>
      </c>
      <c r="F220" s="175">
        <f t="shared" si="11"/>
        <v>0</v>
      </c>
      <c r="G220" s="17">
        <v>1</v>
      </c>
      <c r="H220" s="157"/>
    </row>
    <row r="221" spans="1:8">
      <c r="A221" s="10"/>
      <c r="B221" s="19">
        <v>24</v>
      </c>
      <c r="C221" s="19" t="s">
        <v>652</v>
      </c>
      <c r="D221" s="19">
        <v>0</v>
      </c>
      <c r="E221" s="19">
        <v>33</v>
      </c>
      <c r="F221" s="175">
        <f t="shared" si="11"/>
        <v>0</v>
      </c>
      <c r="G221" s="17">
        <v>1</v>
      </c>
      <c r="H221" s="157"/>
    </row>
    <row r="222" spans="1:8">
      <c r="A222" s="16"/>
      <c r="B222" s="19">
        <v>25</v>
      </c>
      <c r="C222" s="19" t="s">
        <v>653</v>
      </c>
      <c r="D222" s="19">
        <v>0</v>
      </c>
      <c r="E222" s="19">
        <v>35</v>
      </c>
      <c r="F222" s="175">
        <f t="shared" si="11"/>
        <v>0</v>
      </c>
      <c r="G222" s="17">
        <v>1</v>
      </c>
      <c r="H222" s="157"/>
    </row>
    <row r="223" spans="1:8">
      <c r="A223" s="5" t="s">
        <v>8</v>
      </c>
      <c r="B223" s="18">
        <v>1</v>
      </c>
      <c r="C223" s="18" t="s">
        <v>655</v>
      </c>
      <c r="D223" s="18">
        <v>0</v>
      </c>
      <c r="E223" s="18">
        <v>46</v>
      </c>
      <c r="F223" s="174">
        <f>D225/E223</f>
        <v>0</v>
      </c>
      <c r="G223" s="157">
        <v>1</v>
      </c>
      <c r="H223" s="157"/>
    </row>
    <row r="224" spans="1:8">
      <c r="A224" s="10"/>
      <c r="B224" s="18">
        <v>2</v>
      </c>
      <c r="C224" s="18" t="s">
        <v>468</v>
      </c>
      <c r="D224" s="18">
        <v>0</v>
      </c>
      <c r="E224" s="18">
        <v>45</v>
      </c>
      <c r="F224" s="174">
        <f>D224/E224</f>
        <v>0</v>
      </c>
      <c r="G224" s="157">
        <v>1</v>
      </c>
      <c r="H224" s="157"/>
    </row>
    <row r="225" spans="1:8">
      <c r="A225" s="10"/>
      <c r="B225" s="18">
        <v>3</v>
      </c>
      <c r="C225" s="18" t="s">
        <v>474</v>
      </c>
      <c r="D225" s="18">
        <v>0</v>
      </c>
      <c r="E225" s="18">
        <v>45</v>
      </c>
      <c r="F225" s="174">
        <v>0</v>
      </c>
      <c r="G225" s="157">
        <v>1</v>
      </c>
      <c r="H225" s="157"/>
    </row>
    <row r="226" spans="1:8">
      <c r="A226" s="176"/>
      <c r="B226" s="31">
        <v>4</v>
      </c>
      <c r="C226" s="31" t="s">
        <v>487</v>
      </c>
      <c r="D226" s="31">
        <v>0</v>
      </c>
      <c r="E226" s="31">
        <v>45</v>
      </c>
      <c r="F226" s="177">
        <v>0</v>
      </c>
      <c r="G226" s="31">
        <v>1</v>
      </c>
      <c r="H226" s="31"/>
    </row>
  </sheetData>
  <sortState ref="B3:B29">
    <sortCondition ref="B3"/>
  </sortState>
  <mergeCells count="8">
    <mergeCell ref="A1:H1"/>
    <mergeCell ref="A3:A43"/>
    <mergeCell ref="A44:A85"/>
    <mergeCell ref="A86:A112"/>
    <mergeCell ref="A113:A153"/>
    <mergeCell ref="A154:A197"/>
    <mergeCell ref="A198:A222"/>
    <mergeCell ref="A223:A226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56"/>
  <sheetViews>
    <sheetView zoomScale="70" zoomScaleNormal="70" topLeftCell="A17" workbookViewId="0">
      <selection activeCell="Q55" sqref="Q55"/>
    </sheetView>
  </sheetViews>
  <sheetFormatPr defaultColWidth="8.62962962962963" defaultRowHeight="17.4"/>
  <cols>
    <col min="1" max="1" width="20.1296296296296" style="79" customWidth="1"/>
    <col min="2" max="2" width="8" style="80" customWidth="1"/>
    <col min="3" max="3" width="20.1296296296296" style="79" customWidth="1"/>
    <col min="4" max="5" width="7.87962962962963" style="79" customWidth="1"/>
    <col min="6" max="13" width="8" style="79" customWidth="1"/>
    <col min="14" max="14" width="9.62962962962963" style="81" customWidth="1"/>
    <col min="15" max="15" width="11" style="81" customWidth="1"/>
    <col min="16" max="16" width="9.75" style="80" customWidth="1"/>
    <col min="17" max="17" width="53.5" style="79" customWidth="1"/>
    <col min="18" max="18" width="86.75" style="79" customWidth="1"/>
    <col min="19" max="16384" width="8.62962962962963" style="79"/>
  </cols>
  <sheetData>
    <row r="1" ht="22.2" spans="1:20">
      <c r="A1" s="47" t="s">
        <v>687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</row>
    <row r="2" s="78" customFormat="1" ht="61.2" spans="1:20">
      <c r="A2" s="48" t="s">
        <v>22</v>
      </c>
      <c r="B2" s="82" t="s">
        <v>491</v>
      </c>
      <c r="C2" s="48" t="s">
        <v>23</v>
      </c>
      <c r="D2" s="83" t="s">
        <v>688</v>
      </c>
      <c r="E2" s="83" t="s">
        <v>689</v>
      </c>
      <c r="F2" s="83" t="s">
        <v>690</v>
      </c>
      <c r="G2" s="83" t="s">
        <v>691</v>
      </c>
      <c r="H2" s="83" t="s">
        <v>692</v>
      </c>
      <c r="I2" s="83" t="s">
        <v>693</v>
      </c>
      <c r="J2" s="83" t="s">
        <v>694</v>
      </c>
      <c r="K2" s="83" t="s">
        <v>695</v>
      </c>
      <c r="L2" s="83" t="s">
        <v>696</v>
      </c>
      <c r="M2" s="83" t="s">
        <v>697</v>
      </c>
      <c r="N2" s="84" t="s">
        <v>698</v>
      </c>
      <c r="O2" s="84" t="s">
        <v>699</v>
      </c>
      <c r="P2" s="85" t="s">
        <v>700</v>
      </c>
      <c r="Q2" s="48" t="s">
        <v>29</v>
      </c>
      <c r="R2" s="75" t="s">
        <v>701</v>
      </c>
    </row>
    <row r="3" spans="1:20">
      <c r="A3" s="86" t="s">
        <v>2</v>
      </c>
      <c r="B3" s="87">
        <v>1</v>
      </c>
      <c r="C3" s="19" t="s">
        <v>58</v>
      </c>
      <c r="D3" s="88"/>
      <c r="E3" s="55"/>
      <c r="F3" s="89"/>
      <c r="G3" s="89"/>
      <c r="H3" s="90"/>
      <c r="I3" s="91"/>
      <c r="J3" s="92"/>
      <c r="K3" s="92"/>
      <c r="L3" s="93">
        <v>5</v>
      </c>
      <c r="M3" s="93">
        <v>5</v>
      </c>
      <c r="N3" s="94">
        <f t="shared" ref="N3:N12" si="0">SUM(F3:M3)</f>
        <v>10</v>
      </c>
      <c r="O3" s="94">
        <f t="shared" ref="O3:O12" si="1">N3/4</f>
        <v>2.5</v>
      </c>
      <c r="P3" s="55">
        <v>1</v>
      </c>
      <c r="Q3" s="55"/>
      <c r="R3" s="55"/>
    </row>
    <row r="4" spans="1:20">
      <c r="A4" s="95"/>
      <c r="B4" s="87">
        <v>2</v>
      </c>
      <c r="C4" s="19" t="s">
        <v>512</v>
      </c>
      <c r="D4" s="88"/>
      <c r="E4" s="55"/>
      <c r="F4" s="89"/>
      <c r="G4" s="89"/>
      <c r="H4" s="91"/>
      <c r="I4" s="91"/>
      <c r="J4" s="92"/>
      <c r="K4" s="92"/>
      <c r="L4" s="93">
        <v>5</v>
      </c>
      <c r="M4" s="93">
        <v>5</v>
      </c>
      <c r="N4" s="94">
        <f t="shared" si="0"/>
        <v>10</v>
      </c>
      <c r="O4" s="94">
        <f t="shared" si="1"/>
        <v>2.5</v>
      </c>
      <c r="P4" s="55">
        <v>1</v>
      </c>
      <c r="Q4" s="55"/>
      <c r="R4" s="55"/>
    </row>
    <row r="5" spans="1:20">
      <c r="A5" s="95"/>
      <c r="B5" s="87">
        <v>3</v>
      </c>
      <c r="C5" s="19" t="s">
        <v>513</v>
      </c>
      <c r="D5" s="88"/>
      <c r="E5" s="55"/>
      <c r="F5" s="89"/>
      <c r="G5" s="89"/>
      <c r="H5" s="91"/>
      <c r="I5" s="91"/>
      <c r="J5" s="92"/>
      <c r="K5" s="92"/>
      <c r="L5" s="93">
        <v>5</v>
      </c>
      <c r="M5" s="93">
        <v>5</v>
      </c>
      <c r="N5" s="96">
        <f t="shared" si="0"/>
        <v>10</v>
      </c>
      <c r="O5" s="94">
        <f t="shared" si="1"/>
        <v>2.5</v>
      </c>
      <c r="P5" s="55">
        <v>1</v>
      </c>
      <c r="Q5" s="55"/>
      <c r="R5" s="55"/>
    </row>
    <row r="6" spans="1:20">
      <c r="A6" s="95"/>
      <c r="B6" s="87">
        <v>4</v>
      </c>
      <c r="C6" s="19" t="s">
        <v>105</v>
      </c>
      <c r="D6" s="97"/>
      <c r="E6" s="55"/>
      <c r="F6" s="89"/>
      <c r="G6" s="89"/>
      <c r="H6" s="91"/>
      <c r="I6" s="91"/>
      <c r="J6" s="92"/>
      <c r="K6" s="92"/>
      <c r="L6" s="93">
        <v>5</v>
      </c>
      <c r="M6" s="93">
        <v>4.2</v>
      </c>
      <c r="N6" s="94">
        <f t="shared" si="0"/>
        <v>9.2</v>
      </c>
      <c r="O6" s="94">
        <f t="shared" si="1"/>
        <v>2.3</v>
      </c>
      <c r="P6" s="55">
        <v>9</v>
      </c>
      <c r="Q6" s="55"/>
      <c r="R6" s="55"/>
    </row>
    <row r="7" spans="1:20">
      <c r="A7" s="95"/>
      <c r="B7" s="87">
        <v>5</v>
      </c>
      <c r="C7" s="19" t="s">
        <v>43</v>
      </c>
      <c r="D7" s="88"/>
      <c r="E7" s="55"/>
      <c r="F7" s="89"/>
      <c r="G7" s="89"/>
      <c r="H7" s="91"/>
      <c r="I7" s="91"/>
      <c r="J7" s="92"/>
      <c r="K7" s="92"/>
      <c r="L7" s="93">
        <v>5</v>
      </c>
      <c r="M7" s="93">
        <v>5</v>
      </c>
      <c r="N7" s="94">
        <f t="shared" si="0"/>
        <v>10</v>
      </c>
      <c r="O7" s="94">
        <f t="shared" si="1"/>
        <v>2.5</v>
      </c>
      <c r="P7" s="55">
        <v>1</v>
      </c>
      <c r="Q7" s="55"/>
      <c r="R7" s="55"/>
    </row>
    <row r="8" spans="1:20">
      <c r="A8" s="95"/>
      <c r="B8" s="87">
        <v>6</v>
      </c>
      <c r="C8" s="19" t="s">
        <v>514</v>
      </c>
      <c r="D8" s="88"/>
      <c r="E8" s="55"/>
      <c r="F8" s="89"/>
      <c r="G8" s="89"/>
      <c r="H8" s="91"/>
      <c r="I8" s="91"/>
      <c r="J8" s="92"/>
      <c r="K8" s="92"/>
      <c r="L8" s="93">
        <v>5</v>
      </c>
      <c r="M8" s="93">
        <v>5</v>
      </c>
      <c r="N8" s="94">
        <f t="shared" si="0"/>
        <v>10</v>
      </c>
      <c r="O8" s="94">
        <f t="shared" si="1"/>
        <v>2.5</v>
      </c>
      <c r="P8" s="55">
        <v>1</v>
      </c>
      <c r="Q8" s="55"/>
      <c r="R8" s="55"/>
    </row>
    <row r="9" spans="1:20">
      <c r="A9" s="95"/>
      <c r="B9" s="87">
        <v>7</v>
      </c>
      <c r="C9" s="19" t="s">
        <v>515</v>
      </c>
      <c r="D9" s="88"/>
      <c r="E9" s="55"/>
      <c r="F9" s="89"/>
      <c r="G9" s="89"/>
      <c r="H9" s="91"/>
      <c r="I9" s="91"/>
      <c r="J9" s="92"/>
      <c r="K9" s="92"/>
      <c r="L9" s="93">
        <v>5</v>
      </c>
      <c r="M9" s="93">
        <v>5</v>
      </c>
      <c r="N9" s="94">
        <f t="shared" si="0"/>
        <v>10</v>
      </c>
      <c r="O9" s="94">
        <f t="shared" si="1"/>
        <v>2.5</v>
      </c>
      <c r="P9" s="55">
        <v>1</v>
      </c>
      <c r="Q9" s="55"/>
      <c r="R9" s="55"/>
    </row>
    <row r="10" spans="1:20">
      <c r="A10" s="95"/>
      <c r="B10" s="87">
        <v>8</v>
      </c>
      <c r="C10" s="19" t="s">
        <v>516</v>
      </c>
      <c r="D10" s="88"/>
      <c r="E10" s="55"/>
      <c r="F10" s="89"/>
      <c r="G10" s="89"/>
      <c r="H10" s="91"/>
      <c r="I10" s="91"/>
      <c r="J10" s="92"/>
      <c r="K10" s="92"/>
      <c r="L10" s="93">
        <v>5</v>
      </c>
      <c r="M10" s="93">
        <v>5</v>
      </c>
      <c r="N10" s="94">
        <f t="shared" si="0"/>
        <v>10</v>
      </c>
      <c r="O10" s="94">
        <f t="shared" si="1"/>
        <v>2.5</v>
      </c>
      <c r="P10" s="55">
        <v>1</v>
      </c>
      <c r="Q10" s="55"/>
      <c r="R10" s="55"/>
    </row>
    <row r="11" spans="1:20">
      <c r="A11" s="95"/>
      <c r="B11" s="87">
        <v>9</v>
      </c>
      <c r="C11" s="19" t="s">
        <v>517</v>
      </c>
      <c r="D11" s="88"/>
      <c r="E11" s="55"/>
      <c r="F11" s="89"/>
      <c r="G11" s="89"/>
      <c r="H11" s="91"/>
      <c r="I11" s="91"/>
      <c r="J11" s="92"/>
      <c r="K11" s="92"/>
      <c r="L11" s="93">
        <v>3.6</v>
      </c>
      <c r="M11" s="93">
        <v>5</v>
      </c>
      <c r="N11" s="94">
        <f t="shared" si="0"/>
        <v>8.6</v>
      </c>
      <c r="O11" s="94">
        <f t="shared" si="1"/>
        <v>2.15</v>
      </c>
      <c r="P11" s="55">
        <v>10</v>
      </c>
      <c r="Q11" s="98"/>
      <c r="R11" s="98"/>
    </row>
    <row r="12" spans="1:20">
      <c r="A12" s="99"/>
      <c r="B12" s="100">
        <v>10</v>
      </c>
      <c r="C12" s="55" t="s">
        <v>702</v>
      </c>
      <c r="D12" s="88"/>
      <c r="E12" s="55"/>
      <c r="F12" s="89"/>
      <c r="G12" s="89"/>
      <c r="H12" s="91"/>
      <c r="I12" s="91"/>
      <c r="J12" s="92"/>
      <c r="K12" s="92"/>
      <c r="L12" s="93">
        <v>5</v>
      </c>
      <c r="M12" s="93">
        <v>5</v>
      </c>
      <c r="N12" s="94">
        <f t="shared" si="0"/>
        <v>10</v>
      </c>
      <c r="O12" s="94">
        <f t="shared" si="1"/>
        <v>2.5</v>
      </c>
      <c r="P12" s="55">
        <v>1</v>
      </c>
      <c r="Q12" s="98"/>
      <c r="R12" s="98"/>
    </row>
    <row r="13" spans="1:20">
      <c r="A13" s="101" t="s">
        <v>3</v>
      </c>
      <c r="B13" s="102">
        <v>1</v>
      </c>
      <c r="C13" s="17" t="s">
        <v>532</v>
      </c>
      <c r="D13" s="103"/>
      <c r="E13" s="103"/>
      <c r="F13" s="103"/>
      <c r="G13" s="103"/>
      <c r="H13" s="103"/>
      <c r="I13" s="103"/>
      <c r="J13" s="103"/>
      <c r="K13" s="103"/>
      <c r="L13" s="104">
        <v>4</v>
      </c>
      <c r="M13" s="104">
        <v>4.3</v>
      </c>
      <c r="N13" s="104">
        <f t="shared" ref="N13:N48" si="2">SUM(D13:M13)</f>
        <v>8.3</v>
      </c>
      <c r="O13" s="104">
        <f t="shared" ref="O13:O22" si="3">AVERAGE(D13:M13)</f>
        <v>4.15</v>
      </c>
      <c r="P13" s="103">
        <f t="array" ref="P13">SUMPRODUCT((O$5:O$13&gt;=O13)/COUNTIF(O$5:O$13,O$5:O$13))</f>
        <v>1</v>
      </c>
      <c r="Q13" s="105"/>
      <c r="R13" s="106"/>
      <c r="S13" s="107"/>
      <c r="T13" s="108"/>
    </row>
    <row r="14" spans="1:20">
      <c r="A14" s="109"/>
      <c r="B14" s="102">
        <v>2</v>
      </c>
      <c r="C14" s="17" t="s">
        <v>533</v>
      </c>
      <c r="D14" s="103"/>
      <c r="E14" s="103"/>
      <c r="F14" s="103"/>
      <c r="G14" s="103"/>
      <c r="H14" s="103"/>
      <c r="I14" s="103"/>
      <c r="J14" s="103"/>
      <c r="K14" s="103"/>
      <c r="L14" s="104">
        <v>4</v>
      </c>
      <c r="M14" s="104">
        <v>4.3</v>
      </c>
      <c r="N14" s="104">
        <f t="shared" si="2"/>
        <v>8.3</v>
      </c>
      <c r="O14" s="104">
        <f t="shared" si="3"/>
        <v>4.15</v>
      </c>
      <c r="P14" s="103">
        <f t="array" ref="P14">SUMPRODUCT((O$5:O$13&gt;=O14)/COUNTIF(O$5:O$13,O$5:O$13))</f>
        <v>1</v>
      </c>
      <c r="Q14" s="106" t="s">
        <v>703</v>
      </c>
      <c r="S14" s="107"/>
    </row>
    <row r="15" spans="1:20">
      <c r="A15" s="109"/>
      <c r="B15" s="102">
        <v>3</v>
      </c>
      <c r="C15" s="17" t="s">
        <v>534</v>
      </c>
      <c r="D15" s="103"/>
      <c r="E15" s="103"/>
      <c r="F15" s="103"/>
      <c r="G15" s="103"/>
      <c r="H15" s="103"/>
      <c r="I15" s="103"/>
      <c r="J15" s="103"/>
      <c r="K15" s="103"/>
      <c r="L15" s="104">
        <v>5</v>
      </c>
      <c r="M15" s="104">
        <v>5</v>
      </c>
      <c r="N15" s="104">
        <f t="shared" si="2"/>
        <v>10</v>
      </c>
      <c r="O15" s="104">
        <f t="shared" si="3"/>
        <v>5</v>
      </c>
      <c r="P15" s="103">
        <f t="array" ref="P15">SUMPRODUCT((O$5:O$13&gt;=O15)/COUNTIF(O$5:O$13,O$5:O$13))</f>
        <v>0</v>
      </c>
      <c r="Q15" s="105"/>
      <c r="R15" s="106"/>
      <c r="S15" s="107"/>
    </row>
    <row r="16" spans="1:20">
      <c r="A16" s="109"/>
      <c r="B16" s="102">
        <v>4</v>
      </c>
      <c r="C16" s="17" t="s">
        <v>186</v>
      </c>
      <c r="D16" s="103"/>
      <c r="E16" s="103"/>
      <c r="F16" s="103"/>
      <c r="G16" s="103"/>
      <c r="H16" s="103"/>
      <c r="I16" s="103"/>
      <c r="J16" s="103"/>
      <c r="K16" s="103"/>
      <c r="L16" s="104">
        <v>4.8</v>
      </c>
      <c r="M16" s="104">
        <v>4.5</v>
      </c>
      <c r="N16" s="104">
        <f t="shared" si="2"/>
        <v>9.3</v>
      </c>
      <c r="O16" s="104">
        <f t="shared" si="3"/>
        <v>4.65</v>
      </c>
      <c r="P16" s="103">
        <f t="array" ref="P16">SUMPRODUCT((O$5:O$13&gt;=O16)/COUNTIF(O$5:O$13,O$5:O$13))</f>
        <v>0</v>
      </c>
      <c r="Q16" s="105"/>
      <c r="R16" s="106"/>
      <c r="S16" s="107"/>
    </row>
    <row r="17" spans="1:19">
      <c r="A17" s="109"/>
      <c r="B17" s="102">
        <v>5</v>
      </c>
      <c r="C17" s="17" t="s">
        <v>535</v>
      </c>
      <c r="D17" s="103"/>
      <c r="E17" s="103"/>
      <c r="F17" s="103"/>
      <c r="G17" s="103"/>
      <c r="H17" s="103"/>
      <c r="I17" s="103"/>
      <c r="J17" s="103"/>
      <c r="K17" s="103"/>
      <c r="L17" s="104">
        <v>5</v>
      </c>
      <c r="M17" s="104">
        <v>5</v>
      </c>
      <c r="N17" s="104">
        <f t="shared" si="2"/>
        <v>10</v>
      </c>
      <c r="O17" s="104">
        <f t="shared" si="3"/>
        <v>5</v>
      </c>
      <c r="P17" s="103">
        <f t="array" ref="P17">SUMPRODUCT((O$5:O$13&gt;=O17)/COUNTIF(O$5:O$13,O$5:O$13))</f>
        <v>0</v>
      </c>
      <c r="Q17" s="105"/>
      <c r="R17" s="106"/>
      <c r="S17" s="107"/>
    </row>
    <row r="18" spans="1:19">
      <c r="A18" s="109"/>
      <c r="B18" s="102">
        <v>6</v>
      </c>
      <c r="C18" s="17" t="s">
        <v>536</v>
      </c>
      <c r="D18" s="103"/>
      <c r="E18" s="103"/>
      <c r="F18" s="103"/>
      <c r="G18" s="103"/>
      <c r="H18" s="103"/>
      <c r="I18" s="103"/>
      <c r="J18" s="103"/>
      <c r="K18" s="103"/>
      <c r="L18" s="104">
        <v>5</v>
      </c>
      <c r="M18" s="104">
        <v>5</v>
      </c>
      <c r="N18" s="104">
        <f t="shared" si="2"/>
        <v>10</v>
      </c>
      <c r="O18" s="104">
        <f t="shared" si="3"/>
        <v>5</v>
      </c>
      <c r="P18" s="103">
        <f t="array" ref="P18">SUMPRODUCT((O$5:O$13&gt;=O18)/COUNTIF(O$5:O$13,O$5:O$13))</f>
        <v>0</v>
      </c>
      <c r="Q18" s="105"/>
      <c r="R18" s="106"/>
      <c r="S18" s="110"/>
    </row>
    <row r="19" spans="1:19">
      <c r="A19" s="109"/>
      <c r="B19" s="102">
        <v>7</v>
      </c>
      <c r="C19" s="63" t="s">
        <v>46</v>
      </c>
      <c r="D19" s="103"/>
      <c r="E19" s="103"/>
      <c r="F19" s="103"/>
      <c r="G19" s="103"/>
      <c r="H19" s="103"/>
      <c r="I19" s="103"/>
      <c r="J19" s="103"/>
      <c r="K19" s="103"/>
      <c r="L19" s="104">
        <v>4.6</v>
      </c>
      <c r="M19" s="104">
        <v>4.4</v>
      </c>
      <c r="N19" s="104">
        <f t="shared" si="2"/>
        <v>9</v>
      </c>
      <c r="O19" s="104">
        <f t="shared" si="3"/>
        <v>4.5</v>
      </c>
      <c r="P19" s="103">
        <f t="array" ref="P19">SUMPRODUCT((O$5:O$13&gt;=O19)/COUNTIF(O$5:O$13,O$5:O$13))</f>
        <v>0</v>
      </c>
      <c r="Q19" s="105"/>
      <c r="R19" s="111"/>
      <c r="S19" s="112"/>
    </row>
    <row r="20" spans="1:19">
      <c r="A20" s="109"/>
      <c r="B20" s="102">
        <v>8</v>
      </c>
      <c r="C20" s="63" t="s">
        <v>537</v>
      </c>
      <c r="D20" s="103"/>
      <c r="E20" s="103"/>
      <c r="F20" s="103"/>
      <c r="G20" s="103"/>
      <c r="H20" s="103"/>
      <c r="I20" s="103"/>
      <c r="J20" s="103"/>
      <c r="K20" s="103"/>
      <c r="L20" s="104">
        <v>4.6</v>
      </c>
      <c r="M20" s="104">
        <v>4</v>
      </c>
      <c r="N20" s="104">
        <f t="shared" si="2"/>
        <v>8.6</v>
      </c>
      <c r="O20" s="104">
        <f t="shared" si="3"/>
        <v>4.3</v>
      </c>
      <c r="P20" s="103">
        <f t="array" ref="P20">SUMPRODUCT((O$5:O$13&gt;=O20)/COUNTIF(O$5:O$13,O$5:O$13))</f>
        <v>0</v>
      </c>
      <c r="Q20" s="105"/>
      <c r="R20" s="113"/>
      <c r="S20" s="114"/>
    </row>
    <row r="21" spans="1:19">
      <c r="A21" s="109"/>
      <c r="B21" s="102">
        <v>9</v>
      </c>
      <c r="C21" s="63" t="s">
        <v>538</v>
      </c>
      <c r="D21" s="103"/>
      <c r="E21" s="103"/>
      <c r="F21" s="103"/>
      <c r="G21" s="103"/>
      <c r="H21" s="103"/>
      <c r="I21" s="103"/>
      <c r="J21" s="103"/>
      <c r="K21" s="103"/>
      <c r="L21" s="104">
        <v>4.8</v>
      </c>
      <c r="M21" s="104">
        <v>4.2</v>
      </c>
      <c r="N21" s="104">
        <f t="shared" si="2"/>
        <v>9</v>
      </c>
      <c r="O21" s="104">
        <f t="shared" si="3"/>
        <v>4.5</v>
      </c>
      <c r="P21" s="103">
        <f t="array" ref="P21">SUMPRODUCT((O$5:O$13&gt;=O21)/COUNTIF(O$5:O$13,O$5:O$13))</f>
        <v>0</v>
      </c>
      <c r="Q21" s="105"/>
      <c r="R21" s="113"/>
      <c r="S21" s="114"/>
    </row>
    <row r="22" spans="1:19">
      <c r="A22" s="101" t="s">
        <v>4</v>
      </c>
      <c r="B22" s="27">
        <v>1</v>
      </c>
      <c r="C22" s="55" t="s">
        <v>539</v>
      </c>
      <c r="D22" s="115"/>
      <c r="E22" s="115"/>
      <c r="F22" s="115"/>
      <c r="G22" s="116"/>
      <c r="H22" s="116"/>
      <c r="I22" s="116"/>
      <c r="J22" s="116"/>
      <c r="K22" s="116"/>
      <c r="L22" s="117">
        <v>5</v>
      </c>
      <c r="M22" s="117"/>
      <c r="N22" s="117">
        <f t="shared" si="2"/>
        <v>5</v>
      </c>
      <c r="O22" s="118">
        <f t="shared" si="3"/>
        <v>5</v>
      </c>
      <c r="P22" s="119">
        <v>1</v>
      </c>
      <c r="Q22" s="120"/>
      <c r="R22" s="121"/>
    </row>
    <row r="23" spans="1:19">
      <c r="A23" s="109"/>
      <c r="B23" s="27">
        <v>2</v>
      </c>
      <c r="C23" s="55" t="s">
        <v>540</v>
      </c>
      <c r="D23" s="115"/>
      <c r="E23" s="115"/>
      <c r="F23" s="115"/>
      <c r="G23" s="116"/>
      <c r="H23" s="116"/>
      <c r="I23" s="116"/>
      <c r="J23" s="116"/>
      <c r="K23" s="116"/>
      <c r="L23" s="117" t="s">
        <v>704</v>
      </c>
      <c r="M23" s="117"/>
      <c r="N23" s="117">
        <f t="shared" si="2"/>
        <v>0</v>
      </c>
      <c r="O23" s="118">
        <v>0</v>
      </c>
      <c r="P23" s="119">
        <v>9</v>
      </c>
      <c r="Q23" s="120"/>
      <c r="R23" s="121"/>
    </row>
    <row r="24" spans="1:19">
      <c r="A24" s="109"/>
      <c r="B24" s="27">
        <v>3</v>
      </c>
      <c r="C24" s="55" t="s">
        <v>541</v>
      </c>
      <c r="D24" s="115"/>
      <c r="E24" s="115"/>
      <c r="F24" s="115"/>
      <c r="G24" s="116"/>
      <c r="H24" s="116"/>
      <c r="I24" s="116"/>
      <c r="J24" s="116"/>
      <c r="K24" s="116"/>
      <c r="L24" s="117">
        <v>5</v>
      </c>
      <c r="M24" s="117"/>
      <c r="N24" s="117">
        <f t="shared" si="2"/>
        <v>5</v>
      </c>
      <c r="O24" s="118">
        <f t="shared" ref="O24:O30" si="4">AVERAGE(D24:M24)</f>
        <v>5</v>
      </c>
      <c r="P24" s="119">
        <v>1</v>
      </c>
      <c r="Q24" s="120"/>
      <c r="R24" s="121"/>
    </row>
    <row r="25" spans="1:19">
      <c r="A25" s="109"/>
      <c r="B25" s="27">
        <v>4</v>
      </c>
      <c r="C25" s="55" t="s">
        <v>542</v>
      </c>
      <c r="D25" s="115"/>
      <c r="E25" s="115"/>
      <c r="F25" s="115"/>
      <c r="G25" s="116"/>
      <c r="H25" s="116"/>
      <c r="I25" s="116"/>
      <c r="J25" s="116"/>
      <c r="K25" s="116"/>
      <c r="L25" s="117">
        <v>5</v>
      </c>
      <c r="M25" s="117"/>
      <c r="N25" s="117">
        <f t="shared" si="2"/>
        <v>5</v>
      </c>
      <c r="O25" s="118">
        <f t="shared" si="4"/>
        <v>5</v>
      </c>
      <c r="P25" s="119">
        <v>1</v>
      </c>
      <c r="Q25" s="120"/>
      <c r="R25" s="121"/>
    </row>
    <row r="26" spans="1:19">
      <c r="A26" s="109"/>
      <c r="B26" s="27">
        <v>5</v>
      </c>
      <c r="C26" s="55" t="s">
        <v>287</v>
      </c>
      <c r="D26" s="115"/>
      <c r="E26" s="115"/>
      <c r="F26" s="115"/>
      <c r="G26" s="116"/>
      <c r="H26" s="116"/>
      <c r="I26" s="116"/>
      <c r="J26" s="116"/>
      <c r="K26" s="116"/>
      <c r="L26" s="117">
        <v>5</v>
      </c>
      <c r="M26" s="117"/>
      <c r="N26" s="117">
        <f t="shared" si="2"/>
        <v>5</v>
      </c>
      <c r="O26" s="118">
        <f t="shared" si="4"/>
        <v>5</v>
      </c>
      <c r="P26" s="119">
        <v>1</v>
      </c>
      <c r="Q26" s="120"/>
      <c r="R26" s="121"/>
    </row>
    <row r="27" spans="1:19">
      <c r="A27" s="109"/>
      <c r="B27" s="27">
        <v>6</v>
      </c>
      <c r="C27" s="55" t="s">
        <v>544</v>
      </c>
      <c r="D27" s="115"/>
      <c r="E27" s="115"/>
      <c r="F27" s="115"/>
      <c r="G27" s="116"/>
      <c r="H27" s="116"/>
      <c r="I27" s="116"/>
      <c r="J27" s="116"/>
      <c r="K27" s="116"/>
      <c r="L27" s="117">
        <v>5</v>
      </c>
      <c r="M27" s="117"/>
      <c r="N27" s="117">
        <f t="shared" si="2"/>
        <v>5</v>
      </c>
      <c r="O27" s="118">
        <f t="shared" si="4"/>
        <v>5</v>
      </c>
      <c r="P27" s="119">
        <v>1</v>
      </c>
      <c r="Q27" s="120"/>
      <c r="R27" s="121"/>
    </row>
    <row r="28" spans="1:19">
      <c r="A28" s="109"/>
      <c r="B28" s="27">
        <v>7</v>
      </c>
      <c r="C28" s="55" t="s">
        <v>545</v>
      </c>
      <c r="D28" s="115"/>
      <c r="E28" s="115"/>
      <c r="F28" s="115"/>
      <c r="G28" s="116"/>
      <c r="H28" s="116"/>
      <c r="I28" s="116"/>
      <c r="J28" s="116"/>
      <c r="K28" s="116"/>
      <c r="L28" s="117">
        <v>5</v>
      </c>
      <c r="M28" s="117"/>
      <c r="N28" s="117">
        <f t="shared" si="2"/>
        <v>5</v>
      </c>
      <c r="O28" s="118">
        <f t="shared" si="4"/>
        <v>5</v>
      </c>
      <c r="P28" s="119">
        <v>1</v>
      </c>
      <c r="Q28" s="120"/>
      <c r="R28" s="121"/>
    </row>
    <row r="29" ht="21" customHeight="1" spans="1:19">
      <c r="A29" s="109"/>
      <c r="B29" s="27">
        <v>8</v>
      </c>
      <c r="C29" s="55" t="s">
        <v>545</v>
      </c>
      <c r="D29" s="115"/>
      <c r="E29" s="115"/>
      <c r="F29" s="115"/>
      <c r="G29" s="116"/>
      <c r="H29" s="116"/>
      <c r="I29" s="116"/>
      <c r="J29" s="116"/>
      <c r="K29" s="116"/>
      <c r="L29" s="117">
        <v>5</v>
      </c>
      <c r="M29" s="117"/>
      <c r="N29" s="117">
        <f t="shared" si="2"/>
        <v>5</v>
      </c>
      <c r="O29" s="118">
        <f t="shared" si="4"/>
        <v>5</v>
      </c>
      <c r="P29" s="119">
        <v>1</v>
      </c>
      <c r="Q29" s="120"/>
      <c r="R29" s="121"/>
    </row>
    <row r="30" spans="1:19">
      <c r="A30" s="122"/>
      <c r="B30" s="19">
        <v>9</v>
      </c>
      <c r="C30" s="19" t="s">
        <v>546</v>
      </c>
      <c r="D30" s="115"/>
      <c r="E30" s="115"/>
      <c r="F30" s="115"/>
      <c r="G30" s="116"/>
      <c r="H30" s="116"/>
      <c r="I30" s="116"/>
      <c r="J30" s="116"/>
      <c r="K30" s="116"/>
      <c r="L30" s="117">
        <v>5</v>
      </c>
      <c r="M30" s="118"/>
      <c r="N30" s="117">
        <f t="shared" si="2"/>
        <v>5</v>
      </c>
      <c r="O30" s="118">
        <f t="shared" si="4"/>
        <v>5</v>
      </c>
      <c r="P30" s="119">
        <v>1</v>
      </c>
      <c r="Q30" s="120"/>
      <c r="R30" s="121"/>
    </row>
    <row r="31" spans="1:19">
      <c r="A31" s="59" t="s">
        <v>5</v>
      </c>
      <c r="B31" s="123">
        <v>1</v>
      </c>
      <c r="C31" s="59" t="s">
        <v>596</v>
      </c>
      <c r="D31" s="124">
        <v>5</v>
      </c>
      <c r="E31" s="125">
        <v>5</v>
      </c>
      <c r="F31" s="125">
        <v>5</v>
      </c>
      <c r="G31" s="125">
        <v>5</v>
      </c>
      <c r="H31" s="125">
        <v>5</v>
      </c>
      <c r="I31" s="125">
        <v>5</v>
      </c>
      <c r="J31" s="125">
        <v>5</v>
      </c>
      <c r="K31" s="125">
        <v>5</v>
      </c>
      <c r="L31" s="125">
        <v>4.2</v>
      </c>
      <c r="M31" s="125">
        <v>5</v>
      </c>
      <c r="N31" s="125">
        <f t="shared" si="2"/>
        <v>49.2</v>
      </c>
      <c r="O31" s="125" cm="1">
        <f t="array" ref="O31:O38">N31:N38/5</f>
        <v>9.84</v>
      </c>
      <c r="P31" s="55">
        <v>1</v>
      </c>
      <c r="Q31" s="121"/>
      <c r="R31" s="121"/>
    </row>
    <row r="32" spans="1:19">
      <c r="A32" s="59"/>
      <c r="B32" s="123">
        <v>2</v>
      </c>
      <c r="C32" s="59" t="s">
        <v>597</v>
      </c>
      <c r="D32" s="125">
        <v>5</v>
      </c>
      <c r="E32" s="125">
        <v>5</v>
      </c>
      <c r="F32" s="125">
        <v>5</v>
      </c>
      <c r="G32" s="125">
        <v>5</v>
      </c>
      <c r="H32" s="125">
        <v>5</v>
      </c>
      <c r="I32" s="125">
        <v>5</v>
      </c>
      <c r="J32" s="125">
        <v>5</v>
      </c>
      <c r="K32" s="125">
        <v>5</v>
      </c>
      <c r="L32" s="125">
        <v>2.7</v>
      </c>
      <c r="M32" s="125">
        <v>5</v>
      </c>
      <c r="N32" s="125">
        <f t="shared" si="2"/>
        <v>47.7</v>
      </c>
      <c r="O32" s="125">
        <v>9.54</v>
      </c>
      <c r="P32" s="55">
        <v>8</v>
      </c>
      <c r="Q32" s="121"/>
      <c r="R32" s="121"/>
    </row>
    <row r="33" spans="1:18">
      <c r="A33" s="59"/>
      <c r="B33" s="123">
        <v>3</v>
      </c>
      <c r="C33" s="59" t="s">
        <v>598</v>
      </c>
      <c r="D33" s="125">
        <v>5</v>
      </c>
      <c r="E33" s="125">
        <v>5</v>
      </c>
      <c r="F33" s="125">
        <v>5</v>
      </c>
      <c r="G33" s="125">
        <v>5</v>
      </c>
      <c r="H33" s="125">
        <v>5</v>
      </c>
      <c r="I33" s="125">
        <v>5</v>
      </c>
      <c r="J33" s="125">
        <v>5</v>
      </c>
      <c r="K33" s="125">
        <v>5</v>
      </c>
      <c r="L33" s="125">
        <v>2.9</v>
      </c>
      <c r="M33" s="125">
        <v>5</v>
      </c>
      <c r="N33" s="125">
        <f t="shared" si="2"/>
        <v>47.9</v>
      </c>
      <c r="O33" s="125">
        <v>9.58</v>
      </c>
      <c r="P33" s="55">
        <v>6</v>
      </c>
      <c r="Q33" s="121"/>
      <c r="R33" s="121"/>
    </row>
    <row r="34" spans="1:18">
      <c r="A34" s="59"/>
      <c r="B34" s="123">
        <v>4</v>
      </c>
      <c r="C34" s="59" t="s">
        <v>339</v>
      </c>
      <c r="D34" s="125">
        <v>5</v>
      </c>
      <c r="E34" s="125">
        <v>5</v>
      </c>
      <c r="F34" s="125">
        <v>5</v>
      </c>
      <c r="G34" s="125">
        <v>5</v>
      </c>
      <c r="H34" s="125">
        <v>5</v>
      </c>
      <c r="I34" s="125">
        <v>5</v>
      </c>
      <c r="J34" s="125">
        <v>5</v>
      </c>
      <c r="K34" s="125">
        <v>5</v>
      </c>
      <c r="L34" s="125">
        <v>3.4</v>
      </c>
      <c r="M34" s="125">
        <v>5</v>
      </c>
      <c r="N34" s="125">
        <f t="shared" si="2"/>
        <v>48.4</v>
      </c>
      <c r="O34" s="125">
        <v>9.68</v>
      </c>
      <c r="P34" s="55">
        <v>5</v>
      </c>
      <c r="Q34" s="121"/>
      <c r="R34" s="121"/>
    </row>
    <row r="35" spans="1:18">
      <c r="A35" s="59"/>
      <c r="B35" s="123">
        <v>5</v>
      </c>
      <c r="C35" s="59" t="s">
        <v>599</v>
      </c>
      <c r="D35" s="125">
        <v>5</v>
      </c>
      <c r="E35" s="125">
        <v>5</v>
      </c>
      <c r="F35" s="125">
        <v>5</v>
      </c>
      <c r="G35" s="125">
        <v>5</v>
      </c>
      <c r="H35" s="125">
        <v>5</v>
      </c>
      <c r="I35" s="125">
        <v>5</v>
      </c>
      <c r="J35" s="125">
        <v>5</v>
      </c>
      <c r="K35" s="125">
        <v>5</v>
      </c>
      <c r="L35" s="125">
        <v>4.2</v>
      </c>
      <c r="M35" s="125">
        <v>5</v>
      </c>
      <c r="N35" s="125">
        <f t="shared" si="2"/>
        <v>49.2</v>
      </c>
      <c r="O35" s="125">
        <v>9.84</v>
      </c>
      <c r="P35" s="55">
        <v>1</v>
      </c>
      <c r="Q35" s="121"/>
      <c r="R35" s="121"/>
    </row>
    <row r="36" spans="1:18">
      <c r="A36" s="59"/>
      <c r="B36" s="123">
        <v>6</v>
      </c>
      <c r="C36" s="59" t="s">
        <v>600</v>
      </c>
      <c r="D36" s="125">
        <v>5</v>
      </c>
      <c r="E36" s="125">
        <v>5</v>
      </c>
      <c r="F36" s="125">
        <v>5</v>
      </c>
      <c r="G36" s="125">
        <v>5</v>
      </c>
      <c r="H36" s="125">
        <v>5</v>
      </c>
      <c r="I36" s="125">
        <v>5</v>
      </c>
      <c r="J36" s="125">
        <v>5</v>
      </c>
      <c r="K36" s="125">
        <v>5</v>
      </c>
      <c r="L36" s="125">
        <v>4.1</v>
      </c>
      <c r="M36" s="125">
        <v>5</v>
      </c>
      <c r="N36" s="125">
        <f t="shared" si="2"/>
        <v>49.1</v>
      </c>
      <c r="O36" s="125">
        <v>9.82</v>
      </c>
      <c r="P36" s="55">
        <v>3</v>
      </c>
      <c r="Q36" s="121"/>
      <c r="R36" s="121"/>
    </row>
    <row r="37" spans="1:18">
      <c r="A37" s="59"/>
      <c r="B37" s="126">
        <v>7</v>
      </c>
      <c r="C37" s="55" t="s">
        <v>601</v>
      </c>
      <c r="D37" s="125">
        <v>5</v>
      </c>
      <c r="E37" s="125">
        <v>5</v>
      </c>
      <c r="F37" s="127">
        <v>5</v>
      </c>
      <c r="G37" s="127">
        <v>5</v>
      </c>
      <c r="H37" s="127">
        <v>5</v>
      </c>
      <c r="I37" s="127">
        <v>5</v>
      </c>
      <c r="J37" s="128">
        <v>5</v>
      </c>
      <c r="K37" s="127">
        <v>5</v>
      </c>
      <c r="L37" s="127">
        <v>3.6</v>
      </c>
      <c r="M37" s="127">
        <v>5</v>
      </c>
      <c r="N37" s="127">
        <f t="shared" si="2"/>
        <v>48.6</v>
      </c>
      <c r="O37" s="125">
        <v>9.72</v>
      </c>
      <c r="P37" s="129">
        <v>4</v>
      </c>
      <c r="Q37" s="121"/>
      <c r="R37" s="121"/>
    </row>
    <row r="38" spans="1:18">
      <c r="A38" s="59"/>
      <c r="B38" s="126">
        <v>8</v>
      </c>
      <c r="C38" s="55" t="s">
        <v>602</v>
      </c>
      <c r="D38" s="125">
        <v>5</v>
      </c>
      <c r="E38" s="130">
        <v>5</v>
      </c>
      <c r="F38" s="60">
        <v>5</v>
      </c>
      <c r="G38" s="60">
        <v>5</v>
      </c>
      <c r="H38" s="60">
        <v>5</v>
      </c>
      <c r="I38" s="60">
        <v>5</v>
      </c>
      <c r="J38" s="60">
        <v>5</v>
      </c>
      <c r="K38" s="60">
        <v>5</v>
      </c>
      <c r="L38" s="60">
        <v>3.3</v>
      </c>
      <c r="M38" s="60">
        <v>5</v>
      </c>
      <c r="N38" s="125">
        <f t="shared" si="2"/>
        <v>48.3</v>
      </c>
      <c r="O38" s="55">
        <v>9.66</v>
      </c>
      <c r="P38" s="55">
        <v>7</v>
      </c>
      <c r="Q38" s="121"/>
      <c r="R38" s="121"/>
    </row>
    <row r="39" spans="1:18">
      <c r="A39" s="131" t="s">
        <v>6</v>
      </c>
      <c r="B39" s="132">
        <v>1</v>
      </c>
      <c r="C39" s="27" t="s">
        <v>626</v>
      </c>
      <c r="D39" s="88"/>
      <c r="E39" s="88"/>
      <c r="F39" s="88"/>
      <c r="G39" s="88"/>
      <c r="H39" s="55"/>
      <c r="I39" s="55"/>
      <c r="J39" s="55"/>
      <c r="K39" s="55"/>
      <c r="L39" s="133">
        <v>5</v>
      </c>
      <c r="M39" s="133">
        <v>5</v>
      </c>
      <c r="N39" s="133">
        <f t="shared" si="2"/>
        <v>10</v>
      </c>
      <c r="O39" s="133">
        <f t="shared" ref="O39:O48" si="5">AVERAGE(D39:M39)</f>
        <v>5</v>
      </c>
      <c r="P39" s="134">
        <v>1</v>
      </c>
      <c r="Q39" s="121"/>
      <c r="R39" s="121"/>
    </row>
    <row r="40" spans="1:18">
      <c r="A40" s="131"/>
      <c r="B40" s="132">
        <v>2</v>
      </c>
      <c r="C40" s="27" t="s">
        <v>627</v>
      </c>
      <c r="D40" s="88"/>
      <c r="E40" s="88"/>
      <c r="F40" s="88"/>
      <c r="G40" s="88"/>
      <c r="H40" s="55"/>
      <c r="I40" s="55"/>
      <c r="J40" s="55"/>
      <c r="K40" s="55"/>
      <c r="L40" s="133">
        <v>5</v>
      </c>
      <c r="M40" s="133">
        <v>5</v>
      </c>
      <c r="N40" s="133">
        <f t="shared" si="2"/>
        <v>10</v>
      </c>
      <c r="O40" s="133">
        <f t="shared" si="5"/>
        <v>5</v>
      </c>
      <c r="P40" s="134">
        <v>1</v>
      </c>
      <c r="Q40" s="121"/>
      <c r="R40" s="121"/>
    </row>
    <row r="41" spans="1:18">
      <c r="A41" s="131"/>
      <c r="B41" s="132">
        <v>3</v>
      </c>
      <c r="C41" s="27" t="s">
        <v>628</v>
      </c>
      <c r="D41" s="88"/>
      <c r="E41" s="88"/>
      <c r="F41" s="88"/>
      <c r="G41" s="88"/>
      <c r="H41" s="55"/>
      <c r="I41" s="55"/>
      <c r="J41" s="55"/>
      <c r="K41" s="55"/>
      <c r="L41" s="133">
        <v>5</v>
      </c>
      <c r="M41" s="133">
        <v>5</v>
      </c>
      <c r="N41" s="133">
        <f t="shared" si="2"/>
        <v>10</v>
      </c>
      <c r="O41" s="133">
        <f t="shared" si="5"/>
        <v>5</v>
      </c>
      <c r="P41" s="134">
        <v>1</v>
      </c>
      <c r="Q41" s="121"/>
      <c r="R41" s="121"/>
    </row>
    <row r="42" spans="1:18">
      <c r="A42" s="131"/>
      <c r="B42" s="132">
        <v>4</v>
      </c>
      <c r="C42" s="27" t="s">
        <v>629</v>
      </c>
      <c r="D42" s="88"/>
      <c r="E42" s="88"/>
      <c r="F42" s="88"/>
      <c r="G42" s="88"/>
      <c r="H42" s="55"/>
      <c r="I42" s="55"/>
      <c r="J42" s="55"/>
      <c r="K42" s="55"/>
      <c r="L42" s="133">
        <v>5</v>
      </c>
      <c r="M42" s="133">
        <v>5</v>
      </c>
      <c r="N42" s="133">
        <f t="shared" si="2"/>
        <v>10</v>
      </c>
      <c r="O42" s="133">
        <f t="shared" si="5"/>
        <v>5</v>
      </c>
      <c r="P42" s="134">
        <v>1</v>
      </c>
      <c r="Q42" s="121"/>
      <c r="R42" s="121"/>
    </row>
    <row r="43" spans="1:18">
      <c r="A43" s="131"/>
      <c r="B43" s="132">
        <v>5</v>
      </c>
      <c r="C43" s="27" t="s">
        <v>630</v>
      </c>
      <c r="D43" s="88"/>
      <c r="E43" s="88"/>
      <c r="F43" s="88"/>
      <c r="G43" s="88"/>
      <c r="H43" s="55"/>
      <c r="I43" s="55"/>
      <c r="J43" s="55"/>
      <c r="K43" s="55"/>
      <c r="L43" s="133">
        <v>5</v>
      </c>
      <c r="M43" s="133">
        <v>5</v>
      </c>
      <c r="N43" s="133">
        <f t="shared" si="2"/>
        <v>10</v>
      </c>
      <c r="O43" s="133">
        <f t="shared" si="5"/>
        <v>5</v>
      </c>
      <c r="P43" s="134">
        <v>1</v>
      </c>
      <c r="Q43" s="121"/>
      <c r="R43" s="121"/>
    </row>
    <row r="44" spans="1:18">
      <c r="A44" s="131"/>
      <c r="B44" s="132">
        <v>6</v>
      </c>
      <c r="C44" s="135" t="s">
        <v>631</v>
      </c>
      <c r="D44" s="88"/>
      <c r="E44" s="88"/>
      <c r="F44" s="88"/>
      <c r="G44" s="88"/>
      <c r="H44" s="55"/>
      <c r="I44" s="55"/>
      <c r="J44" s="55"/>
      <c r="K44" s="55"/>
      <c r="L44" s="133">
        <v>5</v>
      </c>
      <c r="M44" s="133">
        <v>5</v>
      </c>
      <c r="N44" s="133">
        <f t="shared" si="2"/>
        <v>10</v>
      </c>
      <c r="O44" s="133">
        <f t="shared" si="5"/>
        <v>5</v>
      </c>
      <c r="P44" s="134">
        <v>1</v>
      </c>
      <c r="Q44" s="121"/>
      <c r="R44" s="121"/>
    </row>
    <row r="45" spans="1:18">
      <c r="A45" s="131"/>
      <c r="B45" s="132">
        <v>7</v>
      </c>
      <c r="C45" s="27" t="s">
        <v>632</v>
      </c>
      <c r="D45" s="88"/>
      <c r="E45" s="88"/>
      <c r="F45" s="88"/>
      <c r="G45" s="88"/>
      <c r="H45" s="55"/>
      <c r="I45" s="55"/>
      <c r="J45" s="55"/>
      <c r="K45" s="55"/>
      <c r="L45" s="133">
        <v>5</v>
      </c>
      <c r="M45" s="133">
        <v>5</v>
      </c>
      <c r="N45" s="133">
        <f t="shared" si="2"/>
        <v>10</v>
      </c>
      <c r="O45" s="133">
        <f t="shared" si="5"/>
        <v>5</v>
      </c>
      <c r="P45" s="134">
        <v>1</v>
      </c>
      <c r="Q45" s="121"/>
      <c r="R45" s="121"/>
    </row>
    <row r="46" spans="1:18">
      <c r="A46" s="131"/>
      <c r="B46" s="132">
        <v>8</v>
      </c>
      <c r="C46" s="27" t="s">
        <v>633</v>
      </c>
      <c r="D46" s="88"/>
      <c r="E46" s="88"/>
      <c r="F46" s="88"/>
      <c r="G46" s="88"/>
      <c r="H46" s="55"/>
      <c r="I46" s="55"/>
      <c r="J46" s="55"/>
      <c r="K46" s="55"/>
      <c r="L46" s="133">
        <v>5</v>
      </c>
      <c r="M46" s="133">
        <v>5</v>
      </c>
      <c r="N46" s="133">
        <f t="shared" si="2"/>
        <v>10</v>
      </c>
      <c r="O46" s="133">
        <f t="shared" si="5"/>
        <v>5</v>
      </c>
      <c r="P46" s="134">
        <v>1</v>
      </c>
      <c r="Q46" s="121"/>
      <c r="R46" s="121"/>
    </row>
    <row r="47" spans="1:18">
      <c r="A47" s="131"/>
      <c r="B47" s="132">
        <v>9</v>
      </c>
      <c r="C47" s="27" t="s">
        <v>433</v>
      </c>
      <c r="D47" s="88"/>
      <c r="E47" s="88"/>
      <c r="F47" s="88"/>
      <c r="G47" s="88"/>
      <c r="H47" s="55"/>
      <c r="I47" s="55"/>
      <c r="J47" s="55"/>
      <c r="K47" s="55"/>
      <c r="L47" s="133">
        <v>5</v>
      </c>
      <c r="M47" s="133">
        <v>5</v>
      </c>
      <c r="N47" s="133">
        <f t="shared" si="2"/>
        <v>10</v>
      </c>
      <c r="O47" s="133">
        <f t="shared" si="5"/>
        <v>5</v>
      </c>
      <c r="P47" s="134">
        <v>1</v>
      </c>
      <c r="Q47" s="121"/>
      <c r="R47" s="121"/>
    </row>
    <row r="48" spans="1:18">
      <c r="A48" s="131"/>
      <c r="B48" s="55">
        <v>10</v>
      </c>
      <c r="C48" s="27" t="s">
        <v>634</v>
      </c>
      <c r="D48" s="88"/>
      <c r="E48" s="88"/>
      <c r="F48" s="88"/>
      <c r="G48" s="88"/>
      <c r="H48" s="55"/>
      <c r="I48" s="55"/>
      <c r="J48" s="55"/>
      <c r="K48" s="55"/>
      <c r="L48" s="133">
        <v>5</v>
      </c>
      <c r="M48" s="133">
        <v>5</v>
      </c>
      <c r="N48" s="133">
        <f t="shared" si="2"/>
        <v>10</v>
      </c>
      <c r="O48" s="133">
        <f t="shared" si="5"/>
        <v>5</v>
      </c>
      <c r="P48" s="134">
        <v>1</v>
      </c>
      <c r="Q48" s="121"/>
      <c r="R48" s="121"/>
    </row>
    <row r="49" spans="1:18">
      <c r="A49" s="131" t="s">
        <v>7</v>
      </c>
      <c r="B49" s="136">
        <v>1</v>
      </c>
      <c r="C49" s="59" t="s">
        <v>650</v>
      </c>
      <c r="D49" s="137"/>
      <c r="E49" s="137"/>
      <c r="F49" s="137"/>
      <c r="G49" s="137"/>
      <c r="H49" s="137"/>
      <c r="I49" s="137"/>
      <c r="J49" s="137"/>
      <c r="K49" s="137"/>
      <c r="L49" s="137">
        <v>5</v>
      </c>
      <c r="M49" s="137">
        <v>5</v>
      </c>
      <c r="N49" s="137">
        <v>10</v>
      </c>
      <c r="O49" s="137">
        <v>10</v>
      </c>
      <c r="P49" s="138">
        <v>1</v>
      </c>
      <c r="Q49" s="137"/>
      <c r="R49" s="121"/>
    </row>
    <row r="50" spans="1:18">
      <c r="A50" s="131"/>
      <c r="B50" s="136">
        <v>2</v>
      </c>
      <c r="C50" s="59" t="s">
        <v>445</v>
      </c>
      <c r="D50" s="137"/>
      <c r="E50" s="137"/>
      <c r="F50" s="137"/>
      <c r="G50" s="137"/>
      <c r="H50" s="137"/>
      <c r="I50" s="137"/>
      <c r="J50" s="137"/>
      <c r="K50" s="137"/>
      <c r="L50" s="137">
        <v>0</v>
      </c>
      <c r="M50" s="137">
        <v>0</v>
      </c>
      <c r="N50" s="137">
        <v>0</v>
      </c>
      <c r="O50" s="137">
        <v>0</v>
      </c>
      <c r="P50" s="138">
        <v>2</v>
      </c>
      <c r="Q50" s="137" t="s">
        <v>705</v>
      </c>
      <c r="R50" s="121"/>
    </row>
    <row r="51" spans="1:18">
      <c r="A51" s="131"/>
      <c r="B51" s="136">
        <v>3</v>
      </c>
      <c r="C51" s="59" t="s">
        <v>651</v>
      </c>
      <c r="D51" s="137"/>
      <c r="E51" s="137"/>
      <c r="F51" s="137"/>
      <c r="G51" s="137"/>
      <c r="H51" s="137"/>
      <c r="I51" s="137"/>
      <c r="J51" s="137"/>
      <c r="K51" s="137"/>
      <c r="L51" s="137">
        <v>5</v>
      </c>
      <c r="M51" s="137">
        <v>5</v>
      </c>
      <c r="N51" s="137">
        <v>10</v>
      </c>
      <c r="O51" s="137">
        <v>10</v>
      </c>
      <c r="P51" s="138">
        <v>1</v>
      </c>
      <c r="Q51" s="137"/>
      <c r="R51" s="121"/>
    </row>
    <row r="52" spans="1:18">
      <c r="A52" s="131"/>
      <c r="B52" s="136">
        <v>4</v>
      </c>
      <c r="C52" s="59" t="s">
        <v>448</v>
      </c>
      <c r="D52" s="137"/>
      <c r="E52" s="137"/>
      <c r="F52" s="137"/>
      <c r="G52" s="137"/>
      <c r="H52" s="137"/>
      <c r="I52" s="137"/>
      <c r="J52" s="137"/>
      <c r="K52" s="137"/>
      <c r="L52" s="137">
        <v>5</v>
      </c>
      <c r="M52" s="137">
        <v>5</v>
      </c>
      <c r="N52" s="137">
        <v>10</v>
      </c>
      <c r="O52" s="137">
        <v>10</v>
      </c>
      <c r="P52" s="138">
        <v>1</v>
      </c>
      <c r="Q52" s="137"/>
      <c r="R52" s="121"/>
    </row>
    <row r="53" spans="1:18">
      <c r="A53" s="131"/>
      <c r="B53" s="136">
        <v>5</v>
      </c>
      <c r="C53" s="59" t="s">
        <v>448</v>
      </c>
      <c r="D53" s="137"/>
      <c r="E53" s="137"/>
      <c r="F53" s="137"/>
      <c r="G53" s="137"/>
      <c r="H53" s="137"/>
      <c r="I53" s="137"/>
      <c r="J53" s="137"/>
      <c r="K53" s="137"/>
      <c r="L53" s="137">
        <v>5</v>
      </c>
      <c r="M53" s="137">
        <v>5</v>
      </c>
      <c r="N53" s="137">
        <v>10</v>
      </c>
      <c r="O53" s="137">
        <v>10</v>
      </c>
      <c r="P53" s="138">
        <v>1</v>
      </c>
      <c r="Q53" s="137"/>
      <c r="R53" s="121"/>
    </row>
    <row r="54" spans="1:18">
      <c r="A54" s="131"/>
      <c r="B54" s="136">
        <v>6</v>
      </c>
      <c r="C54" s="59" t="s">
        <v>653</v>
      </c>
      <c r="D54" s="137"/>
      <c r="E54" s="137"/>
      <c r="F54" s="137"/>
      <c r="G54" s="137"/>
      <c r="H54" s="137"/>
      <c r="I54" s="137"/>
      <c r="J54" s="137"/>
      <c r="K54" s="137"/>
      <c r="L54" s="137">
        <v>5</v>
      </c>
      <c r="M54" s="137">
        <v>5</v>
      </c>
      <c r="N54" s="137">
        <v>10</v>
      </c>
      <c r="O54" s="137">
        <v>10</v>
      </c>
      <c r="P54" s="138">
        <v>1</v>
      </c>
      <c r="Q54" s="137"/>
      <c r="R54" s="121"/>
    </row>
    <row r="55" spans="1:18">
      <c r="A55" s="121" t="s">
        <v>8</v>
      </c>
      <c r="B55" s="139">
        <v>1</v>
      </c>
      <c r="C55" s="140" t="s">
        <v>487</v>
      </c>
      <c r="D55" s="140"/>
      <c r="E55" s="141"/>
      <c r="F55" s="142"/>
      <c r="G55" s="142"/>
      <c r="H55" s="143"/>
      <c r="I55" s="140"/>
      <c r="J55" s="140"/>
      <c r="K55" s="144"/>
      <c r="L55" s="145">
        <v>5</v>
      </c>
      <c r="M55" s="145">
        <v>5</v>
      </c>
      <c r="N55" s="145">
        <v>10</v>
      </c>
      <c r="O55" s="145">
        <v>10</v>
      </c>
      <c r="P55" s="21">
        <v>1</v>
      </c>
      <c r="Q55" s="146"/>
      <c r="R55" s="147"/>
    </row>
    <row r="56" spans="1:18">
      <c r="A56" s="148"/>
      <c r="B56" s="149"/>
      <c r="C56" s="148"/>
      <c r="D56" s="148"/>
      <c r="E56" s="148"/>
      <c r="F56" s="148"/>
      <c r="G56" s="148"/>
      <c r="H56" s="148"/>
      <c r="I56" s="148"/>
      <c r="J56" s="148"/>
      <c r="K56" s="148"/>
      <c r="L56" s="148"/>
      <c r="M56" s="148"/>
      <c r="N56" s="150"/>
      <c r="O56" s="150"/>
      <c r="P56" s="149"/>
      <c r="Q56" s="148"/>
      <c r="R56" s="148"/>
    </row>
  </sheetData>
  <mergeCells count="7">
    <mergeCell ref="A1:R1"/>
    <mergeCell ref="A3:A12"/>
    <mergeCell ref="A13:A21"/>
    <mergeCell ref="A22:A30"/>
    <mergeCell ref="A31:A38"/>
    <mergeCell ref="A39:A48"/>
    <mergeCell ref="A49:A54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workbookViewId="0">
      <selection activeCell="G3" sqref="G3:H3"/>
    </sheetView>
  </sheetViews>
  <sheetFormatPr defaultColWidth="8.62962962962963" defaultRowHeight="17.4" outlineLevelCol="7"/>
  <cols>
    <col min="1" max="1" width="20.5555555555556" style="46" customWidth="1"/>
    <col min="2" max="2" width="20.25" style="46" customWidth="1"/>
    <col min="3" max="3" width="14.6296296296296" style="46" customWidth="1"/>
    <col min="4" max="4" width="9.25" style="46" customWidth="1"/>
    <col min="5" max="5" width="25.25" style="46" customWidth="1"/>
    <col min="6" max="8" width="13" style="46" customWidth="1"/>
    <col min="9" max="16384" width="8.62962962962963" style="46"/>
  </cols>
  <sheetData>
    <row r="1" ht="22.2" spans="1:8">
      <c r="A1" s="47" t="s">
        <v>706</v>
      </c>
      <c r="B1" s="47"/>
      <c r="C1" s="47"/>
      <c r="D1" s="47"/>
      <c r="E1" s="47"/>
      <c r="F1" s="47"/>
      <c r="G1" s="47"/>
      <c r="H1" s="47"/>
    </row>
    <row r="2" s="72" customFormat="1" ht="20.4" spans="1:8">
      <c r="A2" s="73" t="s">
        <v>707</v>
      </c>
      <c r="B2" s="73" t="s">
        <v>51</v>
      </c>
      <c r="C2" s="73" t="s">
        <v>24</v>
      </c>
      <c r="D2" s="73" t="s">
        <v>25</v>
      </c>
      <c r="E2" s="74" t="s">
        <v>52</v>
      </c>
      <c r="F2" s="75" t="s">
        <v>53</v>
      </c>
      <c r="G2" s="73" t="s">
        <v>658</v>
      </c>
      <c r="H2" s="73" t="s">
        <v>659</v>
      </c>
    </row>
    <row r="3" spans="1:8">
      <c r="A3" s="18" t="s">
        <v>2</v>
      </c>
      <c r="B3" s="55" t="s">
        <v>517</v>
      </c>
      <c r="C3" s="55">
        <v>2025363836</v>
      </c>
      <c r="D3" s="55" t="s">
        <v>708</v>
      </c>
      <c r="E3" s="55" t="s">
        <v>86</v>
      </c>
      <c r="F3" s="55">
        <v>3</v>
      </c>
      <c r="G3" s="76"/>
      <c r="H3" s="76"/>
    </row>
    <row r="4" spans="1:8">
      <c r="A4" s="18" t="s">
        <v>3</v>
      </c>
      <c r="B4" s="38" t="s">
        <v>49</v>
      </c>
      <c r="C4" s="39"/>
      <c r="D4" s="39"/>
      <c r="E4" s="39"/>
      <c r="F4" s="39"/>
      <c r="G4" s="39"/>
      <c r="H4" s="40"/>
    </row>
    <row r="5" spans="1:8">
      <c r="A5" s="26" t="s">
        <v>4</v>
      </c>
      <c r="B5" s="38"/>
      <c r="C5" s="39"/>
      <c r="D5" s="39"/>
      <c r="E5" s="39"/>
      <c r="F5" s="39"/>
      <c r="G5" s="39"/>
      <c r="H5" s="40"/>
    </row>
    <row r="6" spans="1:8">
      <c r="A6" s="28" t="s">
        <v>5</v>
      </c>
      <c r="B6" s="38"/>
      <c r="C6" s="39"/>
      <c r="D6" s="39"/>
      <c r="E6" s="39"/>
      <c r="F6" s="39"/>
      <c r="G6" s="39"/>
      <c r="H6" s="40"/>
    </row>
    <row r="7" spans="1:8">
      <c r="A7" s="18" t="s">
        <v>6</v>
      </c>
      <c r="B7" s="38"/>
      <c r="C7" s="39"/>
      <c r="D7" s="39"/>
      <c r="E7" s="39"/>
      <c r="F7" s="39"/>
      <c r="G7" s="39"/>
      <c r="H7" s="40"/>
    </row>
    <row r="8" spans="1:8">
      <c r="A8" s="23" t="s">
        <v>7</v>
      </c>
      <c r="B8" s="38"/>
      <c r="C8" s="39"/>
      <c r="D8" s="39"/>
      <c r="E8" s="39"/>
      <c r="F8" s="39"/>
      <c r="G8" s="39"/>
      <c r="H8" s="40"/>
    </row>
    <row r="9" spans="1:8">
      <c r="A9" s="23" t="s">
        <v>8</v>
      </c>
      <c r="B9" s="42"/>
      <c r="C9" s="43"/>
      <c r="D9" s="43"/>
      <c r="E9" s="43"/>
      <c r="F9" s="43"/>
      <c r="G9" s="43"/>
      <c r="H9" s="44"/>
    </row>
    <row r="18" spans="5:5">
      <c r="E18" s="77"/>
    </row>
    <row r="19" spans="5:5">
      <c r="E19" s="77"/>
    </row>
    <row r="20" spans="5:5">
      <c r="E20" s="77"/>
    </row>
  </sheetData>
  <mergeCells count="2">
    <mergeCell ref="A1:H1"/>
    <mergeCell ref="B4:H9"/>
  </mergeCells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3"/>
  <sheetViews>
    <sheetView zoomScale="70" zoomScaleNormal="70" topLeftCell="A270" workbookViewId="0">
      <selection activeCell="B337" sqref="B337:B338"/>
    </sheetView>
  </sheetViews>
  <sheetFormatPr defaultColWidth="8.25" defaultRowHeight="17.4" outlineLevelCol="5"/>
  <cols>
    <col min="1" max="1" width="19.5" style="46" customWidth="1"/>
    <col min="2" max="3" width="21.3796296296296" style="46" customWidth="1"/>
    <col min="4" max="4" width="13.75" style="46" customWidth="1"/>
    <col min="5" max="5" width="15.25" style="46" customWidth="1"/>
    <col min="6" max="6" width="8.5" style="46" customWidth="1"/>
    <col min="7" max="16384" width="8.25" style="46"/>
  </cols>
  <sheetData>
    <row r="1" ht="22.2" spans="1:6">
      <c r="A1" s="47" t="s">
        <v>709</v>
      </c>
      <c r="B1" s="47"/>
      <c r="C1" s="47"/>
      <c r="D1" s="47"/>
      <c r="E1" s="47"/>
      <c r="F1" s="47"/>
    </row>
    <row r="2" s="45" customFormat="1" ht="20.4" spans="1:6">
      <c r="A2" s="48" t="s">
        <v>22</v>
      </c>
      <c r="B2" s="48" t="s">
        <v>51</v>
      </c>
      <c r="C2" s="48" t="s">
        <v>25</v>
      </c>
      <c r="D2" s="49" t="s">
        <v>710</v>
      </c>
      <c r="E2" s="48" t="s">
        <v>53</v>
      </c>
      <c r="F2" s="48" t="s">
        <v>29</v>
      </c>
    </row>
    <row r="3" s="45" customFormat="1" ht="20.4" spans="1:6">
      <c r="A3" s="22" t="s">
        <v>2</v>
      </c>
      <c r="B3" s="50" t="s">
        <v>517</v>
      </c>
      <c r="C3" s="51" t="s">
        <v>711</v>
      </c>
      <c r="D3" s="51">
        <v>10.23</v>
      </c>
      <c r="E3" s="52">
        <v>6</v>
      </c>
      <c r="F3" s="48"/>
    </row>
    <row r="4" s="45" customFormat="1" ht="20.4" spans="1:6">
      <c r="A4" s="53"/>
      <c r="B4" s="50"/>
      <c r="C4" s="51" t="s">
        <v>712</v>
      </c>
      <c r="D4" s="51">
        <v>10.23</v>
      </c>
      <c r="E4" s="52"/>
      <c r="F4" s="48"/>
    </row>
    <row r="5" s="45" customFormat="1" ht="20.4" spans="1:6">
      <c r="A5" s="10" t="s">
        <v>3</v>
      </c>
      <c r="B5" s="54" t="s">
        <v>186</v>
      </c>
      <c r="C5" s="23" t="s">
        <v>187</v>
      </c>
      <c r="D5" s="54">
        <v>10.23</v>
      </c>
      <c r="E5" s="54">
        <v>2</v>
      </c>
      <c r="F5" s="54" t="s">
        <v>713</v>
      </c>
    </row>
    <row r="6" spans="1:6">
      <c r="A6" s="16"/>
      <c r="B6" s="54" t="s">
        <v>46</v>
      </c>
      <c r="C6" s="23" t="s">
        <v>714</v>
      </c>
      <c r="D6" s="54">
        <v>10.23</v>
      </c>
      <c r="E6" s="54">
        <v>2</v>
      </c>
      <c r="F6" s="54" t="s">
        <v>713</v>
      </c>
    </row>
    <row r="7" spans="1:6">
      <c r="A7" s="10" t="s">
        <v>4</v>
      </c>
      <c r="B7" s="19" t="s">
        <v>281</v>
      </c>
      <c r="C7" s="19" t="s">
        <v>715</v>
      </c>
      <c r="D7" s="19">
        <v>10.23</v>
      </c>
      <c r="E7" s="19">
        <v>3</v>
      </c>
      <c r="F7" s="17" t="s">
        <v>716</v>
      </c>
    </row>
    <row r="8" spans="1:6">
      <c r="A8" s="10"/>
      <c r="B8" s="19"/>
      <c r="C8" s="19" t="s">
        <v>717</v>
      </c>
      <c r="D8" s="19">
        <v>10.23</v>
      </c>
      <c r="E8" s="19">
        <v>3</v>
      </c>
      <c r="F8" s="17" t="s">
        <v>716</v>
      </c>
    </row>
    <row r="9" spans="1:6">
      <c r="A9" s="10"/>
      <c r="B9" s="19"/>
      <c r="C9" s="19" t="s">
        <v>718</v>
      </c>
      <c r="D9" s="19">
        <v>10.23</v>
      </c>
      <c r="E9" s="19">
        <v>3</v>
      </c>
      <c r="F9" s="17" t="s">
        <v>716</v>
      </c>
    </row>
    <row r="10" spans="1:6">
      <c r="A10" s="10"/>
      <c r="B10" s="19"/>
      <c r="C10" s="19" t="s">
        <v>719</v>
      </c>
      <c r="D10" s="19">
        <v>10.23</v>
      </c>
      <c r="E10" s="19">
        <v>3</v>
      </c>
      <c r="F10" s="17" t="s">
        <v>716</v>
      </c>
    </row>
    <row r="11" spans="1:6">
      <c r="A11" s="10"/>
      <c r="B11" s="19"/>
      <c r="C11" s="19" t="s">
        <v>720</v>
      </c>
      <c r="D11" s="19">
        <v>10.23</v>
      </c>
      <c r="E11" s="19">
        <v>3</v>
      </c>
      <c r="F11" s="17" t="s">
        <v>716</v>
      </c>
    </row>
    <row r="12" spans="1:6">
      <c r="A12" s="10"/>
      <c r="B12" s="19"/>
      <c r="C12" s="19" t="s">
        <v>721</v>
      </c>
      <c r="D12" s="19">
        <v>10.23</v>
      </c>
      <c r="E12" s="19">
        <v>3</v>
      </c>
      <c r="F12" s="17" t="s">
        <v>716</v>
      </c>
    </row>
    <row r="13" spans="1:6">
      <c r="A13" s="10"/>
      <c r="B13" s="19"/>
      <c r="C13" s="19" t="s">
        <v>722</v>
      </c>
      <c r="D13" s="19">
        <v>10.23</v>
      </c>
      <c r="E13" s="19">
        <v>3</v>
      </c>
      <c r="F13" s="17" t="s">
        <v>716</v>
      </c>
    </row>
    <row r="14" spans="1:6">
      <c r="A14" s="10"/>
      <c r="B14" s="19"/>
      <c r="C14" s="19" t="s">
        <v>723</v>
      </c>
      <c r="D14" s="19">
        <v>10.23</v>
      </c>
      <c r="E14" s="19">
        <v>3</v>
      </c>
      <c r="F14" s="17" t="s">
        <v>716</v>
      </c>
    </row>
    <row r="15" spans="1:6">
      <c r="A15" s="10"/>
      <c r="B15" s="19"/>
      <c r="C15" s="19" t="s">
        <v>282</v>
      </c>
      <c r="D15" s="19">
        <v>10.23</v>
      </c>
      <c r="E15" s="19">
        <v>3</v>
      </c>
      <c r="F15" s="17" t="s">
        <v>716</v>
      </c>
    </row>
    <row r="16" spans="1:6">
      <c r="A16" s="10"/>
      <c r="B16" s="19"/>
      <c r="C16" s="19" t="s">
        <v>724</v>
      </c>
      <c r="D16" s="19">
        <v>10.23</v>
      </c>
      <c r="E16" s="19">
        <v>3</v>
      </c>
      <c r="F16" s="17" t="s">
        <v>716</v>
      </c>
    </row>
    <row r="17" spans="1:6">
      <c r="A17" s="10"/>
      <c r="B17" s="19"/>
      <c r="C17" s="19" t="s">
        <v>725</v>
      </c>
      <c r="D17" s="19">
        <v>10.23</v>
      </c>
      <c r="E17" s="19">
        <v>3</v>
      </c>
      <c r="F17" s="17" t="s">
        <v>716</v>
      </c>
    </row>
    <row r="18" spans="1:6">
      <c r="A18" s="10"/>
      <c r="B18" s="19"/>
      <c r="C18" s="19" t="s">
        <v>726</v>
      </c>
      <c r="D18" s="19">
        <v>10.23</v>
      </c>
      <c r="E18" s="19">
        <v>3</v>
      </c>
      <c r="F18" s="17" t="s">
        <v>716</v>
      </c>
    </row>
    <row r="19" spans="1:6">
      <c r="A19" s="10"/>
      <c r="B19" s="19"/>
      <c r="C19" s="19" t="s">
        <v>727</v>
      </c>
      <c r="D19" s="19">
        <v>10.23</v>
      </c>
      <c r="E19" s="19">
        <v>3</v>
      </c>
      <c r="F19" s="17" t="s">
        <v>716</v>
      </c>
    </row>
    <row r="20" spans="1:6">
      <c r="A20" s="10"/>
      <c r="B20" s="19"/>
      <c r="C20" s="19" t="s">
        <v>728</v>
      </c>
      <c r="D20" s="19">
        <v>10.23</v>
      </c>
      <c r="E20" s="19">
        <v>3</v>
      </c>
      <c r="F20" s="17" t="s">
        <v>716</v>
      </c>
    </row>
    <row r="21" spans="1:6">
      <c r="A21" s="10"/>
      <c r="B21" s="19"/>
      <c r="C21" s="19" t="s">
        <v>729</v>
      </c>
      <c r="D21" s="19">
        <v>10.23</v>
      </c>
      <c r="E21" s="19">
        <v>3</v>
      </c>
      <c r="F21" s="17" t="s">
        <v>716</v>
      </c>
    </row>
    <row r="22" spans="1:6">
      <c r="A22" s="10"/>
      <c r="B22" s="19"/>
      <c r="C22" s="19" t="s">
        <v>730</v>
      </c>
      <c r="D22" s="19">
        <v>10.23</v>
      </c>
      <c r="E22" s="19">
        <v>3</v>
      </c>
      <c r="F22" s="17" t="s">
        <v>716</v>
      </c>
    </row>
    <row r="23" spans="1:6">
      <c r="A23" s="10"/>
      <c r="B23" s="19"/>
      <c r="C23" s="19" t="s">
        <v>731</v>
      </c>
      <c r="D23" s="19">
        <v>10.23</v>
      </c>
      <c r="E23" s="19">
        <v>3</v>
      </c>
      <c r="F23" s="17" t="s">
        <v>716</v>
      </c>
    </row>
    <row r="24" spans="1:6">
      <c r="A24" s="10"/>
      <c r="B24" s="19"/>
      <c r="C24" s="19" t="s">
        <v>732</v>
      </c>
      <c r="D24" s="19">
        <v>10.23</v>
      </c>
      <c r="E24" s="19">
        <v>3</v>
      </c>
      <c r="F24" s="17" t="s">
        <v>716</v>
      </c>
    </row>
    <row r="25" spans="1:6">
      <c r="A25" s="10"/>
      <c r="B25" s="19" t="s">
        <v>287</v>
      </c>
      <c r="C25" s="19" t="s">
        <v>733</v>
      </c>
      <c r="D25" s="19">
        <v>10.23</v>
      </c>
      <c r="E25" s="19">
        <v>3</v>
      </c>
      <c r="F25" s="17" t="s">
        <v>716</v>
      </c>
    </row>
    <row r="26" spans="1:6">
      <c r="A26" s="10"/>
      <c r="B26" s="19"/>
      <c r="C26" s="19" t="s">
        <v>734</v>
      </c>
      <c r="D26" s="19">
        <v>10.23</v>
      </c>
      <c r="E26" s="19">
        <v>3</v>
      </c>
      <c r="F26" s="17" t="s">
        <v>716</v>
      </c>
    </row>
    <row r="27" spans="1:6">
      <c r="A27" s="10"/>
      <c r="B27" s="19"/>
      <c r="C27" s="19" t="s">
        <v>735</v>
      </c>
      <c r="D27" s="19">
        <v>10.23</v>
      </c>
      <c r="E27" s="19">
        <v>3</v>
      </c>
      <c r="F27" s="17" t="s">
        <v>716</v>
      </c>
    </row>
    <row r="28" spans="1:6">
      <c r="A28" s="10"/>
      <c r="B28" s="19"/>
      <c r="C28" s="19" t="s">
        <v>736</v>
      </c>
      <c r="D28" s="19">
        <v>10.23</v>
      </c>
      <c r="E28" s="19">
        <v>3</v>
      </c>
      <c r="F28" s="17" t="s">
        <v>716</v>
      </c>
    </row>
    <row r="29" spans="1:6">
      <c r="A29" s="10"/>
      <c r="B29" s="19"/>
      <c r="C29" s="19" t="s">
        <v>737</v>
      </c>
      <c r="D29" s="19">
        <v>10.23</v>
      </c>
      <c r="E29" s="19">
        <v>3</v>
      </c>
      <c r="F29" s="17" t="s">
        <v>716</v>
      </c>
    </row>
    <row r="30" spans="1:6">
      <c r="A30" s="10"/>
      <c r="B30" s="19"/>
      <c r="C30" s="19" t="s">
        <v>738</v>
      </c>
      <c r="D30" s="19">
        <v>10.23</v>
      </c>
      <c r="E30" s="19">
        <v>3</v>
      </c>
      <c r="F30" s="17" t="s">
        <v>716</v>
      </c>
    </row>
    <row r="31" spans="1:6">
      <c r="A31" s="10"/>
      <c r="B31" s="19"/>
      <c r="C31" s="19" t="s">
        <v>288</v>
      </c>
      <c r="D31" s="19">
        <v>10.23</v>
      </c>
      <c r="E31" s="19">
        <v>3</v>
      </c>
      <c r="F31" s="19" t="s">
        <v>739</v>
      </c>
    </row>
    <row r="32" spans="1:6">
      <c r="A32" s="10"/>
      <c r="B32" s="19"/>
      <c r="C32" s="19" t="s">
        <v>740</v>
      </c>
      <c r="D32" s="19">
        <v>10.23</v>
      </c>
      <c r="E32" s="19">
        <v>3</v>
      </c>
      <c r="F32" s="19" t="s">
        <v>716</v>
      </c>
    </row>
    <row r="33" spans="1:6">
      <c r="A33" s="10"/>
      <c r="B33" s="19" t="s">
        <v>541</v>
      </c>
      <c r="C33" s="19" t="s">
        <v>741</v>
      </c>
      <c r="D33" s="19">
        <v>10.23</v>
      </c>
      <c r="E33" s="19">
        <v>3</v>
      </c>
      <c r="F33" s="19" t="s">
        <v>716</v>
      </c>
    </row>
    <row r="34" spans="1:6">
      <c r="A34" s="10"/>
      <c r="B34" s="19"/>
      <c r="C34" s="19" t="s">
        <v>742</v>
      </c>
      <c r="D34" s="19">
        <v>10.23</v>
      </c>
      <c r="E34" s="19">
        <v>3</v>
      </c>
      <c r="F34" s="19" t="s">
        <v>716</v>
      </c>
    </row>
    <row r="35" spans="1:6">
      <c r="A35" s="10"/>
      <c r="B35" s="19"/>
      <c r="C35" s="19" t="s">
        <v>743</v>
      </c>
      <c r="D35" s="19">
        <v>10.23</v>
      </c>
      <c r="E35" s="19">
        <v>3</v>
      </c>
      <c r="F35" s="19" t="s">
        <v>716</v>
      </c>
    </row>
    <row r="36" spans="1:6">
      <c r="A36" s="10"/>
      <c r="B36" s="19"/>
      <c r="C36" s="19" t="s">
        <v>744</v>
      </c>
      <c r="D36" s="19">
        <v>10.23</v>
      </c>
      <c r="E36" s="19">
        <v>3</v>
      </c>
      <c r="F36" s="19" t="s">
        <v>716</v>
      </c>
    </row>
    <row r="37" spans="1:6">
      <c r="A37" s="10"/>
      <c r="B37" s="19"/>
      <c r="C37" s="19" t="s">
        <v>745</v>
      </c>
      <c r="D37" s="19">
        <v>10.23</v>
      </c>
      <c r="E37" s="19">
        <v>3</v>
      </c>
      <c r="F37" s="19" t="s">
        <v>716</v>
      </c>
    </row>
    <row r="38" spans="1:6">
      <c r="A38" s="10"/>
      <c r="B38" s="19"/>
      <c r="C38" s="19" t="s">
        <v>746</v>
      </c>
      <c r="D38" s="19">
        <v>10.23</v>
      </c>
      <c r="E38" s="19">
        <v>3</v>
      </c>
      <c r="F38" s="19" t="s">
        <v>716</v>
      </c>
    </row>
    <row r="39" spans="1:6">
      <c r="A39" s="10"/>
      <c r="B39" s="19"/>
      <c r="C39" s="19" t="s">
        <v>747</v>
      </c>
      <c r="D39" s="19">
        <v>10.23</v>
      </c>
      <c r="E39" s="19">
        <v>3</v>
      </c>
      <c r="F39" s="19" t="s">
        <v>716</v>
      </c>
    </row>
    <row r="40" spans="1:6">
      <c r="A40" s="10"/>
      <c r="B40" s="19"/>
      <c r="C40" s="19" t="s">
        <v>748</v>
      </c>
      <c r="D40" s="19">
        <v>10.23</v>
      </c>
      <c r="E40" s="19">
        <v>3</v>
      </c>
      <c r="F40" s="19" t="s">
        <v>716</v>
      </c>
    </row>
    <row r="41" spans="1:6">
      <c r="A41" s="10"/>
      <c r="B41" s="19"/>
      <c r="C41" s="19" t="s">
        <v>749</v>
      </c>
      <c r="D41" s="19">
        <v>10.23</v>
      </c>
      <c r="E41" s="19">
        <v>3</v>
      </c>
      <c r="F41" s="19" t="s">
        <v>716</v>
      </c>
    </row>
    <row r="42" spans="1:6">
      <c r="A42" s="10"/>
      <c r="B42" s="19"/>
      <c r="C42" s="19" t="s">
        <v>750</v>
      </c>
      <c r="D42" s="19">
        <v>10.23</v>
      </c>
      <c r="E42" s="19">
        <v>3</v>
      </c>
      <c r="F42" s="19" t="s">
        <v>716</v>
      </c>
    </row>
    <row r="43" spans="1:6">
      <c r="A43" s="10"/>
      <c r="B43" s="19"/>
      <c r="C43" s="19" t="s">
        <v>751</v>
      </c>
      <c r="D43" s="19">
        <v>10.23</v>
      </c>
      <c r="E43" s="19">
        <v>3</v>
      </c>
      <c r="F43" s="19" t="s">
        <v>716</v>
      </c>
    </row>
    <row r="44" spans="1:6">
      <c r="A44" s="10"/>
      <c r="B44" s="19"/>
      <c r="C44" s="19" t="s">
        <v>752</v>
      </c>
      <c r="D44" s="19">
        <v>10.23</v>
      </c>
      <c r="E44" s="19">
        <v>3</v>
      </c>
      <c r="F44" s="19" t="s">
        <v>716</v>
      </c>
    </row>
    <row r="45" spans="1:6">
      <c r="A45" s="10"/>
      <c r="B45" s="19"/>
      <c r="C45" s="19" t="s">
        <v>753</v>
      </c>
      <c r="D45" s="19">
        <v>10.23</v>
      </c>
      <c r="E45" s="19">
        <v>3</v>
      </c>
      <c r="F45" s="19" t="s">
        <v>716</v>
      </c>
    </row>
    <row r="46" spans="1:6">
      <c r="A46" s="10"/>
      <c r="B46" s="19"/>
      <c r="C46" s="19" t="s">
        <v>754</v>
      </c>
      <c r="D46" s="19">
        <v>10.23</v>
      </c>
      <c r="E46" s="19">
        <v>3</v>
      </c>
      <c r="F46" s="19" t="s">
        <v>716</v>
      </c>
    </row>
    <row r="47" spans="1:6">
      <c r="A47" s="10"/>
      <c r="B47" s="19"/>
      <c r="C47" s="19" t="s">
        <v>755</v>
      </c>
      <c r="D47" s="19">
        <v>10.23</v>
      </c>
      <c r="E47" s="19">
        <v>3</v>
      </c>
      <c r="F47" s="19" t="s">
        <v>716</v>
      </c>
    </row>
    <row r="48" spans="1:6">
      <c r="A48" s="10"/>
      <c r="B48" s="19" t="s">
        <v>542</v>
      </c>
      <c r="C48" s="19" t="s">
        <v>756</v>
      </c>
      <c r="D48" s="19">
        <v>10.23</v>
      </c>
      <c r="E48" s="19">
        <v>3</v>
      </c>
      <c r="F48" s="19" t="s">
        <v>716</v>
      </c>
    </row>
    <row r="49" spans="1:6">
      <c r="A49" s="10"/>
      <c r="B49" s="19"/>
      <c r="C49" s="19" t="s">
        <v>757</v>
      </c>
      <c r="D49" s="19">
        <v>10.23</v>
      </c>
      <c r="E49" s="19">
        <v>3</v>
      </c>
      <c r="F49" s="19" t="s">
        <v>716</v>
      </c>
    </row>
    <row r="50" spans="1:6">
      <c r="A50" s="10"/>
      <c r="B50" s="19"/>
      <c r="C50" s="19" t="s">
        <v>758</v>
      </c>
      <c r="D50" s="19">
        <v>10.23</v>
      </c>
      <c r="E50" s="19">
        <v>3</v>
      </c>
      <c r="F50" s="19" t="s">
        <v>716</v>
      </c>
    </row>
    <row r="51" spans="1:6">
      <c r="A51" s="10"/>
      <c r="B51" s="19"/>
      <c r="C51" s="19" t="s">
        <v>759</v>
      </c>
      <c r="D51" s="19">
        <v>10.23</v>
      </c>
      <c r="E51" s="19">
        <v>3</v>
      </c>
      <c r="F51" s="19" t="s">
        <v>716</v>
      </c>
    </row>
    <row r="52" spans="1:6">
      <c r="A52" s="10"/>
      <c r="B52" s="19"/>
      <c r="C52" s="19" t="s">
        <v>760</v>
      </c>
      <c r="D52" s="19">
        <v>10.23</v>
      </c>
      <c r="E52" s="19">
        <v>3</v>
      </c>
      <c r="F52" s="19" t="s">
        <v>716</v>
      </c>
    </row>
    <row r="53" spans="1:6">
      <c r="A53" s="10"/>
      <c r="B53" s="19"/>
      <c r="C53" s="19" t="s">
        <v>761</v>
      </c>
      <c r="D53" s="19">
        <v>10.23</v>
      </c>
      <c r="E53" s="19">
        <v>3</v>
      </c>
      <c r="F53" s="19" t="s">
        <v>716</v>
      </c>
    </row>
    <row r="54" spans="1:6">
      <c r="A54" s="10"/>
      <c r="B54" s="19"/>
      <c r="C54" s="19" t="s">
        <v>762</v>
      </c>
      <c r="D54" s="19">
        <v>10.23</v>
      </c>
      <c r="E54" s="19">
        <v>3</v>
      </c>
      <c r="F54" s="19" t="s">
        <v>716</v>
      </c>
    </row>
    <row r="55" spans="1:6">
      <c r="A55" s="10"/>
      <c r="B55" s="19"/>
      <c r="C55" s="19" t="s">
        <v>763</v>
      </c>
      <c r="D55" s="19">
        <v>10.23</v>
      </c>
      <c r="E55" s="19">
        <v>3</v>
      </c>
      <c r="F55" s="19" t="s">
        <v>716</v>
      </c>
    </row>
    <row r="56" spans="1:6">
      <c r="A56" s="10"/>
      <c r="B56" s="19"/>
      <c r="C56" s="19" t="s">
        <v>764</v>
      </c>
      <c r="D56" s="19">
        <v>10.23</v>
      </c>
      <c r="E56" s="19">
        <v>3</v>
      </c>
      <c r="F56" s="19" t="s">
        <v>716</v>
      </c>
    </row>
    <row r="57" spans="1:6">
      <c r="A57" s="10"/>
      <c r="B57" s="19"/>
      <c r="C57" s="19" t="s">
        <v>765</v>
      </c>
      <c r="D57" s="19">
        <v>10.23</v>
      </c>
      <c r="E57" s="19">
        <v>3</v>
      </c>
      <c r="F57" s="19" t="s">
        <v>716</v>
      </c>
    </row>
    <row r="58" spans="1:6">
      <c r="A58" s="10"/>
      <c r="B58" s="19"/>
      <c r="C58" s="19" t="s">
        <v>766</v>
      </c>
      <c r="D58" s="19">
        <v>10.23</v>
      </c>
      <c r="E58" s="19">
        <v>3</v>
      </c>
      <c r="F58" s="19" t="s">
        <v>716</v>
      </c>
    </row>
    <row r="59" spans="1:6">
      <c r="A59" s="10"/>
      <c r="B59" s="19"/>
      <c r="C59" s="19" t="s">
        <v>767</v>
      </c>
      <c r="D59" s="19">
        <v>10.23</v>
      </c>
      <c r="E59" s="19">
        <v>3</v>
      </c>
      <c r="F59" s="19" t="s">
        <v>716</v>
      </c>
    </row>
    <row r="60" spans="1:6">
      <c r="A60" s="10"/>
      <c r="B60" s="19"/>
      <c r="C60" s="19" t="s">
        <v>768</v>
      </c>
      <c r="D60" s="19">
        <v>10.23</v>
      </c>
      <c r="E60" s="19">
        <v>3</v>
      </c>
      <c r="F60" s="19" t="s">
        <v>716</v>
      </c>
    </row>
    <row r="61" spans="1:6">
      <c r="A61" s="10"/>
      <c r="B61" s="19"/>
      <c r="C61" s="19" t="s">
        <v>769</v>
      </c>
      <c r="D61" s="19">
        <v>10.23</v>
      </c>
      <c r="E61" s="19">
        <v>3</v>
      </c>
      <c r="F61" s="19" t="s">
        <v>716</v>
      </c>
    </row>
    <row r="62" spans="1:6">
      <c r="A62" s="10"/>
      <c r="B62" s="19"/>
      <c r="C62" s="19" t="s">
        <v>770</v>
      </c>
      <c r="D62" s="19">
        <v>10.23</v>
      </c>
      <c r="E62" s="19">
        <v>3</v>
      </c>
      <c r="F62" s="19" t="s">
        <v>716</v>
      </c>
    </row>
    <row r="63" spans="1:6">
      <c r="A63" s="10"/>
      <c r="B63" s="19"/>
      <c r="C63" s="19" t="s">
        <v>771</v>
      </c>
      <c r="D63" s="19">
        <v>10.23</v>
      </c>
      <c r="E63" s="19">
        <v>3</v>
      </c>
      <c r="F63" s="19" t="s">
        <v>716</v>
      </c>
    </row>
    <row r="64" spans="1:6">
      <c r="A64" s="10"/>
      <c r="B64" s="19"/>
      <c r="C64" s="19" t="s">
        <v>772</v>
      </c>
      <c r="D64" s="19">
        <v>10.23</v>
      </c>
      <c r="E64" s="19">
        <v>3</v>
      </c>
      <c r="F64" s="19" t="s">
        <v>716</v>
      </c>
    </row>
    <row r="65" spans="1:6">
      <c r="A65" s="10"/>
      <c r="B65" s="19"/>
      <c r="C65" s="19" t="s">
        <v>773</v>
      </c>
      <c r="D65" s="19">
        <v>10.23</v>
      </c>
      <c r="E65" s="19">
        <v>3</v>
      </c>
      <c r="F65" s="19" t="s">
        <v>716</v>
      </c>
    </row>
    <row r="66" spans="1:6">
      <c r="A66" s="10"/>
      <c r="B66" s="19"/>
      <c r="C66" s="19" t="s">
        <v>774</v>
      </c>
      <c r="D66" s="19">
        <v>10.23</v>
      </c>
      <c r="E66" s="19">
        <v>3</v>
      </c>
      <c r="F66" s="19" t="s">
        <v>716</v>
      </c>
    </row>
    <row r="67" spans="1:6">
      <c r="A67" s="10"/>
      <c r="B67" s="19" t="s">
        <v>540</v>
      </c>
      <c r="C67" s="19" t="s">
        <v>775</v>
      </c>
      <c r="D67" s="19">
        <v>10.23</v>
      </c>
      <c r="E67" s="19">
        <v>3</v>
      </c>
      <c r="F67" s="19" t="s">
        <v>716</v>
      </c>
    </row>
    <row r="68" spans="1:6">
      <c r="A68" s="10"/>
      <c r="B68" s="19"/>
      <c r="C68" s="19" t="s">
        <v>776</v>
      </c>
      <c r="D68" s="19">
        <v>10.23</v>
      </c>
      <c r="E68" s="19">
        <v>3</v>
      </c>
      <c r="F68" s="19" t="s">
        <v>716</v>
      </c>
    </row>
    <row r="69" spans="1:6">
      <c r="A69" s="10"/>
      <c r="B69" s="19"/>
      <c r="C69" s="19" t="s">
        <v>777</v>
      </c>
      <c r="D69" s="19">
        <v>10.23</v>
      </c>
      <c r="E69" s="19">
        <v>3</v>
      </c>
      <c r="F69" s="19" t="s">
        <v>716</v>
      </c>
    </row>
    <row r="70" spans="1:6">
      <c r="A70" s="10"/>
      <c r="B70" s="19"/>
      <c r="C70" s="19" t="s">
        <v>778</v>
      </c>
      <c r="D70" s="19">
        <v>10.23</v>
      </c>
      <c r="E70" s="19">
        <v>3</v>
      </c>
      <c r="F70" s="19" t="s">
        <v>716</v>
      </c>
    </row>
    <row r="71" spans="1:6">
      <c r="A71" s="10"/>
      <c r="B71" s="19"/>
      <c r="C71" s="19" t="s">
        <v>779</v>
      </c>
      <c r="D71" s="19">
        <v>10.23</v>
      </c>
      <c r="E71" s="19">
        <v>3</v>
      </c>
      <c r="F71" s="19" t="s">
        <v>716</v>
      </c>
    </row>
    <row r="72" spans="1:6">
      <c r="A72" s="10"/>
      <c r="B72" s="19"/>
      <c r="C72" s="19" t="s">
        <v>780</v>
      </c>
      <c r="D72" s="19">
        <v>10.23</v>
      </c>
      <c r="E72" s="19">
        <v>3</v>
      </c>
      <c r="F72" s="19" t="s">
        <v>716</v>
      </c>
    </row>
    <row r="73" spans="1:6">
      <c r="A73" s="10"/>
      <c r="B73" s="19"/>
      <c r="C73" s="19" t="s">
        <v>781</v>
      </c>
      <c r="D73" s="19">
        <v>10.23</v>
      </c>
      <c r="E73" s="19">
        <v>3</v>
      </c>
      <c r="F73" s="19" t="s">
        <v>716</v>
      </c>
    </row>
    <row r="74" spans="1:6">
      <c r="A74" s="10"/>
      <c r="B74" s="19"/>
      <c r="C74" s="19" t="s">
        <v>782</v>
      </c>
      <c r="D74" s="19">
        <v>10.23</v>
      </c>
      <c r="E74" s="19">
        <v>3</v>
      </c>
      <c r="F74" s="19" t="s">
        <v>716</v>
      </c>
    </row>
    <row r="75" spans="1:6">
      <c r="A75" s="10"/>
      <c r="B75" s="19"/>
      <c r="C75" s="19" t="s">
        <v>783</v>
      </c>
      <c r="D75" s="19">
        <v>10.23</v>
      </c>
      <c r="E75" s="19">
        <v>3</v>
      </c>
      <c r="F75" s="19" t="s">
        <v>716</v>
      </c>
    </row>
    <row r="76" spans="1:6">
      <c r="A76" s="10"/>
      <c r="B76" s="19"/>
      <c r="C76" s="19" t="s">
        <v>784</v>
      </c>
      <c r="D76" s="19">
        <v>10.23</v>
      </c>
      <c r="E76" s="19">
        <v>3</v>
      </c>
      <c r="F76" s="19" t="s">
        <v>716</v>
      </c>
    </row>
    <row r="77" spans="1:6">
      <c r="A77" s="10"/>
      <c r="B77" s="19"/>
      <c r="C77" s="19" t="s">
        <v>785</v>
      </c>
      <c r="D77" s="19">
        <v>10.23</v>
      </c>
      <c r="E77" s="19">
        <v>3</v>
      </c>
      <c r="F77" s="19" t="s">
        <v>716</v>
      </c>
    </row>
    <row r="78" spans="1:6">
      <c r="A78" s="10"/>
      <c r="B78" s="19"/>
      <c r="C78" s="19" t="s">
        <v>786</v>
      </c>
      <c r="D78" s="19">
        <v>10.23</v>
      </c>
      <c r="E78" s="19">
        <v>3</v>
      </c>
      <c r="F78" s="19" t="s">
        <v>716</v>
      </c>
    </row>
    <row r="79" spans="1:6">
      <c r="A79" s="10"/>
      <c r="B79" s="19"/>
      <c r="C79" s="19" t="s">
        <v>787</v>
      </c>
      <c r="D79" s="19">
        <v>10.23</v>
      </c>
      <c r="E79" s="19">
        <v>3</v>
      </c>
      <c r="F79" s="19" t="s">
        <v>716</v>
      </c>
    </row>
    <row r="80" spans="1:6">
      <c r="A80" s="10"/>
      <c r="B80" s="19"/>
      <c r="C80" s="19" t="s">
        <v>788</v>
      </c>
      <c r="D80" s="19">
        <v>10.23</v>
      </c>
      <c r="E80" s="19">
        <v>3</v>
      </c>
      <c r="F80" s="19" t="s">
        <v>716</v>
      </c>
    </row>
    <row r="81" spans="1:6">
      <c r="A81" s="10"/>
      <c r="B81" s="19"/>
      <c r="C81" s="19" t="s">
        <v>789</v>
      </c>
      <c r="D81" s="19">
        <v>10.23</v>
      </c>
      <c r="E81" s="19">
        <v>3</v>
      </c>
      <c r="F81" s="19" t="s">
        <v>716</v>
      </c>
    </row>
    <row r="82" spans="1:6">
      <c r="A82" s="10"/>
      <c r="B82" s="19"/>
      <c r="C82" s="19" t="s">
        <v>790</v>
      </c>
      <c r="D82" s="19">
        <v>10.23</v>
      </c>
      <c r="E82" s="19">
        <v>3</v>
      </c>
      <c r="F82" s="19" t="s">
        <v>716</v>
      </c>
    </row>
    <row r="83" spans="1:6">
      <c r="A83" s="10"/>
      <c r="B83" s="19"/>
      <c r="C83" s="19" t="s">
        <v>791</v>
      </c>
      <c r="D83" s="19">
        <v>10.23</v>
      </c>
      <c r="E83" s="19">
        <v>3</v>
      </c>
      <c r="F83" s="19" t="s">
        <v>716</v>
      </c>
    </row>
    <row r="84" spans="1:6">
      <c r="A84" s="10"/>
      <c r="B84" s="19" t="s">
        <v>792</v>
      </c>
      <c r="C84" s="19" t="s">
        <v>793</v>
      </c>
      <c r="D84" s="19">
        <v>10.23</v>
      </c>
      <c r="E84" s="19">
        <v>3</v>
      </c>
      <c r="F84" s="19" t="s">
        <v>716</v>
      </c>
    </row>
    <row r="85" spans="1:6">
      <c r="A85" s="10"/>
      <c r="B85" s="19" t="s">
        <v>545</v>
      </c>
      <c r="C85" s="19" t="s">
        <v>794</v>
      </c>
      <c r="D85" s="19">
        <v>10.23</v>
      </c>
      <c r="E85" s="19">
        <v>3</v>
      </c>
      <c r="F85" s="19" t="s">
        <v>716</v>
      </c>
    </row>
    <row r="86" spans="1:6">
      <c r="A86" s="10"/>
      <c r="B86" s="19"/>
      <c r="C86" s="19" t="s">
        <v>795</v>
      </c>
      <c r="D86" s="19">
        <v>10.23</v>
      </c>
      <c r="E86" s="19">
        <v>3</v>
      </c>
      <c r="F86" s="19" t="s">
        <v>716</v>
      </c>
    </row>
    <row r="87" spans="1:6">
      <c r="A87" s="10"/>
      <c r="B87" s="19"/>
      <c r="C87" s="19" t="s">
        <v>796</v>
      </c>
      <c r="D87" s="19">
        <v>10.23</v>
      </c>
      <c r="E87" s="19">
        <v>3</v>
      </c>
      <c r="F87" s="19" t="s">
        <v>716</v>
      </c>
    </row>
    <row r="88" spans="1:6">
      <c r="A88" s="10"/>
      <c r="B88" s="19"/>
      <c r="C88" s="19" t="s">
        <v>797</v>
      </c>
      <c r="D88" s="19">
        <v>10.23</v>
      </c>
      <c r="E88" s="19">
        <v>3</v>
      </c>
      <c r="F88" s="19" t="s">
        <v>716</v>
      </c>
    </row>
    <row r="89" spans="1:6">
      <c r="A89" s="10"/>
      <c r="B89" s="19"/>
      <c r="C89" s="19" t="s">
        <v>798</v>
      </c>
      <c r="D89" s="19">
        <v>10.23</v>
      </c>
      <c r="E89" s="19">
        <v>3</v>
      </c>
      <c r="F89" s="19" t="s">
        <v>716</v>
      </c>
    </row>
    <row r="90" spans="1:6">
      <c r="A90" s="10"/>
      <c r="B90" s="19"/>
      <c r="C90" s="19" t="s">
        <v>799</v>
      </c>
      <c r="D90" s="19">
        <v>10.23</v>
      </c>
      <c r="E90" s="19">
        <v>3</v>
      </c>
      <c r="F90" s="19" t="s">
        <v>716</v>
      </c>
    </row>
    <row r="91" spans="1:6">
      <c r="A91" s="10"/>
      <c r="B91" s="19"/>
      <c r="C91" s="19" t="s">
        <v>800</v>
      </c>
      <c r="D91" s="19">
        <v>10.23</v>
      </c>
      <c r="E91" s="19">
        <v>3</v>
      </c>
      <c r="F91" s="19" t="s">
        <v>716</v>
      </c>
    </row>
    <row r="92" spans="1:6">
      <c r="A92" s="10"/>
      <c r="B92" s="19"/>
      <c r="C92" s="19" t="s">
        <v>801</v>
      </c>
      <c r="D92" s="19">
        <v>10.23</v>
      </c>
      <c r="E92" s="19">
        <v>3</v>
      </c>
      <c r="F92" s="19" t="s">
        <v>716</v>
      </c>
    </row>
    <row r="93" spans="1:6">
      <c r="A93" s="10"/>
      <c r="B93" s="19"/>
      <c r="C93" s="19" t="s">
        <v>802</v>
      </c>
      <c r="D93" s="19">
        <v>10.23</v>
      </c>
      <c r="E93" s="19">
        <v>3</v>
      </c>
      <c r="F93" s="19" t="s">
        <v>716</v>
      </c>
    </row>
    <row r="94" spans="1:6">
      <c r="A94" s="10"/>
      <c r="B94" s="19"/>
      <c r="C94" s="19" t="s">
        <v>803</v>
      </c>
      <c r="D94" s="19">
        <v>10.23</v>
      </c>
      <c r="E94" s="19">
        <v>3</v>
      </c>
      <c r="F94" s="19" t="s">
        <v>716</v>
      </c>
    </row>
    <row r="95" spans="1:6">
      <c r="A95" s="10"/>
      <c r="B95" s="19"/>
      <c r="C95" s="19" t="s">
        <v>804</v>
      </c>
      <c r="D95" s="19">
        <v>10.23</v>
      </c>
      <c r="E95" s="19">
        <v>3</v>
      </c>
      <c r="F95" s="19" t="s">
        <v>716</v>
      </c>
    </row>
    <row r="96" spans="1:6">
      <c r="A96" s="10"/>
      <c r="B96" s="19"/>
      <c r="C96" s="19" t="s">
        <v>805</v>
      </c>
      <c r="D96" s="19">
        <v>10.23</v>
      </c>
      <c r="E96" s="19">
        <v>3</v>
      </c>
      <c r="F96" s="19" t="s">
        <v>716</v>
      </c>
    </row>
    <row r="97" spans="1:6">
      <c r="A97" s="10"/>
      <c r="B97" s="19"/>
      <c r="C97" s="19" t="s">
        <v>806</v>
      </c>
      <c r="D97" s="19">
        <v>10.23</v>
      </c>
      <c r="E97" s="19">
        <v>3</v>
      </c>
      <c r="F97" s="19" t="s">
        <v>716</v>
      </c>
    </row>
    <row r="98" spans="1:6">
      <c r="A98" s="10"/>
      <c r="B98" s="19"/>
      <c r="C98" s="19" t="s">
        <v>807</v>
      </c>
      <c r="D98" s="19">
        <v>10.23</v>
      </c>
      <c r="E98" s="19">
        <v>3</v>
      </c>
      <c r="F98" s="19" t="s">
        <v>716</v>
      </c>
    </row>
    <row r="99" spans="1:6">
      <c r="A99" s="10"/>
      <c r="B99" s="19"/>
      <c r="C99" s="19" t="s">
        <v>808</v>
      </c>
      <c r="D99" s="19">
        <v>10.23</v>
      </c>
      <c r="E99" s="19">
        <v>3</v>
      </c>
      <c r="F99" s="19" t="s">
        <v>716</v>
      </c>
    </row>
    <row r="100" spans="1:6">
      <c r="A100" s="10"/>
      <c r="B100" s="19"/>
      <c r="C100" s="19" t="s">
        <v>809</v>
      </c>
      <c r="D100" s="19">
        <v>10.23</v>
      </c>
      <c r="E100" s="19">
        <v>3</v>
      </c>
      <c r="F100" s="19" t="s">
        <v>716</v>
      </c>
    </row>
    <row r="101" spans="1:6">
      <c r="A101" s="10"/>
      <c r="B101" s="19"/>
      <c r="C101" s="19" t="s">
        <v>810</v>
      </c>
      <c r="D101" s="19">
        <v>10.23</v>
      </c>
      <c r="E101" s="19">
        <v>3</v>
      </c>
      <c r="F101" s="19" t="s">
        <v>716</v>
      </c>
    </row>
    <row r="102" spans="1:6">
      <c r="A102" s="10"/>
      <c r="B102" s="19" t="s">
        <v>546</v>
      </c>
      <c r="C102" s="19" t="s">
        <v>811</v>
      </c>
      <c r="D102" s="19">
        <v>10.23</v>
      </c>
      <c r="E102" s="19">
        <v>3</v>
      </c>
      <c r="F102" s="19" t="s">
        <v>716</v>
      </c>
    </row>
    <row r="103" spans="1:6">
      <c r="A103" s="10"/>
      <c r="B103" s="19"/>
      <c r="C103" s="19" t="s">
        <v>812</v>
      </c>
      <c r="D103" s="19">
        <v>10.23</v>
      </c>
      <c r="E103" s="19">
        <v>3</v>
      </c>
      <c r="F103" s="19" t="s">
        <v>716</v>
      </c>
    </row>
    <row r="104" spans="1:6">
      <c r="A104" s="10"/>
      <c r="B104" s="19"/>
      <c r="C104" s="19" t="s">
        <v>813</v>
      </c>
      <c r="D104" s="19">
        <v>10.23</v>
      </c>
      <c r="E104" s="19">
        <v>3</v>
      </c>
      <c r="F104" s="19" t="s">
        <v>716</v>
      </c>
    </row>
    <row r="105" spans="1:6">
      <c r="A105" s="10"/>
      <c r="B105" s="19"/>
      <c r="C105" s="19" t="s">
        <v>814</v>
      </c>
      <c r="D105" s="19">
        <v>10.23</v>
      </c>
      <c r="E105" s="19">
        <v>3</v>
      </c>
      <c r="F105" s="19" t="s">
        <v>716</v>
      </c>
    </row>
    <row r="106" spans="1:6">
      <c r="A106" s="10"/>
      <c r="B106" s="19"/>
      <c r="C106" s="19" t="s">
        <v>815</v>
      </c>
      <c r="D106" s="19">
        <v>10.23</v>
      </c>
      <c r="E106" s="19">
        <v>3</v>
      </c>
      <c r="F106" s="19" t="s">
        <v>716</v>
      </c>
    </row>
    <row r="107" spans="1:6">
      <c r="A107" s="10"/>
      <c r="B107" s="19"/>
      <c r="C107" s="19" t="s">
        <v>816</v>
      </c>
      <c r="D107" s="19">
        <v>10.23</v>
      </c>
      <c r="E107" s="19">
        <v>3</v>
      </c>
      <c r="F107" s="19" t="s">
        <v>716</v>
      </c>
    </row>
    <row r="108" spans="1:6">
      <c r="A108" s="10"/>
      <c r="B108" s="19"/>
      <c r="C108" s="19" t="s">
        <v>817</v>
      </c>
      <c r="D108" s="19">
        <v>10.23</v>
      </c>
      <c r="E108" s="19">
        <v>3</v>
      </c>
      <c r="F108" s="19" t="s">
        <v>716</v>
      </c>
    </row>
    <row r="109" spans="1:6">
      <c r="A109" s="10"/>
      <c r="B109" s="19"/>
      <c r="C109" s="19" t="s">
        <v>818</v>
      </c>
      <c r="D109" s="19">
        <v>10.23</v>
      </c>
      <c r="E109" s="19">
        <v>3</v>
      </c>
      <c r="F109" s="19" t="s">
        <v>716</v>
      </c>
    </row>
    <row r="110" hidden="1" spans="1:6">
      <c r="A110" s="10"/>
      <c r="B110" s="19"/>
      <c r="C110" s="19" t="s">
        <v>819</v>
      </c>
      <c r="D110" s="19">
        <v>10.23</v>
      </c>
      <c r="E110" s="19">
        <v>4</v>
      </c>
      <c r="F110" s="19" t="s">
        <v>716</v>
      </c>
    </row>
    <row r="111" hidden="1" spans="1:6">
      <c r="A111" s="10"/>
      <c r="B111" s="19"/>
      <c r="C111" s="19" t="s">
        <v>820</v>
      </c>
      <c r="D111" s="19">
        <v>10.23</v>
      </c>
      <c r="E111" s="19">
        <v>5</v>
      </c>
      <c r="F111" s="19" t="s">
        <v>716</v>
      </c>
    </row>
    <row r="112" hidden="1" spans="1:6">
      <c r="A112" s="10"/>
      <c r="B112" s="19"/>
      <c r="C112" s="19" t="s">
        <v>821</v>
      </c>
      <c r="D112" s="19">
        <v>10.23</v>
      </c>
      <c r="E112" s="19">
        <v>6</v>
      </c>
      <c r="F112" s="19" t="s">
        <v>716</v>
      </c>
    </row>
    <row r="113" hidden="1" spans="1:6">
      <c r="A113" s="10"/>
      <c r="B113" s="19"/>
      <c r="C113" s="19" t="s">
        <v>822</v>
      </c>
      <c r="D113" s="19">
        <v>10.23</v>
      </c>
      <c r="E113" s="19">
        <v>7</v>
      </c>
      <c r="F113" s="19" t="s">
        <v>716</v>
      </c>
    </row>
    <row r="114" hidden="1" spans="1:6">
      <c r="A114" s="10"/>
      <c r="B114" s="19"/>
      <c r="C114" s="19" t="s">
        <v>823</v>
      </c>
      <c r="D114" s="19">
        <v>10.23</v>
      </c>
      <c r="E114" s="19">
        <v>8</v>
      </c>
      <c r="F114" s="19" t="s">
        <v>716</v>
      </c>
    </row>
    <row r="115" hidden="1" spans="1:6">
      <c r="A115" s="10"/>
      <c r="B115" s="19"/>
      <c r="C115" s="19" t="s">
        <v>824</v>
      </c>
      <c r="D115" s="19">
        <v>10.23</v>
      </c>
      <c r="E115" s="19">
        <v>9</v>
      </c>
      <c r="F115" s="19" t="s">
        <v>716</v>
      </c>
    </row>
    <row r="116" hidden="1" spans="1:6">
      <c r="A116" s="10"/>
      <c r="B116" s="19"/>
      <c r="C116" s="19" t="s">
        <v>825</v>
      </c>
      <c r="D116" s="19">
        <v>10.23</v>
      </c>
      <c r="E116" s="19">
        <v>10</v>
      </c>
      <c r="F116" s="19" t="s">
        <v>716</v>
      </c>
    </row>
    <row r="117" hidden="1" spans="1:6">
      <c r="A117" s="10"/>
      <c r="B117" s="19"/>
      <c r="C117" s="55" t="s">
        <v>826</v>
      </c>
      <c r="D117" s="55">
        <v>10.23</v>
      </c>
      <c r="E117" s="19">
        <v>11</v>
      </c>
      <c r="F117" s="19" t="s">
        <v>716</v>
      </c>
    </row>
    <row r="118" hidden="1" spans="1:6">
      <c r="A118" s="10"/>
      <c r="B118" s="19"/>
      <c r="C118" s="55" t="s">
        <v>827</v>
      </c>
      <c r="D118" s="55">
        <v>10.23</v>
      </c>
      <c r="E118" s="19">
        <v>12</v>
      </c>
      <c r="F118" s="19" t="s">
        <v>716</v>
      </c>
    </row>
    <row r="119" hidden="1" spans="1:6">
      <c r="A119" s="10"/>
      <c r="B119" s="19"/>
      <c r="C119" s="55" t="s">
        <v>828</v>
      </c>
      <c r="D119" s="55">
        <v>10.23</v>
      </c>
      <c r="E119" s="19">
        <v>13</v>
      </c>
      <c r="F119" s="19" t="s">
        <v>716</v>
      </c>
    </row>
    <row r="120" hidden="1" spans="1:6">
      <c r="A120" s="10"/>
      <c r="B120" s="19"/>
      <c r="C120" s="55" t="s">
        <v>829</v>
      </c>
      <c r="D120" s="55">
        <v>10.23</v>
      </c>
      <c r="E120" s="19">
        <v>14</v>
      </c>
      <c r="F120" s="19" t="s">
        <v>716</v>
      </c>
    </row>
    <row r="121" hidden="1" spans="1:6">
      <c r="A121" s="10"/>
      <c r="B121" s="19"/>
      <c r="C121" s="55" t="s">
        <v>830</v>
      </c>
      <c r="D121" s="55">
        <v>10.23</v>
      </c>
      <c r="E121" s="19">
        <v>15</v>
      </c>
      <c r="F121" s="19" t="s">
        <v>716</v>
      </c>
    </row>
    <row r="122" hidden="1" spans="1:6">
      <c r="A122" s="10"/>
      <c r="B122" s="19"/>
      <c r="C122" s="55" t="s">
        <v>831</v>
      </c>
      <c r="D122" s="55">
        <v>10.23</v>
      </c>
      <c r="E122" s="19">
        <v>16</v>
      </c>
      <c r="F122" s="19" t="s">
        <v>716</v>
      </c>
    </row>
    <row r="123" hidden="1" spans="1:6">
      <c r="A123" s="10"/>
      <c r="B123" s="19"/>
      <c r="C123" s="55" t="s">
        <v>832</v>
      </c>
      <c r="D123" s="55">
        <v>10.23</v>
      </c>
      <c r="E123" s="19">
        <v>17</v>
      </c>
      <c r="F123" s="19" t="s">
        <v>716</v>
      </c>
    </row>
    <row r="124" hidden="1" spans="1:6">
      <c r="A124" s="10"/>
      <c r="B124" s="19"/>
      <c r="C124" s="55" t="s">
        <v>833</v>
      </c>
      <c r="D124" s="55">
        <v>10.23</v>
      </c>
      <c r="E124" s="19">
        <v>18</v>
      </c>
      <c r="F124" s="19" t="s">
        <v>739</v>
      </c>
    </row>
    <row r="125" hidden="1" spans="1:6">
      <c r="A125" s="10"/>
      <c r="B125" s="56"/>
      <c r="C125" s="56"/>
      <c r="D125" s="56"/>
      <c r="E125" s="19">
        <v>19</v>
      </c>
      <c r="F125" s="57"/>
    </row>
    <row r="126" hidden="1" spans="1:6">
      <c r="A126" s="10"/>
      <c r="B126" s="56"/>
      <c r="C126" s="56"/>
      <c r="D126" s="56"/>
      <c r="E126" s="19">
        <v>20</v>
      </c>
      <c r="F126" s="57"/>
    </row>
    <row r="127" hidden="1" spans="1:6">
      <c r="A127" s="10"/>
      <c r="B127" s="56"/>
      <c r="C127" s="56"/>
      <c r="D127" s="56"/>
      <c r="E127" s="19">
        <v>21</v>
      </c>
      <c r="F127" s="57"/>
    </row>
    <row r="128" hidden="1" spans="1:6">
      <c r="A128" s="10"/>
      <c r="B128" s="56"/>
      <c r="C128" s="56"/>
      <c r="D128" s="56"/>
      <c r="E128" s="58">
        <v>22</v>
      </c>
      <c r="F128" s="57"/>
    </row>
    <row r="129" spans="1:6">
      <c r="A129" s="18" t="s">
        <v>5</v>
      </c>
      <c r="B129" s="59" t="s">
        <v>598</v>
      </c>
      <c r="C129" s="41" t="s">
        <v>834</v>
      </c>
      <c r="D129" s="60">
        <v>10.23</v>
      </c>
      <c r="E129" s="19">
        <v>3</v>
      </c>
      <c r="F129" s="61"/>
    </row>
    <row r="130" spans="1:6">
      <c r="A130" s="18"/>
      <c r="B130" s="59" t="s">
        <v>598</v>
      </c>
      <c r="C130" s="41" t="s">
        <v>835</v>
      </c>
      <c r="D130" s="60">
        <v>10.23</v>
      </c>
      <c r="E130" s="19">
        <v>3</v>
      </c>
      <c r="F130" s="61"/>
    </row>
    <row r="131" spans="1:6">
      <c r="A131" s="18"/>
      <c r="B131" s="59" t="s">
        <v>598</v>
      </c>
      <c r="C131" s="41" t="s">
        <v>836</v>
      </c>
      <c r="D131" s="60">
        <v>10.23</v>
      </c>
      <c r="E131" s="19">
        <v>3</v>
      </c>
      <c r="F131" s="61"/>
    </row>
    <row r="132" spans="1:6">
      <c r="A132" s="18"/>
      <c r="B132" s="59" t="s">
        <v>598</v>
      </c>
      <c r="C132" s="41" t="s">
        <v>837</v>
      </c>
      <c r="D132" s="60">
        <v>10.23</v>
      </c>
      <c r="E132" s="19">
        <v>3</v>
      </c>
      <c r="F132" s="61"/>
    </row>
    <row r="133" spans="1:6">
      <c r="A133" s="18"/>
      <c r="B133" s="59" t="s">
        <v>598</v>
      </c>
      <c r="C133" s="41" t="s">
        <v>838</v>
      </c>
      <c r="D133" s="60">
        <v>10.23</v>
      </c>
      <c r="E133" s="19">
        <v>3</v>
      </c>
      <c r="F133" s="61"/>
    </row>
    <row r="134" spans="1:6">
      <c r="A134" s="18"/>
      <c r="B134" s="59" t="s">
        <v>598</v>
      </c>
      <c r="C134" s="41" t="s">
        <v>839</v>
      </c>
      <c r="D134" s="60">
        <v>10.23</v>
      </c>
      <c r="E134" s="19">
        <v>3</v>
      </c>
      <c r="F134" s="61"/>
    </row>
    <row r="135" spans="1:6">
      <c r="A135" s="18"/>
      <c r="B135" s="59" t="s">
        <v>598</v>
      </c>
      <c r="C135" s="41" t="s">
        <v>840</v>
      </c>
      <c r="D135" s="60">
        <v>10.23</v>
      </c>
      <c r="E135" s="19">
        <v>3</v>
      </c>
      <c r="F135" s="61"/>
    </row>
    <row r="136" spans="1:6">
      <c r="A136" s="18"/>
      <c r="B136" s="59" t="s">
        <v>598</v>
      </c>
      <c r="C136" s="41" t="s">
        <v>841</v>
      </c>
      <c r="D136" s="60">
        <v>10.23</v>
      </c>
      <c r="E136" s="19">
        <v>3</v>
      </c>
      <c r="F136" s="61"/>
    </row>
    <row r="137" spans="1:6">
      <c r="A137" s="18"/>
      <c r="B137" s="59" t="s">
        <v>842</v>
      </c>
      <c r="C137" s="41" t="s">
        <v>843</v>
      </c>
      <c r="D137" s="60">
        <v>10.23</v>
      </c>
      <c r="E137" s="19">
        <v>3</v>
      </c>
      <c r="F137" s="61"/>
    </row>
    <row r="138" spans="1:6">
      <c r="A138" s="18"/>
      <c r="B138" s="59" t="s">
        <v>842</v>
      </c>
      <c r="C138" s="41" t="s">
        <v>844</v>
      </c>
      <c r="D138" s="60">
        <v>10.23</v>
      </c>
      <c r="E138" s="19">
        <v>3</v>
      </c>
      <c r="F138" s="61"/>
    </row>
    <row r="139" spans="1:6">
      <c r="A139" s="18"/>
      <c r="B139" s="59" t="s">
        <v>842</v>
      </c>
      <c r="C139" s="41" t="s">
        <v>845</v>
      </c>
      <c r="D139" s="60">
        <v>10.23</v>
      </c>
      <c r="E139" s="19">
        <v>3</v>
      </c>
      <c r="F139" s="61"/>
    </row>
    <row r="140" spans="1:6">
      <c r="A140" s="18"/>
      <c r="B140" s="59" t="s">
        <v>842</v>
      </c>
      <c r="C140" s="41" t="s">
        <v>846</v>
      </c>
      <c r="D140" s="60">
        <v>10.23</v>
      </c>
      <c r="E140" s="19">
        <v>3</v>
      </c>
      <c r="F140" s="61"/>
    </row>
    <row r="141" spans="1:6">
      <c r="A141" s="18"/>
      <c r="B141" s="59" t="s">
        <v>842</v>
      </c>
      <c r="C141" s="41" t="s">
        <v>847</v>
      </c>
      <c r="D141" s="60">
        <v>10.23</v>
      </c>
      <c r="E141" s="19">
        <v>3</v>
      </c>
      <c r="F141" s="61"/>
    </row>
    <row r="142" spans="1:6">
      <c r="A142" s="18"/>
      <c r="B142" s="59" t="s">
        <v>842</v>
      </c>
      <c r="C142" s="41" t="s">
        <v>848</v>
      </c>
      <c r="D142" s="60">
        <v>10.23</v>
      </c>
      <c r="E142" s="19">
        <v>3</v>
      </c>
      <c r="F142" s="61"/>
    </row>
    <row r="143" spans="1:6">
      <c r="A143" s="18"/>
      <c r="B143" s="59" t="s">
        <v>842</v>
      </c>
      <c r="C143" s="41" t="s">
        <v>849</v>
      </c>
      <c r="D143" s="60">
        <v>10.23</v>
      </c>
      <c r="E143" s="19">
        <v>3</v>
      </c>
      <c r="F143" s="61"/>
    </row>
    <row r="144" spans="1:6">
      <c r="A144" s="18"/>
      <c r="B144" s="59" t="s">
        <v>842</v>
      </c>
      <c r="C144" s="41" t="s">
        <v>850</v>
      </c>
      <c r="D144" s="60">
        <v>10.23</v>
      </c>
      <c r="E144" s="19">
        <v>3</v>
      </c>
      <c r="F144" s="61"/>
    </row>
    <row r="145" spans="1:6">
      <c r="A145" s="18"/>
      <c r="B145" s="59" t="s">
        <v>842</v>
      </c>
      <c r="C145" s="41" t="s">
        <v>851</v>
      </c>
      <c r="D145" s="60">
        <v>10.23</v>
      </c>
      <c r="E145" s="19">
        <v>3</v>
      </c>
      <c r="F145" s="61"/>
    </row>
    <row r="146" spans="1:6">
      <c r="A146" s="18"/>
      <c r="B146" s="59" t="s">
        <v>842</v>
      </c>
      <c r="C146" s="41" t="s">
        <v>852</v>
      </c>
      <c r="D146" s="60">
        <v>10.23</v>
      </c>
      <c r="E146" s="19">
        <v>3</v>
      </c>
      <c r="F146" s="61"/>
    </row>
    <row r="147" spans="1:6">
      <c r="A147" s="18"/>
      <c r="B147" s="59" t="s">
        <v>842</v>
      </c>
      <c r="C147" s="23" t="s">
        <v>853</v>
      </c>
      <c r="D147" s="60">
        <v>10.23</v>
      </c>
      <c r="E147" s="19">
        <v>3</v>
      </c>
      <c r="F147" s="61"/>
    </row>
    <row r="148" spans="1:6">
      <c r="A148" s="18"/>
      <c r="B148" s="59" t="s">
        <v>842</v>
      </c>
      <c r="C148" s="23" t="s">
        <v>854</v>
      </c>
      <c r="D148" s="60">
        <v>10.23</v>
      </c>
      <c r="E148" s="19">
        <v>3</v>
      </c>
      <c r="F148" s="61"/>
    </row>
    <row r="149" spans="1:6">
      <c r="A149" s="18"/>
      <c r="B149" s="59" t="s">
        <v>842</v>
      </c>
      <c r="C149" s="23" t="s">
        <v>855</v>
      </c>
      <c r="D149" s="60">
        <v>10.23</v>
      </c>
      <c r="E149" s="19">
        <v>3</v>
      </c>
      <c r="F149" s="61"/>
    </row>
    <row r="150" spans="1:6">
      <c r="A150" s="18"/>
      <c r="B150" s="59" t="s">
        <v>842</v>
      </c>
      <c r="C150" s="23" t="s">
        <v>856</v>
      </c>
      <c r="D150" s="60">
        <v>10.23</v>
      </c>
      <c r="E150" s="19">
        <v>3</v>
      </c>
      <c r="F150" s="61"/>
    </row>
    <row r="151" spans="1:6">
      <c r="A151" s="18"/>
      <c r="B151" s="23" t="s">
        <v>857</v>
      </c>
      <c r="C151" s="23" t="s">
        <v>858</v>
      </c>
      <c r="D151" s="60">
        <v>10.23</v>
      </c>
      <c r="E151" s="19">
        <v>3</v>
      </c>
      <c r="F151" s="61"/>
    </row>
    <row r="152" spans="1:6">
      <c r="A152" s="18"/>
      <c r="B152" s="54" t="s">
        <v>857</v>
      </c>
      <c r="C152" s="23" t="s">
        <v>859</v>
      </c>
      <c r="D152" s="60">
        <v>10.23</v>
      </c>
      <c r="E152" s="19">
        <v>3</v>
      </c>
      <c r="F152" s="61"/>
    </row>
    <row r="153" spans="1:6">
      <c r="A153" s="18"/>
      <c r="B153" s="23" t="s">
        <v>857</v>
      </c>
      <c r="C153" s="23" t="s">
        <v>860</v>
      </c>
      <c r="D153" s="60">
        <v>10.23</v>
      </c>
      <c r="E153" s="19">
        <v>3</v>
      </c>
      <c r="F153" s="61"/>
    </row>
    <row r="154" spans="1:6">
      <c r="A154" s="18"/>
      <c r="B154" s="23" t="s">
        <v>857</v>
      </c>
      <c r="C154" s="23" t="s">
        <v>861</v>
      </c>
      <c r="D154" s="60">
        <v>10.23</v>
      </c>
      <c r="E154" s="19">
        <v>3</v>
      </c>
      <c r="F154" s="61"/>
    </row>
    <row r="155" spans="1:6">
      <c r="A155" s="18"/>
      <c r="B155" s="23" t="s">
        <v>857</v>
      </c>
      <c r="C155" s="23" t="s">
        <v>862</v>
      </c>
      <c r="D155" s="60">
        <v>10.23</v>
      </c>
      <c r="E155" s="19">
        <v>3</v>
      </c>
      <c r="F155" s="61"/>
    </row>
    <row r="156" spans="1:6">
      <c r="A156" s="18"/>
      <c r="B156" s="23" t="s">
        <v>857</v>
      </c>
      <c r="C156" s="59" t="s">
        <v>863</v>
      </c>
      <c r="D156" s="60">
        <v>10.23</v>
      </c>
      <c r="E156" s="19">
        <v>3</v>
      </c>
      <c r="F156" s="61"/>
    </row>
    <row r="157" spans="1:6">
      <c r="A157" s="18"/>
      <c r="B157" s="23" t="s">
        <v>857</v>
      </c>
      <c r="C157" s="59" t="s">
        <v>864</v>
      </c>
      <c r="D157" s="60">
        <v>10.23</v>
      </c>
      <c r="E157" s="19">
        <v>3</v>
      </c>
      <c r="F157" s="61"/>
    </row>
    <row r="158" spans="1:6">
      <c r="A158" s="18"/>
      <c r="B158" s="23" t="s">
        <v>857</v>
      </c>
      <c r="C158" s="59" t="s">
        <v>865</v>
      </c>
      <c r="D158" s="60">
        <v>10.23</v>
      </c>
      <c r="E158" s="19">
        <v>3</v>
      </c>
      <c r="F158" s="61"/>
    </row>
    <row r="159" spans="1:6">
      <c r="A159" s="18"/>
      <c r="B159" s="23" t="s">
        <v>857</v>
      </c>
      <c r="C159" s="59" t="s">
        <v>866</v>
      </c>
      <c r="D159" s="60">
        <v>10.23</v>
      </c>
      <c r="E159" s="19">
        <v>3</v>
      </c>
      <c r="F159" s="61"/>
    </row>
    <row r="160" spans="1:6">
      <c r="A160" s="18"/>
      <c r="B160" s="23" t="s">
        <v>600</v>
      </c>
      <c r="C160" s="59" t="s">
        <v>867</v>
      </c>
      <c r="D160" s="60">
        <v>10.23</v>
      </c>
      <c r="E160" s="19">
        <v>3</v>
      </c>
      <c r="F160" s="61"/>
    </row>
    <row r="161" spans="1:6">
      <c r="A161" s="18"/>
      <c r="B161" s="23" t="s">
        <v>600</v>
      </c>
      <c r="C161" s="59" t="s">
        <v>868</v>
      </c>
      <c r="D161" s="60">
        <v>10.23</v>
      </c>
      <c r="E161" s="19">
        <v>3</v>
      </c>
      <c r="F161" s="61"/>
    </row>
    <row r="162" spans="1:6">
      <c r="A162" s="18"/>
      <c r="B162" s="23" t="s">
        <v>600</v>
      </c>
      <c r="C162" s="59" t="s">
        <v>869</v>
      </c>
      <c r="D162" s="60">
        <v>10.23</v>
      </c>
      <c r="E162" s="19">
        <v>3</v>
      </c>
      <c r="F162" s="61"/>
    </row>
    <row r="163" spans="1:6">
      <c r="A163" s="18"/>
      <c r="B163" s="23" t="s">
        <v>600</v>
      </c>
      <c r="C163" s="59" t="s">
        <v>870</v>
      </c>
      <c r="D163" s="60">
        <v>10.23</v>
      </c>
      <c r="E163" s="19">
        <v>3</v>
      </c>
      <c r="F163" s="61"/>
    </row>
    <row r="164" spans="1:6">
      <c r="A164" s="18"/>
      <c r="B164" s="23" t="s">
        <v>600</v>
      </c>
      <c r="C164" s="59" t="s">
        <v>871</v>
      </c>
      <c r="D164" s="60">
        <v>10.23</v>
      </c>
      <c r="E164" s="19">
        <v>3</v>
      </c>
      <c r="F164" s="61"/>
    </row>
    <row r="165" spans="1:6">
      <c r="A165" s="18"/>
      <c r="B165" s="23" t="s">
        <v>600</v>
      </c>
      <c r="C165" s="59" t="s">
        <v>872</v>
      </c>
      <c r="D165" s="60">
        <v>10.23</v>
      </c>
      <c r="E165" s="19">
        <v>3</v>
      </c>
      <c r="F165" s="61"/>
    </row>
    <row r="166" spans="1:6">
      <c r="A166" s="18"/>
      <c r="B166" s="23" t="s">
        <v>600</v>
      </c>
      <c r="C166" s="59" t="s">
        <v>873</v>
      </c>
      <c r="D166" s="60">
        <v>10.23</v>
      </c>
      <c r="E166" s="19">
        <v>3</v>
      </c>
      <c r="F166" s="61"/>
    </row>
    <row r="167" spans="1:6">
      <c r="A167" s="18"/>
      <c r="B167" s="23" t="s">
        <v>600</v>
      </c>
      <c r="C167" s="59" t="s">
        <v>874</v>
      </c>
      <c r="D167" s="60">
        <v>10.23</v>
      </c>
      <c r="E167" s="19">
        <v>3</v>
      </c>
      <c r="F167" s="61"/>
    </row>
    <row r="168" spans="1:6">
      <c r="A168" s="18"/>
      <c r="B168" s="23" t="s">
        <v>600</v>
      </c>
      <c r="C168" s="59" t="s">
        <v>875</v>
      </c>
      <c r="D168" s="60">
        <v>10.23</v>
      </c>
      <c r="E168" s="19">
        <v>3</v>
      </c>
      <c r="F168" s="61"/>
    </row>
    <row r="169" spans="1:6">
      <c r="A169" s="18"/>
      <c r="B169" s="23" t="s">
        <v>600</v>
      </c>
      <c r="C169" s="59" t="s">
        <v>876</v>
      </c>
      <c r="D169" s="60">
        <v>10.23</v>
      </c>
      <c r="E169" s="19">
        <v>3</v>
      </c>
      <c r="F169" s="61"/>
    </row>
    <row r="170" spans="1:6">
      <c r="A170" s="18"/>
      <c r="B170" s="23" t="s">
        <v>600</v>
      </c>
      <c r="C170" s="59" t="s">
        <v>877</v>
      </c>
      <c r="D170" s="60">
        <v>10.23</v>
      </c>
      <c r="E170" s="19">
        <v>3</v>
      </c>
      <c r="F170" s="61"/>
    </row>
    <row r="171" spans="1:6">
      <c r="A171" s="18"/>
      <c r="B171" s="23" t="s">
        <v>600</v>
      </c>
      <c r="C171" s="59" t="s">
        <v>878</v>
      </c>
      <c r="D171" s="60">
        <v>10.23</v>
      </c>
      <c r="E171" s="19">
        <v>3</v>
      </c>
      <c r="F171" s="61"/>
    </row>
    <row r="172" spans="1:6">
      <c r="A172" s="18"/>
      <c r="B172" s="23" t="s">
        <v>600</v>
      </c>
      <c r="C172" s="41" t="s">
        <v>879</v>
      </c>
      <c r="D172" s="60">
        <v>10.23</v>
      </c>
      <c r="E172" s="19">
        <v>3</v>
      </c>
      <c r="F172" s="61"/>
    </row>
    <row r="173" spans="1:6">
      <c r="A173" s="18"/>
      <c r="B173" s="23" t="s">
        <v>600</v>
      </c>
      <c r="C173" s="59" t="s">
        <v>880</v>
      </c>
      <c r="D173" s="60">
        <v>10.23</v>
      </c>
      <c r="E173" s="19">
        <v>3</v>
      </c>
      <c r="F173" s="61"/>
    </row>
    <row r="174" spans="1:6">
      <c r="A174" s="18"/>
      <c r="B174" s="23" t="s">
        <v>600</v>
      </c>
      <c r="C174" s="59" t="s">
        <v>881</v>
      </c>
      <c r="D174" s="60">
        <v>10.23</v>
      </c>
      <c r="E174" s="19">
        <v>3</v>
      </c>
      <c r="F174" s="61"/>
    </row>
    <row r="175" spans="1:6">
      <c r="A175" s="18"/>
      <c r="B175" s="23" t="s">
        <v>600</v>
      </c>
      <c r="C175" s="59" t="s">
        <v>882</v>
      </c>
      <c r="D175" s="60">
        <v>10.23</v>
      </c>
      <c r="E175" s="19">
        <v>3</v>
      </c>
      <c r="F175" s="61"/>
    </row>
    <row r="176" spans="1:6">
      <c r="A176" s="18"/>
      <c r="B176" s="23" t="s">
        <v>600</v>
      </c>
      <c r="C176" s="59" t="s">
        <v>883</v>
      </c>
      <c r="D176" s="60">
        <v>10.23</v>
      </c>
      <c r="E176" s="19">
        <v>3</v>
      </c>
      <c r="F176" s="61"/>
    </row>
    <row r="177" spans="1:6">
      <c r="A177" s="18"/>
      <c r="B177" s="23" t="s">
        <v>600</v>
      </c>
      <c r="C177" s="59" t="s">
        <v>884</v>
      </c>
      <c r="D177" s="60">
        <v>10.23</v>
      </c>
      <c r="E177" s="19">
        <v>3</v>
      </c>
      <c r="F177" s="61"/>
    </row>
    <row r="178" spans="1:6">
      <c r="A178" s="18"/>
      <c r="B178" s="23" t="s">
        <v>600</v>
      </c>
      <c r="C178" s="59" t="s">
        <v>885</v>
      </c>
      <c r="D178" s="60">
        <v>10.23</v>
      </c>
      <c r="E178" s="19">
        <v>3</v>
      </c>
      <c r="F178" s="61"/>
    </row>
    <row r="179" spans="1:6">
      <c r="A179" s="18"/>
      <c r="B179" s="23" t="s">
        <v>600</v>
      </c>
      <c r="C179" s="59" t="s">
        <v>886</v>
      </c>
      <c r="D179" s="60">
        <v>10.23</v>
      </c>
      <c r="E179" s="19">
        <v>3</v>
      </c>
      <c r="F179" s="61"/>
    </row>
    <row r="180" spans="1:6">
      <c r="A180" s="18"/>
      <c r="B180" s="23" t="s">
        <v>600</v>
      </c>
      <c r="C180" s="59" t="s">
        <v>887</v>
      </c>
      <c r="D180" s="60">
        <v>10.23</v>
      </c>
      <c r="E180" s="19">
        <v>3</v>
      </c>
      <c r="F180" s="61"/>
    </row>
    <row r="181" spans="1:6">
      <c r="A181" s="18"/>
      <c r="B181" s="23" t="s">
        <v>600</v>
      </c>
      <c r="C181" s="59" t="s">
        <v>888</v>
      </c>
      <c r="D181" s="60">
        <v>10.23</v>
      </c>
      <c r="E181" s="19">
        <v>3</v>
      </c>
      <c r="F181" s="61"/>
    </row>
    <row r="182" spans="1:6">
      <c r="A182" s="18"/>
      <c r="B182" s="23" t="s">
        <v>600</v>
      </c>
      <c r="C182" s="59" t="s">
        <v>889</v>
      </c>
      <c r="D182" s="60">
        <v>10.23</v>
      </c>
      <c r="E182" s="19">
        <v>3</v>
      </c>
      <c r="F182" s="61"/>
    </row>
    <row r="183" spans="1:6">
      <c r="A183" s="18"/>
      <c r="B183" s="23" t="s">
        <v>890</v>
      </c>
      <c r="C183" s="59" t="s">
        <v>891</v>
      </c>
      <c r="D183" s="60">
        <v>10.23</v>
      </c>
      <c r="E183" s="19">
        <v>3</v>
      </c>
      <c r="F183" s="61"/>
    </row>
    <row r="184" spans="1:6">
      <c r="A184" s="18"/>
      <c r="B184" s="23" t="s">
        <v>890</v>
      </c>
      <c r="C184" s="59" t="s">
        <v>892</v>
      </c>
      <c r="D184" s="60">
        <v>10.23</v>
      </c>
      <c r="E184" s="19">
        <v>3</v>
      </c>
      <c r="F184" s="61"/>
    </row>
    <row r="185" spans="1:6">
      <c r="A185" s="18"/>
      <c r="B185" s="23" t="s">
        <v>890</v>
      </c>
      <c r="C185" s="59" t="s">
        <v>893</v>
      </c>
      <c r="D185" s="60">
        <v>10.23</v>
      </c>
      <c r="E185" s="19">
        <v>3</v>
      </c>
      <c r="F185" s="61"/>
    </row>
    <row r="186" spans="1:6">
      <c r="A186" s="18"/>
      <c r="B186" s="23" t="s">
        <v>890</v>
      </c>
      <c r="C186" s="59" t="s">
        <v>894</v>
      </c>
      <c r="D186" s="60">
        <v>10.23</v>
      </c>
      <c r="E186" s="19">
        <v>3</v>
      </c>
      <c r="F186" s="61"/>
    </row>
    <row r="187" spans="1:6">
      <c r="A187" s="18"/>
      <c r="B187" s="23" t="s">
        <v>890</v>
      </c>
      <c r="C187" s="59" t="s">
        <v>895</v>
      </c>
      <c r="D187" s="60">
        <v>10.23</v>
      </c>
      <c r="E187" s="19">
        <v>3</v>
      </c>
      <c r="F187" s="61"/>
    </row>
    <row r="188" spans="1:6">
      <c r="A188" s="18"/>
      <c r="B188" s="23" t="s">
        <v>890</v>
      </c>
      <c r="C188" s="59" t="s">
        <v>896</v>
      </c>
      <c r="D188" s="60">
        <v>10.23</v>
      </c>
      <c r="E188" s="19">
        <v>3</v>
      </c>
      <c r="F188" s="61"/>
    </row>
    <row r="189" spans="1:6">
      <c r="A189" s="18"/>
      <c r="B189" s="23" t="s">
        <v>890</v>
      </c>
      <c r="C189" s="59" t="s">
        <v>897</v>
      </c>
      <c r="D189" s="60">
        <v>10.23</v>
      </c>
      <c r="E189" s="19">
        <v>3</v>
      </c>
      <c r="F189" s="61"/>
    </row>
    <row r="190" spans="1:6">
      <c r="A190" s="18"/>
      <c r="B190" s="23" t="s">
        <v>890</v>
      </c>
      <c r="C190" s="59" t="s">
        <v>898</v>
      </c>
      <c r="D190" s="60">
        <v>10.23</v>
      </c>
      <c r="E190" s="19">
        <v>3</v>
      </c>
      <c r="F190" s="61"/>
    </row>
    <row r="191" spans="1:6">
      <c r="A191" s="18"/>
      <c r="B191" s="23" t="s">
        <v>890</v>
      </c>
      <c r="C191" s="59" t="s">
        <v>899</v>
      </c>
      <c r="D191" s="60">
        <v>10.23</v>
      </c>
      <c r="E191" s="19">
        <v>3</v>
      </c>
      <c r="F191" s="61"/>
    </row>
    <row r="192" spans="1:6">
      <c r="A192" s="18"/>
      <c r="B192" s="23" t="s">
        <v>890</v>
      </c>
      <c r="C192" s="59" t="s">
        <v>900</v>
      </c>
      <c r="D192" s="60">
        <v>10.23</v>
      </c>
      <c r="E192" s="19">
        <v>3</v>
      </c>
      <c r="F192" s="61"/>
    </row>
    <row r="193" spans="1:6">
      <c r="A193" s="18"/>
      <c r="B193" s="23" t="s">
        <v>890</v>
      </c>
      <c r="C193" s="59" t="s">
        <v>901</v>
      </c>
      <c r="D193" s="60">
        <v>10.23</v>
      </c>
      <c r="E193" s="19">
        <v>3</v>
      </c>
      <c r="F193" s="61"/>
    </row>
    <row r="194" spans="1:6">
      <c r="A194" s="18"/>
      <c r="B194" s="23" t="s">
        <v>890</v>
      </c>
      <c r="C194" s="59" t="s">
        <v>902</v>
      </c>
      <c r="D194" s="60">
        <v>10.23</v>
      </c>
      <c r="E194" s="19">
        <v>3</v>
      </c>
      <c r="F194" s="61"/>
    </row>
    <row r="195" spans="1:6">
      <c r="A195" s="18"/>
      <c r="B195" s="23" t="s">
        <v>890</v>
      </c>
      <c r="C195" s="59" t="s">
        <v>903</v>
      </c>
      <c r="D195" s="60">
        <v>10.23</v>
      </c>
      <c r="E195" s="19">
        <v>3</v>
      </c>
      <c r="F195" s="61"/>
    </row>
    <row r="196" spans="1:6">
      <c r="A196" s="18"/>
      <c r="B196" s="23" t="s">
        <v>890</v>
      </c>
      <c r="C196" s="59" t="s">
        <v>904</v>
      </c>
      <c r="D196" s="60">
        <v>10.23</v>
      </c>
      <c r="E196" s="19">
        <v>3</v>
      </c>
      <c r="F196" s="61"/>
    </row>
    <row r="197" spans="1:6">
      <c r="A197" s="18"/>
      <c r="B197" s="23" t="s">
        <v>890</v>
      </c>
      <c r="C197" s="59" t="s">
        <v>905</v>
      </c>
      <c r="D197" s="60">
        <v>10.23</v>
      </c>
      <c r="E197" s="19">
        <v>3</v>
      </c>
      <c r="F197" s="61"/>
    </row>
    <row r="198" spans="1:6">
      <c r="A198" s="18"/>
      <c r="B198" s="23" t="s">
        <v>890</v>
      </c>
      <c r="C198" s="59" t="s">
        <v>906</v>
      </c>
      <c r="D198" s="60">
        <v>10.23</v>
      </c>
      <c r="E198" s="19">
        <v>3</v>
      </c>
      <c r="F198" s="61"/>
    </row>
    <row r="199" spans="1:6">
      <c r="A199" s="18"/>
      <c r="B199" s="23" t="s">
        <v>890</v>
      </c>
      <c r="C199" s="59" t="s">
        <v>907</v>
      </c>
      <c r="D199" s="60">
        <v>10.23</v>
      </c>
      <c r="E199" s="19">
        <v>3</v>
      </c>
      <c r="F199" s="61"/>
    </row>
    <row r="200" spans="1:6">
      <c r="A200" s="18"/>
      <c r="B200" s="23" t="s">
        <v>890</v>
      </c>
      <c r="C200" s="59" t="s">
        <v>908</v>
      </c>
      <c r="D200" s="60">
        <v>10.23</v>
      </c>
      <c r="E200" s="19">
        <v>3</v>
      </c>
      <c r="F200" s="61"/>
    </row>
    <row r="201" spans="1:6">
      <c r="A201" s="18"/>
      <c r="B201" s="23" t="s">
        <v>890</v>
      </c>
      <c r="C201" s="59" t="s">
        <v>909</v>
      </c>
      <c r="D201" s="60">
        <v>10.23</v>
      </c>
      <c r="E201" s="19">
        <v>3</v>
      </c>
      <c r="F201" s="61"/>
    </row>
    <row r="202" spans="1:6">
      <c r="A202" s="18"/>
      <c r="B202" s="23" t="s">
        <v>890</v>
      </c>
      <c r="C202" s="59" t="s">
        <v>910</v>
      </c>
      <c r="D202" s="60">
        <v>10.23</v>
      </c>
      <c r="E202" s="19">
        <v>3</v>
      </c>
      <c r="F202" s="61"/>
    </row>
    <row r="203" spans="1:6">
      <c r="A203" s="18"/>
      <c r="B203" s="23" t="s">
        <v>890</v>
      </c>
      <c r="C203" s="59" t="s">
        <v>911</v>
      </c>
      <c r="D203" s="60">
        <v>10.23</v>
      </c>
      <c r="E203" s="19">
        <v>3</v>
      </c>
      <c r="F203" s="61"/>
    </row>
    <row r="204" spans="1:6">
      <c r="A204" s="18"/>
      <c r="B204" s="23" t="s">
        <v>339</v>
      </c>
      <c r="C204" s="59" t="s">
        <v>912</v>
      </c>
      <c r="D204" s="60">
        <v>10.23</v>
      </c>
      <c r="E204" s="19">
        <v>3</v>
      </c>
      <c r="F204" s="61"/>
    </row>
    <row r="205" spans="1:6">
      <c r="A205" s="18"/>
      <c r="B205" s="23" t="s">
        <v>339</v>
      </c>
      <c r="C205" s="59" t="s">
        <v>913</v>
      </c>
      <c r="D205" s="60">
        <v>10.23</v>
      </c>
      <c r="E205" s="19">
        <v>3</v>
      </c>
      <c r="F205" s="61"/>
    </row>
    <row r="206" spans="1:6">
      <c r="A206" s="18"/>
      <c r="B206" s="23" t="s">
        <v>339</v>
      </c>
      <c r="C206" s="59" t="s">
        <v>914</v>
      </c>
      <c r="D206" s="60">
        <v>10.23</v>
      </c>
      <c r="E206" s="19">
        <v>3</v>
      </c>
      <c r="F206" s="61"/>
    </row>
    <row r="207" spans="1:6">
      <c r="A207" s="18"/>
      <c r="B207" s="23" t="s">
        <v>339</v>
      </c>
      <c r="C207" s="59" t="s">
        <v>915</v>
      </c>
      <c r="D207" s="60">
        <v>10.23</v>
      </c>
      <c r="E207" s="19">
        <v>3</v>
      </c>
      <c r="F207" s="61"/>
    </row>
    <row r="208" spans="1:6">
      <c r="A208" s="18"/>
      <c r="B208" s="23" t="s">
        <v>339</v>
      </c>
      <c r="C208" s="59" t="s">
        <v>916</v>
      </c>
      <c r="D208" s="60">
        <v>10.23</v>
      </c>
      <c r="E208" s="19">
        <v>3</v>
      </c>
      <c r="F208" s="61"/>
    </row>
    <row r="209" spans="1:6">
      <c r="A209" s="18"/>
      <c r="B209" s="23" t="s">
        <v>339</v>
      </c>
      <c r="C209" s="59" t="s">
        <v>340</v>
      </c>
      <c r="D209" s="60">
        <v>10.23</v>
      </c>
      <c r="E209" s="19">
        <v>3</v>
      </c>
      <c r="F209" s="61"/>
    </row>
    <row r="210" spans="1:6">
      <c r="A210" s="18"/>
      <c r="B210" s="23" t="s">
        <v>339</v>
      </c>
      <c r="C210" s="59" t="s">
        <v>917</v>
      </c>
      <c r="D210" s="60">
        <v>10.23</v>
      </c>
      <c r="E210" s="19">
        <v>3</v>
      </c>
      <c r="F210" s="61"/>
    </row>
    <row r="211" spans="1:6">
      <c r="A211" s="18"/>
      <c r="B211" s="23" t="s">
        <v>339</v>
      </c>
      <c r="C211" s="59" t="s">
        <v>918</v>
      </c>
      <c r="D211" s="60">
        <v>10.23</v>
      </c>
      <c r="E211" s="19">
        <v>3</v>
      </c>
      <c r="F211" s="61"/>
    </row>
    <row r="212" spans="1:6">
      <c r="A212" s="18"/>
      <c r="B212" s="23" t="s">
        <v>339</v>
      </c>
      <c r="C212" s="59" t="s">
        <v>919</v>
      </c>
      <c r="D212" s="60">
        <v>10.23</v>
      </c>
      <c r="E212" s="19">
        <v>3</v>
      </c>
      <c r="F212" s="61"/>
    </row>
    <row r="213" spans="1:6">
      <c r="A213" s="18"/>
      <c r="B213" s="23" t="s">
        <v>339</v>
      </c>
      <c r="C213" s="59" t="s">
        <v>920</v>
      </c>
      <c r="D213" s="60">
        <v>10.23</v>
      </c>
      <c r="E213" s="19">
        <v>3</v>
      </c>
      <c r="F213" s="61"/>
    </row>
    <row r="214" spans="1:6">
      <c r="A214" s="18"/>
      <c r="B214" s="23" t="s">
        <v>339</v>
      </c>
      <c r="C214" s="59" t="s">
        <v>921</v>
      </c>
      <c r="D214" s="60">
        <v>10.23</v>
      </c>
      <c r="E214" s="19">
        <v>3</v>
      </c>
      <c r="F214" s="61"/>
    </row>
    <row r="215" spans="1:6">
      <c r="A215" s="18"/>
      <c r="B215" s="23" t="s">
        <v>339</v>
      </c>
      <c r="C215" s="59" t="s">
        <v>922</v>
      </c>
      <c r="D215" s="60">
        <v>10.23</v>
      </c>
      <c r="E215" s="19">
        <v>3</v>
      </c>
      <c r="F215" s="61"/>
    </row>
    <row r="216" spans="1:6">
      <c r="A216" s="18"/>
      <c r="B216" s="23" t="s">
        <v>339</v>
      </c>
      <c r="C216" s="59" t="s">
        <v>923</v>
      </c>
      <c r="D216" s="60">
        <v>10.23</v>
      </c>
      <c r="E216" s="19">
        <v>3</v>
      </c>
      <c r="F216" s="61"/>
    </row>
    <row r="217" spans="1:6">
      <c r="A217" s="18"/>
      <c r="B217" s="23" t="s">
        <v>339</v>
      </c>
      <c r="C217" s="59" t="s">
        <v>924</v>
      </c>
      <c r="D217" s="60">
        <v>10.23</v>
      </c>
      <c r="E217" s="19">
        <v>3</v>
      </c>
      <c r="F217" s="61"/>
    </row>
    <row r="218" spans="1:6">
      <c r="A218" s="18"/>
      <c r="B218" s="23" t="s">
        <v>339</v>
      </c>
      <c r="C218" s="59" t="s">
        <v>925</v>
      </c>
      <c r="D218" s="60">
        <v>10.23</v>
      </c>
      <c r="E218" s="19">
        <v>3</v>
      </c>
      <c r="F218" s="61"/>
    </row>
    <row r="219" spans="1:6">
      <c r="A219" s="18"/>
      <c r="B219" s="23" t="s">
        <v>339</v>
      </c>
      <c r="C219" s="62" t="s">
        <v>926</v>
      </c>
      <c r="D219" s="60">
        <v>10.23</v>
      </c>
      <c r="E219" s="19">
        <v>3</v>
      </c>
      <c r="F219" s="61"/>
    </row>
    <row r="220" spans="1:6">
      <c r="A220" s="18"/>
      <c r="B220" s="41" t="s">
        <v>596</v>
      </c>
      <c r="C220" s="62" t="s">
        <v>927</v>
      </c>
      <c r="D220" s="60">
        <v>10.23</v>
      </c>
      <c r="E220" s="19">
        <v>3</v>
      </c>
      <c r="F220" s="61"/>
    </row>
    <row r="221" spans="1:6">
      <c r="A221" s="18"/>
      <c r="B221" s="41" t="s">
        <v>596</v>
      </c>
      <c r="C221" s="59" t="s">
        <v>928</v>
      </c>
      <c r="D221" s="60">
        <v>10.23</v>
      </c>
      <c r="E221" s="19">
        <v>3</v>
      </c>
      <c r="F221" s="61"/>
    </row>
    <row r="222" spans="1:6">
      <c r="A222" s="18"/>
      <c r="B222" s="41" t="s">
        <v>596</v>
      </c>
      <c r="C222" s="41" t="s">
        <v>929</v>
      </c>
      <c r="D222" s="60">
        <v>10.23</v>
      </c>
      <c r="E222" s="19">
        <v>3</v>
      </c>
      <c r="F222" s="61"/>
    </row>
    <row r="223" spans="1:6">
      <c r="A223" s="18"/>
      <c r="B223" s="41" t="s">
        <v>596</v>
      </c>
      <c r="C223" s="41" t="s">
        <v>930</v>
      </c>
      <c r="D223" s="60">
        <v>10.23</v>
      </c>
      <c r="E223" s="19">
        <v>3</v>
      </c>
      <c r="F223" s="61"/>
    </row>
    <row r="224" spans="1:6">
      <c r="A224" s="18"/>
      <c r="B224" s="41" t="s">
        <v>596</v>
      </c>
      <c r="C224" s="41" t="s">
        <v>931</v>
      </c>
      <c r="D224" s="60">
        <v>10.23</v>
      </c>
      <c r="E224" s="19">
        <v>3</v>
      </c>
      <c r="F224" s="61"/>
    </row>
    <row r="225" spans="1:6">
      <c r="A225" s="18"/>
      <c r="B225" s="41" t="s">
        <v>596</v>
      </c>
      <c r="C225" s="41" t="s">
        <v>932</v>
      </c>
      <c r="D225" s="60">
        <v>10.23</v>
      </c>
      <c r="E225" s="19">
        <v>3</v>
      </c>
      <c r="F225" s="61"/>
    </row>
    <row r="226" spans="1:6">
      <c r="A226" s="18"/>
      <c r="B226" s="41" t="s">
        <v>596</v>
      </c>
      <c r="C226" s="59" t="s">
        <v>933</v>
      </c>
      <c r="D226" s="60">
        <v>10.23</v>
      </c>
      <c r="E226" s="19">
        <v>3</v>
      </c>
      <c r="F226" s="61"/>
    </row>
    <row r="227" spans="1:6">
      <c r="A227" s="18"/>
      <c r="B227" s="41" t="s">
        <v>596</v>
      </c>
      <c r="C227" s="41" t="s">
        <v>934</v>
      </c>
      <c r="D227" s="60">
        <v>10.23</v>
      </c>
      <c r="E227" s="19">
        <v>3</v>
      </c>
      <c r="F227" s="61"/>
    </row>
    <row r="228" spans="1:6">
      <c r="A228" s="18"/>
      <c r="B228" s="41" t="s">
        <v>601</v>
      </c>
      <c r="C228" s="41" t="s">
        <v>935</v>
      </c>
      <c r="D228" s="60">
        <v>10.23</v>
      </c>
      <c r="E228" s="19">
        <v>3</v>
      </c>
      <c r="F228" s="61"/>
    </row>
    <row r="229" spans="1:6">
      <c r="A229" s="18"/>
      <c r="B229" s="41" t="s">
        <v>601</v>
      </c>
      <c r="C229" s="41" t="s">
        <v>936</v>
      </c>
      <c r="D229" s="60">
        <v>10.23</v>
      </c>
      <c r="E229" s="19">
        <v>3</v>
      </c>
      <c r="F229" s="61"/>
    </row>
    <row r="230" spans="1:6">
      <c r="A230" s="18"/>
      <c r="B230" s="41" t="s">
        <v>601</v>
      </c>
      <c r="C230" s="41" t="s">
        <v>937</v>
      </c>
      <c r="D230" s="60">
        <v>10.23</v>
      </c>
      <c r="E230" s="19">
        <v>3</v>
      </c>
      <c r="F230" s="61"/>
    </row>
    <row r="231" spans="1:6">
      <c r="A231" s="18"/>
      <c r="B231" s="41" t="s">
        <v>601</v>
      </c>
      <c r="C231" s="41" t="s">
        <v>938</v>
      </c>
      <c r="D231" s="60">
        <v>10.23</v>
      </c>
      <c r="E231" s="19">
        <v>3</v>
      </c>
      <c r="F231" s="61"/>
    </row>
    <row r="232" spans="1:6">
      <c r="A232" s="18"/>
      <c r="B232" s="41" t="s">
        <v>601</v>
      </c>
      <c r="C232" s="41" t="s">
        <v>939</v>
      </c>
      <c r="D232" s="60">
        <v>10.23</v>
      </c>
      <c r="E232" s="19">
        <v>3</v>
      </c>
      <c r="F232" s="61"/>
    </row>
    <row r="233" spans="1:6">
      <c r="A233" s="18"/>
      <c r="B233" s="41" t="s">
        <v>601</v>
      </c>
      <c r="C233" s="59" t="s">
        <v>940</v>
      </c>
      <c r="D233" s="60">
        <v>10.23</v>
      </c>
      <c r="E233" s="19">
        <v>3</v>
      </c>
      <c r="F233" s="61"/>
    </row>
    <row r="234" spans="1:6">
      <c r="A234" s="18"/>
      <c r="B234" s="41" t="s">
        <v>601</v>
      </c>
      <c r="C234" s="41" t="s">
        <v>941</v>
      </c>
      <c r="D234" s="60">
        <v>10.23</v>
      </c>
      <c r="E234" s="19">
        <v>3</v>
      </c>
      <c r="F234" s="61"/>
    </row>
    <row r="235" spans="1:6">
      <c r="A235" s="18"/>
      <c r="B235" s="41" t="s">
        <v>601</v>
      </c>
      <c r="C235" s="41" t="s">
        <v>942</v>
      </c>
      <c r="D235" s="60">
        <v>10.23</v>
      </c>
      <c r="E235" s="19">
        <v>3</v>
      </c>
      <c r="F235" s="61"/>
    </row>
    <row r="236" spans="1:6">
      <c r="A236" s="18"/>
      <c r="B236" s="41" t="s">
        <v>601</v>
      </c>
      <c r="C236" s="41" t="s">
        <v>943</v>
      </c>
      <c r="D236" s="60">
        <v>10.23</v>
      </c>
      <c r="E236" s="19">
        <v>3</v>
      </c>
      <c r="F236" s="61"/>
    </row>
    <row r="237" spans="1:6">
      <c r="A237" s="18"/>
      <c r="B237" s="41" t="s">
        <v>601</v>
      </c>
      <c r="C237" s="41" t="s">
        <v>944</v>
      </c>
      <c r="D237" s="60">
        <v>10.23</v>
      </c>
      <c r="E237" s="19">
        <v>3</v>
      </c>
      <c r="F237" s="61"/>
    </row>
    <row r="238" spans="1:6">
      <c r="A238" s="18"/>
      <c r="B238" s="41" t="s">
        <v>601</v>
      </c>
      <c r="C238" s="59" t="s">
        <v>945</v>
      </c>
      <c r="D238" s="60">
        <v>10.23</v>
      </c>
      <c r="E238" s="19">
        <v>3</v>
      </c>
      <c r="F238" s="61"/>
    </row>
    <row r="239" spans="1:6">
      <c r="A239" s="18"/>
      <c r="B239" s="41" t="s">
        <v>601</v>
      </c>
      <c r="C239" s="59" t="s">
        <v>946</v>
      </c>
      <c r="D239" s="60">
        <v>10.23</v>
      </c>
      <c r="E239" s="19">
        <v>3</v>
      </c>
      <c r="F239" s="61"/>
    </row>
    <row r="240" spans="1:6">
      <c r="A240" s="18"/>
      <c r="B240" s="41" t="s">
        <v>601</v>
      </c>
      <c r="C240" s="59" t="s">
        <v>947</v>
      </c>
      <c r="D240" s="60">
        <v>10.23</v>
      </c>
      <c r="E240" s="19">
        <v>3</v>
      </c>
      <c r="F240" s="61"/>
    </row>
    <row r="241" spans="1:6">
      <c r="A241" s="18" t="s">
        <v>6</v>
      </c>
      <c r="B241" s="63" t="s">
        <v>49</v>
      </c>
      <c r="C241" s="64"/>
      <c r="D241" s="64"/>
      <c r="E241" s="64"/>
      <c r="F241" s="25"/>
    </row>
    <row r="242" spans="1:6">
      <c r="A242" s="28" t="s">
        <v>7</v>
      </c>
      <c r="B242" s="65" t="s">
        <v>650</v>
      </c>
      <c r="C242" s="65" t="s">
        <v>948</v>
      </c>
      <c r="D242" s="66" t="s">
        <v>949</v>
      </c>
      <c r="E242" s="65">
        <v>1</v>
      </c>
      <c r="F242" s="65" t="s">
        <v>716</v>
      </c>
    </row>
    <row r="243" spans="1:6">
      <c r="A243" s="28"/>
      <c r="B243" s="65"/>
      <c r="C243" s="65" t="s">
        <v>950</v>
      </c>
      <c r="D243" s="66" t="s">
        <v>949</v>
      </c>
      <c r="E243" s="65">
        <v>1</v>
      </c>
      <c r="F243" s="65" t="s">
        <v>716</v>
      </c>
    </row>
    <row r="244" spans="1:6">
      <c r="A244" s="28"/>
      <c r="B244" s="65"/>
      <c r="C244" s="65" t="s">
        <v>951</v>
      </c>
      <c r="D244" s="66" t="s">
        <v>949</v>
      </c>
      <c r="E244" s="65">
        <v>1</v>
      </c>
      <c r="F244" s="65" t="s">
        <v>716</v>
      </c>
    </row>
    <row r="245" spans="1:6">
      <c r="A245" s="28"/>
      <c r="B245" s="65"/>
      <c r="C245" s="65" t="s">
        <v>952</v>
      </c>
      <c r="D245" s="66" t="s">
        <v>949</v>
      </c>
      <c r="E245" s="65">
        <v>1</v>
      </c>
      <c r="F245" s="65" t="s">
        <v>716</v>
      </c>
    </row>
    <row r="246" spans="1:6">
      <c r="A246" s="28"/>
      <c r="B246" s="65"/>
      <c r="C246" s="65" t="s">
        <v>953</v>
      </c>
      <c r="D246" s="66" t="s">
        <v>949</v>
      </c>
      <c r="E246" s="65">
        <v>1</v>
      </c>
      <c r="F246" s="65" t="s">
        <v>716</v>
      </c>
    </row>
    <row r="247" spans="1:6">
      <c r="A247" s="28"/>
      <c r="B247" s="65"/>
      <c r="C247" s="65" t="s">
        <v>954</v>
      </c>
      <c r="D247" s="66" t="s">
        <v>949</v>
      </c>
      <c r="E247" s="65">
        <v>1</v>
      </c>
      <c r="F247" s="65" t="s">
        <v>716</v>
      </c>
    </row>
    <row r="248" spans="1:6">
      <c r="A248" s="28"/>
      <c r="B248" s="65" t="s">
        <v>651</v>
      </c>
      <c r="C248" s="65" t="s">
        <v>955</v>
      </c>
      <c r="D248" s="66" t="s">
        <v>949</v>
      </c>
      <c r="E248" s="65">
        <v>1</v>
      </c>
      <c r="F248" s="65" t="s">
        <v>716</v>
      </c>
    </row>
    <row r="249" spans="1:6">
      <c r="A249" s="28"/>
      <c r="B249" s="65"/>
      <c r="C249" s="65" t="s">
        <v>956</v>
      </c>
      <c r="D249" s="66" t="s">
        <v>949</v>
      </c>
      <c r="E249" s="65">
        <v>1</v>
      </c>
      <c r="F249" s="65" t="s">
        <v>716</v>
      </c>
    </row>
    <row r="250" spans="1:6">
      <c r="A250" s="28"/>
      <c r="B250" s="65"/>
      <c r="C250" s="65" t="s">
        <v>957</v>
      </c>
      <c r="D250" s="66" t="s">
        <v>949</v>
      </c>
      <c r="E250" s="65">
        <v>1</v>
      </c>
      <c r="F250" s="65" t="s">
        <v>716</v>
      </c>
    </row>
    <row r="251" spans="1:6">
      <c r="A251" s="28"/>
      <c r="B251" s="65"/>
      <c r="C251" s="65" t="s">
        <v>958</v>
      </c>
      <c r="D251" s="66" t="s">
        <v>949</v>
      </c>
      <c r="E251" s="65">
        <v>1</v>
      </c>
      <c r="F251" s="65" t="s">
        <v>716</v>
      </c>
    </row>
    <row r="252" spans="1:6">
      <c r="A252" s="28"/>
      <c r="B252" s="65"/>
      <c r="C252" s="65" t="s">
        <v>959</v>
      </c>
      <c r="D252" s="66" t="s">
        <v>949</v>
      </c>
      <c r="E252" s="65">
        <v>1</v>
      </c>
      <c r="F252" s="65" t="s">
        <v>716</v>
      </c>
    </row>
    <row r="253" spans="1:6">
      <c r="A253" s="28"/>
      <c r="B253" s="65"/>
      <c r="C253" s="65" t="s">
        <v>960</v>
      </c>
      <c r="D253" s="66" t="s">
        <v>949</v>
      </c>
      <c r="E253" s="65">
        <v>1</v>
      </c>
      <c r="F253" s="65" t="s">
        <v>716</v>
      </c>
    </row>
    <row r="254" spans="1:6">
      <c r="A254" s="28"/>
      <c r="B254" s="65"/>
      <c r="C254" s="65" t="s">
        <v>961</v>
      </c>
      <c r="D254" s="66" t="s">
        <v>949</v>
      </c>
      <c r="E254" s="65">
        <v>1</v>
      </c>
      <c r="F254" s="65" t="s">
        <v>716</v>
      </c>
    </row>
    <row r="255" spans="1:6">
      <c r="A255" s="28"/>
      <c r="B255" s="65"/>
      <c r="C255" s="65" t="s">
        <v>962</v>
      </c>
      <c r="D255" s="66" t="s">
        <v>949</v>
      </c>
      <c r="E255" s="65">
        <v>1</v>
      </c>
      <c r="F255" s="65" t="s">
        <v>716</v>
      </c>
    </row>
    <row r="256" spans="1:6">
      <c r="A256" s="28"/>
      <c r="B256" s="65"/>
      <c r="C256" s="65" t="s">
        <v>963</v>
      </c>
      <c r="D256" s="66" t="s">
        <v>949</v>
      </c>
      <c r="E256" s="65">
        <v>1</v>
      </c>
      <c r="F256" s="65" t="s">
        <v>964</v>
      </c>
    </row>
    <row r="257" spans="1:6">
      <c r="A257" s="28"/>
      <c r="B257" s="65" t="s">
        <v>448</v>
      </c>
      <c r="C257" s="65" t="s">
        <v>965</v>
      </c>
      <c r="D257" s="66" t="s">
        <v>949</v>
      </c>
      <c r="E257" s="65">
        <v>1</v>
      </c>
      <c r="F257" s="65" t="s">
        <v>716</v>
      </c>
    </row>
    <row r="258" spans="1:6">
      <c r="A258" s="28"/>
      <c r="B258" s="65"/>
      <c r="C258" s="65" t="s">
        <v>966</v>
      </c>
      <c r="D258" s="66" t="s">
        <v>949</v>
      </c>
      <c r="E258" s="65">
        <v>1</v>
      </c>
      <c r="F258" s="65" t="s">
        <v>716</v>
      </c>
    </row>
    <row r="259" spans="1:6">
      <c r="A259" s="28"/>
      <c r="B259" s="65"/>
      <c r="C259" s="65" t="s">
        <v>967</v>
      </c>
      <c r="D259" s="66" t="s">
        <v>949</v>
      </c>
      <c r="E259" s="65">
        <v>1</v>
      </c>
      <c r="F259" s="65" t="s">
        <v>716</v>
      </c>
    </row>
    <row r="260" spans="1:6">
      <c r="A260" s="28"/>
      <c r="B260" s="65"/>
      <c r="C260" s="65" t="s">
        <v>968</v>
      </c>
      <c r="D260" s="66" t="s">
        <v>949</v>
      </c>
      <c r="E260" s="65">
        <v>1</v>
      </c>
      <c r="F260" s="65" t="s">
        <v>716</v>
      </c>
    </row>
    <row r="261" spans="1:6">
      <c r="A261" s="28"/>
      <c r="B261" s="65"/>
      <c r="C261" s="65" t="s">
        <v>969</v>
      </c>
      <c r="D261" s="66" t="s">
        <v>949</v>
      </c>
      <c r="E261" s="65">
        <v>1</v>
      </c>
      <c r="F261" s="65" t="s">
        <v>716</v>
      </c>
    </row>
    <row r="262" spans="1:6">
      <c r="A262" s="28"/>
      <c r="B262" s="65"/>
      <c r="C262" s="65" t="s">
        <v>449</v>
      </c>
      <c r="D262" s="66" t="s">
        <v>949</v>
      </c>
      <c r="E262" s="65">
        <v>1</v>
      </c>
      <c r="F262" s="65" t="s">
        <v>716</v>
      </c>
    </row>
    <row r="263" spans="1:6">
      <c r="A263" s="28"/>
      <c r="B263" s="65" t="s">
        <v>652</v>
      </c>
      <c r="C263" s="65" t="s">
        <v>970</v>
      </c>
      <c r="D263" s="66" t="s">
        <v>949</v>
      </c>
      <c r="E263" s="65">
        <v>1</v>
      </c>
      <c r="F263" s="65" t="s">
        <v>716</v>
      </c>
    </row>
    <row r="264" spans="1:6">
      <c r="A264" s="28"/>
      <c r="B264" s="65"/>
      <c r="C264" s="65" t="s">
        <v>971</v>
      </c>
      <c r="D264" s="66" t="s">
        <v>949</v>
      </c>
      <c r="E264" s="65">
        <v>1</v>
      </c>
      <c r="F264" s="65" t="s">
        <v>716</v>
      </c>
    </row>
    <row r="265" spans="1:6">
      <c r="A265" s="28"/>
      <c r="B265" s="65"/>
      <c r="C265" s="65" t="s">
        <v>972</v>
      </c>
      <c r="D265" s="66" t="s">
        <v>949</v>
      </c>
      <c r="E265" s="65">
        <v>1</v>
      </c>
      <c r="F265" s="65" t="s">
        <v>716</v>
      </c>
    </row>
    <row r="266" spans="1:6">
      <c r="A266" s="28"/>
      <c r="B266" s="65" t="s">
        <v>653</v>
      </c>
      <c r="C266" s="65" t="s">
        <v>973</v>
      </c>
      <c r="D266" s="66" t="s">
        <v>949</v>
      </c>
      <c r="E266" s="65">
        <v>1</v>
      </c>
      <c r="F266" s="65" t="s">
        <v>716</v>
      </c>
    </row>
    <row r="267" spans="1:6">
      <c r="A267" s="28"/>
      <c r="B267" s="65"/>
      <c r="C267" s="65" t="s">
        <v>974</v>
      </c>
      <c r="D267" s="66" t="s">
        <v>949</v>
      </c>
      <c r="E267" s="65">
        <v>1</v>
      </c>
      <c r="F267" s="65" t="s">
        <v>716</v>
      </c>
    </row>
    <row r="268" spans="1:6">
      <c r="A268" s="28"/>
      <c r="B268" s="65"/>
      <c r="C268" s="65" t="s">
        <v>975</v>
      </c>
      <c r="D268" s="66" t="s">
        <v>949</v>
      </c>
      <c r="E268" s="65">
        <v>1</v>
      </c>
      <c r="F268" s="65" t="s">
        <v>716</v>
      </c>
    </row>
    <row r="269" spans="1:6">
      <c r="A269" s="28"/>
      <c r="B269" s="65"/>
      <c r="C269" s="65" t="s">
        <v>976</v>
      </c>
      <c r="D269" s="66" t="s">
        <v>949</v>
      </c>
      <c r="E269" s="65">
        <v>1</v>
      </c>
      <c r="F269" s="65" t="s">
        <v>716</v>
      </c>
    </row>
    <row r="270" spans="1:6">
      <c r="A270" s="28"/>
      <c r="B270" s="65"/>
      <c r="C270" s="65" t="s">
        <v>977</v>
      </c>
      <c r="D270" s="66" t="s">
        <v>949</v>
      </c>
      <c r="E270" s="65">
        <v>1</v>
      </c>
      <c r="F270" s="65" t="s">
        <v>716</v>
      </c>
    </row>
    <row r="271" spans="1:6">
      <c r="A271" s="28"/>
      <c r="B271" s="65"/>
      <c r="C271" s="65" t="s">
        <v>978</v>
      </c>
      <c r="D271" s="66" t="s">
        <v>949</v>
      </c>
      <c r="E271" s="65">
        <v>1</v>
      </c>
      <c r="F271" s="65" t="s">
        <v>716</v>
      </c>
    </row>
    <row r="272" spans="1:6">
      <c r="A272" s="28"/>
      <c r="B272" s="65"/>
      <c r="C272" s="65" t="s">
        <v>979</v>
      </c>
      <c r="D272" s="66" t="s">
        <v>949</v>
      </c>
      <c r="E272" s="65">
        <v>1</v>
      </c>
      <c r="F272" s="65" t="s">
        <v>716</v>
      </c>
    </row>
    <row r="273" hidden="1" spans="1:6">
      <c r="A273" s="28"/>
      <c r="B273" s="65"/>
      <c r="C273" s="65" t="s">
        <v>980</v>
      </c>
      <c r="D273" s="66" t="s">
        <v>949</v>
      </c>
      <c r="E273" s="65">
        <v>1</v>
      </c>
      <c r="F273" s="65" t="s">
        <v>964</v>
      </c>
    </row>
    <row r="274" hidden="1" spans="1:6">
      <c r="A274" s="28"/>
      <c r="B274" s="65"/>
      <c r="C274" s="65"/>
      <c r="D274" s="66"/>
      <c r="E274" s="65"/>
      <c r="F274" s="65"/>
    </row>
    <row r="275" hidden="1" spans="1:6">
      <c r="A275" s="28"/>
      <c r="B275" s="61"/>
      <c r="C275" s="61"/>
      <c r="D275" s="61"/>
      <c r="E275" s="19">
        <v>18</v>
      </c>
      <c r="F275" s="61"/>
    </row>
    <row r="276" hidden="1" spans="1:6">
      <c r="A276" s="28"/>
      <c r="B276" s="61"/>
      <c r="C276" s="61"/>
      <c r="D276" s="61"/>
      <c r="E276" s="19">
        <v>19</v>
      </c>
      <c r="F276" s="61"/>
    </row>
    <row r="277" hidden="1" spans="1:6">
      <c r="A277" s="28"/>
      <c r="B277" s="61"/>
      <c r="C277" s="61"/>
      <c r="D277" s="61"/>
      <c r="E277" s="19">
        <v>20</v>
      </c>
      <c r="F277" s="61"/>
    </row>
    <row r="278" hidden="1" spans="1:6">
      <c r="A278" s="28"/>
      <c r="B278" s="61"/>
      <c r="C278" s="61"/>
      <c r="D278" s="61"/>
      <c r="E278" s="19">
        <v>21</v>
      </c>
      <c r="F278" s="61"/>
    </row>
    <row r="279" hidden="1" spans="1:6">
      <c r="A279" s="28"/>
      <c r="B279" s="61"/>
      <c r="C279" s="61"/>
      <c r="D279" s="61"/>
      <c r="E279" s="58">
        <v>22</v>
      </c>
      <c r="F279" s="61"/>
    </row>
    <row r="280" hidden="1" spans="1:6">
      <c r="A280" s="28"/>
      <c r="B280" s="61"/>
      <c r="C280" s="61"/>
      <c r="D280" s="61"/>
      <c r="E280" s="67">
        <v>3</v>
      </c>
      <c r="F280" s="61"/>
    </row>
    <row r="281" hidden="1" spans="1:6">
      <c r="A281" s="28"/>
      <c r="B281" s="61"/>
      <c r="C281" s="61"/>
      <c r="D281" s="61"/>
      <c r="E281" s="67">
        <v>3</v>
      </c>
      <c r="F281" s="61"/>
    </row>
    <row r="282" hidden="1" spans="1:6">
      <c r="A282" s="28"/>
      <c r="B282" s="61"/>
      <c r="C282" s="61"/>
      <c r="D282" s="61"/>
      <c r="E282" s="67">
        <v>3</v>
      </c>
      <c r="F282" s="61"/>
    </row>
    <row r="283" hidden="1" spans="1:6">
      <c r="A283" s="28"/>
      <c r="B283" s="61"/>
      <c r="C283" s="61"/>
      <c r="D283" s="61"/>
      <c r="E283" s="67">
        <v>3</v>
      </c>
      <c r="F283" s="61"/>
    </row>
    <row r="284" hidden="1" spans="1:6">
      <c r="A284" s="28"/>
      <c r="B284" s="61"/>
      <c r="C284" s="61"/>
      <c r="D284" s="61"/>
      <c r="E284" s="67">
        <v>3</v>
      </c>
      <c r="F284" s="61"/>
    </row>
    <row r="285" hidden="1" spans="1:6">
      <c r="A285" s="28"/>
      <c r="B285" s="61"/>
      <c r="C285" s="61"/>
      <c r="D285" s="61"/>
      <c r="E285" s="67">
        <v>3</v>
      </c>
      <c r="F285" s="61"/>
    </row>
    <row r="286" hidden="1" spans="1:6">
      <c r="A286" s="28"/>
      <c r="B286" s="61"/>
      <c r="C286" s="61"/>
      <c r="D286" s="61"/>
      <c r="E286" s="67">
        <v>3</v>
      </c>
      <c r="F286" s="61"/>
    </row>
    <row r="287" spans="1:6">
      <c r="A287" s="68" t="s">
        <v>8</v>
      </c>
      <c r="B287" s="17" t="s">
        <v>487</v>
      </c>
      <c r="C287" s="69" t="s">
        <v>981</v>
      </c>
      <c r="D287" s="66" t="s">
        <v>949</v>
      </c>
      <c r="E287" s="17">
        <v>2</v>
      </c>
      <c r="F287" s="17" t="s">
        <v>739</v>
      </c>
    </row>
    <row r="288" spans="1:6">
      <c r="A288" s="68"/>
      <c r="B288" s="17"/>
      <c r="C288" s="69" t="s">
        <v>982</v>
      </c>
      <c r="D288" s="66" t="s">
        <v>949</v>
      </c>
      <c r="E288" s="28">
        <v>2</v>
      </c>
      <c r="F288" s="17" t="s">
        <v>739</v>
      </c>
    </row>
    <row r="289" spans="1:6">
      <c r="A289" s="68"/>
      <c r="B289" s="17"/>
      <c r="C289" s="69" t="s">
        <v>983</v>
      </c>
      <c r="D289" s="66" t="s">
        <v>949</v>
      </c>
      <c r="E289" s="28">
        <v>2</v>
      </c>
      <c r="F289" s="17" t="s">
        <v>739</v>
      </c>
    </row>
    <row r="290" spans="1:6">
      <c r="A290" s="68"/>
      <c r="B290" s="17"/>
      <c r="C290" s="69" t="s">
        <v>984</v>
      </c>
      <c r="D290" s="66" t="s">
        <v>949</v>
      </c>
      <c r="E290" s="28">
        <v>2</v>
      </c>
      <c r="F290" s="17" t="s">
        <v>739</v>
      </c>
    </row>
    <row r="291" spans="1:6">
      <c r="A291" s="68"/>
      <c r="B291" s="17"/>
      <c r="C291" s="69" t="s">
        <v>985</v>
      </c>
      <c r="D291" s="66" t="s">
        <v>949</v>
      </c>
      <c r="E291" s="28">
        <v>2</v>
      </c>
      <c r="F291" s="17" t="s">
        <v>739</v>
      </c>
    </row>
    <row r="292" spans="1:6">
      <c r="A292" s="68"/>
      <c r="B292" s="17"/>
      <c r="C292" s="69" t="s">
        <v>986</v>
      </c>
      <c r="D292" s="66" t="s">
        <v>949</v>
      </c>
      <c r="E292" s="28">
        <v>2</v>
      </c>
      <c r="F292" s="17" t="s">
        <v>739</v>
      </c>
    </row>
    <row r="293" spans="1:6">
      <c r="A293" s="68"/>
      <c r="B293" s="17"/>
      <c r="C293" s="69" t="s">
        <v>987</v>
      </c>
      <c r="D293" s="66" t="s">
        <v>949</v>
      </c>
      <c r="E293" s="28">
        <v>2</v>
      </c>
      <c r="F293" s="17" t="s">
        <v>739</v>
      </c>
    </row>
    <row r="294" spans="1:6">
      <c r="A294" s="68"/>
      <c r="B294" s="17"/>
      <c r="C294" s="69" t="s">
        <v>988</v>
      </c>
      <c r="D294" s="66" t="s">
        <v>949</v>
      </c>
      <c r="E294" s="28">
        <v>2</v>
      </c>
      <c r="F294" s="17" t="s">
        <v>739</v>
      </c>
    </row>
    <row r="295" spans="1:6">
      <c r="A295" s="68"/>
      <c r="B295" s="17"/>
      <c r="C295" s="69" t="s">
        <v>989</v>
      </c>
      <c r="D295" s="66" t="s">
        <v>949</v>
      </c>
      <c r="E295" s="28">
        <v>2</v>
      </c>
      <c r="F295" s="17" t="s">
        <v>739</v>
      </c>
    </row>
    <row r="296" spans="1:6">
      <c r="A296" s="68"/>
      <c r="B296" s="17"/>
      <c r="C296" s="69" t="s">
        <v>990</v>
      </c>
      <c r="D296" s="66" t="s">
        <v>949</v>
      </c>
      <c r="E296" s="28">
        <v>2</v>
      </c>
      <c r="F296" s="17" t="s">
        <v>739</v>
      </c>
    </row>
    <row r="297" spans="1:6">
      <c r="A297" s="68"/>
      <c r="B297" s="17"/>
      <c r="C297" s="69" t="s">
        <v>991</v>
      </c>
      <c r="D297" s="66" t="s">
        <v>949</v>
      </c>
      <c r="E297" s="28">
        <v>2</v>
      </c>
      <c r="F297" s="17" t="s">
        <v>739</v>
      </c>
    </row>
    <row r="298" spans="1:6">
      <c r="A298" s="68"/>
      <c r="B298" s="17"/>
      <c r="C298" s="69" t="s">
        <v>489</v>
      </c>
      <c r="D298" s="66" t="s">
        <v>949</v>
      </c>
      <c r="E298" s="28">
        <v>2</v>
      </c>
      <c r="F298" s="17" t="s">
        <v>739</v>
      </c>
    </row>
    <row r="299" spans="1:6">
      <c r="A299" s="68"/>
      <c r="B299" s="17"/>
      <c r="C299" s="69" t="s">
        <v>992</v>
      </c>
      <c r="D299" s="66" t="s">
        <v>949</v>
      </c>
      <c r="E299" s="28">
        <v>2</v>
      </c>
      <c r="F299" s="17" t="s">
        <v>739</v>
      </c>
    </row>
    <row r="300" spans="1:6">
      <c r="A300" s="68"/>
      <c r="B300" s="17"/>
      <c r="C300" s="70" t="s">
        <v>993</v>
      </c>
      <c r="D300" s="66" t="s">
        <v>949</v>
      </c>
      <c r="E300" s="28">
        <v>2</v>
      </c>
      <c r="F300" s="17" t="s">
        <v>739</v>
      </c>
    </row>
    <row r="301" spans="1:6">
      <c r="A301" s="68"/>
      <c r="B301" s="17"/>
      <c r="C301" s="69" t="s">
        <v>994</v>
      </c>
      <c r="D301" s="66" t="s">
        <v>949</v>
      </c>
      <c r="E301" s="28">
        <v>2</v>
      </c>
      <c r="F301" s="17" t="s">
        <v>739</v>
      </c>
    </row>
    <row r="302" spans="1:6">
      <c r="A302" s="68"/>
      <c r="B302" s="17"/>
      <c r="C302" s="69" t="s">
        <v>995</v>
      </c>
      <c r="D302" s="66" t="s">
        <v>949</v>
      </c>
      <c r="E302" s="28">
        <v>2</v>
      </c>
      <c r="F302" s="17" t="s">
        <v>739</v>
      </c>
    </row>
    <row r="303" spans="1:6">
      <c r="A303" s="68"/>
      <c r="B303" s="17"/>
      <c r="C303" s="69" t="s">
        <v>996</v>
      </c>
      <c r="D303" s="66" t="s">
        <v>949</v>
      </c>
      <c r="E303" s="28">
        <v>2</v>
      </c>
      <c r="F303" s="17" t="s">
        <v>739</v>
      </c>
    </row>
    <row r="304" spans="1:6">
      <c r="A304" s="68"/>
      <c r="B304" s="17"/>
      <c r="C304" s="69" t="s">
        <v>997</v>
      </c>
      <c r="D304" s="66" t="s">
        <v>949</v>
      </c>
      <c r="E304" s="28">
        <v>2</v>
      </c>
      <c r="F304" s="17" t="s">
        <v>739</v>
      </c>
    </row>
    <row r="305" spans="1:6">
      <c r="A305" s="68"/>
      <c r="B305" s="17"/>
      <c r="C305" s="69" t="s">
        <v>998</v>
      </c>
      <c r="D305" s="66" t="s">
        <v>949</v>
      </c>
      <c r="E305" s="28">
        <v>2</v>
      </c>
      <c r="F305" s="17" t="s">
        <v>739</v>
      </c>
    </row>
    <row r="306" spans="1:6">
      <c r="A306" s="68"/>
      <c r="B306" s="17"/>
      <c r="C306" s="69" t="s">
        <v>999</v>
      </c>
      <c r="D306" s="66" t="s">
        <v>949</v>
      </c>
      <c r="E306" s="28">
        <v>2</v>
      </c>
      <c r="F306" s="17" t="s">
        <v>739</v>
      </c>
    </row>
    <row r="307" spans="1:6">
      <c r="A307" s="68"/>
      <c r="B307" s="17"/>
      <c r="C307" s="69" t="s">
        <v>1000</v>
      </c>
      <c r="D307" s="66" t="s">
        <v>949</v>
      </c>
      <c r="E307" s="28">
        <v>2</v>
      </c>
      <c r="F307" s="17" t="s">
        <v>739</v>
      </c>
    </row>
    <row r="308" spans="1:6">
      <c r="A308" s="68"/>
      <c r="B308" s="17"/>
      <c r="C308" s="69" t="s">
        <v>1001</v>
      </c>
      <c r="D308" s="66" t="s">
        <v>949</v>
      </c>
      <c r="E308" s="28">
        <v>2</v>
      </c>
      <c r="F308" s="17" t="s">
        <v>739</v>
      </c>
    </row>
    <row r="309" spans="1:6">
      <c r="A309" s="68"/>
      <c r="B309" s="17"/>
      <c r="C309" s="69" t="s">
        <v>1002</v>
      </c>
      <c r="D309" s="66" t="s">
        <v>949</v>
      </c>
      <c r="E309" s="28">
        <v>2</v>
      </c>
      <c r="F309" s="17" t="s">
        <v>739</v>
      </c>
    </row>
    <row r="310" spans="1:6">
      <c r="A310" s="68"/>
      <c r="B310" s="17"/>
      <c r="C310" s="69" t="s">
        <v>1003</v>
      </c>
      <c r="D310" s="66" t="s">
        <v>949</v>
      </c>
      <c r="E310" s="28">
        <v>2</v>
      </c>
      <c r="F310" s="17" t="s">
        <v>739</v>
      </c>
    </row>
    <row r="311" spans="1:6">
      <c r="A311" s="68"/>
      <c r="B311" s="17"/>
      <c r="C311" s="69" t="s">
        <v>1004</v>
      </c>
      <c r="D311" s="66" t="s">
        <v>949</v>
      </c>
      <c r="E311" s="28">
        <v>2</v>
      </c>
      <c r="F311" s="17" t="s">
        <v>739</v>
      </c>
    </row>
    <row r="312" spans="1:6">
      <c r="A312" s="68"/>
      <c r="B312" s="17"/>
      <c r="C312" s="69" t="s">
        <v>488</v>
      </c>
      <c r="D312" s="66" t="s">
        <v>949</v>
      </c>
      <c r="E312" s="28">
        <v>2</v>
      </c>
      <c r="F312" s="17" t="s">
        <v>739</v>
      </c>
    </row>
    <row r="313" spans="1:6">
      <c r="A313" s="68"/>
      <c r="B313" s="17"/>
      <c r="C313" s="69" t="s">
        <v>1005</v>
      </c>
      <c r="D313" s="66" t="s">
        <v>949</v>
      </c>
      <c r="E313" s="28">
        <v>2</v>
      </c>
      <c r="F313" s="17" t="s">
        <v>739</v>
      </c>
    </row>
    <row r="314" spans="1:6">
      <c r="A314" s="68"/>
      <c r="B314" s="17"/>
      <c r="C314" s="69" t="s">
        <v>1006</v>
      </c>
      <c r="D314" s="66" t="s">
        <v>949</v>
      </c>
      <c r="E314" s="28">
        <v>2</v>
      </c>
      <c r="F314" s="17" t="s">
        <v>739</v>
      </c>
    </row>
    <row r="315" spans="1:6">
      <c r="A315" s="68"/>
      <c r="B315" s="17"/>
      <c r="C315" s="69" t="s">
        <v>1007</v>
      </c>
      <c r="D315" s="66" t="s">
        <v>949</v>
      </c>
      <c r="E315" s="28">
        <v>2</v>
      </c>
      <c r="F315" s="17" t="s">
        <v>739</v>
      </c>
    </row>
    <row r="316" spans="1:6">
      <c r="A316" s="68"/>
      <c r="B316" s="17"/>
      <c r="C316" s="69" t="s">
        <v>1008</v>
      </c>
      <c r="D316" s="66" t="s">
        <v>949</v>
      </c>
      <c r="E316" s="28">
        <v>2</v>
      </c>
      <c r="F316" s="17" t="s">
        <v>739</v>
      </c>
    </row>
    <row r="317" spans="1:6">
      <c r="A317" s="68"/>
      <c r="B317" s="17"/>
      <c r="C317" s="69" t="s">
        <v>1009</v>
      </c>
      <c r="D317" s="66" t="s">
        <v>949</v>
      </c>
      <c r="E317" s="28">
        <v>2</v>
      </c>
      <c r="F317" s="17" t="s">
        <v>739</v>
      </c>
    </row>
    <row r="318" hidden="1" spans="1:6">
      <c r="A318" s="68"/>
      <c r="B318" s="17"/>
      <c r="C318" s="21"/>
      <c r="D318" s="71"/>
      <c r="E318" s="71"/>
      <c r="F318" s="17" t="s">
        <v>739</v>
      </c>
    </row>
    <row r="319" hidden="1" spans="1:6">
      <c r="A319" s="68"/>
      <c r="B319" s="17"/>
      <c r="C319" s="69" t="s">
        <v>1010</v>
      </c>
      <c r="D319" s="71"/>
      <c r="E319" s="71"/>
      <c r="F319" s="17" t="s">
        <v>739</v>
      </c>
    </row>
    <row r="320" hidden="1" spans="1:6">
      <c r="A320" s="68"/>
      <c r="B320" s="17"/>
      <c r="C320" s="21"/>
      <c r="D320" s="71"/>
      <c r="E320" s="71"/>
      <c r="F320" s="17" t="s">
        <v>739</v>
      </c>
    </row>
    <row r="321" hidden="1" spans="1:6">
      <c r="A321" s="68"/>
      <c r="B321" s="17"/>
      <c r="C321" s="71"/>
      <c r="D321" s="71"/>
      <c r="E321" s="71"/>
      <c r="F321" s="17" t="s">
        <v>739</v>
      </c>
    </row>
    <row r="322" hidden="1" spans="1:6">
      <c r="A322" s="68"/>
      <c r="B322" s="17"/>
      <c r="C322" s="71"/>
      <c r="D322" s="71"/>
      <c r="E322" s="71"/>
      <c r="F322" s="17" t="s">
        <v>739</v>
      </c>
    </row>
    <row r="323" hidden="1" spans="1:6">
      <c r="A323" s="68"/>
      <c r="B323" s="17"/>
      <c r="C323" s="71"/>
      <c r="D323" s="71"/>
      <c r="E323" s="71"/>
      <c r="F323" s="17" t="s">
        <v>739</v>
      </c>
    </row>
    <row r="324" hidden="1" spans="1:6">
      <c r="A324" s="68"/>
      <c r="B324" s="17"/>
      <c r="C324" s="71"/>
      <c r="D324" s="71"/>
      <c r="E324" s="71"/>
      <c r="F324" s="17" t="s">
        <v>739</v>
      </c>
    </row>
    <row r="325" hidden="1" spans="1:6">
      <c r="A325" s="68"/>
      <c r="B325" s="17"/>
      <c r="C325" s="71"/>
      <c r="D325" s="71"/>
      <c r="E325" s="71"/>
      <c r="F325" s="17" t="s">
        <v>739</v>
      </c>
    </row>
    <row r="326" hidden="1" spans="1:6">
      <c r="A326" s="68"/>
      <c r="B326" s="17"/>
      <c r="C326" s="71"/>
      <c r="D326" s="71"/>
      <c r="E326" s="71"/>
      <c r="F326" s="17" t="s">
        <v>739</v>
      </c>
    </row>
    <row r="327" hidden="1" spans="1:6">
      <c r="A327" s="68"/>
      <c r="B327" s="17"/>
      <c r="C327" s="71"/>
      <c r="D327" s="71"/>
      <c r="E327" s="71"/>
      <c r="F327" s="17" t="s">
        <v>739</v>
      </c>
    </row>
    <row r="328" hidden="1" spans="1:6">
      <c r="A328" s="68"/>
      <c r="B328" s="17"/>
      <c r="C328" s="71"/>
      <c r="D328" s="71"/>
      <c r="E328" s="71"/>
      <c r="F328" s="17" t="s">
        <v>739</v>
      </c>
    </row>
    <row r="329" hidden="1" spans="1:6">
      <c r="A329" s="68"/>
      <c r="B329" s="17"/>
      <c r="C329" s="71"/>
      <c r="D329" s="71"/>
      <c r="E329" s="71"/>
      <c r="F329" s="17" t="s">
        <v>739</v>
      </c>
    </row>
    <row r="330" hidden="1" spans="1:6">
      <c r="A330" s="68"/>
      <c r="B330" s="17"/>
      <c r="C330" s="71"/>
      <c r="D330" s="71"/>
      <c r="E330" s="71"/>
      <c r="F330" s="17" t="s">
        <v>739</v>
      </c>
    </row>
    <row r="331" hidden="1" spans="1:6">
      <c r="A331" s="68"/>
      <c r="B331" s="17"/>
      <c r="C331" s="71"/>
      <c r="D331" s="71"/>
      <c r="E331" s="71"/>
      <c r="F331" s="17" t="s">
        <v>739</v>
      </c>
    </row>
    <row r="332" hidden="1" spans="1:6">
      <c r="A332" s="68"/>
      <c r="B332" s="17"/>
      <c r="C332" s="71"/>
      <c r="D332" s="71"/>
      <c r="E332" s="71"/>
      <c r="F332" s="17" t="s">
        <v>739</v>
      </c>
    </row>
    <row r="333" spans="1:6">
      <c r="A333" s="68"/>
      <c r="B333" s="17"/>
      <c r="C333" s="23" t="s">
        <v>1010</v>
      </c>
      <c r="D333" s="23">
        <v>10.23</v>
      </c>
      <c r="E333" s="23">
        <v>2</v>
      </c>
      <c r="F333" s="17" t="s">
        <v>739</v>
      </c>
    </row>
  </sheetData>
  <mergeCells count="25">
    <mergeCell ref="A1:F1"/>
    <mergeCell ref="B241:F241"/>
    <mergeCell ref="A3:A4"/>
    <mergeCell ref="A5:A6"/>
    <mergeCell ref="A7:A128"/>
    <mergeCell ref="A129:A240"/>
    <mergeCell ref="A242:A286"/>
    <mergeCell ref="A287:A333"/>
    <mergeCell ref="B3:B4"/>
    <mergeCell ref="B7:B24"/>
    <mergeCell ref="B25:B32"/>
    <mergeCell ref="B33:B47"/>
    <mergeCell ref="B48:B66"/>
    <mergeCell ref="B67:B83"/>
    <mergeCell ref="B85:B101"/>
    <mergeCell ref="B102:B124"/>
    <mergeCell ref="B242:B247"/>
    <mergeCell ref="B248:B256"/>
    <mergeCell ref="B257:B262"/>
    <mergeCell ref="B263:B265"/>
    <mergeCell ref="B266:B274"/>
    <mergeCell ref="B287:B333"/>
    <mergeCell ref="C317:C318"/>
    <mergeCell ref="C319:C320"/>
    <mergeCell ref="E3:E4"/>
  </mergeCells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B7" sqref="B7:F27"/>
    </sheetView>
  </sheetViews>
  <sheetFormatPr defaultColWidth="9" defaultRowHeight="13.8" outlineLevelCol="5"/>
  <cols>
    <col min="1" max="1" width="21.3796296296296" customWidth="1"/>
    <col min="2" max="2" width="20.25" customWidth="1"/>
    <col min="3" max="3" width="14.8796296296296" customWidth="1"/>
    <col min="4" max="4" width="18.25" customWidth="1"/>
    <col min="5" max="5" width="23.6296296296296" customWidth="1"/>
    <col min="6" max="6" width="20.6296296296296" customWidth="1"/>
  </cols>
  <sheetData>
    <row r="1" ht="22.2" spans="1:6">
      <c r="A1" s="33" t="s">
        <v>1011</v>
      </c>
      <c r="B1" s="33"/>
      <c r="C1" s="33"/>
      <c r="D1" s="33"/>
      <c r="E1" s="33"/>
      <c r="F1" s="33"/>
    </row>
    <row r="2" s="32" customFormat="1" ht="20.4" spans="1:6">
      <c r="A2" s="34" t="s">
        <v>22</v>
      </c>
      <c r="B2" s="34" t="s">
        <v>23</v>
      </c>
      <c r="C2" s="34" t="s">
        <v>25</v>
      </c>
      <c r="D2" s="34" t="s">
        <v>27</v>
      </c>
      <c r="E2" s="34" t="s">
        <v>28</v>
      </c>
      <c r="F2" s="34" t="s">
        <v>29</v>
      </c>
    </row>
    <row r="3" ht="17.4" spans="1:6">
      <c r="A3" s="18" t="s">
        <v>2</v>
      </c>
      <c r="B3" s="35" t="s">
        <v>49</v>
      </c>
      <c r="C3" s="36"/>
      <c r="D3" s="36"/>
      <c r="E3" s="36"/>
      <c r="F3" s="37"/>
    </row>
    <row r="4" ht="17.4" spans="1:6">
      <c r="A4" s="18" t="s">
        <v>3</v>
      </c>
      <c r="B4" s="38"/>
      <c r="C4" s="39"/>
      <c r="D4" s="39"/>
      <c r="E4" s="39"/>
      <c r="F4" s="40"/>
    </row>
    <row r="5" ht="17.4" spans="1:6">
      <c r="A5" s="18" t="s">
        <v>4</v>
      </c>
      <c r="B5" s="38"/>
      <c r="C5" s="39"/>
      <c r="D5" s="39"/>
      <c r="E5" s="39"/>
      <c r="F5" s="40"/>
    </row>
    <row r="6" ht="17.4" spans="1:6">
      <c r="A6" s="18" t="s">
        <v>5</v>
      </c>
      <c r="B6" s="41" t="s">
        <v>1012</v>
      </c>
      <c r="C6" s="41" t="s">
        <v>1013</v>
      </c>
      <c r="D6" s="41" t="s">
        <v>33</v>
      </c>
      <c r="E6" s="41">
        <v>10.23</v>
      </c>
      <c r="F6" s="41"/>
    </row>
    <row r="7" ht="17.4" spans="1:6">
      <c r="A7" s="18" t="s">
        <v>6</v>
      </c>
      <c r="B7" s="38" t="s">
        <v>49</v>
      </c>
      <c r="C7" s="39"/>
      <c r="D7" s="39"/>
      <c r="E7" s="39"/>
      <c r="F7" s="40"/>
    </row>
    <row r="8" ht="12" hidden="1" customHeight="1" spans="1:6">
      <c r="A8" s="5" t="s">
        <v>7</v>
      </c>
      <c r="B8" s="38"/>
      <c r="C8" s="39"/>
      <c r="D8" s="39"/>
      <c r="E8" s="39"/>
      <c r="F8" s="40"/>
    </row>
    <row r="9" hidden="1" spans="1:6">
      <c r="A9" s="10"/>
      <c r="B9" s="38"/>
      <c r="C9" s="39"/>
      <c r="D9" s="39"/>
      <c r="E9" s="39"/>
      <c r="F9" s="40"/>
    </row>
    <row r="10" hidden="1" spans="1:6">
      <c r="A10" s="10"/>
      <c r="B10" s="38"/>
      <c r="C10" s="39"/>
      <c r="D10" s="39"/>
      <c r="E10" s="39"/>
      <c r="F10" s="40"/>
    </row>
    <row r="11" ht="11" hidden="1" customHeight="1" spans="1:6">
      <c r="A11" s="10"/>
      <c r="B11" s="38"/>
      <c r="C11" s="39"/>
      <c r="D11" s="39"/>
      <c r="E11" s="39"/>
      <c r="F11" s="40"/>
    </row>
    <row r="12" hidden="1" spans="1:6">
      <c r="A12" s="10"/>
      <c r="B12" s="38"/>
      <c r="C12" s="39"/>
      <c r="D12" s="39"/>
      <c r="E12" s="39"/>
      <c r="F12" s="40"/>
    </row>
    <row r="13" hidden="1" spans="1:6">
      <c r="A13" s="10"/>
      <c r="B13" s="38"/>
      <c r="C13" s="39"/>
      <c r="D13" s="39"/>
      <c r="E13" s="39"/>
      <c r="F13" s="40"/>
    </row>
    <row r="14" hidden="1" spans="1:6">
      <c r="A14" s="10"/>
      <c r="B14" s="38"/>
      <c r="C14" s="39"/>
      <c r="D14" s="39"/>
      <c r="E14" s="39"/>
      <c r="F14" s="40"/>
    </row>
    <row r="15" hidden="1" spans="1:6">
      <c r="A15" s="10"/>
      <c r="B15" s="38"/>
      <c r="C15" s="39"/>
      <c r="D15" s="39"/>
      <c r="E15" s="39"/>
      <c r="F15" s="40"/>
    </row>
    <row r="16" hidden="1" spans="1:6">
      <c r="A16" s="10"/>
      <c r="B16" s="38"/>
      <c r="C16" s="39"/>
      <c r="D16" s="39"/>
      <c r="E16" s="39"/>
      <c r="F16" s="40"/>
    </row>
    <row r="17" hidden="1" spans="1:6">
      <c r="A17" s="10"/>
      <c r="B17" s="38"/>
      <c r="C17" s="39"/>
      <c r="D17" s="39"/>
      <c r="E17" s="39"/>
      <c r="F17" s="40"/>
    </row>
    <row r="18" hidden="1" spans="1:6">
      <c r="A18" s="10"/>
      <c r="B18" s="38"/>
      <c r="C18" s="39"/>
      <c r="D18" s="39"/>
      <c r="E18" s="39"/>
      <c r="F18" s="40"/>
    </row>
    <row r="19" hidden="1" spans="1:6">
      <c r="A19" s="10"/>
      <c r="B19" s="38"/>
      <c r="C19" s="39"/>
      <c r="D19" s="39"/>
      <c r="E19" s="39"/>
      <c r="F19" s="40"/>
    </row>
    <row r="20" hidden="1" spans="1:6">
      <c r="A20" s="10"/>
      <c r="B20" s="38"/>
      <c r="C20" s="39"/>
      <c r="D20" s="39"/>
      <c r="E20" s="39"/>
      <c r="F20" s="40"/>
    </row>
    <row r="21" hidden="1" spans="1:6">
      <c r="A21" s="10"/>
      <c r="B21" s="38"/>
      <c r="C21" s="39"/>
      <c r="D21" s="39"/>
      <c r="E21" s="39"/>
      <c r="F21" s="40"/>
    </row>
    <row r="22" hidden="1" spans="1:6">
      <c r="A22" s="10"/>
      <c r="B22" s="38"/>
      <c r="C22" s="39"/>
      <c r="D22" s="39"/>
      <c r="E22" s="39"/>
      <c r="F22" s="40"/>
    </row>
    <row r="23" hidden="1" spans="1:6">
      <c r="A23" s="10"/>
      <c r="B23" s="38"/>
      <c r="C23" s="39"/>
      <c r="D23" s="39"/>
      <c r="E23" s="39"/>
      <c r="F23" s="40"/>
    </row>
    <row r="24" hidden="1" spans="1:6">
      <c r="A24" s="10"/>
      <c r="B24" s="38"/>
      <c r="C24" s="39"/>
      <c r="D24" s="39"/>
      <c r="E24" s="39"/>
      <c r="F24" s="40"/>
    </row>
    <row r="25" hidden="1" spans="1:6">
      <c r="A25" s="16"/>
      <c r="B25" s="38"/>
      <c r="C25" s="39"/>
      <c r="D25" s="39"/>
      <c r="E25" s="39"/>
      <c r="F25" s="40"/>
    </row>
    <row r="26" ht="17.4" spans="1:6">
      <c r="A26" s="21" t="s">
        <v>7</v>
      </c>
      <c r="B26" s="38"/>
      <c r="C26" s="39"/>
      <c r="D26" s="39"/>
      <c r="E26" s="39"/>
      <c r="F26" s="40"/>
    </row>
    <row r="27" ht="17.4" spans="1:6">
      <c r="A27" s="21" t="s">
        <v>8</v>
      </c>
      <c r="B27" s="42"/>
      <c r="C27" s="43"/>
      <c r="D27" s="43"/>
      <c r="E27" s="43"/>
      <c r="F27" s="44"/>
    </row>
  </sheetData>
  <mergeCells count="4">
    <mergeCell ref="A1:F1"/>
    <mergeCell ref="A8:A25"/>
    <mergeCell ref="B3:F5"/>
    <mergeCell ref="B7:F27"/>
  </mergeCells>
  <pageMargins left="0.7" right="0.7" top="0.75" bottom="0.75" header="0.3" footer="0.3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3"/>
  <sheetViews>
    <sheetView tabSelected="1" zoomScale="85" zoomScaleNormal="85" topLeftCell="A179" workbookViewId="0">
      <selection activeCell="D212" sqref="D212:D213"/>
    </sheetView>
  </sheetViews>
  <sheetFormatPr defaultColWidth="8.62962962962963" defaultRowHeight="17.4" outlineLevelCol="4"/>
  <cols>
    <col min="1" max="1" width="20.25" style="2" customWidth="1"/>
    <col min="2" max="2" width="7.62962962962963" style="2" customWidth="1"/>
    <col min="3" max="3" width="20.25" style="2" customWidth="1"/>
    <col min="4" max="4" width="13.75" style="2" customWidth="1"/>
    <col min="5" max="5" width="16.462962962963" style="2" customWidth="1"/>
    <col min="6" max="16384" width="8.62962962962963" style="2"/>
  </cols>
  <sheetData>
    <row r="1" ht="22.2" spans="1:5">
      <c r="A1" s="3" t="s">
        <v>1014</v>
      </c>
      <c r="B1" s="3"/>
      <c r="C1" s="3"/>
      <c r="D1" s="3"/>
      <c r="E1" s="3"/>
    </row>
    <row r="2" s="1" customFormat="1" ht="20.4" spans="1:5">
      <c r="A2" s="4" t="s">
        <v>22</v>
      </c>
      <c r="B2" s="4" t="s">
        <v>491</v>
      </c>
      <c r="C2" s="4" t="s">
        <v>23</v>
      </c>
      <c r="D2" s="4" t="s">
        <v>1014</v>
      </c>
      <c r="E2" s="4" t="s">
        <v>29</v>
      </c>
    </row>
    <row r="3" spans="1:5">
      <c r="A3" s="5" t="s">
        <v>2</v>
      </c>
      <c r="B3" s="6">
        <v>1</v>
      </c>
      <c r="C3" s="7" t="s">
        <v>495</v>
      </c>
      <c r="D3" s="8" t="s">
        <v>1015</v>
      </c>
      <c r="E3" s="9"/>
    </row>
    <row r="4" spans="1:5">
      <c r="A4" s="10"/>
      <c r="B4" s="11">
        <v>2</v>
      </c>
      <c r="C4" s="12" t="s">
        <v>64</v>
      </c>
      <c r="D4" s="13" t="s">
        <v>1015</v>
      </c>
      <c r="E4" s="14"/>
    </row>
    <row r="5" spans="1:5">
      <c r="A5" s="10"/>
      <c r="B5" s="11">
        <v>3</v>
      </c>
      <c r="C5" s="12" t="s">
        <v>496</v>
      </c>
      <c r="D5" s="13" t="s">
        <v>1015</v>
      </c>
      <c r="E5" s="14"/>
    </row>
    <row r="6" spans="1:5">
      <c r="A6" s="10"/>
      <c r="B6" s="11">
        <v>4</v>
      </c>
      <c r="C6" s="12" t="s">
        <v>497</v>
      </c>
      <c r="D6" s="13" t="s">
        <v>1015</v>
      </c>
      <c r="E6" s="14"/>
    </row>
    <row r="7" spans="1:5">
      <c r="A7" s="10"/>
      <c r="B7" s="11">
        <v>5</v>
      </c>
      <c r="C7" s="12" t="s">
        <v>146</v>
      </c>
      <c r="D7" s="13" t="s">
        <v>1015</v>
      </c>
      <c r="E7" s="14"/>
    </row>
    <row r="8" spans="1:5">
      <c r="A8" s="10"/>
      <c r="B8" s="11">
        <v>6</v>
      </c>
      <c r="C8" s="12" t="s">
        <v>498</v>
      </c>
      <c r="D8" s="13" t="s">
        <v>1015</v>
      </c>
      <c r="E8" s="14"/>
    </row>
    <row r="9" spans="1:5">
      <c r="A9" s="10"/>
      <c r="B9" s="11">
        <v>7</v>
      </c>
      <c r="C9" s="12" t="s">
        <v>499</v>
      </c>
      <c r="D9" s="13" t="s">
        <v>1015</v>
      </c>
      <c r="E9" s="14"/>
    </row>
    <row r="10" spans="1:5">
      <c r="A10" s="10"/>
      <c r="B10" s="11">
        <v>8</v>
      </c>
      <c r="C10" s="12" t="s">
        <v>500</v>
      </c>
      <c r="D10" s="13" t="s">
        <v>1015</v>
      </c>
      <c r="E10" s="14"/>
    </row>
    <row r="11" spans="1:5">
      <c r="A11" s="10"/>
      <c r="B11" s="11">
        <v>9</v>
      </c>
      <c r="C11" s="12" t="s">
        <v>501</v>
      </c>
      <c r="D11" s="13" t="s">
        <v>1015</v>
      </c>
      <c r="E11" s="14"/>
    </row>
    <row r="12" spans="1:5">
      <c r="A12" s="10"/>
      <c r="B12" s="11">
        <v>10</v>
      </c>
      <c r="C12" s="12" t="s">
        <v>502</v>
      </c>
      <c r="D12" s="13" t="s">
        <v>1015</v>
      </c>
      <c r="E12" s="14"/>
    </row>
    <row r="13" spans="1:5">
      <c r="A13" s="10"/>
      <c r="B13" s="11">
        <v>11</v>
      </c>
      <c r="C13" s="12" t="s">
        <v>503</v>
      </c>
      <c r="D13" s="13" t="s">
        <v>1015</v>
      </c>
      <c r="E13" s="14"/>
    </row>
    <row r="14" spans="1:5">
      <c r="A14" s="10"/>
      <c r="B14" s="11">
        <v>12</v>
      </c>
      <c r="C14" s="12" t="s">
        <v>149</v>
      </c>
      <c r="D14" s="13" t="s">
        <v>1015</v>
      </c>
      <c r="E14" s="14"/>
    </row>
    <row r="15" spans="1:5">
      <c r="A15" s="10"/>
      <c r="B15" s="11">
        <v>13</v>
      </c>
      <c r="C15" s="12" t="s">
        <v>504</v>
      </c>
      <c r="D15" s="13" t="s">
        <v>1015</v>
      </c>
      <c r="E15" s="14"/>
    </row>
    <row r="16" spans="1:5">
      <c r="A16" s="10"/>
      <c r="B16" s="11">
        <v>14</v>
      </c>
      <c r="C16" s="12" t="s">
        <v>107</v>
      </c>
      <c r="D16" s="13" t="s">
        <v>1015</v>
      </c>
      <c r="E16" s="14"/>
    </row>
    <row r="17" spans="1:5">
      <c r="A17" s="10"/>
      <c r="B17" s="11">
        <v>15</v>
      </c>
      <c r="C17" s="12" t="s">
        <v>505</v>
      </c>
      <c r="D17" s="13" t="s">
        <v>1015</v>
      </c>
      <c r="E17" s="14"/>
    </row>
    <row r="18" spans="1:5">
      <c r="A18" s="10"/>
      <c r="B18" s="11">
        <v>16</v>
      </c>
      <c r="C18" s="12" t="s">
        <v>39</v>
      </c>
      <c r="D18" s="13" t="s">
        <v>1015</v>
      </c>
      <c r="E18" s="14"/>
    </row>
    <row r="19" spans="1:5">
      <c r="A19" s="10"/>
      <c r="B19" s="11">
        <v>17</v>
      </c>
      <c r="C19" s="12" t="s">
        <v>54</v>
      </c>
      <c r="D19" s="13" t="s">
        <v>1015</v>
      </c>
      <c r="E19" s="14"/>
    </row>
    <row r="20" spans="1:5">
      <c r="A20" s="10"/>
      <c r="B20" s="11">
        <v>18</v>
      </c>
      <c r="C20" s="12" t="s">
        <v>126</v>
      </c>
      <c r="D20" s="13" t="s">
        <v>1015</v>
      </c>
      <c r="E20" s="14"/>
    </row>
    <row r="21" spans="1:5">
      <c r="A21" s="10"/>
      <c r="B21" s="11">
        <v>19</v>
      </c>
      <c r="C21" s="12" t="s">
        <v>128</v>
      </c>
      <c r="D21" s="13" t="s">
        <v>1015</v>
      </c>
      <c r="E21" s="14"/>
    </row>
    <row r="22" spans="1:5">
      <c r="A22" s="10"/>
      <c r="B22" s="11">
        <v>20</v>
      </c>
      <c r="C22" s="12" t="s">
        <v>506</v>
      </c>
      <c r="D22" s="13" t="s">
        <v>1015</v>
      </c>
      <c r="E22" s="14"/>
    </row>
    <row r="23" spans="1:5">
      <c r="A23" s="10"/>
      <c r="B23" s="11">
        <v>21</v>
      </c>
      <c r="C23" s="12" t="s">
        <v>507</v>
      </c>
      <c r="D23" s="13" t="s">
        <v>1015</v>
      </c>
      <c r="E23" s="14"/>
    </row>
    <row r="24" spans="1:5">
      <c r="A24" s="10"/>
      <c r="B24" s="11">
        <v>22</v>
      </c>
      <c r="C24" s="12" t="s">
        <v>508</v>
      </c>
      <c r="D24" s="13" t="s">
        <v>1015</v>
      </c>
      <c r="E24" s="14"/>
    </row>
    <row r="25" spans="1:5">
      <c r="A25" s="10"/>
      <c r="B25" s="11">
        <v>23</v>
      </c>
      <c r="C25" s="12" t="s">
        <v>509</v>
      </c>
      <c r="D25" s="13" t="s">
        <v>1015</v>
      </c>
      <c r="E25" s="14"/>
    </row>
    <row r="26" spans="1:5">
      <c r="A26" s="10"/>
      <c r="B26" s="11">
        <v>24</v>
      </c>
      <c r="C26" s="12" t="s">
        <v>510</v>
      </c>
      <c r="D26" s="13" t="s">
        <v>1015</v>
      </c>
      <c r="E26" s="14"/>
    </row>
    <row r="27" spans="1:5">
      <c r="A27" s="10"/>
      <c r="B27" s="11">
        <v>25</v>
      </c>
      <c r="C27" s="12" t="s">
        <v>138</v>
      </c>
      <c r="D27" s="13" t="s">
        <v>1015</v>
      </c>
      <c r="E27" s="14"/>
    </row>
    <row r="28" spans="1:5">
      <c r="A28" s="10"/>
      <c r="B28" s="11">
        <v>26</v>
      </c>
      <c r="C28" s="12" t="s">
        <v>511</v>
      </c>
      <c r="D28" s="13" t="s">
        <v>1015</v>
      </c>
      <c r="E28" s="14"/>
    </row>
    <row r="29" spans="1:5">
      <c r="A29" s="10"/>
      <c r="B29" s="11">
        <v>27</v>
      </c>
      <c r="C29" s="12" t="s">
        <v>98</v>
      </c>
      <c r="D29" s="13" t="s">
        <v>1015</v>
      </c>
      <c r="E29" s="14"/>
    </row>
    <row r="30" spans="1:5">
      <c r="A30" s="10"/>
      <c r="B30" s="11">
        <v>28</v>
      </c>
      <c r="C30" s="12" t="s">
        <v>58</v>
      </c>
      <c r="D30" s="13" t="s">
        <v>1015</v>
      </c>
      <c r="E30" s="14"/>
    </row>
    <row r="31" spans="1:5">
      <c r="A31" s="10"/>
      <c r="B31" s="11">
        <v>29</v>
      </c>
      <c r="C31" s="12" t="s">
        <v>512</v>
      </c>
      <c r="D31" s="13" t="s">
        <v>1015</v>
      </c>
      <c r="E31" s="14"/>
    </row>
    <row r="32" spans="1:5">
      <c r="A32" s="10"/>
      <c r="B32" s="11">
        <v>30</v>
      </c>
      <c r="C32" s="12" t="s">
        <v>513</v>
      </c>
      <c r="D32" s="13" t="s">
        <v>1015</v>
      </c>
      <c r="E32" s="14"/>
    </row>
    <row r="33" spans="1:5">
      <c r="A33" s="10"/>
      <c r="B33" s="11">
        <v>31</v>
      </c>
      <c r="C33" s="15" t="s">
        <v>105</v>
      </c>
      <c r="D33" s="13" t="s">
        <v>1015</v>
      </c>
      <c r="E33" s="14"/>
    </row>
    <row r="34" spans="1:5">
      <c r="A34" s="10"/>
      <c r="B34" s="11">
        <v>32</v>
      </c>
      <c r="C34" s="15" t="s">
        <v>43</v>
      </c>
      <c r="D34" s="13" t="s">
        <v>1015</v>
      </c>
      <c r="E34" s="14"/>
    </row>
    <row r="35" spans="1:5">
      <c r="A35" s="10"/>
      <c r="B35" s="11">
        <v>33</v>
      </c>
      <c r="C35" s="15" t="s">
        <v>514</v>
      </c>
      <c r="D35" s="13" t="s">
        <v>1015</v>
      </c>
      <c r="E35" s="14"/>
    </row>
    <row r="36" spans="1:5">
      <c r="A36" s="10"/>
      <c r="B36" s="11">
        <v>34</v>
      </c>
      <c r="C36" s="15" t="s">
        <v>515</v>
      </c>
      <c r="D36" s="13" t="s">
        <v>1015</v>
      </c>
      <c r="E36" s="14"/>
    </row>
    <row r="37" spans="1:5">
      <c r="A37" s="10"/>
      <c r="B37" s="11">
        <v>35</v>
      </c>
      <c r="C37" s="15" t="s">
        <v>516</v>
      </c>
      <c r="D37" s="13" t="s">
        <v>1015</v>
      </c>
      <c r="E37" s="14"/>
    </row>
    <row r="38" spans="1:5">
      <c r="A38" s="10"/>
      <c r="B38" s="11">
        <v>36</v>
      </c>
      <c r="C38" s="15" t="s">
        <v>517</v>
      </c>
      <c r="D38" s="13" t="s">
        <v>1015</v>
      </c>
      <c r="E38" s="14"/>
    </row>
    <row r="39" spans="1:5">
      <c r="A39" s="10"/>
      <c r="B39" s="11">
        <v>37</v>
      </c>
      <c r="C39" s="15" t="s">
        <v>30</v>
      </c>
      <c r="D39" s="13" t="s">
        <v>1015</v>
      </c>
      <c r="E39" s="14"/>
    </row>
    <row r="40" spans="1:5">
      <c r="A40" s="10"/>
      <c r="B40" s="11">
        <v>38</v>
      </c>
      <c r="C40" s="15" t="s">
        <v>518</v>
      </c>
      <c r="D40" s="13" t="s">
        <v>1015</v>
      </c>
      <c r="E40" s="14"/>
    </row>
    <row r="41" spans="1:5">
      <c r="A41" s="10"/>
      <c r="B41" s="11">
        <v>39</v>
      </c>
      <c r="C41" s="15" t="s">
        <v>78</v>
      </c>
      <c r="D41" s="13" t="s">
        <v>1015</v>
      </c>
      <c r="E41" s="14"/>
    </row>
    <row r="42" spans="1:5">
      <c r="A42" s="10"/>
      <c r="B42" s="11">
        <v>40</v>
      </c>
      <c r="C42" s="15" t="s">
        <v>87</v>
      </c>
      <c r="D42" s="13" t="s">
        <v>1015</v>
      </c>
      <c r="E42" s="14"/>
    </row>
    <row r="43" spans="1:5">
      <c r="A43" s="16"/>
      <c r="B43" s="11">
        <v>41</v>
      </c>
      <c r="C43" s="15" t="s">
        <v>69</v>
      </c>
      <c r="D43" s="13" t="s">
        <v>1015</v>
      </c>
      <c r="E43" s="14"/>
    </row>
    <row r="44" spans="1:5">
      <c r="A44" s="5" t="s">
        <v>3</v>
      </c>
      <c r="B44" s="17">
        <v>1</v>
      </c>
      <c r="C44" s="17" t="s">
        <v>519</v>
      </c>
      <c r="D44" s="17" t="s">
        <v>1015</v>
      </c>
      <c r="E44" s="17"/>
    </row>
    <row r="45" spans="1:5">
      <c r="A45" s="10"/>
      <c r="B45" s="17">
        <v>2</v>
      </c>
      <c r="C45" s="17" t="s">
        <v>174</v>
      </c>
      <c r="D45" s="17" t="s">
        <v>1015</v>
      </c>
      <c r="E45" s="17"/>
    </row>
    <row r="46" spans="1:5">
      <c r="A46" s="10"/>
      <c r="B46" s="17">
        <v>3</v>
      </c>
      <c r="C46" s="17" t="s">
        <v>520</v>
      </c>
      <c r="D46" s="17" t="s">
        <v>1015</v>
      </c>
      <c r="E46" s="17"/>
    </row>
    <row r="47" spans="1:5">
      <c r="A47" s="10"/>
      <c r="B47" s="17">
        <v>4</v>
      </c>
      <c r="C47" s="17" t="s">
        <v>521</v>
      </c>
      <c r="D47" s="17" t="s">
        <v>1015</v>
      </c>
      <c r="E47" s="17"/>
    </row>
    <row r="48" spans="1:5">
      <c r="A48" s="10"/>
      <c r="B48" s="17">
        <v>5</v>
      </c>
      <c r="C48" s="17" t="s">
        <v>522</v>
      </c>
      <c r="D48" s="17" t="s">
        <v>1015</v>
      </c>
      <c r="E48" s="17"/>
    </row>
    <row r="49" spans="1:5">
      <c r="A49" s="10"/>
      <c r="B49" s="17">
        <v>6</v>
      </c>
      <c r="C49" s="17" t="s">
        <v>523</v>
      </c>
      <c r="D49" s="17" t="s">
        <v>1015</v>
      </c>
      <c r="E49" s="17"/>
    </row>
    <row r="50" spans="1:5">
      <c r="A50" s="10"/>
      <c r="B50" s="17">
        <v>7</v>
      </c>
      <c r="C50" s="17" t="s">
        <v>524</v>
      </c>
      <c r="D50" s="17" t="s">
        <v>1015</v>
      </c>
      <c r="E50" s="17"/>
    </row>
    <row r="51" spans="1:5">
      <c r="A51" s="10"/>
      <c r="B51" s="17">
        <v>8</v>
      </c>
      <c r="C51" s="17" t="s">
        <v>525</v>
      </c>
      <c r="D51" s="17"/>
      <c r="E51" s="17" t="s">
        <v>526</v>
      </c>
    </row>
    <row r="52" spans="1:5">
      <c r="A52" s="10"/>
      <c r="B52" s="17">
        <v>9</v>
      </c>
      <c r="C52" s="17" t="s">
        <v>527</v>
      </c>
      <c r="D52" s="17"/>
      <c r="E52" s="17" t="s">
        <v>526</v>
      </c>
    </row>
    <row r="53" spans="1:5">
      <c r="A53" s="10"/>
      <c r="B53" s="17">
        <v>10</v>
      </c>
      <c r="C53" s="17" t="s">
        <v>221</v>
      </c>
      <c r="D53" s="17" t="s">
        <v>1015</v>
      </c>
      <c r="E53" s="17"/>
    </row>
    <row r="54" spans="1:5">
      <c r="A54" s="10"/>
      <c r="B54" s="17">
        <v>11</v>
      </c>
      <c r="C54" s="17" t="s">
        <v>229</v>
      </c>
      <c r="D54" s="17" t="s">
        <v>1015</v>
      </c>
      <c r="E54" s="17"/>
    </row>
    <row r="55" spans="1:5">
      <c r="A55" s="10"/>
      <c r="B55" s="17">
        <v>12</v>
      </c>
      <c r="C55" s="17" t="s">
        <v>528</v>
      </c>
      <c r="D55" s="17" t="s">
        <v>1015</v>
      </c>
      <c r="E55" s="17"/>
    </row>
    <row r="56" spans="1:5">
      <c r="A56" s="10"/>
      <c r="B56" s="17">
        <v>13</v>
      </c>
      <c r="C56" s="17" t="s">
        <v>224</v>
      </c>
      <c r="D56" s="17" t="s">
        <v>1015</v>
      </c>
      <c r="E56" s="17"/>
    </row>
    <row r="57" spans="1:5">
      <c r="A57" s="10"/>
      <c r="B57" s="17">
        <v>14</v>
      </c>
      <c r="C57" s="17" t="s">
        <v>160</v>
      </c>
      <c r="D57" s="17" t="s">
        <v>1015</v>
      </c>
      <c r="E57" s="17"/>
    </row>
    <row r="58" spans="1:5">
      <c r="A58" s="10"/>
      <c r="B58" s="17">
        <v>15</v>
      </c>
      <c r="C58" s="17" t="s">
        <v>166</v>
      </c>
      <c r="D58" s="17" t="s">
        <v>1015</v>
      </c>
      <c r="E58" s="17"/>
    </row>
    <row r="59" spans="1:5">
      <c r="A59" s="10"/>
      <c r="B59" s="17">
        <v>16</v>
      </c>
      <c r="C59" s="17" t="s">
        <v>163</v>
      </c>
      <c r="D59" s="17" t="s">
        <v>1015</v>
      </c>
      <c r="E59" s="17"/>
    </row>
    <row r="60" spans="1:5">
      <c r="A60" s="10"/>
      <c r="B60" s="17">
        <v>17</v>
      </c>
      <c r="C60" s="17" t="s">
        <v>241</v>
      </c>
      <c r="D60" s="17" t="s">
        <v>1015</v>
      </c>
      <c r="E60" s="17"/>
    </row>
    <row r="61" spans="1:5">
      <c r="A61" s="10"/>
      <c r="B61" s="17">
        <v>18</v>
      </c>
      <c r="C61" s="17" t="s">
        <v>245</v>
      </c>
      <c r="D61" s="17" t="s">
        <v>1015</v>
      </c>
      <c r="E61" s="17"/>
    </row>
    <row r="62" spans="1:5">
      <c r="A62" s="10"/>
      <c r="B62" s="17">
        <v>26</v>
      </c>
      <c r="C62" s="17" t="s">
        <v>248</v>
      </c>
      <c r="D62" s="17" t="s">
        <v>1015</v>
      </c>
      <c r="E62" s="17"/>
    </row>
    <row r="63" spans="1:5">
      <c r="A63" s="10"/>
      <c r="B63" s="17">
        <v>27</v>
      </c>
      <c r="C63" s="17" t="s">
        <v>258</v>
      </c>
      <c r="D63" s="17" t="s">
        <v>1015</v>
      </c>
      <c r="E63" s="17"/>
    </row>
    <row r="64" spans="1:5">
      <c r="A64" s="10"/>
      <c r="B64" s="17">
        <v>28</v>
      </c>
      <c r="C64" s="17" t="s">
        <v>261</v>
      </c>
      <c r="D64" s="17" t="s">
        <v>1015</v>
      </c>
      <c r="E64" s="17"/>
    </row>
    <row r="65" spans="1:5">
      <c r="A65" s="10"/>
      <c r="B65" s="17">
        <v>29</v>
      </c>
      <c r="C65" s="17" t="s">
        <v>255</v>
      </c>
      <c r="D65" s="17" t="s">
        <v>1015</v>
      </c>
      <c r="E65" s="17"/>
    </row>
    <row r="66" spans="1:5">
      <c r="A66" s="10"/>
      <c r="B66" s="17">
        <v>30</v>
      </c>
      <c r="C66" s="17" t="s">
        <v>196</v>
      </c>
      <c r="D66" s="17" t="s">
        <v>1015</v>
      </c>
      <c r="E66" s="17"/>
    </row>
    <row r="67" spans="1:5">
      <c r="A67" s="10"/>
      <c r="B67" s="17">
        <v>31</v>
      </c>
      <c r="C67" s="17" t="s">
        <v>200</v>
      </c>
      <c r="D67" s="17" t="s">
        <v>1015</v>
      </c>
      <c r="E67" s="17"/>
    </row>
    <row r="68" spans="1:5">
      <c r="A68" s="10"/>
      <c r="B68" s="17">
        <v>32</v>
      </c>
      <c r="C68" s="17" t="s">
        <v>529</v>
      </c>
      <c r="D68" s="17" t="s">
        <v>1015</v>
      </c>
      <c r="E68" s="17"/>
    </row>
    <row r="69" spans="1:5">
      <c r="A69" s="10"/>
      <c r="B69" s="17">
        <v>33</v>
      </c>
      <c r="C69" s="17" t="s">
        <v>202</v>
      </c>
      <c r="D69" s="17" t="s">
        <v>1015</v>
      </c>
      <c r="E69" s="17"/>
    </row>
    <row r="70" spans="1:5">
      <c r="A70" s="10"/>
      <c r="B70" s="17">
        <v>34</v>
      </c>
      <c r="C70" s="17" t="s">
        <v>213</v>
      </c>
      <c r="D70" s="17" t="s">
        <v>1015</v>
      </c>
      <c r="E70" s="17"/>
    </row>
    <row r="71" spans="1:5">
      <c r="A71" s="10"/>
      <c r="B71" s="17">
        <v>35</v>
      </c>
      <c r="C71" s="17" t="s">
        <v>530</v>
      </c>
      <c r="D71" s="17" t="s">
        <v>1015</v>
      </c>
      <c r="E71" s="17"/>
    </row>
    <row r="72" spans="1:5">
      <c r="A72" s="10"/>
      <c r="B72" s="17">
        <v>36</v>
      </c>
      <c r="C72" s="17" t="s">
        <v>268</v>
      </c>
      <c r="D72" s="17" t="s">
        <v>1015</v>
      </c>
      <c r="E72" s="17"/>
    </row>
    <row r="73" spans="1:5">
      <c r="A73" s="10"/>
      <c r="B73" s="17">
        <v>37</v>
      </c>
      <c r="C73" s="17" t="s">
        <v>263</v>
      </c>
      <c r="D73" s="17" t="s">
        <v>1015</v>
      </c>
      <c r="E73" s="17"/>
    </row>
    <row r="74" spans="1:5">
      <c r="A74" s="10"/>
      <c r="B74" s="17">
        <v>38</v>
      </c>
      <c r="C74" s="17" t="s">
        <v>531</v>
      </c>
      <c r="D74" s="17" t="s">
        <v>1015</v>
      </c>
      <c r="E74" s="17"/>
    </row>
    <row r="75" spans="1:5">
      <c r="A75" s="10"/>
      <c r="B75" s="17">
        <v>39</v>
      </c>
      <c r="C75" s="17" t="s">
        <v>532</v>
      </c>
      <c r="D75" s="17" t="s">
        <v>1015</v>
      </c>
      <c r="E75" s="17"/>
    </row>
    <row r="76" spans="1:5">
      <c r="A76" s="10"/>
      <c r="B76" s="17">
        <v>40</v>
      </c>
      <c r="C76" s="17" t="s">
        <v>533</v>
      </c>
      <c r="D76" s="17" t="s">
        <v>1015</v>
      </c>
      <c r="E76" s="17"/>
    </row>
    <row r="77" spans="1:5">
      <c r="A77" s="10"/>
      <c r="B77" s="17">
        <v>41</v>
      </c>
      <c r="C77" s="17" t="s">
        <v>534</v>
      </c>
      <c r="D77" s="17" t="s">
        <v>1015</v>
      </c>
      <c r="E77" s="17"/>
    </row>
    <row r="78" spans="1:5">
      <c r="A78" s="10"/>
      <c r="B78" s="17">
        <v>42</v>
      </c>
      <c r="C78" s="17" t="s">
        <v>186</v>
      </c>
      <c r="D78" s="17" t="s">
        <v>1015</v>
      </c>
      <c r="E78" s="17"/>
    </row>
    <row r="79" spans="1:5">
      <c r="A79" s="10"/>
      <c r="B79" s="17">
        <v>43</v>
      </c>
      <c r="C79" s="17" t="s">
        <v>191</v>
      </c>
      <c r="D79" s="17" t="s">
        <v>1015</v>
      </c>
      <c r="E79" s="17"/>
    </row>
    <row r="80" spans="1:5">
      <c r="A80" s="10"/>
      <c r="B80" s="17">
        <v>44</v>
      </c>
      <c r="C80" s="17" t="s">
        <v>535</v>
      </c>
      <c r="D80" s="17" t="s">
        <v>1015</v>
      </c>
      <c r="E80" s="17"/>
    </row>
    <row r="81" spans="1:5">
      <c r="A81" s="10"/>
      <c r="B81" s="17">
        <v>45</v>
      </c>
      <c r="C81" s="17" t="s">
        <v>536</v>
      </c>
      <c r="D81" s="17" t="s">
        <v>1015</v>
      </c>
      <c r="E81" s="17"/>
    </row>
    <row r="82" spans="1:5">
      <c r="A82" s="10"/>
      <c r="B82" s="17">
        <v>46</v>
      </c>
      <c r="C82" s="17" t="s">
        <v>46</v>
      </c>
      <c r="D82" s="17" t="s">
        <v>1015</v>
      </c>
      <c r="E82" s="17"/>
    </row>
    <row r="83" spans="1:5">
      <c r="A83" s="10"/>
      <c r="B83" s="17">
        <v>47</v>
      </c>
      <c r="C83" s="17" t="s">
        <v>537</v>
      </c>
      <c r="D83" s="17" t="s">
        <v>1015</v>
      </c>
      <c r="E83" s="17"/>
    </row>
    <row r="84" spans="1:5">
      <c r="A84" s="10"/>
      <c r="B84" s="17">
        <v>48</v>
      </c>
      <c r="C84" s="17" t="s">
        <v>178</v>
      </c>
      <c r="D84" s="17" t="s">
        <v>1015</v>
      </c>
      <c r="E84" s="17"/>
    </row>
    <row r="85" spans="1:5">
      <c r="A85" s="16"/>
      <c r="B85" s="17">
        <v>49</v>
      </c>
      <c r="C85" s="17" t="s">
        <v>538</v>
      </c>
      <c r="D85" s="17" t="s">
        <v>1015</v>
      </c>
      <c r="E85" s="17"/>
    </row>
    <row r="86" spans="1:5">
      <c r="A86" s="18" t="s">
        <v>4</v>
      </c>
      <c r="B86" s="17">
        <v>1</v>
      </c>
      <c r="C86" s="17" t="s">
        <v>539</v>
      </c>
      <c r="D86" s="17" t="s">
        <v>1015</v>
      </c>
      <c r="E86" s="19"/>
    </row>
    <row r="87" spans="1:5">
      <c r="A87" s="18"/>
      <c r="B87" s="17">
        <v>2</v>
      </c>
      <c r="C87" s="17" t="s">
        <v>540</v>
      </c>
      <c r="D87" s="17" t="s">
        <v>1015</v>
      </c>
      <c r="E87" s="19"/>
    </row>
    <row r="88" spans="1:5">
      <c r="A88" s="18"/>
      <c r="B88" s="17">
        <v>3</v>
      </c>
      <c r="C88" s="17" t="s">
        <v>541</v>
      </c>
      <c r="D88" s="17" t="s">
        <v>1015</v>
      </c>
      <c r="E88" s="19"/>
    </row>
    <row r="89" spans="1:5">
      <c r="A89" s="18"/>
      <c r="B89" s="17">
        <v>4</v>
      </c>
      <c r="C89" s="17" t="s">
        <v>542</v>
      </c>
      <c r="D89" s="17" t="s">
        <v>1015</v>
      </c>
      <c r="E89" s="19"/>
    </row>
    <row r="90" spans="1:5">
      <c r="A90" s="18"/>
      <c r="B90" s="17">
        <v>5</v>
      </c>
      <c r="C90" s="17" t="s">
        <v>543</v>
      </c>
      <c r="D90" s="17" t="s">
        <v>1015</v>
      </c>
      <c r="E90" s="19"/>
    </row>
    <row r="91" spans="1:5">
      <c r="A91" s="18"/>
      <c r="B91" s="17">
        <v>6</v>
      </c>
      <c r="C91" s="17" t="s">
        <v>287</v>
      </c>
      <c r="D91" s="17" t="s">
        <v>1015</v>
      </c>
      <c r="E91" s="19"/>
    </row>
    <row r="92" spans="1:5">
      <c r="A92" s="18"/>
      <c r="B92" s="17">
        <v>7</v>
      </c>
      <c r="C92" s="17" t="s">
        <v>544</v>
      </c>
      <c r="D92" s="17" t="s">
        <v>1015</v>
      </c>
      <c r="E92" s="19"/>
    </row>
    <row r="93" spans="1:5">
      <c r="A93" s="18"/>
      <c r="B93" s="17">
        <v>8</v>
      </c>
      <c r="C93" s="17" t="s">
        <v>545</v>
      </c>
      <c r="D93" s="17" t="s">
        <v>1015</v>
      </c>
      <c r="E93" s="19"/>
    </row>
    <row r="94" spans="1:5">
      <c r="A94" s="18"/>
      <c r="B94" s="17">
        <v>9</v>
      </c>
      <c r="C94" s="17" t="s">
        <v>281</v>
      </c>
      <c r="D94" s="17" t="s">
        <v>1015</v>
      </c>
      <c r="E94" s="19"/>
    </row>
    <row r="95" spans="1:5">
      <c r="A95" s="18"/>
      <c r="B95" s="17">
        <v>10</v>
      </c>
      <c r="C95" s="17" t="s">
        <v>546</v>
      </c>
      <c r="D95" s="17" t="s">
        <v>1015</v>
      </c>
      <c r="E95" s="19"/>
    </row>
    <row r="96" spans="1:5">
      <c r="A96" s="18"/>
      <c r="B96" s="17">
        <v>11</v>
      </c>
      <c r="C96" s="20" t="s">
        <v>290</v>
      </c>
      <c r="D96" s="21" t="s">
        <v>1015</v>
      </c>
      <c r="E96" s="21"/>
    </row>
    <row r="97" spans="1:5">
      <c r="A97" s="18"/>
      <c r="B97" s="17">
        <v>12</v>
      </c>
      <c r="C97" s="21" t="s">
        <v>547</v>
      </c>
      <c r="D97" s="21" t="s">
        <v>1015</v>
      </c>
      <c r="E97" s="21"/>
    </row>
    <row r="98" spans="1:5">
      <c r="A98" s="18"/>
      <c r="B98" s="17">
        <v>13</v>
      </c>
      <c r="C98" s="21" t="s">
        <v>548</v>
      </c>
      <c r="D98" s="21" t="s">
        <v>1015</v>
      </c>
      <c r="E98" s="21"/>
    </row>
    <row r="99" spans="1:5">
      <c r="A99" s="18"/>
      <c r="B99" s="17">
        <v>14</v>
      </c>
      <c r="C99" s="21" t="s">
        <v>549</v>
      </c>
      <c r="D99" s="21" t="s">
        <v>1015</v>
      </c>
      <c r="E99" s="21"/>
    </row>
    <row r="100" spans="1:5">
      <c r="A100" s="18"/>
      <c r="B100" s="17">
        <v>15</v>
      </c>
      <c r="C100" s="21" t="s">
        <v>312</v>
      </c>
      <c r="D100" s="21" t="s">
        <v>1015</v>
      </c>
      <c r="E100" s="21"/>
    </row>
    <row r="101" spans="1:5">
      <c r="A101" s="18"/>
      <c r="B101" s="17">
        <v>16</v>
      </c>
      <c r="C101" s="21" t="s">
        <v>550</v>
      </c>
      <c r="D101" s="21" t="s">
        <v>1015</v>
      </c>
      <c r="E101" s="21"/>
    </row>
    <row r="102" spans="1:5">
      <c r="A102" s="18"/>
      <c r="B102" s="17">
        <v>17</v>
      </c>
      <c r="C102" s="21" t="s">
        <v>308</v>
      </c>
      <c r="D102" s="21" t="s">
        <v>1015</v>
      </c>
      <c r="E102" s="21"/>
    </row>
    <row r="103" spans="1:5">
      <c r="A103" s="18"/>
      <c r="B103" s="17">
        <v>18</v>
      </c>
      <c r="C103" s="21" t="s">
        <v>551</v>
      </c>
      <c r="D103" s="21" t="s">
        <v>1015</v>
      </c>
      <c r="E103" s="21"/>
    </row>
    <row r="104" spans="1:5">
      <c r="A104" s="18"/>
      <c r="B104" s="17">
        <v>19</v>
      </c>
      <c r="C104" s="21" t="s">
        <v>314</v>
      </c>
      <c r="D104" s="21" t="s">
        <v>1015</v>
      </c>
      <c r="E104" s="21"/>
    </row>
    <row r="105" spans="1:5">
      <c r="A105" s="18"/>
      <c r="B105" s="17">
        <v>20</v>
      </c>
      <c r="C105" s="21" t="s">
        <v>552</v>
      </c>
      <c r="D105" s="21" t="s">
        <v>1015</v>
      </c>
      <c r="E105" s="21"/>
    </row>
    <row r="106" spans="1:5">
      <c r="A106" s="18"/>
      <c r="B106" s="17">
        <v>21</v>
      </c>
      <c r="C106" s="21" t="s">
        <v>323</v>
      </c>
      <c r="D106" s="21" t="s">
        <v>1015</v>
      </c>
      <c r="E106" s="21"/>
    </row>
    <row r="107" spans="1:5">
      <c r="A107" s="18"/>
      <c r="B107" s="17">
        <v>22</v>
      </c>
      <c r="C107" s="21" t="s">
        <v>553</v>
      </c>
      <c r="D107" s="21" t="s">
        <v>1015</v>
      </c>
      <c r="E107" s="21"/>
    </row>
    <row r="108" spans="1:5">
      <c r="A108" s="18"/>
      <c r="B108" s="17">
        <v>23</v>
      </c>
      <c r="C108" s="21" t="s">
        <v>554</v>
      </c>
      <c r="D108" s="21" t="s">
        <v>1015</v>
      </c>
      <c r="E108" s="21"/>
    </row>
    <row r="109" spans="1:5">
      <c r="A109" s="18"/>
      <c r="B109" s="17">
        <v>24</v>
      </c>
      <c r="C109" s="21" t="s">
        <v>555</v>
      </c>
      <c r="D109" s="21" t="s">
        <v>1015</v>
      </c>
      <c r="E109" s="21"/>
    </row>
    <row r="110" spans="1:5">
      <c r="A110" s="18"/>
      <c r="B110" s="17">
        <v>25</v>
      </c>
      <c r="C110" s="21" t="s">
        <v>556</v>
      </c>
      <c r="D110" s="21" t="s">
        <v>1015</v>
      </c>
      <c r="E110" s="21"/>
    </row>
    <row r="111" spans="1:5">
      <c r="A111" s="18"/>
      <c r="B111" s="17">
        <v>26</v>
      </c>
      <c r="C111" s="21" t="s">
        <v>557</v>
      </c>
      <c r="D111" s="21" t="s">
        <v>1015</v>
      </c>
      <c r="E111" s="21"/>
    </row>
    <row r="112" spans="1:5">
      <c r="A112" s="18"/>
      <c r="B112" s="17">
        <v>27</v>
      </c>
      <c r="C112" s="21" t="s">
        <v>319</v>
      </c>
      <c r="D112" s="21" t="s">
        <v>1015</v>
      </c>
      <c r="E112" s="21"/>
    </row>
    <row r="113" spans="1:5">
      <c r="A113" s="18" t="s">
        <v>5</v>
      </c>
      <c r="B113" s="11">
        <v>1</v>
      </c>
      <c r="C113" s="21" t="s">
        <v>570</v>
      </c>
      <c r="D113" s="21" t="s">
        <v>1015</v>
      </c>
      <c r="E113" s="18"/>
    </row>
    <row r="114" spans="1:5">
      <c r="A114" s="18"/>
      <c r="B114" s="11">
        <v>2</v>
      </c>
      <c r="C114" s="21" t="s">
        <v>571</v>
      </c>
      <c r="D114" s="21" t="s">
        <v>1015</v>
      </c>
      <c r="E114" s="18"/>
    </row>
    <row r="115" spans="1:5">
      <c r="A115" s="18"/>
      <c r="B115" s="11">
        <v>3</v>
      </c>
      <c r="C115" s="21" t="s">
        <v>572</v>
      </c>
      <c r="D115" s="21" t="s">
        <v>1015</v>
      </c>
      <c r="E115" s="18"/>
    </row>
    <row r="116" spans="1:5">
      <c r="A116" s="18"/>
      <c r="B116" s="11">
        <v>4</v>
      </c>
      <c r="C116" s="21" t="s">
        <v>573</v>
      </c>
      <c r="D116" s="21" t="s">
        <v>1015</v>
      </c>
      <c r="E116" s="18"/>
    </row>
    <row r="117" spans="1:5">
      <c r="A117" s="18"/>
      <c r="B117" s="11">
        <v>5</v>
      </c>
      <c r="C117" s="21" t="s">
        <v>574</v>
      </c>
      <c r="D117" s="21" t="s">
        <v>1015</v>
      </c>
      <c r="E117" s="18"/>
    </row>
    <row r="118" spans="1:5">
      <c r="A118" s="18"/>
      <c r="B118" s="11">
        <v>6</v>
      </c>
      <c r="C118" s="21" t="s">
        <v>575</v>
      </c>
      <c r="D118" s="21" t="s">
        <v>1015</v>
      </c>
      <c r="E118" s="18"/>
    </row>
    <row r="119" spans="1:5">
      <c r="A119" s="18"/>
      <c r="B119" s="11">
        <v>11</v>
      </c>
      <c r="C119" s="21" t="s">
        <v>580</v>
      </c>
      <c r="D119" s="21" t="s">
        <v>1015</v>
      </c>
      <c r="E119" s="18"/>
    </row>
    <row r="120" spans="1:5">
      <c r="A120" s="18"/>
      <c r="B120" s="11">
        <v>12</v>
      </c>
      <c r="C120" s="21" t="s">
        <v>581</v>
      </c>
      <c r="D120" s="21" t="s">
        <v>1015</v>
      </c>
      <c r="E120" s="18"/>
    </row>
    <row r="121" spans="1:5">
      <c r="A121" s="18"/>
      <c r="B121" s="11">
        <v>13</v>
      </c>
      <c r="C121" s="21" t="s">
        <v>582</v>
      </c>
      <c r="D121" s="21" t="s">
        <v>1015</v>
      </c>
      <c r="E121" s="18"/>
    </row>
    <row r="122" spans="1:5">
      <c r="A122" s="18"/>
      <c r="B122" s="11">
        <v>14</v>
      </c>
      <c r="C122" s="21" t="s">
        <v>583</v>
      </c>
      <c r="D122" s="21" t="s">
        <v>1015</v>
      </c>
      <c r="E122" s="18"/>
    </row>
    <row r="123" spans="1:5">
      <c r="A123" s="18"/>
      <c r="B123" s="11">
        <v>15</v>
      </c>
      <c r="C123" s="21" t="s">
        <v>584</v>
      </c>
      <c r="D123" s="21" t="s">
        <v>1015</v>
      </c>
      <c r="E123" s="18"/>
    </row>
    <row r="124" spans="1:5">
      <c r="A124" s="18"/>
      <c r="B124" s="11">
        <v>16</v>
      </c>
      <c r="C124" s="21" t="s">
        <v>585</v>
      </c>
      <c r="D124" s="21" t="s">
        <v>1015</v>
      </c>
      <c r="E124" s="18"/>
    </row>
    <row r="125" spans="1:5">
      <c r="A125" s="18"/>
      <c r="B125" s="11">
        <v>19</v>
      </c>
      <c r="C125" s="21" t="s">
        <v>588</v>
      </c>
      <c r="D125" s="21" t="s">
        <v>1015</v>
      </c>
      <c r="E125" s="18"/>
    </row>
    <row r="126" spans="1:5">
      <c r="A126" s="18"/>
      <c r="B126" s="11">
        <v>20</v>
      </c>
      <c r="C126" s="21" t="s">
        <v>330</v>
      </c>
      <c r="D126" s="21" t="s">
        <v>1015</v>
      </c>
      <c r="E126" s="18"/>
    </row>
    <row r="127" spans="1:5">
      <c r="A127" s="18"/>
      <c r="B127" s="11">
        <v>21</v>
      </c>
      <c r="C127" s="21" t="s">
        <v>327</v>
      </c>
      <c r="D127" s="21" t="s">
        <v>1015</v>
      </c>
      <c r="E127" s="18"/>
    </row>
    <row r="128" spans="1:5">
      <c r="A128" s="18"/>
      <c r="B128" s="11">
        <v>22</v>
      </c>
      <c r="C128" s="21" t="s">
        <v>589</v>
      </c>
      <c r="D128" s="21" t="s">
        <v>1015</v>
      </c>
      <c r="E128" s="18"/>
    </row>
    <row r="129" spans="1:5">
      <c r="A129" s="18"/>
      <c r="B129" s="11">
        <v>23</v>
      </c>
      <c r="C129" s="21" t="s">
        <v>346</v>
      </c>
      <c r="D129" s="21" t="s">
        <v>1015</v>
      </c>
      <c r="E129" s="18"/>
    </row>
    <row r="130" spans="1:5">
      <c r="A130" s="18"/>
      <c r="B130" s="11">
        <v>24</v>
      </c>
      <c r="C130" s="21" t="s">
        <v>590</v>
      </c>
      <c r="D130" s="21" t="s">
        <v>1015</v>
      </c>
      <c r="E130" s="18"/>
    </row>
    <row r="131" spans="1:5">
      <c r="A131" s="18"/>
      <c r="B131" s="11">
        <v>25</v>
      </c>
      <c r="C131" s="21" t="s">
        <v>591</v>
      </c>
      <c r="D131" s="21" t="s">
        <v>1015</v>
      </c>
      <c r="E131" s="18"/>
    </row>
    <row r="132" spans="1:5">
      <c r="A132" s="18"/>
      <c r="B132" s="11">
        <v>26</v>
      </c>
      <c r="C132" s="21" t="s">
        <v>592</v>
      </c>
      <c r="D132" s="21" t="s">
        <v>1015</v>
      </c>
      <c r="E132" s="18"/>
    </row>
    <row r="133" spans="1:5">
      <c r="A133" s="18"/>
      <c r="B133" s="11">
        <v>27</v>
      </c>
      <c r="C133" s="21" t="s">
        <v>593</v>
      </c>
      <c r="D133" s="21" t="s">
        <v>1015</v>
      </c>
      <c r="E133" s="18"/>
    </row>
    <row r="134" spans="1:5">
      <c r="A134" s="18"/>
      <c r="B134" s="11">
        <v>28</v>
      </c>
      <c r="C134" s="21" t="s">
        <v>594</v>
      </c>
      <c r="D134" s="21" t="s">
        <v>1015</v>
      </c>
      <c r="E134" s="18"/>
    </row>
    <row r="135" spans="1:5">
      <c r="A135" s="18"/>
      <c r="B135" s="11">
        <v>29</v>
      </c>
      <c r="C135" s="21" t="s">
        <v>595</v>
      </c>
      <c r="D135" s="21" t="s">
        <v>1015</v>
      </c>
      <c r="E135" s="18"/>
    </row>
    <row r="136" spans="1:5">
      <c r="A136" s="18"/>
      <c r="B136" s="11">
        <v>30</v>
      </c>
      <c r="C136" s="21" t="s">
        <v>603</v>
      </c>
      <c r="D136" s="21" t="s">
        <v>1015</v>
      </c>
      <c r="E136" s="18"/>
    </row>
    <row r="137" spans="1:5">
      <c r="A137" s="18"/>
      <c r="B137" s="11">
        <v>31</v>
      </c>
      <c r="C137" s="21" t="s">
        <v>604</v>
      </c>
      <c r="D137" s="21" t="s">
        <v>1015</v>
      </c>
      <c r="E137" s="18"/>
    </row>
    <row r="138" spans="1:5">
      <c r="A138" s="18"/>
      <c r="B138" s="11">
        <v>32</v>
      </c>
      <c r="C138" s="21" t="s">
        <v>605</v>
      </c>
      <c r="D138" s="21" t="s">
        <v>1015</v>
      </c>
      <c r="E138" s="18"/>
    </row>
    <row r="139" spans="1:5">
      <c r="A139" s="18"/>
      <c r="B139" s="11">
        <v>33</v>
      </c>
      <c r="C139" s="21" t="s">
        <v>335</v>
      </c>
      <c r="D139" s="21" t="s">
        <v>1015</v>
      </c>
      <c r="E139" s="18"/>
    </row>
    <row r="140" spans="1:5">
      <c r="A140" s="18"/>
      <c r="B140" s="11">
        <v>34</v>
      </c>
      <c r="C140" s="21" t="s">
        <v>342</v>
      </c>
      <c r="D140" s="21" t="s">
        <v>1015</v>
      </c>
      <c r="E140" s="18"/>
    </row>
    <row r="141" ht="18.95" customHeight="1" spans="1:5">
      <c r="A141" s="22" t="s">
        <v>6</v>
      </c>
      <c r="B141" s="21">
        <v>1</v>
      </c>
      <c r="C141" s="20" t="s">
        <v>606</v>
      </c>
      <c r="D141" s="17" t="s">
        <v>1015</v>
      </c>
      <c r="E141" s="23"/>
    </row>
    <row r="142" ht="18.95" customHeight="1" spans="1:5">
      <c r="A142" s="24"/>
      <c r="B142" s="21">
        <v>2</v>
      </c>
      <c r="C142" s="20" t="s">
        <v>607</v>
      </c>
      <c r="D142" s="25" t="s">
        <v>1015</v>
      </c>
      <c r="E142" s="23"/>
    </row>
    <row r="143" ht="18.95" customHeight="1" spans="1:5">
      <c r="A143" s="24"/>
      <c r="B143" s="21">
        <v>3</v>
      </c>
      <c r="C143" s="20" t="s">
        <v>608</v>
      </c>
      <c r="D143" s="25" t="s">
        <v>1015</v>
      </c>
      <c r="E143" s="23"/>
    </row>
    <row r="144" ht="18.95" customHeight="1" spans="1:5">
      <c r="A144" s="24"/>
      <c r="B144" s="21">
        <v>4</v>
      </c>
      <c r="C144" s="20" t="s">
        <v>609</v>
      </c>
      <c r="D144" s="17" t="s">
        <v>1015</v>
      </c>
      <c r="E144" s="23"/>
    </row>
    <row r="145" ht="18.95" customHeight="1" spans="1:5">
      <c r="A145" s="24"/>
      <c r="B145" s="21">
        <v>5</v>
      </c>
      <c r="C145" s="20" t="s">
        <v>610</v>
      </c>
      <c r="D145" s="17" t="s">
        <v>1015</v>
      </c>
      <c r="E145" s="23"/>
    </row>
    <row r="146" ht="18.95" customHeight="1" spans="1:5">
      <c r="A146" s="24"/>
      <c r="B146" s="21">
        <v>6</v>
      </c>
      <c r="C146" s="20" t="s">
        <v>611</v>
      </c>
      <c r="D146" s="17" t="s">
        <v>1015</v>
      </c>
      <c r="E146" s="23"/>
    </row>
    <row r="147" ht="18.95" customHeight="1" spans="1:5">
      <c r="A147" s="24"/>
      <c r="B147" s="21">
        <v>7</v>
      </c>
      <c r="C147" s="20" t="s">
        <v>612</v>
      </c>
      <c r="D147" s="25" t="s">
        <v>1015</v>
      </c>
      <c r="E147" s="23"/>
    </row>
    <row r="148" ht="18.95" customHeight="1" spans="1:5">
      <c r="A148" s="24"/>
      <c r="B148" s="21">
        <v>8</v>
      </c>
      <c r="C148" s="20" t="s">
        <v>359</v>
      </c>
      <c r="D148" s="17" t="s">
        <v>1015</v>
      </c>
      <c r="E148" s="23"/>
    </row>
    <row r="149" ht="18.95" customHeight="1" spans="1:5">
      <c r="A149" s="24"/>
      <c r="B149" s="21">
        <v>9</v>
      </c>
      <c r="C149" s="20" t="s">
        <v>613</v>
      </c>
      <c r="D149" s="25" t="s">
        <v>1015</v>
      </c>
      <c r="E149" s="23"/>
    </row>
    <row r="150" ht="18.95" customHeight="1" spans="1:5">
      <c r="A150" s="24"/>
      <c r="B150" s="21">
        <v>10</v>
      </c>
      <c r="C150" s="20" t="s">
        <v>373</v>
      </c>
      <c r="D150" s="17" t="s">
        <v>1015</v>
      </c>
      <c r="E150" s="23"/>
    </row>
    <row r="151" ht="18.95" customHeight="1" spans="1:5">
      <c r="A151" s="24"/>
      <c r="B151" s="21">
        <v>11</v>
      </c>
      <c r="C151" s="20" t="s">
        <v>614</v>
      </c>
      <c r="D151" s="25" t="s">
        <v>1015</v>
      </c>
      <c r="E151" s="23"/>
    </row>
    <row r="152" ht="18.95" customHeight="1" spans="1:5">
      <c r="A152" s="24"/>
      <c r="B152" s="21">
        <v>12</v>
      </c>
      <c r="C152" s="20" t="s">
        <v>381</v>
      </c>
      <c r="D152" s="17" t="s">
        <v>1015</v>
      </c>
      <c r="E152" s="23"/>
    </row>
    <row r="153" ht="18.95" customHeight="1" spans="1:5">
      <c r="A153" s="24"/>
      <c r="B153" s="21">
        <v>13</v>
      </c>
      <c r="C153" s="20" t="s">
        <v>615</v>
      </c>
      <c r="D153" s="25" t="s">
        <v>1015</v>
      </c>
      <c r="E153" s="23"/>
    </row>
    <row r="154" ht="18.95" customHeight="1" spans="1:5">
      <c r="A154" s="24"/>
      <c r="B154" s="21">
        <v>14</v>
      </c>
      <c r="C154" s="20" t="s">
        <v>387</v>
      </c>
      <c r="D154" s="25" t="s">
        <v>1015</v>
      </c>
      <c r="E154" s="23"/>
    </row>
    <row r="155" ht="18.95" customHeight="1" spans="1:5">
      <c r="A155" s="24"/>
      <c r="B155" s="21">
        <v>15</v>
      </c>
      <c r="C155" s="20" t="s">
        <v>392</v>
      </c>
      <c r="D155" s="25" t="s">
        <v>1015</v>
      </c>
      <c r="E155" s="23"/>
    </row>
    <row r="156" ht="18.95" customHeight="1" spans="1:5">
      <c r="A156" s="24"/>
      <c r="B156" s="21">
        <v>16</v>
      </c>
      <c r="C156" s="20" t="s">
        <v>616</v>
      </c>
      <c r="D156" s="25" t="s">
        <v>1015</v>
      </c>
      <c r="E156" s="23"/>
    </row>
    <row r="157" ht="18.95" customHeight="1" spans="1:5">
      <c r="A157" s="24"/>
      <c r="B157" s="21">
        <v>17</v>
      </c>
      <c r="C157" s="20" t="s">
        <v>617</v>
      </c>
      <c r="D157" s="25" t="s">
        <v>1015</v>
      </c>
      <c r="E157" s="23"/>
    </row>
    <row r="158" ht="18.95" customHeight="1" spans="1:5">
      <c r="A158" s="24"/>
      <c r="B158" s="21">
        <v>18</v>
      </c>
      <c r="C158" s="20" t="s">
        <v>618</v>
      </c>
      <c r="D158" s="17" t="s">
        <v>1015</v>
      </c>
      <c r="E158" s="23"/>
    </row>
    <row r="159" ht="18.95" customHeight="1" spans="1:5">
      <c r="A159" s="24"/>
      <c r="B159" s="21">
        <v>19</v>
      </c>
      <c r="C159" s="20" t="s">
        <v>619</v>
      </c>
      <c r="D159" s="25" t="s">
        <v>1015</v>
      </c>
      <c r="E159" s="23"/>
    </row>
    <row r="160" ht="18.95" customHeight="1" spans="1:5">
      <c r="A160" s="24"/>
      <c r="B160" s="21">
        <v>20</v>
      </c>
      <c r="C160" s="20" t="s">
        <v>620</v>
      </c>
      <c r="D160" s="17" t="s">
        <v>1015</v>
      </c>
      <c r="E160" s="23"/>
    </row>
    <row r="161" ht="18.95" customHeight="1" spans="1:5">
      <c r="A161" s="24"/>
      <c r="B161" s="21">
        <v>21</v>
      </c>
      <c r="C161" s="21" t="s">
        <v>398</v>
      </c>
      <c r="D161" s="25" t="s">
        <v>1015</v>
      </c>
      <c r="E161" s="23"/>
    </row>
    <row r="162" ht="18.95" customHeight="1" spans="1:5">
      <c r="A162" s="24"/>
      <c r="B162" s="21">
        <v>22</v>
      </c>
      <c r="C162" s="21" t="s">
        <v>408</v>
      </c>
      <c r="D162" s="17" t="s">
        <v>1015</v>
      </c>
      <c r="E162" s="23"/>
    </row>
    <row r="163" ht="18.95" customHeight="1" spans="1:5">
      <c r="A163" s="24"/>
      <c r="B163" s="21">
        <v>23</v>
      </c>
      <c r="C163" s="21" t="s">
        <v>621</v>
      </c>
      <c r="D163" s="17" t="s">
        <v>1015</v>
      </c>
      <c r="E163" s="23"/>
    </row>
    <row r="164" spans="1:5">
      <c r="A164" s="24"/>
      <c r="B164" s="21">
        <v>24</v>
      </c>
      <c r="C164" s="21" t="s">
        <v>413</v>
      </c>
      <c r="D164" s="17" t="s">
        <v>1015</v>
      </c>
      <c r="E164" s="23"/>
    </row>
    <row r="165" spans="1:5">
      <c r="A165" s="24"/>
      <c r="B165" s="21">
        <v>25</v>
      </c>
      <c r="C165" s="21" t="s">
        <v>415</v>
      </c>
      <c r="D165" s="25" t="s">
        <v>1015</v>
      </c>
      <c r="E165" s="23"/>
    </row>
    <row r="166" spans="1:5">
      <c r="A166" s="24"/>
      <c r="B166" s="21">
        <v>26</v>
      </c>
      <c r="C166" s="21" t="s">
        <v>622</v>
      </c>
      <c r="D166" s="17" t="s">
        <v>1015</v>
      </c>
      <c r="E166" s="23"/>
    </row>
    <row r="167" spans="1:5">
      <c r="A167" s="24"/>
      <c r="B167" s="21">
        <v>27</v>
      </c>
      <c r="C167" s="21" t="s">
        <v>423</v>
      </c>
      <c r="D167" s="25" t="s">
        <v>1015</v>
      </c>
      <c r="E167" s="23"/>
    </row>
    <row r="168" spans="1:5">
      <c r="A168" s="24"/>
      <c r="B168" s="21">
        <v>28</v>
      </c>
      <c r="C168" s="21" t="s">
        <v>623</v>
      </c>
      <c r="D168" s="25" t="s">
        <v>1015</v>
      </c>
      <c r="E168" s="23"/>
    </row>
    <row r="169" spans="1:5">
      <c r="A169" s="24"/>
      <c r="B169" s="21">
        <v>29</v>
      </c>
      <c r="C169" s="21" t="s">
        <v>624</v>
      </c>
      <c r="D169" s="17" t="s">
        <v>1015</v>
      </c>
      <c r="E169" s="23"/>
    </row>
    <row r="170" spans="1:5">
      <c r="A170" s="24"/>
      <c r="B170" s="21">
        <v>30</v>
      </c>
      <c r="C170" s="21" t="s">
        <v>429</v>
      </c>
      <c r="D170" s="17" t="s">
        <v>1015</v>
      </c>
      <c r="E170" s="23"/>
    </row>
    <row r="171" spans="1:5">
      <c r="A171" s="24"/>
      <c r="B171" s="21">
        <v>31</v>
      </c>
      <c r="C171" s="21" t="s">
        <v>625</v>
      </c>
      <c r="D171" s="17" t="s">
        <v>1015</v>
      </c>
      <c r="E171" s="23"/>
    </row>
    <row r="172" spans="1:5">
      <c r="A172" s="24"/>
      <c r="B172" s="21">
        <v>32</v>
      </c>
      <c r="C172" s="21" t="s">
        <v>426</v>
      </c>
      <c r="D172" s="17" t="s">
        <v>1015</v>
      </c>
      <c r="E172" s="23"/>
    </row>
    <row r="173" spans="1:5">
      <c r="A173" s="24"/>
      <c r="B173" s="21">
        <v>33</v>
      </c>
      <c r="C173" s="20" t="s">
        <v>626</v>
      </c>
      <c r="D173" s="17" t="s">
        <v>1015</v>
      </c>
      <c r="E173" s="23"/>
    </row>
    <row r="174" spans="1:5">
      <c r="A174" s="24"/>
      <c r="B174" s="21">
        <v>34</v>
      </c>
      <c r="C174" s="20" t="s">
        <v>627</v>
      </c>
      <c r="D174" s="17" t="s">
        <v>1015</v>
      </c>
      <c r="E174" s="23"/>
    </row>
    <row r="175" spans="1:5">
      <c r="A175" s="24"/>
      <c r="B175" s="21">
        <v>35</v>
      </c>
      <c r="C175" s="20" t="s">
        <v>628</v>
      </c>
      <c r="D175" s="17" t="s">
        <v>1015</v>
      </c>
      <c r="E175" s="23"/>
    </row>
    <row r="176" spans="1:5">
      <c r="A176" s="24"/>
      <c r="B176" s="21">
        <v>36</v>
      </c>
      <c r="C176" s="20" t="s">
        <v>629</v>
      </c>
      <c r="D176" s="17" t="s">
        <v>1015</v>
      </c>
      <c r="E176" s="23"/>
    </row>
    <row r="177" spans="1:5">
      <c r="A177" s="24"/>
      <c r="B177" s="21">
        <v>37</v>
      </c>
      <c r="C177" s="20" t="s">
        <v>630</v>
      </c>
      <c r="D177" s="17" t="s">
        <v>1015</v>
      </c>
      <c r="E177" s="23"/>
    </row>
    <row r="178" spans="1:5">
      <c r="A178" s="24"/>
      <c r="B178" s="21">
        <v>38</v>
      </c>
      <c r="C178" s="21" t="s">
        <v>631</v>
      </c>
      <c r="D178" s="17" t="s">
        <v>1015</v>
      </c>
      <c r="E178" s="23"/>
    </row>
    <row r="179" spans="1:5">
      <c r="A179" s="24"/>
      <c r="B179" s="21">
        <v>39</v>
      </c>
      <c r="C179" s="20" t="s">
        <v>632</v>
      </c>
      <c r="D179" s="17" t="s">
        <v>1015</v>
      </c>
      <c r="E179" s="23"/>
    </row>
    <row r="180" spans="1:5">
      <c r="A180" s="24"/>
      <c r="B180" s="21">
        <v>40</v>
      </c>
      <c r="C180" s="20" t="s">
        <v>633</v>
      </c>
      <c r="D180" s="17" t="s">
        <v>1015</v>
      </c>
      <c r="E180" s="23"/>
    </row>
    <row r="181" spans="1:5">
      <c r="A181" s="24"/>
      <c r="B181" s="21">
        <v>41</v>
      </c>
      <c r="C181" s="20" t="s">
        <v>433</v>
      </c>
      <c r="D181" s="17" t="s">
        <v>1015</v>
      </c>
      <c r="E181" s="23"/>
    </row>
    <row r="182" spans="1:5">
      <c r="A182" s="24"/>
      <c r="B182" s="21">
        <v>42</v>
      </c>
      <c r="C182" s="20" t="s">
        <v>634</v>
      </c>
      <c r="D182" s="17" t="s">
        <v>1015</v>
      </c>
      <c r="E182" s="23"/>
    </row>
    <row r="183" spans="1:5">
      <c r="A183" s="24"/>
      <c r="B183" s="21">
        <v>43</v>
      </c>
      <c r="C183" s="21" t="s">
        <v>436</v>
      </c>
      <c r="D183" s="17" t="s">
        <v>1015</v>
      </c>
      <c r="E183" s="23"/>
    </row>
    <row r="184" spans="1:5">
      <c r="A184" s="24"/>
      <c r="B184" s="21">
        <v>44</v>
      </c>
      <c r="C184" s="21" t="s">
        <v>442</v>
      </c>
      <c r="D184" s="17" t="s">
        <v>1015</v>
      </c>
      <c r="E184" s="23"/>
    </row>
    <row r="185" spans="1:5">
      <c r="A185" s="26" t="s">
        <v>7</v>
      </c>
      <c r="B185" s="19">
        <v>1</v>
      </c>
      <c r="C185" s="27" t="s">
        <v>635</v>
      </c>
      <c r="D185" s="27" t="s">
        <v>1015</v>
      </c>
      <c r="E185" s="28"/>
    </row>
    <row r="186" spans="1:5">
      <c r="A186" s="29"/>
      <c r="B186" s="19">
        <v>2</v>
      </c>
      <c r="C186" s="27" t="s">
        <v>636</v>
      </c>
      <c r="D186" s="27" t="s">
        <v>1015</v>
      </c>
      <c r="E186" s="28"/>
    </row>
    <row r="187" spans="1:5">
      <c r="A187" s="29"/>
      <c r="B187" s="19">
        <v>3</v>
      </c>
      <c r="C187" s="27" t="s">
        <v>637</v>
      </c>
      <c r="D187" s="27" t="s">
        <v>1015</v>
      </c>
      <c r="E187" s="28"/>
    </row>
    <row r="188" spans="1:5">
      <c r="A188" s="29"/>
      <c r="B188" s="19">
        <v>4</v>
      </c>
      <c r="C188" s="27" t="s">
        <v>638</v>
      </c>
      <c r="D188" s="27" t="s">
        <v>1015</v>
      </c>
      <c r="E188" s="28"/>
    </row>
    <row r="189" spans="1:5">
      <c r="A189" s="29"/>
      <c r="B189" s="19">
        <v>5</v>
      </c>
      <c r="C189" s="27" t="s">
        <v>639</v>
      </c>
      <c r="D189" s="27" t="s">
        <v>1015</v>
      </c>
      <c r="E189" s="28"/>
    </row>
    <row r="190" spans="1:5">
      <c r="A190" s="29"/>
      <c r="B190" s="19">
        <v>6</v>
      </c>
      <c r="C190" s="27" t="s">
        <v>640</v>
      </c>
      <c r="D190" s="27" t="s">
        <v>1015</v>
      </c>
      <c r="E190" s="28"/>
    </row>
    <row r="191" spans="1:5">
      <c r="A191" s="29"/>
      <c r="B191" s="19">
        <v>7</v>
      </c>
      <c r="C191" s="27" t="s">
        <v>641</v>
      </c>
      <c r="D191" s="27" t="s">
        <v>1015</v>
      </c>
      <c r="E191" s="28"/>
    </row>
    <row r="192" spans="1:5">
      <c r="A192" s="29"/>
      <c r="B192" s="19">
        <v>8</v>
      </c>
      <c r="C192" s="27" t="s">
        <v>642</v>
      </c>
      <c r="D192" s="27" t="s">
        <v>1015</v>
      </c>
      <c r="E192" s="28"/>
    </row>
    <row r="193" spans="1:5">
      <c r="A193" s="29"/>
      <c r="B193" s="19">
        <v>9</v>
      </c>
      <c r="C193" s="27" t="s">
        <v>456</v>
      </c>
      <c r="D193" s="27" t="s">
        <v>1015</v>
      </c>
      <c r="E193" s="28"/>
    </row>
    <row r="194" spans="1:5">
      <c r="A194" s="29"/>
      <c r="B194" s="19">
        <v>10</v>
      </c>
      <c r="C194" s="27" t="s">
        <v>461</v>
      </c>
      <c r="D194" s="27" t="s">
        <v>1015</v>
      </c>
      <c r="E194" s="28"/>
    </row>
    <row r="195" spans="1:5">
      <c r="A195" s="29"/>
      <c r="B195" s="19">
        <v>11</v>
      </c>
      <c r="C195" s="27" t="s">
        <v>643</v>
      </c>
      <c r="D195" s="27" t="s">
        <v>1015</v>
      </c>
      <c r="E195" s="28"/>
    </row>
    <row r="196" spans="1:5">
      <c r="A196" s="29"/>
      <c r="B196" s="19">
        <v>12</v>
      </c>
      <c r="C196" s="27" t="s">
        <v>464</v>
      </c>
      <c r="D196" s="27" t="s">
        <v>1015</v>
      </c>
      <c r="E196" s="28"/>
    </row>
    <row r="197" spans="1:5">
      <c r="A197" s="29"/>
      <c r="B197" s="19">
        <v>13</v>
      </c>
      <c r="C197" s="27" t="s">
        <v>644</v>
      </c>
      <c r="D197" s="27" t="s">
        <v>1015</v>
      </c>
      <c r="E197" s="28"/>
    </row>
    <row r="198" spans="1:5">
      <c r="A198" s="29"/>
      <c r="B198" s="19">
        <v>14</v>
      </c>
      <c r="C198" s="27" t="s">
        <v>645</v>
      </c>
      <c r="D198" s="27" t="s">
        <v>1015</v>
      </c>
      <c r="E198" s="28"/>
    </row>
    <row r="199" spans="1:5">
      <c r="A199" s="29"/>
      <c r="B199" s="19">
        <v>15</v>
      </c>
      <c r="C199" s="27" t="s">
        <v>646</v>
      </c>
      <c r="D199" s="27" t="s">
        <v>1015</v>
      </c>
      <c r="E199" s="28"/>
    </row>
    <row r="200" spans="1:5">
      <c r="A200" s="29"/>
      <c r="B200" s="19">
        <v>16</v>
      </c>
      <c r="C200" s="27" t="s">
        <v>647</v>
      </c>
      <c r="D200" s="27" t="s">
        <v>1015</v>
      </c>
      <c r="E200" s="28"/>
    </row>
    <row r="201" spans="1:5">
      <c r="A201" s="29"/>
      <c r="B201" s="19">
        <v>17</v>
      </c>
      <c r="C201" s="27" t="s">
        <v>648</v>
      </c>
      <c r="D201" s="27" t="s">
        <v>1015</v>
      </c>
      <c r="E201" s="28"/>
    </row>
    <row r="202" spans="1:5">
      <c r="A202" s="29"/>
      <c r="B202" s="19">
        <v>18</v>
      </c>
      <c r="C202" s="27" t="s">
        <v>649</v>
      </c>
      <c r="D202" s="27" t="s">
        <v>1015</v>
      </c>
      <c r="E202" s="28"/>
    </row>
    <row r="203" spans="1:5">
      <c r="A203" s="29"/>
      <c r="B203" s="19">
        <v>19</v>
      </c>
      <c r="C203" s="19" t="s">
        <v>454</v>
      </c>
      <c r="D203" s="27" t="s">
        <v>1015</v>
      </c>
      <c r="E203" s="28"/>
    </row>
    <row r="204" spans="1:5">
      <c r="A204" s="29"/>
      <c r="B204" s="19">
        <v>20</v>
      </c>
      <c r="C204" s="19" t="s">
        <v>650</v>
      </c>
      <c r="D204" s="27" t="s">
        <v>1015</v>
      </c>
      <c r="E204" s="28"/>
    </row>
    <row r="205" spans="1:5">
      <c r="A205" s="29"/>
      <c r="B205" s="19">
        <v>21</v>
      </c>
      <c r="C205" s="19" t="s">
        <v>445</v>
      </c>
      <c r="D205" s="27" t="s">
        <v>1015</v>
      </c>
      <c r="E205" s="28"/>
    </row>
    <row r="206" spans="1:5">
      <c r="A206" s="29"/>
      <c r="B206" s="19">
        <v>22</v>
      </c>
      <c r="C206" s="19" t="s">
        <v>651</v>
      </c>
      <c r="D206" s="27" t="s">
        <v>1015</v>
      </c>
      <c r="E206" s="28"/>
    </row>
    <row r="207" spans="1:5">
      <c r="A207" s="29"/>
      <c r="B207" s="19">
        <v>23</v>
      </c>
      <c r="C207" s="19" t="s">
        <v>448</v>
      </c>
      <c r="D207" s="27" t="s">
        <v>1015</v>
      </c>
      <c r="E207" s="28"/>
    </row>
    <row r="208" spans="1:5">
      <c r="A208" s="29"/>
      <c r="B208" s="19">
        <v>24</v>
      </c>
      <c r="C208" s="19" t="s">
        <v>652</v>
      </c>
      <c r="D208" s="27" t="s">
        <v>1015</v>
      </c>
      <c r="E208" s="28"/>
    </row>
    <row r="209" spans="1:5">
      <c r="A209" s="30"/>
      <c r="B209" s="19">
        <v>25</v>
      </c>
      <c r="C209" s="19" t="s">
        <v>653</v>
      </c>
      <c r="D209" s="27" t="s">
        <v>1015</v>
      </c>
      <c r="E209" s="28"/>
    </row>
    <row r="210" spans="1:5">
      <c r="A210" s="18" t="s">
        <v>8</v>
      </c>
      <c r="B210" s="21">
        <v>1</v>
      </c>
      <c r="C210" s="21" t="s">
        <v>655</v>
      </c>
      <c r="D210" s="21" t="s">
        <v>1015</v>
      </c>
      <c r="E210" s="18"/>
    </row>
    <row r="211" spans="1:5">
      <c r="A211" s="18"/>
      <c r="B211" s="21">
        <v>2</v>
      </c>
      <c r="C211" s="21" t="s">
        <v>468</v>
      </c>
      <c r="D211" s="21" t="s">
        <v>1015</v>
      </c>
      <c r="E211" s="18"/>
    </row>
    <row r="212" spans="1:5">
      <c r="A212" s="18"/>
      <c r="B212" s="21">
        <v>3</v>
      </c>
      <c r="C212" s="21" t="s">
        <v>474</v>
      </c>
      <c r="D212" s="21" t="s">
        <v>1015</v>
      </c>
      <c r="E212" s="18"/>
    </row>
    <row r="213" spans="1:5">
      <c r="A213" s="21"/>
      <c r="B213" s="31">
        <v>4</v>
      </c>
      <c r="C213" s="31" t="s">
        <v>487</v>
      </c>
      <c r="D213" s="21" t="s">
        <v>1015</v>
      </c>
      <c r="E213" s="31"/>
    </row>
  </sheetData>
  <sortState ref="B30:D60">
    <sortCondition ref="B30"/>
  </sortState>
  <mergeCells count="8">
    <mergeCell ref="A1:E1"/>
    <mergeCell ref="A3:A43"/>
    <mergeCell ref="A44:A85"/>
    <mergeCell ref="A86:A112"/>
    <mergeCell ref="A113:A140"/>
    <mergeCell ref="A141:A184"/>
    <mergeCell ref="A185:A209"/>
    <mergeCell ref="A210:A213"/>
  </mergeCells>
  <pageMargins left="0.7" right="0.7" top="0.75" bottom="0.75" header="0.3" footer="0.3"/>
  <pageSetup paperSize="9" orientation="portrait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学院学风反馈表</vt:lpstr>
      <vt:lpstr>日常迟到早退名单</vt:lpstr>
      <vt:lpstr>日常请假名单</vt:lpstr>
      <vt:lpstr>日常请假率</vt:lpstr>
      <vt:lpstr>日常旷课名单</vt:lpstr>
      <vt:lpstr>日常旷课率</vt:lpstr>
      <vt:lpstr>晚自修风气统计表</vt:lpstr>
      <vt:lpstr>晚自习旷课</vt:lpstr>
      <vt:lpstr>晚自习请假名单</vt:lpstr>
      <vt:lpstr>晚自习迟到早退</vt:lpstr>
      <vt:lpstr>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顾加文</dc:creator>
  <cp:lastModifiedBy>睡不醒</cp:lastModifiedBy>
  <dcterms:created xsi:type="dcterms:W3CDTF">2015-06-05T18:19:00Z</dcterms:created>
  <dcterms:modified xsi:type="dcterms:W3CDTF">2025-11-02T07:29:19Z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CEE8A83331C94687AC020F153E6D6CC5_13</vt:lpwstr>
  </property>
  <property fmtid="{D5CDD505-2E9C-101B-9397-08002B2CF9AE}" pid="3" name="KSOProductBuildVer">
    <vt:lpwstr>2052-12.1.0.23542</vt:lpwstr>
  </property>
</Properties>
</file>