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日常请假名单!$A$2:$I$553</definedName>
    <definedName name="_xlnm._FilterDatabase" localSheetId="10" hidden="1">统计表!$A$2:$E$163</definedName>
  </definedNames>
  <calcPr calcId="144525"/>
</workbook>
</file>

<file path=xl/sharedStrings.xml><?xml version="1.0" encoding="utf-8"?>
<sst xmlns="http://schemas.openxmlformats.org/spreadsheetml/2006/main" count="1391" uniqueCount="526">
  <si>
    <t>湖州学院2022-2023学年第二学期学风建设情况通报（第2周 2月27日-3月5日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</si>
  <si>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</si>
  <si>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</si>
  <si>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</si>
  <si>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</si>
  <si>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</si>
  <si>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</si>
  <si>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</si>
  <si>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</si>
  <si>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</si>
  <si>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</si>
  <si>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</si>
  <si>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</si>
  <si>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</si>
  <si>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</si>
  <si>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</si>
  <si>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</si>
  <si>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</si>
  <si>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</si>
  <si>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</si>
  <si>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</si>
  <si>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</si>
  <si>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</si>
  <si>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</si>
  <si>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</si>
  <si>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</si>
  <si>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</si>
  <si>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</si>
  <si>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</si>
  <si>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</si>
  <si>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</si>
  <si>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</si>
  <si>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</si>
  <si>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</si>
  <si>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</si>
  <si>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</si>
  <si>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</si>
  <si>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</si>
  <si>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</si>
  <si>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</si>
  <si>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</si>
  <si>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高等数学</t>
  </si>
  <si>
    <t>刘博雅</t>
  </si>
  <si>
    <t>2（2.28）</t>
  </si>
  <si>
    <t>通报批评</t>
  </si>
  <si>
    <t>网络群体与市场</t>
  </si>
  <si>
    <t>美国文学</t>
  </si>
  <si>
    <t>方振羽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</si>
  <si>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</si>
  <si>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</si>
  <si>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</si>
  <si>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</si>
  <si>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</si>
  <si>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</si>
  <si>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庞佳宇</t>
  </si>
  <si>
    <t>高等数学A</t>
  </si>
  <si>
    <t>2(2.27)</t>
  </si>
  <si>
    <t>c程序设计</t>
  </si>
  <si>
    <t>计算机制图</t>
  </si>
  <si>
    <t>2(2.28)</t>
  </si>
  <si>
    <t>大学物理D</t>
  </si>
  <si>
    <t>2(2.28）</t>
  </si>
  <si>
    <t>2(3.3)</t>
  </si>
  <si>
    <t>线性代数B</t>
  </si>
  <si>
    <t>大学英语2</t>
  </si>
  <si>
    <t>3(3.1)</t>
  </si>
  <si>
    <t>3(3.3)</t>
  </si>
  <si>
    <t>工程材料与机械制造基础</t>
  </si>
  <si>
    <t>形式与政策</t>
  </si>
  <si>
    <t>2(3.1)</t>
  </si>
  <si>
    <t>马克思主义基本原理</t>
  </si>
  <si>
    <t>臧毅</t>
  </si>
  <si>
    <t>周琳萍</t>
  </si>
  <si>
    <t>高分子材料学</t>
  </si>
  <si>
    <t>纳米材料制备与应用</t>
  </si>
  <si>
    <t>高祥威</t>
  </si>
  <si>
    <t>电子电力技术</t>
  </si>
  <si>
    <t>嵌入式系统及应用</t>
  </si>
  <si>
    <t>运动控制系统</t>
  </si>
  <si>
    <t>电气控制及PLC技术</t>
  </si>
  <si>
    <t>现代控制理论</t>
  </si>
  <si>
    <t>2(3.2)</t>
  </si>
  <si>
    <t>计算机控制技术</t>
  </si>
  <si>
    <t>3(3.2)</t>
  </si>
  <si>
    <t>物理系统建模与仿真</t>
  </si>
  <si>
    <t>印紫钰</t>
  </si>
  <si>
    <t>工程流体力学</t>
  </si>
  <si>
    <t>王超</t>
  </si>
  <si>
    <t>热工学</t>
  </si>
  <si>
    <t>张向阳</t>
  </si>
  <si>
    <t>机械制造工艺学</t>
  </si>
  <si>
    <t>余佳伟</t>
  </si>
  <si>
    <t>大学生职业发展与成就</t>
  </si>
  <si>
    <t>1（3.2）</t>
  </si>
  <si>
    <t>李红珊</t>
  </si>
  <si>
    <t>丁玮怡</t>
  </si>
  <si>
    <t>数据结构</t>
  </si>
  <si>
    <t>2（3.1）</t>
  </si>
  <si>
    <t>大学英语（2）</t>
  </si>
  <si>
    <t>谭奇</t>
  </si>
  <si>
    <t>2 (3.1)</t>
  </si>
  <si>
    <t>杨佳颖</t>
  </si>
  <si>
    <t>2 (3.3)</t>
  </si>
  <si>
    <t>王非凡</t>
  </si>
  <si>
    <t>2（3.3）</t>
  </si>
  <si>
    <t>计算机网络</t>
  </si>
  <si>
    <t>数据库原理</t>
  </si>
  <si>
    <t>2（3.2）</t>
  </si>
  <si>
    <t>徐妃</t>
  </si>
  <si>
    <t>林涛</t>
  </si>
  <si>
    <t>网络空间安全导论</t>
  </si>
  <si>
    <t>3（3.1）</t>
  </si>
  <si>
    <t>王同桐</t>
  </si>
  <si>
    <t>老年健康照护与促进</t>
  </si>
  <si>
    <t>健康教育学</t>
  </si>
  <si>
    <t>何伟</t>
  </si>
  <si>
    <t>体育经济导论</t>
  </si>
  <si>
    <t>体育科研方法</t>
  </si>
  <si>
    <t>樊龙辉</t>
  </si>
  <si>
    <t>吴冠成</t>
  </si>
  <si>
    <t>排球</t>
  </si>
  <si>
    <t>陆昊杰</t>
  </si>
  <si>
    <t>运动损伤与康复</t>
  </si>
  <si>
    <t>大学生职业发展与就业指导</t>
  </si>
  <si>
    <t>伍琼姿</t>
  </si>
  <si>
    <t>外科</t>
  </si>
  <si>
    <t>急危重症</t>
  </si>
  <si>
    <t>内科</t>
  </si>
  <si>
    <t>护理技能综合训练</t>
  </si>
  <si>
    <t>老年康复</t>
  </si>
  <si>
    <t>宋希玥</t>
  </si>
  <si>
    <t>2（2.27）</t>
  </si>
  <si>
    <t>体育产业经营管理</t>
  </si>
  <si>
    <t>黄宇峰</t>
  </si>
  <si>
    <t>林俊浩</t>
  </si>
  <si>
    <t>郑哲超</t>
  </si>
  <si>
    <t>王盛烨</t>
  </si>
  <si>
    <t>麻枳群</t>
  </si>
  <si>
    <t>急危重症护理学</t>
  </si>
  <si>
    <t>3（2.27）</t>
  </si>
  <si>
    <t>外科护理学</t>
  </si>
  <si>
    <t>内科护理学</t>
  </si>
  <si>
    <t>刘其会</t>
  </si>
  <si>
    <t>护理研究</t>
  </si>
  <si>
    <t>黄娟</t>
  </si>
  <si>
    <t>李奕甜</t>
  </si>
  <si>
    <t>3（3.2）</t>
  </si>
  <si>
    <t>郑翌琳</t>
  </si>
  <si>
    <t>金蓓</t>
  </si>
  <si>
    <t>刘浩然</t>
  </si>
  <si>
    <t>生物工程设备</t>
  </si>
  <si>
    <t>黄怡婷</t>
  </si>
  <si>
    <t>汪杰</t>
  </si>
  <si>
    <t>应湘雨</t>
  </si>
  <si>
    <t>普通生物学</t>
  </si>
  <si>
    <t>大学英语</t>
  </si>
  <si>
    <t>张亚慧</t>
  </si>
  <si>
    <t>思想道德与法治</t>
  </si>
  <si>
    <t>语文</t>
  </si>
  <si>
    <t>网球</t>
  </si>
  <si>
    <t>运动生理</t>
  </si>
  <si>
    <t>3（3.3）</t>
  </si>
  <si>
    <t>田径</t>
  </si>
  <si>
    <t>蒋慕溪</t>
  </si>
  <si>
    <t>中医护理学</t>
  </si>
  <si>
    <t>李慧</t>
  </si>
  <si>
    <t>病原护理学</t>
  </si>
  <si>
    <t>预防医学</t>
  </si>
  <si>
    <t>护理伦理学</t>
  </si>
  <si>
    <t>护理专业英语</t>
  </si>
  <si>
    <t>生理学</t>
  </si>
  <si>
    <t>医学文献检索</t>
  </si>
  <si>
    <t>生物化学</t>
  </si>
  <si>
    <t>医学免疫学</t>
  </si>
  <si>
    <t>方菁</t>
  </si>
  <si>
    <t>药物化学</t>
  </si>
  <si>
    <t>制药分离工程</t>
  </si>
  <si>
    <t>药品生产质量管理</t>
  </si>
  <si>
    <t>药剂学实验</t>
  </si>
  <si>
    <t>3（2.28）</t>
  </si>
  <si>
    <t>李宇龙</t>
  </si>
  <si>
    <t>杨云</t>
  </si>
  <si>
    <t>有机化学</t>
  </si>
  <si>
    <t>工程制图与机械基础</t>
  </si>
  <si>
    <t>杨帅</t>
  </si>
  <si>
    <t>余京瑶</t>
  </si>
  <si>
    <t>李鹏飞</t>
  </si>
  <si>
    <t>张超</t>
  </si>
  <si>
    <t>谷彦宣</t>
  </si>
  <si>
    <t>仪器分析</t>
  </si>
  <si>
    <t>科学方法与文献检索</t>
  </si>
  <si>
    <t>中国近代史纲要</t>
  </si>
  <si>
    <t>赵欣远</t>
  </si>
  <si>
    <t>大球类（排球）</t>
  </si>
  <si>
    <t>毛泽东概论</t>
  </si>
  <si>
    <t>习近平思想</t>
  </si>
  <si>
    <t>体育测量</t>
  </si>
  <si>
    <t>徐天成</t>
  </si>
  <si>
    <t>刘欣悦</t>
  </si>
  <si>
    <t>体育心理学</t>
  </si>
  <si>
    <t>大球类</t>
  </si>
  <si>
    <t>武术与搏击</t>
  </si>
  <si>
    <t>运动训练学</t>
  </si>
  <si>
    <t>毛泽东思想概论</t>
  </si>
  <si>
    <t>运动处方理论与实践</t>
  </si>
  <si>
    <t>习近平思想概论</t>
  </si>
  <si>
    <t>体育测量与评价</t>
  </si>
  <si>
    <t>朱川</t>
  </si>
  <si>
    <t>杨钧涵</t>
  </si>
  <si>
    <t>王楮</t>
  </si>
  <si>
    <t>王科渊</t>
  </si>
  <si>
    <t>护理学基础</t>
  </si>
  <si>
    <t>林俊英</t>
  </si>
  <si>
    <t>跨文化交际</t>
  </si>
  <si>
    <t>护理职业素养</t>
  </si>
  <si>
    <t>护理管理学</t>
  </si>
  <si>
    <t>医学统计学</t>
  </si>
  <si>
    <t>药理学</t>
  </si>
  <si>
    <t>王岚</t>
  </si>
  <si>
    <t>供应链金融</t>
  </si>
  <si>
    <t>2（3.02）</t>
  </si>
  <si>
    <t>物流管理信息系统</t>
  </si>
  <si>
    <t>3（3.02）</t>
  </si>
  <si>
    <t>物流系统规划与设计</t>
  </si>
  <si>
    <t>2（3.03）</t>
  </si>
  <si>
    <t>徐婉静</t>
  </si>
  <si>
    <t>徐怡嘉</t>
  </si>
  <si>
    <t>4</t>
  </si>
  <si>
    <t>保险学</t>
  </si>
  <si>
    <t>杨轩</t>
  </si>
  <si>
    <t>3（3.03）</t>
  </si>
  <si>
    <t>20213131</t>
  </si>
  <si>
    <t>2021313103</t>
  </si>
  <si>
    <t>王心悦</t>
  </si>
  <si>
    <t>毛概</t>
  </si>
  <si>
    <t>行管学</t>
  </si>
  <si>
    <t>20222132</t>
  </si>
  <si>
    <t>2022213221</t>
  </si>
  <si>
    <t>杜夏薇</t>
  </si>
  <si>
    <t>思想政治</t>
  </si>
  <si>
    <t>2（3.01）</t>
  </si>
  <si>
    <t>2022213205</t>
  </si>
  <si>
    <t>丁俐滢</t>
  </si>
  <si>
    <t>2</t>
  </si>
  <si>
    <t>王路</t>
  </si>
  <si>
    <t>营销渠道管理</t>
  </si>
  <si>
    <t>毛泽东思想与中国特色社会主义理论</t>
  </si>
  <si>
    <t>市场调研与预测</t>
  </si>
  <si>
    <t>组织行为学</t>
  </si>
  <si>
    <t>3（3.01）</t>
  </si>
  <si>
    <t>SPSS软件应用</t>
  </si>
  <si>
    <t>ERP沙盘模拟</t>
  </si>
  <si>
    <t>4（3.03）</t>
  </si>
  <si>
    <t>习近平新时代</t>
  </si>
  <si>
    <t>周可雨</t>
  </si>
  <si>
    <t>大学生职业发展和就业指导</t>
  </si>
  <si>
    <t>颜超伊</t>
  </si>
  <si>
    <t>影视广告制作</t>
  </si>
  <si>
    <t>4（3.01）</t>
  </si>
  <si>
    <t>陈静怡</t>
  </si>
  <si>
    <t>谢可</t>
  </si>
  <si>
    <t>文学</t>
  </si>
  <si>
    <t>语言</t>
  </si>
  <si>
    <t>周蓉</t>
  </si>
  <si>
    <t>周力亚</t>
  </si>
  <si>
    <t>高级英语</t>
  </si>
  <si>
    <t>口译</t>
  </si>
  <si>
    <t>王雪蕾</t>
  </si>
  <si>
    <t>二外（日语）</t>
  </si>
  <si>
    <t>高建妙</t>
  </si>
  <si>
    <t>英语笔译（2）</t>
  </si>
  <si>
    <t>张琪琪</t>
  </si>
  <si>
    <t>覃佩姚</t>
  </si>
  <si>
    <t>毛泽东思想</t>
  </si>
  <si>
    <t>丰仪</t>
  </si>
  <si>
    <t>实用美术与广告设计</t>
  </si>
  <si>
    <t>广告经典</t>
  </si>
  <si>
    <t>经典文学选读</t>
  </si>
  <si>
    <t>江敏</t>
  </si>
  <si>
    <t>数字摄影</t>
  </si>
  <si>
    <t>蔡佳璇</t>
  </si>
  <si>
    <t>现代汉语</t>
  </si>
  <si>
    <t>王淑栩</t>
  </si>
  <si>
    <t>美学</t>
  </si>
  <si>
    <t>阮肖杰</t>
  </si>
  <si>
    <t>英语听力</t>
  </si>
  <si>
    <t>综合英语</t>
  </si>
  <si>
    <t>沈淑燕</t>
  </si>
  <si>
    <t>张左右</t>
  </si>
  <si>
    <t>装饰图案</t>
  </si>
  <si>
    <t>7（2.27）</t>
  </si>
  <si>
    <t>沈韩玥</t>
  </si>
  <si>
    <t>吕冰冰</t>
  </si>
  <si>
    <t>任金鹏</t>
  </si>
  <si>
    <t>7（3.02）</t>
  </si>
  <si>
    <t>周雨洁</t>
  </si>
  <si>
    <t>插画设计</t>
  </si>
  <si>
    <t>8（2.27）</t>
  </si>
  <si>
    <t>杨婷婷</t>
  </si>
  <si>
    <t>8（3.03）</t>
  </si>
  <si>
    <t>杨琛</t>
  </si>
  <si>
    <t>居住空间设计</t>
  </si>
  <si>
    <t>杨宇璐</t>
  </si>
  <si>
    <t>定格动画</t>
  </si>
  <si>
    <t>8（2.27)</t>
  </si>
  <si>
    <t>8（3.2)</t>
  </si>
  <si>
    <t>邵凯燕</t>
  </si>
  <si>
    <t>胡璐</t>
  </si>
  <si>
    <t>工程预决算</t>
  </si>
  <si>
    <t>8（2.28)</t>
  </si>
  <si>
    <t>2（3.1)</t>
  </si>
  <si>
    <t>8（3.3)</t>
  </si>
  <si>
    <t>无请假情况</t>
  </si>
  <si>
    <t>湖州学院日常迟到早退统计表</t>
  </si>
  <si>
    <t>类别</t>
  </si>
  <si>
    <t>日期</t>
  </si>
  <si>
    <t>无迟到早退</t>
  </si>
  <si>
    <t>陈国彬</t>
  </si>
  <si>
    <t>迟到</t>
  </si>
  <si>
    <t>迟到10min</t>
  </si>
  <si>
    <t>杨宗乐</t>
  </si>
  <si>
    <t>走错教室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</si>
  <si>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</si>
  <si>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</si>
  <si>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</si>
  <si>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</si>
  <si>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</si>
  <si>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</si>
  <si>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</si>
  <si>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</si>
  <si>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</si>
  <si>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</si>
  <si>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</si>
  <si>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</si>
  <si>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</si>
  <si>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</si>
  <si>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</si>
  <si>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</si>
  <si>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周日多人讲话 周三班会活动未上报</t>
  </si>
  <si>
    <t>周三1人睡觉</t>
  </si>
  <si>
    <t>周三多人未交手机</t>
  </si>
  <si>
    <t>周三班会</t>
  </si>
  <si>
    <t>周日一个平板,周一三只手机，周二一个手机，三个耳机，周四一个手机，一个耳机</t>
  </si>
  <si>
    <t>周日两只耳机，周一三只手机四个耳机，周二三个耳机，多个手机，周三四个手机，两只耳机，周四三个手机，多个耳机</t>
  </si>
  <si>
    <t>周二班会</t>
  </si>
  <si>
    <t>周日三只耳机，周一三只手机三个耳机，周三两个耳机，一部手机，周四一个手机</t>
  </si>
  <si>
    <t>周日多部手机，周一两个耳机。两个耳机，一个耳机，周三三个耳机，一个手机，周四两个耳机</t>
  </si>
  <si>
    <t>周日三只耳机 多部手机，周一三只手机两个耳机，周三三个手机，两只耳机，周四三个手机</t>
  </si>
  <si>
    <t>湖州学院晚自修请假统计表</t>
  </si>
  <si>
    <t>班 级</t>
  </si>
  <si>
    <t>请假日期</t>
  </si>
  <si>
    <t>20223631</t>
  </si>
  <si>
    <t>王博</t>
  </si>
  <si>
    <t>黄禹宁</t>
  </si>
  <si>
    <t>陶泽凯</t>
  </si>
  <si>
    <t>孙嘉泽</t>
  </si>
  <si>
    <t>20223633</t>
  </si>
  <si>
    <t>江宇航</t>
  </si>
  <si>
    <t>黄森</t>
  </si>
  <si>
    <t>李宇恒</t>
  </si>
  <si>
    <t>乔博</t>
  </si>
  <si>
    <r>
      <t>马</t>
    </r>
    <r>
      <rPr>
        <sz val="14"/>
        <color theme="1"/>
        <rFont val="宋体"/>
        <charset val="134"/>
      </rPr>
      <t>珺喆</t>
    </r>
  </si>
  <si>
    <t>徐靖皓</t>
  </si>
  <si>
    <t>毛锦红</t>
  </si>
  <si>
    <t>20223634</t>
  </si>
  <si>
    <t>热米娜·艾尔肯</t>
  </si>
  <si>
    <t>朱政勇</t>
  </si>
  <si>
    <t>徐康宁</t>
  </si>
  <si>
    <t>兰亚林</t>
  </si>
  <si>
    <t>封星竹</t>
  </si>
  <si>
    <t>胡云涛</t>
  </si>
  <si>
    <t>刘佳</t>
  </si>
  <si>
    <t>焦俊涛</t>
  </si>
  <si>
    <t>20223637</t>
  </si>
  <si>
    <t>杨俊涛</t>
  </si>
  <si>
    <t>蒋文浩</t>
  </si>
  <si>
    <t>张超炫</t>
  </si>
  <si>
    <t>袁紫文</t>
  </si>
  <si>
    <t>张志建</t>
  </si>
  <si>
    <t>李陈智</t>
  </si>
  <si>
    <t>吕丽嫣</t>
  </si>
  <si>
    <t>曾寒清</t>
  </si>
  <si>
    <t>李霖</t>
  </si>
  <si>
    <t>江姝琪</t>
  </si>
  <si>
    <t>江宇婷</t>
  </si>
  <si>
    <t>郑国</t>
  </si>
  <si>
    <t>孙舒晓</t>
  </si>
  <si>
    <t>赵润亮</t>
  </si>
  <si>
    <t>方志豪</t>
  </si>
  <si>
    <t>袁嘉玮</t>
  </si>
  <si>
    <t>郭瑞淇</t>
  </si>
  <si>
    <t>金昱含</t>
  </si>
  <si>
    <t>应相雨</t>
  </si>
  <si>
    <t>都进超</t>
  </si>
  <si>
    <t>朱丹静</t>
  </si>
  <si>
    <t>宋璐瑶</t>
  </si>
  <si>
    <t>安申琪</t>
  </si>
  <si>
    <t>徐博</t>
  </si>
  <si>
    <t>祝可盈</t>
  </si>
  <si>
    <t>郭浩婷</t>
  </si>
  <si>
    <t>袁张林</t>
  </si>
  <si>
    <t>王婧婷</t>
  </si>
  <si>
    <t>谢宛彤</t>
  </si>
  <si>
    <t>潘怡澄</t>
  </si>
  <si>
    <t>陆佳瑶</t>
  </si>
  <si>
    <t>周铭洁</t>
  </si>
  <si>
    <t>王佳乐</t>
  </si>
  <si>
    <t>谢杨</t>
  </si>
  <si>
    <t>柯瑜洁</t>
  </si>
  <si>
    <t>周馨悦</t>
  </si>
  <si>
    <t>周赛菲</t>
  </si>
  <si>
    <t>赵方圆</t>
  </si>
  <si>
    <t>罗婷婷</t>
  </si>
  <si>
    <t>周文渊</t>
  </si>
  <si>
    <t>李棱</t>
  </si>
  <si>
    <t>潘天欣</t>
  </si>
  <si>
    <t>郑悦</t>
  </si>
  <si>
    <t>张亚轩</t>
  </si>
  <si>
    <t>李欣宇</t>
  </si>
  <si>
    <t>王程雍</t>
  </si>
  <si>
    <t>翠丽金</t>
  </si>
  <si>
    <t>丁盼盼</t>
  </si>
  <si>
    <t>马译辰</t>
  </si>
  <si>
    <t>吴思涵</t>
  </si>
  <si>
    <t>黄欣茹</t>
  </si>
  <si>
    <t>陈斌杰</t>
  </si>
  <si>
    <t>赵正阳</t>
  </si>
  <si>
    <t>宋颖</t>
  </si>
  <si>
    <t>翁茹爱</t>
  </si>
  <si>
    <t>陈诗宜</t>
  </si>
  <si>
    <r>
      <t>王</t>
    </r>
    <r>
      <rPr>
        <sz val="14"/>
        <color indexed="8"/>
        <rFont val="宋体"/>
        <charset val="134"/>
      </rPr>
      <t>珽</t>
    </r>
  </si>
  <si>
    <t>陈睿</t>
  </si>
  <si>
    <t>周凯文</t>
  </si>
  <si>
    <t>金莉娟</t>
  </si>
  <si>
    <t>胡世雄</t>
  </si>
  <si>
    <t>雷秋妹</t>
  </si>
  <si>
    <t>潘羽铮</t>
  </si>
  <si>
    <t>陈雯婷</t>
  </si>
  <si>
    <t>刘华炎</t>
  </si>
  <si>
    <t>余青青</t>
  </si>
  <si>
    <t>王茈昕</t>
  </si>
  <si>
    <t>陈佳祺</t>
  </si>
  <si>
    <t>张佳婷</t>
  </si>
  <si>
    <t>王思宇</t>
  </si>
  <si>
    <t>周可</t>
  </si>
  <si>
    <t>喻水麒</t>
  </si>
  <si>
    <t>金雨欣</t>
  </si>
  <si>
    <t>闫如玉</t>
  </si>
  <si>
    <t>花照琪</t>
  </si>
  <si>
    <t>赵晨</t>
  </si>
  <si>
    <t>刘鑫</t>
  </si>
  <si>
    <t>李涛辉</t>
  </si>
  <si>
    <t>吴佳诚</t>
  </si>
  <si>
    <t>李舒婷</t>
  </si>
  <si>
    <t>程诺</t>
  </si>
  <si>
    <t>朱姿敏</t>
  </si>
  <si>
    <t>黄娇</t>
  </si>
  <si>
    <t>章智慧</t>
  </si>
  <si>
    <t>杨思蓉</t>
  </si>
  <si>
    <t>刘敏</t>
  </si>
  <si>
    <t>阿依帕热</t>
  </si>
  <si>
    <t>李馨儒</t>
  </si>
  <si>
    <t>史柯倩</t>
  </si>
  <si>
    <t>朱丹丹</t>
  </si>
  <si>
    <t>黄晶</t>
  </si>
  <si>
    <t>邱星闻</t>
  </si>
  <si>
    <t>胡羽彤</t>
  </si>
  <si>
    <t>祁佳怡</t>
  </si>
  <si>
    <t>崔琛丰伊</t>
  </si>
  <si>
    <t>范致辰</t>
  </si>
  <si>
    <t>王艺禅</t>
  </si>
  <si>
    <t>任佳琪</t>
  </si>
  <si>
    <t>罗悦心</t>
  </si>
  <si>
    <t>胡美芳</t>
  </si>
  <si>
    <t>林心如</t>
  </si>
  <si>
    <t>伍桐</t>
  </si>
  <si>
    <t>王晴</t>
  </si>
  <si>
    <t>陈欣</t>
  </si>
  <si>
    <t>吴丽婷</t>
  </si>
  <si>
    <t>袁馨仪</t>
  </si>
  <si>
    <t>陆瑶</t>
  </si>
  <si>
    <t>玉珏</t>
  </si>
  <si>
    <t>林畅</t>
  </si>
  <si>
    <t>沈淑蕊</t>
  </si>
  <si>
    <t>刘晓雨</t>
  </si>
  <si>
    <t>顾烯语</t>
  </si>
  <si>
    <t>俞跃</t>
  </si>
  <si>
    <t>许张彤</t>
  </si>
  <si>
    <t>楼蔼萱</t>
  </si>
  <si>
    <t>康逸晗</t>
  </si>
  <si>
    <t>章由之</t>
  </si>
  <si>
    <t>陈郁熙</t>
  </si>
  <si>
    <t>唐林璇</t>
  </si>
  <si>
    <t>邵安妮</t>
  </si>
  <si>
    <t>田语晗</t>
  </si>
  <si>
    <t>陈乐彦</t>
  </si>
  <si>
    <t>孙语晗</t>
  </si>
  <si>
    <t>陈娜妃</t>
  </si>
  <si>
    <t>曹颖钰</t>
  </si>
  <si>
    <t>王胡滨</t>
  </si>
  <si>
    <t>陈乐祺</t>
  </si>
  <si>
    <t>陈柳伊</t>
  </si>
  <si>
    <r>
      <t>沈韩</t>
    </r>
    <r>
      <rPr>
        <sz val="14"/>
        <color indexed="8"/>
        <rFont val="宋体"/>
        <charset val="134"/>
      </rPr>
      <t>玥</t>
    </r>
  </si>
  <si>
    <t>郑宇轩</t>
  </si>
  <si>
    <t>王雨洁</t>
  </si>
  <si>
    <t>湖州学院晚自修旷课统计表</t>
  </si>
  <si>
    <t>苏治杰</t>
  </si>
  <si>
    <t>别星晨</t>
  </si>
  <si>
    <t>周诚臣</t>
  </si>
  <si>
    <t>田宇</t>
  </si>
  <si>
    <t>潘萧逸</t>
  </si>
  <si>
    <t>王富赐</t>
  </si>
  <si>
    <t>冯俊杰</t>
  </si>
  <si>
    <t>崔凯</t>
  </si>
  <si>
    <t>刘峻宏</t>
  </si>
  <si>
    <t>贺仕杰</t>
  </si>
  <si>
    <t>周熙</t>
  </si>
  <si>
    <t>徐圣勇</t>
  </si>
  <si>
    <t>徐宇成</t>
  </si>
  <si>
    <t>湖州学院晚自修迟到早退统计表</t>
  </si>
  <si>
    <t>早退</t>
  </si>
  <si>
    <t>早退30min</t>
  </si>
  <si>
    <t>王艺能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</si>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</sst>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60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color rgb="FF000000"/>
      <name val="仿宋_GB2312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黑体"/>
      <charset val="134"/>
    </font>
    <font>
      <sz val="16"/>
      <name val="黑体"/>
      <charset val="134"/>
    </font>
    <font>
      <b/>
      <sz val="16"/>
      <name val="仿宋_GB2312"/>
      <charset val="134"/>
    </font>
    <font>
      <u/>
      <sz val="16"/>
      <color rgb="FF0000FF"/>
      <name val="仿宋_GB2312"/>
      <charset val="134"/>
    </font>
    <font>
      <u/>
      <sz val="16"/>
      <color rgb="FF800080"/>
      <name val="仿宋_GB2312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8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9" borderId="19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13" borderId="22" applyNumberFormat="0" applyAlignment="0" applyProtection="0">
      <alignment vertical="center"/>
    </xf>
    <xf numFmtId="0" fontId="51" fillId="13" borderId="18" applyNumberFormat="0" applyAlignment="0" applyProtection="0">
      <alignment vertical="center"/>
    </xf>
    <xf numFmtId="0" fontId="52" fillId="14" borderId="23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7" fillId="0" borderId="0">
      <protection locked="0"/>
    </xf>
    <xf numFmtId="0" fontId="38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49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9" fillId="0" borderId="7" xfId="49" applyFont="1" applyBorder="1" applyAlignment="1" applyProtection="1">
      <alignment horizontal="center" vertical="center"/>
    </xf>
    <xf numFmtId="0" fontId="9" fillId="0" borderId="16" xfId="49" applyFont="1" applyBorder="1" applyAlignment="1" applyProtection="1">
      <alignment horizontal="center" vertical="center"/>
    </xf>
    <xf numFmtId="49" fontId="10" fillId="0" borderId="1" xfId="49" applyNumberFormat="1" applyFont="1" applyBorder="1" applyAlignment="1" applyProtection="1">
      <alignment horizontal="center" vertical="center"/>
    </xf>
    <xf numFmtId="176" fontId="10" fillId="0" borderId="1" xfId="49" applyNumberFormat="1" applyFont="1" applyBorder="1" applyAlignment="1" applyProtection="1">
      <alignment horizontal="center" vertical="center"/>
    </xf>
    <xf numFmtId="0" fontId="10" fillId="0" borderId="1" xfId="49" applyFont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3" xfId="49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1" fillId="0" borderId="1" xfId="49" applyFont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11" fillId="0" borderId="6" xfId="49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center" vertical="center"/>
    </xf>
    <xf numFmtId="0" fontId="11" fillId="0" borderId="8" xfId="49" applyFont="1" applyBorder="1" applyAlignment="1" applyProtection="1">
      <alignment horizontal="center" vertical="center"/>
    </xf>
    <xf numFmtId="0" fontId="11" fillId="0" borderId="11" xfId="49" applyFont="1" applyBorder="1" applyAlignment="1" applyProtection="1">
      <alignment horizontal="center" vertical="center"/>
    </xf>
    <xf numFmtId="0" fontId="11" fillId="0" borderId="13" xfId="49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1" xfId="49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" xfId="49" applyFont="1" applyBorder="1" applyAlignment="1" applyProtection="1">
      <alignment vertical="center" wrapText="1"/>
    </xf>
    <xf numFmtId="0" fontId="20" fillId="0" borderId="4" xfId="49" applyFont="1" applyBorder="1" applyAlignment="1" applyProtection="1">
      <alignment horizontal="center" vertical="center" wrapText="1"/>
    </xf>
    <xf numFmtId="0" fontId="20" fillId="0" borderId="5" xfId="49" applyFont="1" applyBorder="1" applyAlignment="1" applyProtection="1">
      <alignment horizontal="center" vertical="center" wrapText="1"/>
    </xf>
    <xf numFmtId="0" fontId="20" fillId="0" borderId="6" xfId="49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49" applyFont="1" applyBorder="1" applyAlignment="1" applyProtection="1">
      <alignment horizontal="center" vertical="center"/>
    </xf>
    <xf numFmtId="0" fontId="20" fillId="0" borderId="1" xfId="0" applyFont="1" applyBorder="1">
      <alignment vertical="center"/>
    </xf>
    <xf numFmtId="0" fontId="21" fillId="0" borderId="1" xfId="49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2" fillId="0" borderId="1" xfId="49" applyNumberFormat="1" applyFont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0" fontId="24" fillId="0" borderId="9" xfId="49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3" fontId="2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8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0" fontId="31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0" borderId="1" xfId="11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0" fontId="26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4" fillId="2" borderId="1" xfId="1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1" fillId="0" borderId="1" xfId="11" applyNumberFormat="1" applyFont="1" applyFill="1" applyBorder="1" applyAlignment="1" applyProtection="1">
      <alignment horizontal="center"/>
      <protection locked="0"/>
    </xf>
    <xf numFmtId="10" fontId="35" fillId="0" borderId="1" xfId="11" applyNumberFormat="1" applyFont="1" applyFill="1" applyBorder="1" applyAlignment="1" applyProtection="1">
      <alignment horizontal="center"/>
      <protection locked="0"/>
    </xf>
    <xf numFmtId="0" fontId="20" fillId="0" borderId="1" xfId="11" applyNumberFormat="1" applyFont="1" applyFill="1" applyBorder="1" applyAlignment="1" applyProtection="1">
      <alignment horizontal="center"/>
      <protection locked="0"/>
    </xf>
    <xf numFmtId="0" fontId="21" fillId="0" borderId="1" xfId="10" applyFont="1" applyBorder="1" applyAlignment="1">
      <alignment horizontal="center"/>
      <protection locked="0"/>
    </xf>
    <xf numFmtId="0" fontId="35" fillId="0" borderId="1" xfId="10" applyFont="1" applyBorder="1" applyAlignment="1">
      <alignment horizontal="center"/>
      <protection locked="0"/>
    </xf>
    <xf numFmtId="0" fontId="21" fillId="0" borderId="3" xfId="0" applyFont="1" applyBorder="1" applyAlignment="1">
      <alignment horizontal="center" vertical="center"/>
    </xf>
    <xf numFmtId="0" fontId="20" fillId="0" borderId="1" xfId="10" applyFont="1" applyBorder="1" applyAlignment="1">
      <alignment horizont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36" fillId="0" borderId="1" xfId="11" applyNumberFormat="1" applyFont="1" applyBorder="1" applyAlignment="1" applyProtection="1">
      <alignment horizontal="center" vertical="center"/>
      <protection locked="0"/>
    </xf>
    <xf numFmtId="0" fontId="36" fillId="0" borderId="1" xfId="10" applyFont="1" applyBorder="1" applyAlignment="1">
      <alignment horizontal="center"/>
      <protection locked="0"/>
    </xf>
    <xf numFmtId="0" fontId="35" fillId="0" borderId="1" xfId="10" applyFont="1" applyBorder="1" applyAlignment="1">
      <alignment horizontal="center"/>
      <protection locked="0"/>
    </xf>
    <xf numFmtId="0" fontId="35" fillId="0" borderId="1" xfId="10" applyFont="1" applyBorder="1" applyAlignment="1">
      <alignment horizontal="center"/>
      <protection locked="0"/>
    </xf>
    <xf numFmtId="0" fontId="35" fillId="0" borderId="0" xfId="10" applyFont="1" applyAlignment="1">
      <alignment horizontal="center"/>
      <protection locked="0"/>
    </xf>
    <xf numFmtId="0" fontId="36" fillId="0" borderId="0" xfId="10" applyFont="1" applyAlignment="1">
      <alignment horizontal="center"/>
      <protection locked="0"/>
    </xf>
    <xf numFmtId="0" fontId="21" fillId="0" borderId="1" xfId="10" applyFont="1" applyBorder="1" applyAlignment="1" applyProtection="1">
      <alignment horizontal="center" vertical="center"/>
    </xf>
    <xf numFmtId="0" fontId="20" fillId="0" borderId="1" xfId="10" applyFont="1" applyBorder="1" applyAlignment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0" xfId="10">
      <protection locked="0"/>
    </xf>
    <xf numFmtId="10" fontId="36" fillId="0" borderId="0" xfId="10" applyNumberFormat="1" applyFont="1" applyAlignment="1">
      <alignment horizontal="center"/>
      <protection locked="0"/>
    </xf>
    <xf numFmtId="0" fontId="21" fillId="0" borderId="0" xfId="10" applyFont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10" zoomScaleNormal="110" workbookViewId="0">
      <selection activeCell="A1" sqref="A1:H1"/>
    </sheetView>
  </sheetViews>
  <sheetFormatPr defaultColWidth="9" defaultRowHeight="20.4" outlineLevelCol="7"/>
  <cols>
    <col min="1" max="1" width="39.0925925925926" style="169" customWidth="1"/>
    <col min="2" max="3" width="24.8148148148148" style="169" customWidth="1"/>
    <col min="4" max="4" width="26.9074074074074" style="169" customWidth="1"/>
    <col min="5" max="8" width="24.8148148148148" style="169" customWidth="1"/>
    <col min="9" max="16384" width="9" style="169"/>
  </cols>
  <sheetData>
    <row r="1" ht="21" customHeight="1" spans="1:8">
      <c r="A1" s="170" t="s">
        <v>0</v>
      </c>
      <c r="B1" s="171"/>
      <c r="C1" s="171"/>
      <c r="D1" s="171"/>
      <c r="E1" s="171"/>
      <c r="F1" s="171"/>
      <c r="G1" s="171"/>
      <c r="H1" s="172"/>
    </row>
    <row r="2" s="168" customFormat="1" ht="21" customHeight="1" spans="1:8">
      <c r="A2" s="173" t="s">
        <v>1</v>
      </c>
      <c r="B2" s="173" t="s">
        <v>2</v>
      </c>
      <c r="C2" s="173" t="s">
        <v>3</v>
      </c>
      <c r="D2" s="173" t="s">
        <v>4</v>
      </c>
      <c r="E2" s="173" t="s">
        <v>5</v>
      </c>
      <c r="F2" s="173" t="s">
        <v>6</v>
      </c>
      <c r="G2" s="173" t="s">
        <v>7</v>
      </c>
      <c r="H2" s="173" t="s">
        <v>8</v>
      </c>
    </row>
    <row r="3" ht="21" customHeight="1" spans="1:8">
      <c r="A3" s="85" t="s">
        <v>9</v>
      </c>
      <c r="B3" s="174">
        <v>0</v>
      </c>
      <c r="C3" s="175">
        <f>2/1046</f>
        <v>0.00191204588910134</v>
      </c>
      <c r="D3" s="96">
        <f>0/1718</f>
        <v>0</v>
      </c>
      <c r="E3" s="176">
        <v>0</v>
      </c>
      <c r="F3" s="175">
        <f>1/1707</f>
        <v>0.000585823081429408</v>
      </c>
      <c r="G3" s="85">
        <v>0</v>
      </c>
      <c r="H3" s="85">
        <v>0</v>
      </c>
    </row>
    <row r="4" ht="21" customHeight="1" spans="1:8">
      <c r="A4" s="85" t="s">
        <v>10</v>
      </c>
      <c r="B4" s="177">
        <v>0</v>
      </c>
      <c r="C4" s="178">
        <v>2</v>
      </c>
      <c r="D4" s="179">
        <v>0</v>
      </c>
      <c r="E4" s="180">
        <v>0</v>
      </c>
      <c r="F4" s="178">
        <v>1</v>
      </c>
      <c r="G4" s="181">
        <v>0</v>
      </c>
      <c r="H4" s="85">
        <v>0</v>
      </c>
    </row>
    <row r="5" ht="21" customHeight="1" spans="1:8">
      <c r="A5" s="85" t="s">
        <v>11</v>
      </c>
      <c r="B5" s="182">
        <f>26/1044</f>
        <v>0.024904214559387</v>
      </c>
      <c r="C5" s="175">
        <f>13/1046</f>
        <v>0.0124282982791587</v>
      </c>
      <c r="D5" s="182">
        <f>123/1745</f>
        <v>0.070487106017192</v>
      </c>
      <c r="E5" s="175">
        <f>22/1662</f>
        <v>0.01323706377858</v>
      </c>
      <c r="F5" s="182">
        <f>26/1707</f>
        <v>0.0152314001171646</v>
      </c>
      <c r="G5" s="175">
        <f>20/728</f>
        <v>0.0274725274725275</v>
      </c>
      <c r="H5" s="85">
        <v>0</v>
      </c>
    </row>
    <row r="6" ht="21" customHeight="1" spans="1:8">
      <c r="A6" s="85" t="s">
        <v>12</v>
      </c>
      <c r="B6" s="183">
        <v>26</v>
      </c>
      <c r="C6" s="184">
        <v>13</v>
      </c>
      <c r="D6" s="185">
        <v>123</v>
      </c>
      <c r="E6" s="185">
        <v>22</v>
      </c>
      <c r="F6" s="184">
        <v>26</v>
      </c>
      <c r="G6" s="186">
        <v>20</v>
      </c>
      <c r="H6" s="85">
        <v>0</v>
      </c>
    </row>
    <row r="7" ht="21" customHeight="1" spans="1:8">
      <c r="A7" s="85" t="s">
        <v>13</v>
      </c>
      <c r="B7" s="181">
        <v>0</v>
      </c>
      <c r="C7" s="187">
        <v>1</v>
      </c>
      <c r="D7" s="184">
        <v>1</v>
      </c>
      <c r="E7" s="85">
        <v>0</v>
      </c>
      <c r="F7" s="181">
        <v>0</v>
      </c>
      <c r="G7" s="85">
        <v>0</v>
      </c>
      <c r="H7" s="85">
        <v>0</v>
      </c>
    </row>
    <row r="8" ht="21" customHeight="1" spans="1:8">
      <c r="A8" s="85" t="s">
        <v>14</v>
      </c>
      <c r="B8" s="184" t="s">
        <v>15</v>
      </c>
      <c r="C8" s="184" t="s">
        <v>15</v>
      </c>
      <c r="D8" s="184" t="s">
        <v>15</v>
      </c>
      <c r="E8" s="184" t="s">
        <v>15</v>
      </c>
      <c r="F8" s="184" t="s">
        <v>15</v>
      </c>
      <c r="G8" s="184" t="s">
        <v>15</v>
      </c>
      <c r="H8" s="184" t="s">
        <v>15</v>
      </c>
    </row>
    <row r="9" ht="21" customHeight="1" spans="1:8">
      <c r="A9" s="85" t="s">
        <v>16</v>
      </c>
      <c r="B9" s="184">
        <v>30</v>
      </c>
      <c r="C9" s="184">
        <v>17</v>
      </c>
      <c r="D9" s="184">
        <v>7</v>
      </c>
      <c r="E9" s="184">
        <v>68</v>
      </c>
      <c r="F9" s="185">
        <v>50</v>
      </c>
      <c r="G9" s="185">
        <v>18</v>
      </c>
      <c r="H9" s="188">
        <v>0</v>
      </c>
    </row>
    <row r="10" ht="21" customHeight="1" spans="1:8">
      <c r="A10" s="85" t="s">
        <v>17</v>
      </c>
      <c r="B10" s="188">
        <v>0</v>
      </c>
      <c r="C10" s="184">
        <v>15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</row>
    <row r="11" ht="21" customHeight="1" spans="1:8">
      <c r="A11" s="85" t="s">
        <v>18</v>
      </c>
      <c r="B11" s="188">
        <v>0</v>
      </c>
      <c r="C11" s="188">
        <v>0</v>
      </c>
      <c r="D11" s="85">
        <v>0</v>
      </c>
      <c r="E11" s="188">
        <v>0</v>
      </c>
      <c r="F11" s="188">
        <v>0</v>
      </c>
      <c r="G11" s="186">
        <v>2</v>
      </c>
      <c r="H11" s="188">
        <v>0</v>
      </c>
    </row>
    <row r="12" ht="21" customHeight="1" spans="1:8">
      <c r="A12" s="85" t="s">
        <v>19</v>
      </c>
      <c r="B12" s="85" t="s">
        <v>20</v>
      </c>
      <c r="C12" s="85" t="s">
        <v>20</v>
      </c>
      <c r="D12" s="85" t="s">
        <v>20</v>
      </c>
      <c r="E12" s="85" t="s">
        <v>20</v>
      </c>
      <c r="F12" s="85" t="s">
        <v>20</v>
      </c>
      <c r="G12" s="189" t="s">
        <v>20</v>
      </c>
      <c r="H12" s="189" t="s">
        <v>20</v>
      </c>
    </row>
    <row r="13" ht="15.6" spans="1:8">
      <c r="A13" s="190"/>
      <c r="B13" s="190"/>
      <c r="C13" s="190"/>
      <c r="D13" s="190"/>
      <c r="E13" s="190"/>
      <c r="F13" s="190"/>
      <c r="G13" s="190"/>
      <c r="H13" s="190"/>
    </row>
    <row r="16" spans="5:8">
      <c r="E16" s="191"/>
      <c r="F16" s="191"/>
      <c r="G16" s="191"/>
      <c r="H16" s="191"/>
    </row>
    <row r="17" spans="5:8">
      <c r="E17" s="192"/>
      <c r="F17" s="192"/>
      <c r="G17" s="192"/>
      <c r="H17" s="192"/>
    </row>
    <row r="18" spans="5:8">
      <c r="E18" s="192"/>
      <c r="F18" s="192"/>
      <c r="G18" s="192"/>
      <c r="H18" s="192"/>
    </row>
    <row r="19" spans="5:8">
      <c r="E19" s="193"/>
      <c r="F19" s="193"/>
      <c r="G19" s="193"/>
      <c r="H19" s="193"/>
    </row>
    <row r="20" spans="5:8">
      <c r="E20" s="187"/>
      <c r="F20" s="187"/>
      <c r="G20" s="187"/>
      <c r="H20" s="187"/>
    </row>
    <row r="21" spans="5:8">
      <c r="E21" s="96"/>
      <c r="F21" s="96"/>
      <c r="G21" s="96"/>
      <c r="H21" s="96"/>
    </row>
    <row r="22" spans="5:8">
      <c r="E22" s="96"/>
      <c r="F22" s="96"/>
      <c r="G22" s="96"/>
      <c r="H22" s="96"/>
    </row>
    <row r="23" spans="5:8">
      <c r="E23" s="187"/>
      <c r="F23" s="187"/>
      <c r="G23" s="187"/>
      <c r="H23" s="187"/>
    </row>
    <row r="24" spans="5:8">
      <c r="E24" s="194"/>
      <c r="F24" s="194"/>
      <c r="G24" s="194"/>
      <c r="H24" s="194"/>
    </row>
    <row r="25" spans="2:8">
      <c r="B25" s="96"/>
      <c r="C25" s="96"/>
      <c r="D25" s="96"/>
      <c r="E25" s="194"/>
      <c r="F25" s="194"/>
      <c r="G25" s="194"/>
      <c r="H25" s="194"/>
    </row>
    <row r="26" spans="2:8">
      <c r="B26" s="96"/>
      <c r="C26" s="187"/>
      <c r="D26" s="187"/>
      <c r="E26" s="187"/>
      <c r="F26" s="187"/>
      <c r="G26" s="187"/>
      <c r="H26" s="187"/>
    </row>
  </sheetData>
  <mergeCells count="1">
    <mergeCell ref="A1:H1"/>
  </mergeCells>
  <hyperlinks>
    <hyperlink ref="F5" location="日常请假率!A168" display="=26/1707"/>
    <hyperlink ref="B5" location="日常请假率!A3" display="=26/1044"/>
    <hyperlink ref="D5" location="日常请假率!A94" display="=123/1745"/>
    <hyperlink ref="F6" location="日常请假名单!A191" display="26"/>
    <hyperlink ref="B6" location="日常请假名单!A3" display="26"/>
    <hyperlink ref="B12" location="统计表!A3" display="交齐且规范"/>
    <hyperlink ref="G5" location="日常请假率!A192" display="=20/728"/>
    <hyperlink ref="G6" location="日常请假名单!A217" display="20"/>
    <hyperlink ref="C5" location="日常请假率!A30" display="=13/1046"/>
    <hyperlink ref="E5" location="日常请假率!A101" display="=22/1662"/>
    <hyperlink ref="C6" location="日常请假名单!A29" display="13"/>
    <hyperlink ref="E6" location="日常请假名单!A169" display="22"/>
    <hyperlink ref="B8" location="晚自习风气统计表!A3" display="班级明细"/>
    <hyperlink ref="C8" location="晚自习风气统计表!A10" display="班级明细"/>
    <hyperlink ref="D8" location="晚自习风气统计表!A19" display="班级明细"/>
    <hyperlink ref="E8" location="晚自习风气统计表!A29" display="班级明细"/>
    <hyperlink ref="F8" location="晚自习风气统计表!A35" display="班级明细"/>
    <hyperlink ref="G8" location="晚自习风气统计表!A44" display="班级明细"/>
    <hyperlink ref="H8" location="晚自习风气统计表!A49" display="班级明细"/>
    <hyperlink ref="B9" location="晚自习请假!A3" display="30"/>
    <hyperlink ref="C9" location="晚自习请假!A11" display="17"/>
    <hyperlink ref="D9" location="晚自习请假!A16" display="7"/>
    <hyperlink ref="E9" location="晚自习请假!A21" display="68"/>
    <hyperlink ref="F9" location="晚自习请假!A125" display="50"/>
    <hyperlink ref="G9" location="晚自习请假!A175" display="18"/>
    <hyperlink ref="C10" location="晚自习旷课!A4" display="15"/>
    <hyperlink ref="C7" location="日常迟到早退名单!A4" display="1"/>
    <hyperlink ref="D6" location="日常请假名单!A42" display="123"/>
    <hyperlink ref="D7" location="日常迟到早退名单!A5" display="1"/>
    <hyperlink ref="G11" location="晚自习迟到早退!A8" display="2"/>
    <hyperlink ref="C4" location="日常旷课名单!A4" display="2"/>
    <hyperlink ref="F4" location="日常旷课名单!A8" display="1"/>
    <hyperlink ref="C3" location="日常旷课率!A30" display="=2/1046"/>
    <hyperlink ref="F3" location="日常旷课率!A146" display="=1/1707"/>
  </hyperlinks>
  <pageMargins left="0.75" right="0.75" top="1" bottom="1" header="0.5" footer="0.5"/>
  <pageSetup paperSize="9" orientation="portrait"/>
  <headerFooter/>
  <ignoredErrors>
    <ignoredError sqref="F3:F4 C3 B5:G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P28" sqref="P28"/>
    </sheetView>
  </sheetViews>
  <sheetFormatPr defaultColWidth="9" defaultRowHeight="14.4"/>
  <cols>
    <col min="1" max="1" width="21.6296296296296" customWidth="1"/>
    <col min="2" max="2" width="12.5462962962963" customWidth="1"/>
    <col min="3" max="3" width="9.62962962962963" customWidth="1"/>
    <col min="4" max="4" width="8.36111111111111" customWidth="1"/>
    <col min="5" max="5" width="9.62962962962963" customWidth="1"/>
    <col min="6" max="6" width="14.0925925925926" customWidth="1"/>
  </cols>
  <sheetData>
    <row r="1" s="17" customFormat="1" ht="22.2" spans="1:6">
      <c r="A1" s="19" t="s">
        <v>519</v>
      </c>
      <c r="B1" s="19"/>
      <c r="C1" s="19"/>
      <c r="D1" s="19"/>
      <c r="E1" s="19"/>
      <c r="F1" s="19"/>
    </row>
    <row r="2" s="18" customFormat="1" ht="20.4" spans="1:6">
      <c r="A2" s="20" t="s">
        <v>22</v>
      </c>
      <c r="B2" s="20" t="s">
        <v>24</v>
      </c>
      <c r="C2" s="20" t="s">
        <v>35</v>
      </c>
      <c r="D2" s="20" t="s">
        <v>314</v>
      </c>
      <c r="E2" s="20" t="s">
        <v>315</v>
      </c>
      <c r="F2" s="20" t="s">
        <v>29</v>
      </c>
    </row>
    <row r="3" s="18" customFormat="1" ht="17.4" spans="1:6">
      <c r="A3" s="21" t="s">
        <v>2</v>
      </c>
      <c r="B3" s="22" t="s">
        <v>316</v>
      </c>
      <c r="C3" s="23"/>
      <c r="D3" s="23"/>
      <c r="E3" s="23"/>
      <c r="F3" s="24"/>
    </row>
    <row r="4" s="18" customFormat="1" ht="17.4" spans="1:6">
      <c r="A4" s="21" t="s">
        <v>3</v>
      </c>
      <c r="B4" s="25"/>
      <c r="C4" s="26"/>
      <c r="D4" s="26"/>
      <c r="E4" s="26"/>
      <c r="F4" s="27"/>
    </row>
    <row r="5" s="18" customFormat="1" ht="17.4" spans="1:6">
      <c r="A5" s="21" t="s">
        <v>4</v>
      </c>
      <c r="B5" s="25"/>
      <c r="C5" s="26"/>
      <c r="D5" s="26"/>
      <c r="E5" s="26"/>
      <c r="F5" s="27"/>
    </row>
    <row r="6" s="18" customFormat="1" ht="17.4" spans="1:6">
      <c r="A6" s="21" t="s">
        <v>5</v>
      </c>
      <c r="B6" s="25"/>
      <c r="C6" s="26"/>
      <c r="D6" s="26"/>
      <c r="E6" s="26"/>
      <c r="F6" s="27"/>
    </row>
    <row r="7" s="18" customFormat="1" ht="17.4" spans="1:6">
      <c r="A7" s="28" t="s">
        <v>6</v>
      </c>
      <c r="B7" s="29"/>
      <c r="C7" s="30"/>
      <c r="D7" s="30"/>
      <c r="E7" s="30"/>
      <c r="F7" s="31"/>
    </row>
    <row r="8" s="18" customFormat="1" ht="17.4" spans="1:6">
      <c r="A8" s="6" t="s">
        <v>7</v>
      </c>
      <c r="B8" s="32">
        <v>20222633</v>
      </c>
      <c r="C8" s="33" t="s">
        <v>293</v>
      </c>
      <c r="D8" s="33" t="s">
        <v>520</v>
      </c>
      <c r="E8" s="33">
        <v>3.1</v>
      </c>
      <c r="F8" s="33" t="s">
        <v>521</v>
      </c>
    </row>
    <row r="9" s="18" customFormat="1" ht="17.4" spans="1:6">
      <c r="A9" s="6"/>
      <c r="B9" s="34"/>
      <c r="C9" s="33" t="s">
        <v>522</v>
      </c>
      <c r="D9" s="33" t="s">
        <v>520</v>
      </c>
      <c r="E9" s="33">
        <v>3.1</v>
      </c>
      <c r="F9" s="33" t="s">
        <v>521</v>
      </c>
    </row>
    <row r="10" s="18" customFormat="1" ht="17.4" spans="1:6">
      <c r="A10" s="29" t="s">
        <v>8</v>
      </c>
      <c r="B10" s="28" t="s">
        <v>316</v>
      </c>
      <c r="C10" s="35"/>
      <c r="D10" s="35"/>
      <c r="E10" s="35"/>
      <c r="F10" s="36"/>
    </row>
    <row r="11" s="18" customFormat="1" spans="1:6">
      <c r="A11"/>
      <c r="B11"/>
      <c r="C11"/>
      <c r="D11"/>
      <c r="E11"/>
      <c r="F11"/>
    </row>
    <row r="12" s="18" customFormat="1" spans="1:6">
      <c r="A12"/>
      <c r="B12"/>
      <c r="C12"/>
      <c r="D12"/>
      <c r="E12"/>
      <c r="F12"/>
    </row>
    <row r="13" s="18" customFormat="1" spans="1:6">
      <c r="A13"/>
      <c r="B13"/>
      <c r="C13"/>
      <c r="D13"/>
      <c r="E13"/>
      <c r="F13"/>
    </row>
    <row r="14" s="18" customFormat="1" spans="1:6">
      <c r="A14"/>
      <c r="B14"/>
      <c r="C14"/>
      <c r="D14"/>
      <c r="E14"/>
      <c r="F14"/>
    </row>
    <row r="15" s="18" customFormat="1" spans="1:6">
      <c r="A15"/>
      <c r="B15"/>
      <c r="C15"/>
      <c r="D15"/>
      <c r="E15"/>
      <c r="F15"/>
    </row>
    <row r="16" s="18" customFormat="1" spans="1:6">
      <c r="A16"/>
      <c r="B16"/>
      <c r="C16"/>
      <c r="D16"/>
      <c r="E16"/>
      <c r="F16"/>
    </row>
    <row r="17" s="18" customFormat="1" spans="1:6">
      <c r="A17"/>
      <c r="B17"/>
      <c r="C17"/>
      <c r="D17"/>
      <c r="E17"/>
      <c r="F17"/>
    </row>
    <row r="18" s="18" customFormat="1" spans="1:6">
      <c r="A18"/>
      <c r="B18"/>
      <c r="C18"/>
      <c r="D18"/>
      <c r="E18"/>
      <c r="F18"/>
    </row>
    <row r="19" s="18" customFormat="1" spans="1:6">
      <c r="A19"/>
      <c r="B19"/>
      <c r="C19"/>
      <c r="D19"/>
      <c r="E19"/>
      <c r="F19"/>
    </row>
    <row r="20" s="18" customFormat="1" spans="1:6">
      <c r="A20"/>
      <c r="B20"/>
      <c r="C20"/>
      <c r="D20"/>
      <c r="E20"/>
      <c r="F20"/>
    </row>
    <row r="21" s="18" customFormat="1" spans="1:6">
      <c r="A21"/>
      <c r="B21"/>
      <c r="C21"/>
      <c r="D21"/>
      <c r="E21"/>
      <c r="F21"/>
    </row>
    <row r="22" s="18" customFormat="1" spans="1:6">
      <c r="A22"/>
      <c r="B22"/>
      <c r="C22"/>
      <c r="D22"/>
      <c r="E22"/>
      <c r="F22"/>
    </row>
    <row r="23" s="18" customFormat="1" spans="1:6">
      <c r="A23"/>
      <c r="B23"/>
      <c r="C23"/>
      <c r="D23"/>
      <c r="E23"/>
      <c r="F23"/>
    </row>
    <row r="24" s="18" customFormat="1" spans="1:6">
      <c r="A24"/>
      <c r="B24"/>
      <c r="C24"/>
      <c r="D24"/>
      <c r="E24"/>
      <c r="F24"/>
    </row>
    <row r="25" s="18" customFormat="1" spans="1:6">
      <c r="A25"/>
      <c r="B25"/>
      <c r="C25"/>
      <c r="D25"/>
      <c r="E25"/>
      <c r="F25"/>
    </row>
    <row r="26" s="18" customFormat="1" spans="1:6">
      <c r="A26"/>
      <c r="B26"/>
      <c r="C26"/>
      <c r="D26"/>
      <c r="E26"/>
      <c r="F26"/>
    </row>
    <row r="27" s="18" customFormat="1" spans="1:6">
      <c r="A27"/>
      <c r="B27"/>
      <c r="C27"/>
      <c r="D27"/>
      <c r="E27"/>
      <c r="F27"/>
    </row>
    <row r="28" s="18" customFormat="1" spans="1:6">
      <c r="A28"/>
      <c r="B28"/>
      <c r="C28"/>
      <c r="D28"/>
      <c r="E28"/>
      <c r="F28"/>
    </row>
    <row r="29" s="18" customFormat="1" spans="1:6">
      <c r="A29"/>
      <c r="B29"/>
      <c r="C29"/>
      <c r="D29"/>
      <c r="E29"/>
      <c r="F29"/>
    </row>
    <row r="30" s="18" customFormat="1" spans="1:6">
      <c r="A30"/>
      <c r="B30"/>
      <c r="C30"/>
      <c r="D30"/>
      <c r="E30"/>
      <c r="F30"/>
    </row>
    <row r="31" s="18" customFormat="1" spans="1:6">
      <c r="A31"/>
      <c r="B31"/>
      <c r="C31"/>
      <c r="D31"/>
      <c r="E31"/>
      <c r="F31"/>
    </row>
    <row r="32" s="18" customFormat="1" spans="1:6">
      <c r="A32"/>
      <c r="B32"/>
      <c r="C32"/>
      <c r="D32"/>
      <c r="E32"/>
      <c r="F32"/>
    </row>
    <row r="33" s="18" customFormat="1" spans="1:6">
      <c r="A33"/>
      <c r="B33"/>
      <c r="C33"/>
      <c r="D33"/>
      <c r="E33"/>
      <c r="F33"/>
    </row>
    <row r="34" s="18" customFormat="1" spans="1:6">
      <c r="A34"/>
      <c r="B34"/>
      <c r="C34"/>
      <c r="D34"/>
      <c r="E34"/>
      <c r="F34"/>
    </row>
    <row r="35" s="18" customFormat="1" spans="1:6">
      <c r="A35"/>
      <c r="B35"/>
      <c r="C35"/>
      <c r="D35"/>
      <c r="E35"/>
      <c r="F35"/>
    </row>
    <row r="36" s="18" customFormat="1" spans="1:6">
      <c r="A36"/>
      <c r="B36"/>
      <c r="C36"/>
      <c r="D36"/>
      <c r="E36"/>
      <c r="F36"/>
    </row>
    <row r="37" s="18" customFormat="1" spans="1:6">
      <c r="A37"/>
      <c r="B37"/>
      <c r="C37"/>
      <c r="D37"/>
      <c r="E37"/>
      <c r="F37"/>
    </row>
    <row r="38" s="18" customFormat="1" spans="1:6">
      <c r="A38"/>
      <c r="B38"/>
      <c r="C38"/>
      <c r="D38"/>
      <c r="E38"/>
      <c r="F38"/>
    </row>
    <row r="39" s="18" customFormat="1" spans="1:6">
      <c r="A39"/>
      <c r="B39"/>
      <c r="C39"/>
      <c r="D39"/>
      <c r="E39"/>
      <c r="F39"/>
    </row>
    <row r="40" s="18" customFormat="1" spans="1:6">
      <c r="A40"/>
      <c r="B40"/>
      <c r="C40"/>
      <c r="D40"/>
      <c r="E40"/>
      <c r="F40"/>
    </row>
    <row r="41" s="18" customFormat="1" spans="1:6">
      <c r="A41"/>
      <c r="B41"/>
      <c r="C41"/>
      <c r="D41"/>
      <c r="E41"/>
      <c r="F41"/>
    </row>
    <row r="42" s="18" customFormat="1" spans="1:6">
      <c r="A42"/>
      <c r="B42"/>
      <c r="C42"/>
      <c r="D42"/>
      <c r="E42"/>
      <c r="F42"/>
    </row>
    <row r="43" s="18" customFormat="1" spans="1:6">
      <c r="A43"/>
      <c r="B43"/>
      <c r="C43"/>
      <c r="D43"/>
      <c r="E43"/>
      <c r="F43"/>
    </row>
    <row r="44" s="18" customFormat="1" spans="1:6">
      <c r="A44"/>
      <c r="B44"/>
      <c r="C44"/>
      <c r="D44"/>
      <c r="E44"/>
      <c r="F44"/>
    </row>
    <row r="45" s="18" customFormat="1" spans="1:6">
      <c r="A45"/>
      <c r="B45"/>
      <c r="C45"/>
      <c r="D45"/>
      <c r="E45"/>
      <c r="F45"/>
    </row>
    <row r="46" s="18" customFormat="1" spans="1:6">
      <c r="A46"/>
      <c r="B46"/>
      <c r="C46"/>
      <c r="D46"/>
      <c r="E46"/>
      <c r="F46"/>
    </row>
    <row r="47" s="18" customFormat="1" spans="1:6">
      <c r="A47"/>
      <c r="B47"/>
      <c r="C47"/>
      <c r="D47"/>
      <c r="E47"/>
      <c r="F47"/>
    </row>
    <row r="48" s="18" customFormat="1" spans="1:6">
      <c r="A48"/>
      <c r="B48"/>
      <c r="C48"/>
      <c r="D48"/>
      <c r="E48"/>
      <c r="F48"/>
    </row>
    <row r="49" s="18" customFormat="1" spans="1:6">
      <c r="A49"/>
      <c r="B49"/>
      <c r="C49"/>
      <c r="D49"/>
      <c r="E49"/>
      <c r="F49"/>
    </row>
    <row r="50" s="18" customFormat="1" spans="1:6">
      <c r="A50"/>
      <c r="B50"/>
      <c r="C50"/>
      <c r="D50"/>
      <c r="E50"/>
      <c r="F50"/>
    </row>
    <row r="51" s="18" customFormat="1" spans="1:6">
      <c r="A51"/>
      <c r="B51"/>
      <c r="C51"/>
      <c r="D51"/>
      <c r="E51"/>
      <c r="F51"/>
    </row>
    <row r="52" s="1" customFormat="1" ht="15.6" spans="1:9">
      <c r="A52"/>
      <c r="B52"/>
      <c r="C52"/>
      <c r="D52"/>
      <c r="E52"/>
      <c r="F52"/>
      <c r="G52"/>
      <c r="H52"/>
      <c r="I52"/>
    </row>
  </sheetData>
  <mergeCells count="5">
    <mergeCell ref="A1:F1"/>
    <mergeCell ref="B10:F10"/>
    <mergeCell ref="A8:A9"/>
    <mergeCell ref="B8:B9"/>
    <mergeCell ref="B3:F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A3" sqref="A3:A29"/>
    </sheetView>
  </sheetViews>
  <sheetFormatPr defaultColWidth="9" defaultRowHeight="14.4" outlineLevelCol="4"/>
  <cols>
    <col min="1" max="1" width="21.1759259259259" customWidth="1"/>
    <col min="2" max="2" width="7.36111111111111" customWidth="1"/>
    <col min="3" max="3" width="14.9074074074074" customWidth="1"/>
    <col min="4" max="4" width="15.4537037037037" customWidth="1"/>
    <col min="5" max="5" width="15.6296296296296" customWidth="1"/>
  </cols>
  <sheetData>
    <row r="1" s="1" customFormat="1" ht="22.2" spans="1:5">
      <c r="A1" s="3" t="s">
        <v>523</v>
      </c>
      <c r="B1" s="3"/>
      <c r="C1" s="3"/>
      <c r="D1" s="3"/>
      <c r="E1" s="3"/>
    </row>
    <row r="2" s="2" customFormat="1" ht="20.4" spans="1:5">
      <c r="A2" s="4" t="s">
        <v>22</v>
      </c>
      <c r="B2" s="4" t="s">
        <v>23</v>
      </c>
      <c r="C2" s="4" t="s">
        <v>24</v>
      </c>
      <c r="D2" s="4" t="s">
        <v>523</v>
      </c>
      <c r="E2" s="4" t="s">
        <v>29</v>
      </c>
    </row>
    <row r="3" s="2" customFormat="1" ht="17.4" spans="1:5">
      <c r="A3" s="5" t="s">
        <v>2</v>
      </c>
      <c r="B3" s="6">
        <v>1</v>
      </c>
      <c r="C3" s="7">
        <v>20193631</v>
      </c>
      <c r="D3" s="7"/>
      <c r="E3" s="7" t="s">
        <v>30</v>
      </c>
    </row>
    <row r="4" s="2" customFormat="1" ht="17.4" spans="1:5">
      <c r="A4" s="5"/>
      <c r="B4" s="6">
        <v>2</v>
      </c>
      <c r="C4" s="7">
        <v>20193632</v>
      </c>
      <c r="D4" s="7"/>
      <c r="E4" s="7" t="s">
        <v>30</v>
      </c>
    </row>
    <row r="5" s="2" customFormat="1" ht="17.4" spans="1:5">
      <c r="A5" s="5"/>
      <c r="B5" s="6">
        <v>3</v>
      </c>
      <c r="C5" s="7">
        <v>20193633</v>
      </c>
      <c r="D5" s="7"/>
      <c r="E5" s="7" t="s">
        <v>30</v>
      </c>
    </row>
    <row r="6" s="2" customFormat="1" ht="17.4" spans="1:5">
      <c r="A6" s="5"/>
      <c r="B6" s="6">
        <v>4</v>
      </c>
      <c r="C6" s="7">
        <v>20193634</v>
      </c>
      <c r="D6" s="7"/>
      <c r="E6" s="7" t="s">
        <v>30</v>
      </c>
    </row>
    <row r="7" s="2" customFormat="1" ht="17.4" spans="1:5">
      <c r="A7" s="5"/>
      <c r="B7" s="6">
        <v>5</v>
      </c>
      <c r="C7" s="7">
        <v>20193635</v>
      </c>
      <c r="D7" s="7"/>
      <c r="E7" s="7" t="s">
        <v>30</v>
      </c>
    </row>
    <row r="8" s="2" customFormat="1" ht="17.4" spans="1:5">
      <c r="A8" s="5"/>
      <c r="B8" s="6">
        <v>6</v>
      </c>
      <c r="C8" s="7">
        <v>20203631</v>
      </c>
      <c r="D8" s="7" t="s">
        <v>524</v>
      </c>
      <c r="E8" s="7"/>
    </row>
    <row r="9" s="2" customFormat="1" ht="17.4" spans="1:5">
      <c r="A9" s="5"/>
      <c r="B9" s="6">
        <v>7</v>
      </c>
      <c r="C9" s="7">
        <v>20203632</v>
      </c>
      <c r="D9" s="7" t="s">
        <v>524</v>
      </c>
      <c r="E9" s="7"/>
    </row>
    <row r="10" s="2" customFormat="1" ht="17.4" spans="1:5">
      <c r="A10" s="5"/>
      <c r="B10" s="6">
        <v>8</v>
      </c>
      <c r="C10" s="7">
        <v>20203633</v>
      </c>
      <c r="D10" s="7" t="s">
        <v>524</v>
      </c>
      <c r="E10" s="7"/>
    </row>
    <row r="11" s="2" customFormat="1" ht="17.4" spans="1:5">
      <c r="A11" s="5"/>
      <c r="B11" s="6">
        <v>9</v>
      </c>
      <c r="C11" s="7">
        <v>20203634</v>
      </c>
      <c r="D11" s="7" t="s">
        <v>524</v>
      </c>
      <c r="E11" s="7"/>
    </row>
    <row r="12" s="2" customFormat="1" ht="17.4" spans="1:5">
      <c r="A12" s="5"/>
      <c r="B12" s="6">
        <v>10</v>
      </c>
      <c r="C12" s="7">
        <v>20203635</v>
      </c>
      <c r="D12" s="7" t="s">
        <v>524</v>
      </c>
      <c r="E12" s="7"/>
    </row>
    <row r="13" s="2" customFormat="1" ht="17.4" spans="1:5">
      <c r="A13" s="5"/>
      <c r="B13" s="6">
        <v>11</v>
      </c>
      <c r="C13" s="7">
        <v>20213631</v>
      </c>
      <c r="D13" s="7" t="s">
        <v>524</v>
      </c>
      <c r="E13" s="7"/>
    </row>
    <row r="14" s="2" customFormat="1" ht="17.4" spans="1:5">
      <c r="A14" s="5"/>
      <c r="B14" s="6">
        <v>12</v>
      </c>
      <c r="C14" s="7">
        <v>20213632</v>
      </c>
      <c r="D14" s="7" t="s">
        <v>524</v>
      </c>
      <c r="E14" s="7"/>
    </row>
    <row r="15" s="2" customFormat="1" ht="17.4" spans="1:5">
      <c r="A15" s="5"/>
      <c r="B15" s="6">
        <v>13</v>
      </c>
      <c r="C15" s="7">
        <v>20213633</v>
      </c>
      <c r="D15" s="7" t="s">
        <v>524</v>
      </c>
      <c r="E15" s="7"/>
    </row>
    <row r="16" s="2" customFormat="1" ht="17.4" spans="1:5">
      <c r="A16" s="5"/>
      <c r="B16" s="6">
        <v>14</v>
      </c>
      <c r="C16" s="7">
        <v>20213634</v>
      </c>
      <c r="D16" s="7" t="s">
        <v>524</v>
      </c>
      <c r="E16" s="7"/>
    </row>
    <row r="17" s="2" customFormat="1" ht="17.4" spans="1:5">
      <c r="A17" s="5"/>
      <c r="B17" s="6">
        <v>15</v>
      </c>
      <c r="C17" s="7">
        <v>20213635</v>
      </c>
      <c r="D17" s="7" t="s">
        <v>524</v>
      </c>
      <c r="E17" s="7"/>
    </row>
    <row r="18" s="2" customFormat="1" ht="17.4" spans="1:5">
      <c r="A18" s="5"/>
      <c r="B18" s="6">
        <v>16</v>
      </c>
      <c r="C18" s="7">
        <v>20213641</v>
      </c>
      <c r="D18" s="7"/>
      <c r="E18" s="7" t="s">
        <v>30</v>
      </c>
    </row>
    <row r="19" s="2" customFormat="1" ht="17.4" spans="1:5">
      <c r="A19" s="5"/>
      <c r="B19" s="6">
        <v>17</v>
      </c>
      <c r="C19" s="7">
        <v>20213642</v>
      </c>
      <c r="D19" s="7"/>
      <c r="E19" s="7" t="s">
        <v>30</v>
      </c>
    </row>
    <row r="20" s="2" customFormat="1" ht="17.4" spans="1:5">
      <c r="A20" s="5"/>
      <c r="B20" s="6">
        <v>18</v>
      </c>
      <c r="C20" s="8">
        <v>20223631</v>
      </c>
      <c r="D20" s="7" t="s">
        <v>524</v>
      </c>
      <c r="E20" s="8"/>
    </row>
    <row r="21" s="2" customFormat="1" ht="17.4" spans="1:5">
      <c r="A21" s="5"/>
      <c r="B21" s="6">
        <v>19</v>
      </c>
      <c r="C21" s="7">
        <v>20223632</v>
      </c>
      <c r="D21" s="7" t="s">
        <v>524</v>
      </c>
      <c r="E21" s="7"/>
    </row>
    <row r="22" s="2" customFormat="1" ht="17.4" spans="1:5">
      <c r="A22" s="5"/>
      <c r="B22" s="6">
        <v>20</v>
      </c>
      <c r="C22" s="7">
        <v>20223633</v>
      </c>
      <c r="D22" s="7" t="s">
        <v>524</v>
      </c>
      <c r="E22" s="7"/>
    </row>
    <row r="23" s="2" customFormat="1" ht="17.4" spans="1:5">
      <c r="A23" s="5"/>
      <c r="B23" s="6">
        <v>21</v>
      </c>
      <c r="C23" s="7">
        <v>20223634</v>
      </c>
      <c r="D23" s="7" t="s">
        <v>524</v>
      </c>
      <c r="E23" s="7"/>
    </row>
    <row r="24" s="2" customFormat="1" ht="17.4" spans="1:5">
      <c r="A24" s="5"/>
      <c r="B24" s="6">
        <v>22</v>
      </c>
      <c r="C24" s="7">
        <v>20223635</v>
      </c>
      <c r="D24" s="7" t="s">
        <v>524</v>
      </c>
      <c r="E24" s="7"/>
    </row>
    <row r="25" s="2" customFormat="1" ht="17.4" spans="1:5">
      <c r="A25" s="5"/>
      <c r="B25" s="6">
        <v>23</v>
      </c>
      <c r="C25" s="7">
        <v>20223636</v>
      </c>
      <c r="D25" s="7" t="s">
        <v>524</v>
      </c>
      <c r="E25" s="7"/>
    </row>
    <row r="26" s="2" customFormat="1" ht="17.4" spans="1:5">
      <c r="A26" s="5"/>
      <c r="B26" s="6">
        <v>24</v>
      </c>
      <c r="C26" s="7">
        <v>20223637</v>
      </c>
      <c r="D26" s="7" t="s">
        <v>524</v>
      </c>
      <c r="E26" s="7"/>
    </row>
    <row r="27" s="2" customFormat="1" ht="17.4" spans="1:5">
      <c r="A27" s="5"/>
      <c r="B27" s="6">
        <v>25</v>
      </c>
      <c r="C27" s="7">
        <v>20223641</v>
      </c>
      <c r="D27" s="7" t="s">
        <v>524</v>
      </c>
      <c r="E27" s="7"/>
    </row>
    <row r="28" s="2" customFormat="1" ht="17.4" spans="1:5">
      <c r="A28" s="5"/>
      <c r="B28" s="6">
        <v>26</v>
      </c>
      <c r="C28" s="7">
        <v>20223642</v>
      </c>
      <c r="D28" s="7" t="s">
        <v>524</v>
      </c>
      <c r="E28" s="7"/>
    </row>
    <row r="29" s="2" customFormat="1" ht="17.4" spans="1:5">
      <c r="A29" s="5"/>
      <c r="B29" s="6">
        <v>27</v>
      </c>
      <c r="C29" s="7">
        <v>20223643</v>
      </c>
      <c r="D29" s="7" t="s">
        <v>524</v>
      </c>
      <c r="E29" s="7"/>
    </row>
    <row r="30" s="2" customFormat="1" ht="17.4" spans="1:5">
      <c r="A30" s="5" t="s">
        <v>3</v>
      </c>
      <c r="B30" s="6">
        <v>28</v>
      </c>
      <c r="C30" s="6">
        <v>20192731</v>
      </c>
      <c r="D30" s="7"/>
      <c r="E30" s="7" t="s">
        <v>30</v>
      </c>
    </row>
    <row r="31" s="2" customFormat="1" ht="17.4" spans="1:5">
      <c r="A31" s="5"/>
      <c r="B31" s="6">
        <v>29</v>
      </c>
      <c r="C31" s="6">
        <v>20192831</v>
      </c>
      <c r="D31" s="7"/>
      <c r="E31" s="7" t="s">
        <v>30</v>
      </c>
    </row>
    <row r="32" s="2" customFormat="1" ht="17.4" spans="1:5">
      <c r="A32" s="5"/>
      <c r="B32" s="6">
        <v>30</v>
      </c>
      <c r="C32" s="6">
        <v>20192832</v>
      </c>
      <c r="D32" s="7"/>
      <c r="E32" s="7" t="s">
        <v>30</v>
      </c>
    </row>
    <row r="33" s="2" customFormat="1" ht="17.4" spans="1:5">
      <c r="A33" s="5"/>
      <c r="B33" s="6">
        <v>31</v>
      </c>
      <c r="C33" s="6">
        <v>20192833</v>
      </c>
      <c r="D33" s="7"/>
      <c r="E33" s="7" t="s">
        <v>30</v>
      </c>
    </row>
    <row r="34" s="2" customFormat="1" ht="17.4" spans="1:5">
      <c r="A34" s="5"/>
      <c r="B34" s="6">
        <v>32</v>
      </c>
      <c r="C34" s="6">
        <v>20202731</v>
      </c>
      <c r="D34" s="7" t="s">
        <v>524</v>
      </c>
      <c r="E34" s="7"/>
    </row>
    <row r="35" s="2" customFormat="1" ht="17.4" spans="1:5">
      <c r="A35" s="5"/>
      <c r="B35" s="6">
        <v>33</v>
      </c>
      <c r="C35" s="6">
        <v>20202831</v>
      </c>
      <c r="D35" s="7" t="s">
        <v>524</v>
      </c>
      <c r="E35" s="7"/>
    </row>
    <row r="36" s="2" customFormat="1" ht="17.4" spans="1:5">
      <c r="A36" s="5"/>
      <c r="B36" s="6">
        <v>34</v>
      </c>
      <c r="C36" s="6">
        <v>20202832</v>
      </c>
      <c r="D36" s="7" t="s">
        <v>524</v>
      </c>
      <c r="E36" s="7"/>
    </row>
    <row r="37" s="2" customFormat="1" ht="17.4" spans="1:5">
      <c r="A37" s="5"/>
      <c r="B37" s="6">
        <v>35</v>
      </c>
      <c r="C37" s="6">
        <v>20202833</v>
      </c>
      <c r="D37" s="7" t="s">
        <v>524</v>
      </c>
      <c r="E37" s="7"/>
    </row>
    <row r="38" s="2" customFormat="1" ht="17.4" spans="1:5">
      <c r="A38" s="5"/>
      <c r="B38" s="6">
        <v>36</v>
      </c>
      <c r="C38" s="6">
        <v>20212731</v>
      </c>
      <c r="D38" s="7" t="s">
        <v>524</v>
      </c>
      <c r="E38" s="7"/>
    </row>
    <row r="39" s="2" customFormat="1" ht="17.4" spans="1:5">
      <c r="A39" s="5"/>
      <c r="B39" s="6">
        <v>37</v>
      </c>
      <c r="C39" s="6">
        <v>20212831</v>
      </c>
      <c r="D39" s="7" t="s">
        <v>524</v>
      </c>
      <c r="E39" s="7"/>
    </row>
    <row r="40" s="2" customFormat="1" ht="17.4" spans="1:5">
      <c r="A40" s="5"/>
      <c r="B40" s="6">
        <v>38</v>
      </c>
      <c r="C40" s="6">
        <v>20212832</v>
      </c>
      <c r="D40" s="7" t="s">
        <v>524</v>
      </c>
      <c r="E40" s="7"/>
    </row>
    <row r="41" s="2" customFormat="1" ht="17.4" spans="1:5">
      <c r="A41" s="5"/>
      <c r="B41" s="6">
        <v>39</v>
      </c>
      <c r="C41" s="6">
        <v>20212841</v>
      </c>
      <c r="D41" s="7"/>
      <c r="E41" s="7" t="s">
        <v>30</v>
      </c>
    </row>
    <row r="42" s="2" customFormat="1" ht="17.4" spans="1:5">
      <c r="A42" s="5"/>
      <c r="B42" s="6">
        <v>40</v>
      </c>
      <c r="C42" s="6">
        <v>20212842</v>
      </c>
      <c r="D42" s="7"/>
      <c r="E42" s="7" t="s">
        <v>30</v>
      </c>
    </row>
    <row r="43" s="2" customFormat="1" ht="17.4" spans="1:5">
      <c r="A43" s="5"/>
      <c r="B43" s="6">
        <v>41</v>
      </c>
      <c r="C43" s="6">
        <v>20212843</v>
      </c>
      <c r="D43" s="7"/>
      <c r="E43" s="7" t="s">
        <v>30</v>
      </c>
    </row>
    <row r="44" s="2" customFormat="1" ht="17.4" spans="1:5">
      <c r="A44" s="5"/>
      <c r="B44" s="6">
        <v>42</v>
      </c>
      <c r="C44" s="6">
        <v>20222731</v>
      </c>
      <c r="D44" s="7" t="s">
        <v>524</v>
      </c>
      <c r="E44" s="7"/>
    </row>
    <row r="45" s="2" customFormat="1" ht="17.4" spans="1:5">
      <c r="A45" s="5"/>
      <c r="B45" s="6">
        <v>43</v>
      </c>
      <c r="C45" s="6">
        <v>20222732</v>
      </c>
      <c r="D45" s="7" t="s">
        <v>524</v>
      </c>
      <c r="E45" s="7"/>
    </row>
    <row r="46" s="2" customFormat="1" ht="17.4" spans="1:5">
      <c r="A46" s="5"/>
      <c r="B46" s="6">
        <v>44</v>
      </c>
      <c r="C46" s="6">
        <v>20222831</v>
      </c>
      <c r="D46" s="7" t="s">
        <v>524</v>
      </c>
      <c r="E46" s="7"/>
    </row>
    <row r="47" s="2" customFormat="1" ht="17.4" spans="1:5">
      <c r="A47" s="5"/>
      <c r="B47" s="6">
        <v>45</v>
      </c>
      <c r="C47" s="6">
        <v>20222832</v>
      </c>
      <c r="D47" s="7" t="s">
        <v>524</v>
      </c>
      <c r="E47" s="7"/>
    </row>
    <row r="48" s="2" customFormat="1" ht="17.4" spans="1:5">
      <c r="A48" s="5"/>
      <c r="B48" s="6">
        <v>46</v>
      </c>
      <c r="C48" s="6">
        <v>20222833</v>
      </c>
      <c r="D48" s="7" t="s">
        <v>524</v>
      </c>
      <c r="E48" s="7"/>
    </row>
    <row r="49" s="2" customFormat="1" ht="17.4" spans="1:5">
      <c r="A49" s="5"/>
      <c r="B49" s="6">
        <v>47</v>
      </c>
      <c r="C49" s="6">
        <v>20222834</v>
      </c>
      <c r="D49" s="7" t="s">
        <v>524</v>
      </c>
      <c r="E49" s="7"/>
    </row>
    <row r="50" s="2" customFormat="1" ht="17.4" spans="1:5">
      <c r="A50" s="5"/>
      <c r="B50" s="6">
        <v>48</v>
      </c>
      <c r="C50" s="6">
        <v>20222835</v>
      </c>
      <c r="D50" s="7" t="s">
        <v>524</v>
      </c>
      <c r="E50" s="7"/>
    </row>
    <row r="51" s="2" customFormat="1" ht="17.4" spans="1:5">
      <c r="A51" s="5"/>
      <c r="B51" s="6">
        <v>49</v>
      </c>
      <c r="C51" s="6">
        <v>20222836</v>
      </c>
      <c r="D51" s="7" t="s">
        <v>524</v>
      </c>
      <c r="E51" s="7"/>
    </row>
    <row r="52" s="2" customFormat="1" ht="17.4" spans="1:5">
      <c r="A52" s="5"/>
      <c r="B52" s="6">
        <v>50</v>
      </c>
      <c r="C52" s="6">
        <v>20222837</v>
      </c>
      <c r="D52" s="7" t="s">
        <v>524</v>
      </c>
      <c r="E52" s="7"/>
    </row>
    <row r="53" s="2" customFormat="1" ht="17.4" spans="1:5">
      <c r="A53" s="5"/>
      <c r="B53" s="6">
        <v>51</v>
      </c>
      <c r="C53" s="6">
        <v>20222841</v>
      </c>
      <c r="D53" s="7" t="s">
        <v>524</v>
      </c>
      <c r="E53" s="7"/>
    </row>
    <row r="54" s="2" customFormat="1" ht="17.4" spans="1:5">
      <c r="A54" s="5"/>
      <c r="B54" s="6">
        <v>52</v>
      </c>
      <c r="C54" s="6">
        <v>20222842</v>
      </c>
      <c r="D54" s="7" t="s">
        <v>524</v>
      </c>
      <c r="E54" s="7"/>
    </row>
    <row r="55" s="2" customFormat="1" ht="17.4" spans="1:5">
      <c r="A55" s="5"/>
      <c r="B55" s="6">
        <v>53</v>
      </c>
      <c r="C55" s="6">
        <v>20222843</v>
      </c>
      <c r="D55" s="7" t="s">
        <v>524</v>
      </c>
      <c r="E55" s="7"/>
    </row>
    <row r="56" s="2" customFormat="1" ht="17.4" spans="1:5">
      <c r="A56" s="5"/>
      <c r="B56" s="6">
        <v>54</v>
      </c>
      <c r="C56" s="6">
        <v>20222844</v>
      </c>
      <c r="D56" s="6" t="s">
        <v>524</v>
      </c>
      <c r="E56" s="6"/>
    </row>
    <row r="57" s="2" customFormat="1" ht="17.4" spans="1:5">
      <c r="A57" s="5" t="s">
        <v>4</v>
      </c>
      <c r="B57" s="6">
        <v>55</v>
      </c>
      <c r="C57" s="6">
        <v>20192331</v>
      </c>
      <c r="D57" s="7"/>
      <c r="E57" s="7" t="s">
        <v>30</v>
      </c>
    </row>
    <row r="58" s="2" customFormat="1" ht="17.4" spans="1:5">
      <c r="A58" s="5"/>
      <c r="B58" s="6">
        <v>56</v>
      </c>
      <c r="C58" s="6">
        <v>20192332</v>
      </c>
      <c r="D58" s="7"/>
      <c r="E58" s="7" t="s">
        <v>30</v>
      </c>
    </row>
    <row r="59" s="2" customFormat="1" ht="17.4" spans="1:5">
      <c r="A59" s="5"/>
      <c r="B59" s="6">
        <v>57</v>
      </c>
      <c r="C59" s="6">
        <v>20192931</v>
      </c>
      <c r="D59" s="7"/>
      <c r="E59" s="7" t="s">
        <v>30</v>
      </c>
    </row>
    <row r="60" s="2" customFormat="1" ht="17.4" spans="1:5">
      <c r="A60" s="5"/>
      <c r="B60" s="6">
        <v>58</v>
      </c>
      <c r="C60" s="6">
        <v>20192932</v>
      </c>
      <c r="D60" s="7"/>
      <c r="E60" s="7" t="s">
        <v>30</v>
      </c>
    </row>
    <row r="61" s="2" customFormat="1" ht="17.4" spans="1:5">
      <c r="A61" s="5"/>
      <c r="B61" s="6">
        <v>59</v>
      </c>
      <c r="C61" s="6">
        <v>20193031</v>
      </c>
      <c r="D61" s="7"/>
      <c r="E61" s="7" t="s">
        <v>30</v>
      </c>
    </row>
    <row r="62" s="2" customFormat="1" ht="17.4" spans="1:5">
      <c r="A62" s="5"/>
      <c r="B62" s="6">
        <v>60</v>
      </c>
      <c r="C62" s="6">
        <v>20193032</v>
      </c>
      <c r="D62" s="7"/>
      <c r="E62" s="7" t="s">
        <v>30</v>
      </c>
    </row>
    <row r="63" s="2" customFormat="1" ht="17.4" spans="1:5">
      <c r="A63" s="5"/>
      <c r="B63" s="6">
        <v>61</v>
      </c>
      <c r="C63" s="6">
        <v>20193033</v>
      </c>
      <c r="D63" s="7"/>
      <c r="E63" s="7" t="s">
        <v>30</v>
      </c>
    </row>
    <row r="64" s="2" customFormat="1" ht="17.4" spans="1:5">
      <c r="A64" s="5"/>
      <c r="B64" s="6">
        <v>62</v>
      </c>
      <c r="C64" s="6">
        <v>20193034</v>
      </c>
      <c r="D64" s="7"/>
      <c r="E64" s="7" t="s">
        <v>30</v>
      </c>
    </row>
    <row r="65" s="2" customFormat="1" ht="17.4" spans="1:5">
      <c r="A65" s="5"/>
      <c r="B65" s="6">
        <v>63</v>
      </c>
      <c r="C65" s="6">
        <v>20193035</v>
      </c>
      <c r="D65" s="7"/>
      <c r="E65" s="7" t="s">
        <v>30</v>
      </c>
    </row>
    <row r="66" s="2" customFormat="1" ht="17.4" spans="1:5">
      <c r="A66" s="5"/>
      <c r="B66" s="6">
        <v>64</v>
      </c>
      <c r="C66" s="6">
        <v>20193036</v>
      </c>
      <c r="D66" s="7"/>
      <c r="E66" s="7" t="s">
        <v>30</v>
      </c>
    </row>
    <row r="67" s="2" customFormat="1" ht="17.4" spans="1:5">
      <c r="A67" s="5"/>
      <c r="B67" s="6">
        <v>65</v>
      </c>
      <c r="C67" s="6">
        <v>20193037</v>
      </c>
      <c r="D67" s="7"/>
      <c r="E67" s="7" t="s">
        <v>30</v>
      </c>
    </row>
    <row r="68" s="2" customFormat="1" ht="17.4" spans="1:5">
      <c r="A68" s="5"/>
      <c r="B68" s="6">
        <v>66</v>
      </c>
      <c r="C68" s="6">
        <v>20193038</v>
      </c>
      <c r="D68" s="7"/>
      <c r="E68" s="7" t="s">
        <v>30</v>
      </c>
    </row>
    <row r="69" s="2" customFormat="1" ht="17.4" spans="1:5">
      <c r="A69" s="5"/>
      <c r="B69" s="6">
        <v>67</v>
      </c>
      <c r="C69" s="7">
        <v>20202331</v>
      </c>
      <c r="D69" s="7" t="s">
        <v>524</v>
      </c>
      <c r="E69" s="7"/>
    </row>
    <row r="70" s="2" customFormat="1" ht="17.4" spans="1:5">
      <c r="A70" s="5"/>
      <c r="B70" s="6">
        <v>68</v>
      </c>
      <c r="C70" s="7">
        <v>20202332</v>
      </c>
      <c r="D70" s="7" t="s">
        <v>524</v>
      </c>
      <c r="E70" s="7"/>
    </row>
    <row r="71" s="2" customFormat="1" ht="17.4" spans="1:5">
      <c r="A71" s="5"/>
      <c r="B71" s="6">
        <v>69</v>
      </c>
      <c r="C71" s="6">
        <v>20202931</v>
      </c>
      <c r="D71" s="7" t="s">
        <v>524</v>
      </c>
      <c r="E71" s="7"/>
    </row>
    <row r="72" s="2" customFormat="1" ht="17.4" spans="1:5">
      <c r="A72" s="5"/>
      <c r="B72" s="6">
        <v>70</v>
      </c>
      <c r="C72" s="6">
        <v>20202932</v>
      </c>
      <c r="D72" s="7" t="s">
        <v>524</v>
      </c>
      <c r="E72" s="7"/>
    </row>
    <row r="73" s="2" customFormat="1" ht="17.4" spans="1:5">
      <c r="A73" s="5"/>
      <c r="B73" s="5">
        <v>71</v>
      </c>
      <c r="C73" s="5">
        <v>20202933</v>
      </c>
      <c r="D73" s="7" t="s">
        <v>524</v>
      </c>
      <c r="E73" s="7"/>
    </row>
    <row r="74" s="2" customFormat="1" ht="17.4" spans="1:5">
      <c r="A74" s="5"/>
      <c r="B74" s="6">
        <v>72</v>
      </c>
      <c r="C74" s="6">
        <v>20203031</v>
      </c>
      <c r="D74" s="7" t="s">
        <v>524</v>
      </c>
      <c r="E74" s="7"/>
    </row>
    <row r="75" s="2" customFormat="1" ht="17.4" spans="1:5">
      <c r="A75" s="5"/>
      <c r="B75" s="6">
        <v>73</v>
      </c>
      <c r="C75" s="6">
        <v>20203032</v>
      </c>
      <c r="D75" s="7" t="s">
        <v>524</v>
      </c>
      <c r="E75" s="7"/>
    </row>
    <row r="76" s="2" customFormat="1" ht="17.4" spans="1:5">
      <c r="A76" s="5"/>
      <c r="B76" s="6">
        <v>74</v>
      </c>
      <c r="C76" s="6">
        <v>20203033</v>
      </c>
      <c r="D76" s="7" t="s">
        <v>524</v>
      </c>
      <c r="E76" s="7"/>
    </row>
    <row r="77" s="2" customFormat="1" ht="17.4" spans="1:5">
      <c r="A77" s="5"/>
      <c r="B77" s="6">
        <v>75</v>
      </c>
      <c r="C77" s="6">
        <v>20203034</v>
      </c>
      <c r="D77" s="7" t="s">
        <v>524</v>
      </c>
      <c r="E77" s="7"/>
    </row>
    <row r="78" s="2" customFormat="1" ht="17.4" spans="1:5">
      <c r="A78" s="5"/>
      <c r="B78" s="6">
        <v>76</v>
      </c>
      <c r="C78" s="6">
        <v>20203035</v>
      </c>
      <c r="D78" s="7" t="s">
        <v>524</v>
      </c>
      <c r="E78" s="7"/>
    </row>
    <row r="79" s="2" customFormat="1" ht="17.4" spans="1:5">
      <c r="A79" s="5"/>
      <c r="B79" s="6">
        <v>77</v>
      </c>
      <c r="C79" s="6">
        <v>20203036</v>
      </c>
      <c r="D79" s="7" t="s">
        <v>524</v>
      </c>
      <c r="E79" s="7"/>
    </row>
    <row r="80" s="2" customFormat="1" ht="17.4" spans="1:5">
      <c r="A80" s="5"/>
      <c r="B80" s="6">
        <v>78</v>
      </c>
      <c r="C80" s="6">
        <v>20212331</v>
      </c>
      <c r="D80" s="7" t="s">
        <v>524</v>
      </c>
      <c r="E80" s="7"/>
    </row>
    <row r="81" s="2" customFormat="1" ht="17.4" spans="1:5">
      <c r="A81" s="5"/>
      <c r="B81" s="6">
        <v>79</v>
      </c>
      <c r="C81" s="6">
        <v>20212332</v>
      </c>
      <c r="D81" s="7" t="s">
        <v>524</v>
      </c>
      <c r="E81" s="7"/>
    </row>
    <row r="82" s="2" customFormat="1" ht="17.4" spans="1:5">
      <c r="A82" s="5"/>
      <c r="B82" s="6">
        <v>80</v>
      </c>
      <c r="C82" s="6">
        <v>20212333</v>
      </c>
      <c r="D82" s="7" t="s">
        <v>524</v>
      </c>
      <c r="E82" s="7"/>
    </row>
    <row r="83" s="2" customFormat="1" ht="17.4" spans="1:5">
      <c r="A83" s="5"/>
      <c r="B83" s="6">
        <v>81</v>
      </c>
      <c r="C83" s="6">
        <v>20212931</v>
      </c>
      <c r="D83" s="7" t="s">
        <v>524</v>
      </c>
      <c r="E83" s="7"/>
    </row>
    <row r="84" s="2" customFormat="1" ht="17.4" spans="1:5">
      <c r="A84" s="5"/>
      <c r="B84" s="6">
        <v>82</v>
      </c>
      <c r="C84" s="6">
        <v>20212932</v>
      </c>
      <c r="D84" s="7" t="s">
        <v>524</v>
      </c>
      <c r="E84" s="7"/>
    </row>
    <row r="85" s="2" customFormat="1" ht="17.4" spans="1:5">
      <c r="A85" s="5"/>
      <c r="B85" s="6">
        <v>83</v>
      </c>
      <c r="C85" s="6">
        <v>20212933</v>
      </c>
      <c r="D85" s="7" t="s">
        <v>524</v>
      </c>
      <c r="E85" s="7"/>
    </row>
    <row r="86" s="2" customFormat="1" ht="17.4" spans="1:5">
      <c r="A86" s="5"/>
      <c r="B86" s="6">
        <v>84</v>
      </c>
      <c r="C86" s="6">
        <v>20212941</v>
      </c>
      <c r="D86" s="7"/>
      <c r="E86" s="7" t="s">
        <v>30</v>
      </c>
    </row>
    <row r="87" s="2" customFormat="1" ht="17.4" spans="1:5">
      <c r="A87" s="5"/>
      <c r="B87" s="6">
        <v>85</v>
      </c>
      <c r="C87" s="6">
        <v>20213031</v>
      </c>
      <c r="D87" s="7" t="s">
        <v>524</v>
      </c>
      <c r="E87" s="7"/>
    </row>
    <row r="88" s="2" customFormat="1" ht="17.4" spans="1:5">
      <c r="A88" s="5"/>
      <c r="B88" s="6">
        <v>86</v>
      </c>
      <c r="C88" s="6">
        <v>20213032</v>
      </c>
      <c r="D88" s="7" t="s">
        <v>524</v>
      </c>
      <c r="E88" s="7"/>
    </row>
    <row r="89" s="2" customFormat="1" ht="17.4" spans="1:5">
      <c r="A89" s="5"/>
      <c r="B89" s="6">
        <v>87</v>
      </c>
      <c r="C89" s="6">
        <v>20213033</v>
      </c>
      <c r="D89" s="7" t="s">
        <v>524</v>
      </c>
      <c r="E89" s="7"/>
    </row>
    <row r="90" s="2" customFormat="1" ht="17.4" spans="1:5">
      <c r="A90" s="5"/>
      <c r="B90" s="5">
        <v>88</v>
      </c>
      <c r="C90" s="8">
        <v>20222331</v>
      </c>
      <c r="D90" s="7" t="s">
        <v>524</v>
      </c>
      <c r="E90" s="7"/>
    </row>
    <row r="91" s="2" customFormat="1" ht="17.4" spans="1:5">
      <c r="A91" s="5"/>
      <c r="B91" s="6">
        <v>89</v>
      </c>
      <c r="C91" s="7">
        <v>20222332</v>
      </c>
      <c r="D91" s="7" t="s">
        <v>524</v>
      </c>
      <c r="E91" s="7"/>
    </row>
    <row r="92" s="2" customFormat="1" ht="17.4" spans="1:5">
      <c r="A92" s="5"/>
      <c r="B92" s="6">
        <v>90</v>
      </c>
      <c r="C92" s="7">
        <v>20222333</v>
      </c>
      <c r="D92" s="7" t="s">
        <v>524</v>
      </c>
      <c r="E92" s="7"/>
    </row>
    <row r="93" s="2" customFormat="1" ht="17.4" spans="1:5">
      <c r="A93" s="5"/>
      <c r="B93" s="6">
        <v>91</v>
      </c>
      <c r="C93" s="7">
        <v>20222931</v>
      </c>
      <c r="D93" s="7" t="s">
        <v>524</v>
      </c>
      <c r="E93" s="7"/>
    </row>
    <row r="94" s="2" customFormat="1" ht="17.4" spans="1:5">
      <c r="A94" s="5"/>
      <c r="B94" s="6">
        <v>92</v>
      </c>
      <c r="C94" s="7">
        <v>20222932</v>
      </c>
      <c r="D94" s="7" t="s">
        <v>524</v>
      </c>
      <c r="E94" s="7"/>
    </row>
    <row r="95" s="2" customFormat="1" ht="17.4" spans="1:5">
      <c r="A95" s="5"/>
      <c r="B95" s="6">
        <v>93</v>
      </c>
      <c r="C95" s="7">
        <v>20222933</v>
      </c>
      <c r="D95" s="7" t="s">
        <v>524</v>
      </c>
      <c r="E95" s="9"/>
    </row>
    <row r="96" s="2" customFormat="1" ht="17.4" spans="1:5">
      <c r="A96" s="5"/>
      <c r="B96" s="6">
        <v>94</v>
      </c>
      <c r="C96" s="7">
        <v>20222934</v>
      </c>
      <c r="D96" s="7" t="s">
        <v>524</v>
      </c>
      <c r="E96" s="9"/>
    </row>
    <row r="97" s="2" customFormat="1" ht="17.4" spans="1:5">
      <c r="A97" s="5"/>
      <c r="B97" s="6">
        <v>95</v>
      </c>
      <c r="C97" s="7">
        <v>20222941</v>
      </c>
      <c r="D97" s="7" t="s">
        <v>524</v>
      </c>
      <c r="E97" s="9"/>
    </row>
    <row r="98" s="2" customFormat="1" ht="17.4" spans="1:5">
      <c r="A98" s="5"/>
      <c r="B98" s="6">
        <v>96</v>
      </c>
      <c r="C98" s="7">
        <v>20223031</v>
      </c>
      <c r="D98" s="7" t="s">
        <v>524</v>
      </c>
      <c r="E98" s="9"/>
    </row>
    <row r="99" s="2" customFormat="1" ht="17.4" spans="1:5">
      <c r="A99" s="5"/>
      <c r="B99" s="6">
        <v>97</v>
      </c>
      <c r="C99" s="7">
        <v>20223032</v>
      </c>
      <c r="D99" s="7" t="s">
        <v>524</v>
      </c>
      <c r="E99" s="9"/>
    </row>
    <row r="100" s="2" customFormat="1" ht="17.4" spans="1:5">
      <c r="A100" s="5"/>
      <c r="B100" s="6">
        <v>98</v>
      </c>
      <c r="C100" s="7">
        <v>20223033</v>
      </c>
      <c r="D100" s="7" t="s">
        <v>524</v>
      </c>
      <c r="E100" s="9"/>
    </row>
    <row r="101" s="2" customFormat="1" ht="17.4" spans="1:5">
      <c r="A101" s="5" t="s">
        <v>5</v>
      </c>
      <c r="B101" s="6">
        <v>99</v>
      </c>
      <c r="C101" s="6">
        <v>20192131</v>
      </c>
      <c r="D101" s="6"/>
      <c r="E101" s="6" t="s">
        <v>30</v>
      </c>
    </row>
    <row r="102" s="2" customFormat="1" ht="17.4" spans="1:5">
      <c r="A102" s="5"/>
      <c r="B102" s="6">
        <v>100</v>
      </c>
      <c r="C102" s="6">
        <v>20192132</v>
      </c>
      <c r="D102" s="6"/>
      <c r="E102" s="6" t="s">
        <v>30</v>
      </c>
    </row>
    <row r="103" s="2" customFormat="1" ht="17.4" spans="1:5">
      <c r="A103" s="5"/>
      <c r="B103" s="6">
        <v>101</v>
      </c>
      <c r="C103" s="6">
        <v>20192133</v>
      </c>
      <c r="D103" s="6"/>
      <c r="E103" s="6" t="s">
        <v>30</v>
      </c>
    </row>
    <row r="104" s="2" customFormat="1" ht="17.4" spans="1:5">
      <c r="A104" s="5"/>
      <c r="B104" s="6">
        <v>102</v>
      </c>
      <c r="C104" s="6">
        <v>20192134</v>
      </c>
      <c r="D104" s="6"/>
      <c r="E104" s="6" t="s">
        <v>30</v>
      </c>
    </row>
    <row r="105" s="2" customFormat="1" ht="17.4" spans="1:5">
      <c r="A105" s="5"/>
      <c r="B105" s="6">
        <v>103</v>
      </c>
      <c r="C105" s="6">
        <v>20192135</v>
      </c>
      <c r="D105" s="6"/>
      <c r="E105" s="6" t="s">
        <v>30</v>
      </c>
    </row>
    <row r="106" s="2" customFormat="1" ht="17.4" spans="1:5">
      <c r="A106" s="5"/>
      <c r="B106" s="6">
        <v>104</v>
      </c>
      <c r="C106" s="6">
        <v>20192136</v>
      </c>
      <c r="D106" s="6"/>
      <c r="E106" s="6" t="s">
        <v>30</v>
      </c>
    </row>
    <row r="107" s="2" customFormat="1" ht="17.4" spans="1:5">
      <c r="A107" s="5"/>
      <c r="B107" s="6">
        <v>105</v>
      </c>
      <c r="C107" s="6">
        <v>20192137</v>
      </c>
      <c r="D107" s="6"/>
      <c r="E107" s="6" t="s">
        <v>30</v>
      </c>
    </row>
    <row r="108" s="2" customFormat="1" ht="17.4" spans="1:5">
      <c r="A108" s="5"/>
      <c r="B108" s="6">
        <v>106</v>
      </c>
      <c r="C108" s="6">
        <v>20193131</v>
      </c>
      <c r="D108" s="6"/>
      <c r="E108" s="6" t="s">
        <v>30</v>
      </c>
    </row>
    <row r="109" s="2" customFormat="1" ht="17.4" spans="1:5">
      <c r="A109" s="5"/>
      <c r="B109" s="6">
        <v>107</v>
      </c>
      <c r="C109" s="6">
        <v>20193132</v>
      </c>
      <c r="D109" s="6"/>
      <c r="E109" s="6" t="s">
        <v>30</v>
      </c>
    </row>
    <row r="110" s="2" customFormat="1" ht="17.4" spans="1:5">
      <c r="A110" s="5"/>
      <c r="B110" s="6">
        <v>108</v>
      </c>
      <c r="C110" s="6">
        <v>20202131</v>
      </c>
      <c r="D110" s="6" t="s">
        <v>524</v>
      </c>
      <c r="E110" s="6"/>
    </row>
    <row r="111" s="2" customFormat="1" ht="17.4" spans="1:5">
      <c r="A111" s="5"/>
      <c r="B111" s="6">
        <v>109</v>
      </c>
      <c r="C111" s="6">
        <v>20202132</v>
      </c>
      <c r="D111" s="6" t="s">
        <v>524</v>
      </c>
      <c r="E111" s="6"/>
    </row>
    <row r="112" s="2" customFormat="1" ht="17.4" spans="1:5">
      <c r="A112" s="5"/>
      <c r="B112" s="6">
        <v>110</v>
      </c>
      <c r="C112" s="6">
        <v>20202133</v>
      </c>
      <c r="D112" s="6" t="s">
        <v>524</v>
      </c>
      <c r="E112" s="6"/>
    </row>
    <row r="113" s="2" customFormat="1" ht="17.4" spans="1:5">
      <c r="A113" s="5"/>
      <c r="B113" s="6">
        <v>111</v>
      </c>
      <c r="C113" s="6">
        <v>20202134</v>
      </c>
      <c r="D113" s="6" t="s">
        <v>524</v>
      </c>
      <c r="E113" s="6"/>
    </row>
    <row r="114" s="2" customFormat="1" ht="17.4" spans="1:5">
      <c r="A114" s="5"/>
      <c r="B114" s="6">
        <v>112</v>
      </c>
      <c r="C114" s="6">
        <v>20202135</v>
      </c>
      <c r="D114" s="6" t="s">
        <v>524</v>
      </c>
      <c r="E114" s="6"/>
    </row>
    <row r="115" s="2" customFormat="1" ht="17.4" spans="1:5">
      <c r="A115" s="5"/>
      <c r="B115" s="6">
        <v>113</v>
      </c>
      <c r="C115" s="6">
        <v>20202136</v>
      </c>
      <c r="D115" s="6" t="s">
        <v>524</v>
      </c>
      <c r="E115" s="6"/>
    </row>
    <row r="116" s="2" customFormat="1" ht="17.4" spans="1:5">
      <c r="A116" s="5"/>
      <c r="B116" s="6">
        <v>114</v>
      </c>
      <c r="C116" s="6">
        <v>20202137</v>
      </c>
      <c r="D116" s="6" t="s">
        <v>524</v>
      </c>
      <c r="E116" s="6"/>
    </row>
    <row r="117" s="2" customFormat="1" ht="17.4" spans="1:5">
      <c r="A117" s="5"/>
      <c r="B117" s="6">
        <v>115</v>
      </c>
      <c r="C117" s="6">
        <v>20203131</v>
      </c>
      <c r="D117" s="6" t="s">
        <v>524</v>
      </c>
      <c r="E117" s="6"/>
    </row>
    <row r="118" s="2" customFormat="1" ht="17.4" spans="1:5">
      <c r="A118" s="5"/>
      <c r="B118" s="6">
        <v>116</v>
      </c>
      <c r="C118" s="6">
        <v>20203132</v>
      </c>
      <c r="D118" s="6" t="s">
        <v>524</v>
      </c>
      <c r="E118" s="6"/>
    </row>
    <row r="119" s="2" customFormat="1" ht="17.4" spans="1:5">
      <c r="A119" s="5"/>
      <c r="B119" s="6">
        <v>117</v>
      </c>
      <c r="C119" s="6">
        <v>20212131</v>
      </c>
      <c r="D119" s="6" t="s">
        <v>524</v>
      </c>
      <c r="E119" s="6"/>
    </row>
    <row r="120" s="2" customFormat="1" ht="17.4" spans="1:5">
      <c r="A120" s="5"/>
      <c r="B120" s="6">
        <v>118</v>
      </c>
      <c r="C120" s="6">
        <v>20212132</v>
      </c>
      <c r="D120" s="6" t="s">
        <v>524</v>
      </c>
      <c r="E120" s="6"/>
    </row>
    <row r="121" s="2" customFormat="1" ht="17.4" spans="1:5">
      <c r="A121" s="5"/>
      <c r="B121" s="6">
        <v>119</v>
      </c>
      <c r="C121" s="6">
        <v>20212133</v>
      </c>
      <c r="D121" s="6" t="s">
        <v>524</v>
      </c>
      <c r="E121" s="6"/>
    </row>
    <row r="122" s="2" customFormat="1" ht="17.4" spans="1:5">
      <c r="A122" s="5"/>
      <c r="B122" s="6">
        <v>120</v>
      </c>
      <c r="C122" s="6">
        <v>20212134</v>
      </c>
      <c r="D122" s="6" t="s">
        <v>524</v>
      </c>
      <c r="E122" s="6"/>
    </row>
    <row r="123" s="2" customFormat="1" ht="17.4" spans="1:5">
      <c r="A123" s="5"/>
      <c r="B123" s="6">
        <v>121</v>
      </c>
      <c r="C123" s="6">
        <v>20212135</v>
      </c>
      <c r="D123" s="6" t="s">
        <v>524</v>
      </c>
      <c r="E123" s="6"/>
    </row>
    <row r="124" s="2" customFormat="1" ht="17.4" spans="1:5">
      <c r="A124" s="5"/>
      <c r="B124" s="6">
        <v>122</v>
      </c>
      <c r="C124" s="6">
        <v>20212136</v>
      </c>
      <c r="D124" s="6" t="s">
        <v>524</v>
      </c>
      <c r="E124" s="6"/>
    </row>
    <row r="125" s="2" customFormat="1" ht="17.4" spans="1:5">
      <c r="A125" s="5"/>
      <c r="B125" s="6">
        <v>123</v>
      </c>
      <c r="C125" s="6">
        <v>20212137</v>
      </c>
      <c r="D125" s="6" t="s">
        <v>524</v>
      </c>
      <c r="E125" s="6"/>
    </row>
    <row r="126" s="2" customFormat="1" ht="17.4" spans="1:5">
      <c r="A126" s="5"/>
      <c r="B126" s="6">
        <v>124</v>
      </c>
      <c r="C126" s="6">
        <v>20212138</v>
      </c>
      <c r="D126" s="6" t="s">
        <v>524</v>
      </c>
      <c r="E126" s="6"/>
    </row>
    <row r="127" s="2" customFormat="1" ht="17.4" spans="1:5">
      <c r="A127" s="5"/>
      <c r="B127" s="6">
        <v>125</v>
      </c>
      <c r="C127" s="6">
        <v>20212141</v>
      </c>
      <c r="D127" s="6" t="s">
        <v>524</v>
      </c>
      <c r="E127" s="6"/>
    </row>
    <row r="128" s="2" customFormat="1" ht="17.4" spans="1:5">
      <c r="A128" s="5"/>
      <c r="B128" s="6">
        <v>126</v>
      </c>
      <c r="C128" s="6">
        <v>20212142</v>
      </c>
      <c r="D128" s="6" t="s">
        <v>524</v>
      </c>
      <c r="E128" s="6"/>
    </row>
    <row r="129" s="2" customFormat="1" ht="17.4" spans="1:5">
      <c r="A129" s="5"/>
      <c r="B129" s="6">
        <v>127</v>
      </c>
      <c r="C129" s="6">
        <v>20212143</v>
      </c>
      <c r="D129" s="6" t="s">
        <v>524</v>
      </c>
      <c r="E129" s="6"/>
    </row>
    <row r="130" s="2" customFormat="1" ht="17.4" spans="1:5">
      <c r="A130" s="5"/>
      <c r="B130" s="6">
        <v>128</v>
      </c>
      <c r="C130" s="6">
        <v>20212144</v>
      </c>
      <c r="D130" s="6" t="s">
        <v>524</v>
      </c>
      <c r="E130" s="6"/>
    </row>
    <row r="131" s="2" customFormat="1" ht="17.4" spans="1:5">
      <c r="A131" s="5"/>
      <c r="B131" s="6">
        <v>129</v>
      </c>
      <c r="C131" s="6">
        <v>20212145</v>
      </c>
      <c r="D131" s="6" t="s">
        <v>524</v>
      </c>
      <c r="E131" s="6"/>
    </row>
    <row r="132" s="2" customFormat="1" ht="17.4" spans="1:5">
      <c r="A132" s="5"/>
      <c r="B132" s="6">
        <v>130</v>
      </c>
      <c r="C132" s="6">
        <v>20212151</v>
      </c>
      <c r="D132" s="6" t="s">
        <v>524</v>
      </c>
      <c r="E132" s="6"/>
    </row>
    <row r="133" s="2" customFormat="1" ht="17.4" spans="1:5">
      <c r="A133" s="5"/>
      <c r="B133" s="6">
        <v>131</v>
      </c>
      <c r="C133" s="6">
        <v>20212152</v>
      </c>
      <c r="D133" s="6" t="s">
        <v>524</v>
      </c>
      <c r="E133" s="6"/>
    </row>
    <row r="134" s="2" customFormat="1" ht="17.4" spans="1:5">
      <c r="A134" s="5"/>
      <c r="B134" s="6">
        <v>132</v>
      </c>
      <c r="C134" s="6">
        <v>20212154</v>
      </c>
      <c r="D134" s="6" t="s">
        <v>524</v>
      </c>
      <c r="E134" s="6"/>
    </row>
    <row r="135" s="2" customFormat="1" ht="17.4" spans="1:5">
      <c r="A135" s="5"/>
      <c r="B135" s="6">
        <v>133</v>
      </c>
      <c r="C135" s="6">
        <v>20213131</v>
      </c>
      <c r="D135" s="6" t="s">
        <v>524</v>
      </c>
      <c r="E135" s="6"/>
    </row>
    <row r="136" s="2" customFormat="1" ht="17.4" spans="1:5">
      <c r="A136" s="5"/>
      <c r="B136" s="6">
        <v>134</v>
      </c>
      <c r="C136" s="6">
        <v>20222131</v>
      </c>
      <c r="D136" s="6" t="s">
        <v>524</v>
      </c>
      <c r="E136" s="6"/>
    </row>
    <row r="137" s="2" customFormat="1" ht="17.4" spans="1:5">
      <c r="A137" s="5"/>
      <c r="B137" s="6">
        <v>135</v>
      </c>
      <c r="C137" s="6">
        <v>20222132</v>
      </c>
      <c r="D137" s="6" t="s">
        <v>524</v>
      </c>
      <c r="E137" s="6"/>
    </row>
    <row r="138" s="2" customFormat="1" ht="17.4" spans="1:5">
      <c r="A138" s="5"/>
      <c r="B138" s="6">
        <v>136</v>
      </c>
      <c r="C138" s="6">
        <v>20222133</v>
      </c>
      <c r="D138" s="6" t="s">
        <v>524</v>
      </c>
      <c r="E138" s="6"/>
    </row>
    <row r="139" s="2" customFormat="1" ht="17.4" spans="1:5">
      <c r="A139" s="5"/>
      <c r="B139" s="6">
        <v>137</v>
      </c>
      <c r="C139" s="6">
        <v>20222134</v>
      </c>
      <c r="D139" s="6" t="s">
        <v>524</v>
      </c>
      <c r="E139" s="6"/>
    </row>
    <row r="140" s="2" customFormat="1" ht="17.4" spans="1:5">
      <c r="A140" s="5"/>
      <c r="B140" s="6">
        <v>138</v>
      </c>
      <c r="C140" s="6">
        <v>20222135</v>
      </c>
      <c r="D140" s="6" t="s">
        <v>524</v>
      </c>
      <c r="E140" s="6"/>
    </row>
    <row r="141" s="2" customFormat="1" ht="17.4" spans="1:5">
      <c r="A141" s="5"/>
      <c r="B141" s="6">
        <v>139</v>
      </c>
      <c r="C141" s="6">
        <v>20222136</v>
      </c>
      <c r="D141" s="6" t="s">
        <v>524</v>
      </c>
      <c r="E141" s="6"/>
    </row>
    <row r="142" s="2" customFormat="1" ht="17.4" spans="1:5">
      <c r="A142" s="5"/>
      <c r="B142" s="6">
        <v>140</v>
      </c>
      <c r="C142" s="6">
        <v>20222141</v>
      </c>
      <c r="D142" s="6" t="s">
        <v>524</v>
      </c>
      <c r="E142" s="6"/>
    </row>
    <row r="143" s="2" customFormat="1" ht="17.4" spans="1:5">
      <c r="A143" s="5"/>
      <c r="B143" s="6">
        <v>141</v>
      </c>
      <c r="C143" s="6">
        <v>20222142</v>
      </c>
      <c r="D143" s="6" t="s">
        <v>524</v>
      </c>
      <c r="E143" s="6"/>
    </row>
    <row r="144" s="2" customFormat="1" ht="17.4" spans="1:5">
      <c r="A144" s="5"/>
      <c r="B144" s="6">
        <v>142</v>
      </c>
      <c r="C144" s="6">
        <v>20222143</v>
      </c>
      <c r="D144" s="6" t="s">
        <v>524</v>
      </c>
      <c r="E144" s="6"/>
    </row>
    <row r="145" s="2" customFormat="1" ht="17.4" spans="1:5">
      <c r="A145" s="5"/>
      <c r="B145" s="6">
        <v>143</v>
      </c>
      <c r="C145" s="6">
        <v>20222144</v>
      </c>
      <c r="D145" s="6" t="s">
        <v>524</v>
      </c>
      <c r="E145" s="6"/>
    </row>
    <row r="146" s="2" customFormat="1" ht="17.4" spans="1:5">
      <c r="A146" s="5" t="s">
        <v>6</v>
      </c>
      <c r="B146" s="6">
        <v>144</v>
      </c>
      <c r="C146" s="10">
        <v>20192431</v>
      </c>
      <c r="D146" s="11"/>
      <c r="E146" s="6" t="s">
        <v>525</v>
      </c>
    </row>
    <row r="147" s="2" customFormat="1" ht="17.4" spans="1:5">
      <c r="A147" s="5"/>
      <c r="B147" s="6">
        <v>145</v>
      </c>
      <c r="C147" s="10">
        <v>20192432</v>
      </c>
      <c r="D147" s="11"/>
      <c r="E147" s="6" t="s">
        <v>525</v>
      </c>
    </row>
    <row r="148" s="2" customFormat="1" ht="17.4" spans="1:5">
      <c r="A148" s="5"/>
      <c r="B148" s="6">
        <v>146</v>
      </c>
      <c r="C148" s="10">
        <v>20192433</v>
      </c>
      <c r="D148" s="11"/>
      <c r="E148" s="6" t="s">
        <v>525</v>
      </c>
    </row>
    <row r="149" s="2" customFormat="1" ht="17.4" spans="1:5">
      <c r="A149" s="5"/>
      <c r="B149" s="6">
        <v>147</v>
      </c>
      <c r="C149" s="10">
        <v>20192434</v>
      </c>
      <c r="D149" s="11"/>
      <c r="E149" s="6" t="s">
        <v>525</v>
      </c>
    </row>
    <row r="150" s="2" customFormat="1" ht="17.4" spans="1:5">
      <c r="A150" s="5"/>
      <c r="B150" s="6">
        <v>148</v>
      </c>
      <c r="C150" s="10">
        <v>20192435</v>
      </c>
      <c r="D150" s="11"/>
      <c r="E150" s="6" t="s">
        <v>525</v>
      </c>
    </row>
    <row r="151" s="2" customFormat="1" ht="17.4" spans="1:5">
      <c r="A151" s="5"/>
      <c r="B151" s="6">
        <v>149</v>
      </c>
      <c r="C151" s="10">
        <v>20192436</v>
      </c>
      <c r="D151" s="11"/>
      <c r="E151" s="6" t="s">
        <v>525</v>
      </c>
    </row>
    <row r="152" s="2" customFormat="1" ht="17.4" spans="1:5">
      <c r="A152" s="5"/>
      <c r="B152" s="6">
        <v>150</v>
      </c>
      <c r="C152" s="10">
        <v>20192437</v>
      </c>
      <c r="D152" s="11"/>
      <c r="E152" s="6" t="s">
        <v>525</v>
      </c>
    </row>
    <row r="153" s="2" customFormat="1" ht="17.4" spans="1:5">
      <c r="A153" s="5"/>
      <c r="B153" s="6">
        <v>151</v>
      </c>
      <c r="C153" s="10">
        <v>20192531</v>
      </c>
      <c r="D153" s="11"/>
      <c r="E153" s="6" t="s">
        <v>525</v>
      </c>
    </row>
    <row r="154" s="2" customFormat="1" ht="17.4" spans="1:5">
      <c r="A154" s="5"/>
      <c r="B154" s="6">
        <v>152</v>
      </c>
      <c r="C154" s="10">
        <v>20192532</v>
      </c>
      <c r="D154" s="11"/>
      <c r="E154" s="6" t="s">
        <v>525</v>
      </c>
    </row>
    <row r="155" s="2" customFormat="1" ht="17.4" spans="1:5">
      <c r="A155" s="5"/>
      <c r="B155" s="6">
        <v>153</v>
      </c>
      <c r="C155" s="10">
        <v>20192533</v>
      </c>
      <c r="D155" s="11"/>
      <c r="E155" s="6" t="s">
        <v>525</v>
      </c>
    </row>
    <row r="156" s="2" customFormat="1" ht="17.4" spans="1:5">
      <c r="A156" s="5"/>
      <c r="B156" s="6">
        <v>154</v>
      </c>
      <c r="C156" s="10">
        <v>20192534</v>
      </c>
      <c r="D156" s="11"/>
      <c r="E156" s="11" t="s">
        <v>525</v>
      </c>
    </row>
    <row r="157" ht="17.4" spans="1:5">
      <c r="A157" s="5"/>
      <c r="B157" s="6">
        <v>155</v>
      </c>
      <c r="C157" s="10">
        <v>20192535</v>
      </c>
      <c r="D157" s="11"/>
      <c r="E157" s="11" t="s">
        <v>525</v>
      </c>
    </row>
    <row r="158" ht="17.4" spans="1:5">
      <c r="A158" s="5"/>
      <c r="B158" s="6">
        <v>156</v>
      </c>
      <c r="C158" s="10">
        <v>20192536</v>
      </c>
      <c r="D158" s="11"/>
      <c r="E158" s="11" t="s">
        <v>525</v>
      </c>
    </row>
    <row r="159" ht="17.4" spans="1:5">
      <c r="A159" s="5"/>
      <c r="B159" s="6">
        <v>157</v>
      </c>
      <c r="C159" s="10">
        <v>20202430</v>
      </c>
      <c r="D159" s="11" t="s">
        <v>524</v>
      </c>
      <c r="E159" s="6"/>
    </row>
    <row r="160" ht="17.4" spans="1:5">
      <c r="A160" s="5"/>
      <c r="B160" s="6">
        <v>158</v>
      </c>
      <c r="C160" s="10">
        <v>20202431</v>
      </c>
      <c r="D160" s="11" t="s">
        <v>524</v>
      </c>
      <c r="E160" s="6"/>
    </row>
    <row r="161" ht="17.4" spans="1:5">
      <c r="A161" s="5"/>
      <c r="B161" s="6">
        <v>159</v>
      </c>
      <c r="C161" s="10">
        <v>20202432</v>
      </c>
      <c r="D161" s="11" t="s">
        <v>524</v>
      </c>
      <c r="E161" s="6"/>
    </row>
    <row r="162" ht="17.4" spans="1:5">
      <c r="A162" s="5"/>
      <c r="B162" s="6">
        <v>160</v>
      </c>
      <c r="C162" s="10">
        <v>20202433</v>
      </c>
      <c r="D162" s="11" t="s">
        <v>524</v>
      </c>
      <c r="E162" s="6"/>
    </row>
    <row r="163" ht="17.4" spans="1:5">
      <c r="A163" s="5"/>
      <c r="B163" s="6">
        <v>161</v>
      </c>
      <c r="C163" s="10">
        <v>20202434</v>
      </c>
      <c r="D163" s="11" t="s">
        <v>524</v>
      </c>
      <c r="E163" s="6"/>
    </row>
    <row r="164" ht="17.4" spans="1:5">
      <c r="A164" s="5"/>
      <c r="B164" s="6">
        <v>162</v>
      </c>
      <c r="C164" s="10">
        <v>20202435</v>
      </c>
      <c r="D164" s="11" t="s">
        <v>524</v>
      </c>
      <c r="E164" s="6"/>
    </row>
    <row r="165" ht="17.4" spans="1:5">
      <c r="A165" s="5"/>
      <c r="B165" s="6">
        <v>163</v>
      </c>
      <c r="C165" s="10">
        <v>20202531</v>
      </c>
      <c r="D165" s="11" t="s">
        <v>524</v>
      </c>
      <c r="E165" s="6"/>
    </row>
    <row r="166" ht="17.4" spans="1:5">
      <c r="A166" s="5"/>
      <c r="B166" s="6">
        <v>164</v>
      </c>
      <c r="C166" s="10">
        <v>20202532</v>
      </c>
      <c r="D166" s="11" t="s">
        <v>524</v>
      </c>
      <c r="E166" s="6"/>
    </row>
    <row r="167" ht="17.4" spans="1:5">
      <c r="A167" s="5"/>
      <c r="B167" s="6">
        <v>165</v>
      </c>
      <c r="C167" s="10">
        <v>20202533</v>
      </c>
      <c r="D167" s="11" t="s">
        <v>524</v>
      </c>
      <c r="E167" s="6"/>
    </row>
    <row r="168" ht="17.4" spans="1:5">
      <c r="A168" s="5"/>
      <c r="B168" s="6">
        <v>166</v>
      </c>
      <c r="C168" s="10">
        <v>20202534</v>
      </c>
      <c r="D168" s="11" t="s">
        <v>524</v>
      </c>
      <c r="E168" s="6"/>
    </row>
    <row r="169" ht="17.4" spans="1:5">
      <c r="A169" s="5"/>
      <c r="B169" s="6">
        <v>167</v>
      </c>
      <c r="C169" s="10">
        <v>20202535</v>
      </c>
      <c r="D169" s="11" t="s">
        <v>524</v>
      </c>
      <c r="E169" s="6"/>
    </row>
    <row r="170" ht="17.4" spans="1:5">
      <c r="A170" s="5"/>
      <c r="B170" s="6">
        <v>168</v>
      </c>
      <c r="C170" s="10">
        <v>20202536</v>
      </c>
      <c r="D170" s="11" t="s">
        <v>524</v>
      </c>
      <c r="E170" s="6"/>
    </row>
    <row r="171" ht="17.4" spans="1:5">
      <c r="A171" s="5"/>
      <c r="B171" s="6">
        <v>169</v>
      </c>
      <c r="C171" s="10">
        <v>20212431</v>
      </c>
      <c r="D171" s="11" t="s">
        <v>524</v>
      </c>
      <c r="E171" s="6"/>
    </row>
    <row r="172" ht="17.4" spans="1:5">
      <c r="A172" s="5"/>
      <c r="B172" s="6">
        <v>170</v>
      </c>
      <c r="C172" s="10">
        <v>20212432</v>
      </c>
      <c r="D172" s="11" t="s">
        <v>524</v>
      </c>
      <c r="E172" s="6"/>
    </row>
    <row r="173" ht="17.4" spans="1:5">
      <c r="A173" s="5"/>
      <c r="B173" s="6">
        <v>171</v>
      </c>
      <c r="C173" s="10">
        <v>20212433</v>
      </c>
      <c r="D173" s="11" t="s">
        <v>524</v>
      </c>
      <c r="E173" s="6"/>
    </row>
    <row r="174" ht="17.4" spans="1:5">
      <c r="A174" s="5"/>
      <c r="B174" s="6">
        <v>172</v>
      </c>
      <c r="C174" s="10">
        <v>20212434</v>
      </c>
      <c r="D174" s="11" t="s">
        <v>524</v>
      </c>
      <c r="E174" s="6"/>
    </row>
    <row r="175" ht="17.4" spans="1:5">
      <c r="A175" s="5"/>
      <c r="B175" s="6">
        <v>173</v>
      </c>
      <c r="C175" s="10">
        <v>20212435</v>
      </c>
      <c r="D175" s="11" t="s">
        <v>524</v>
      </c>
      <c r="E175" s="6"/>
    </row>
    <row r="176" ht="17.4" spans="1:5">
      <c r="A176" s="5"/>
      <c r="B176" s="6">
        <v>174</v>
      </c>
      <c r="C176" s="10">
        <v>20212531</v>
      </c>
      <c r="D176" s="11" t="s">
        <v>524</v>
      </c>
      <c r="E176" s="6"/>
    </row>
    <row r="177" ht="17.4" spans="1:5">
      <c r="A177" s="5"/>
      <c r="B177" s="6">
        <v>175</v>
      </c>
      <c r="C177" s="10">
        <v>20212532</v>
      </c>
      <c r="D177" s="11" t="s">
        <v>524</v>
      </c>
      <c r="E177" s="6"/>
    </row>
    <row r="178" ht="17.4" spans="1:5">
      <c r="A178" s="5"/>
      <c r="B178" s="6">
        <v>176</v>
      </c>
      <c r="C178" s="10">
        <v>20212533</v>
      </c>
      <c r="D178" s="11" t="s">
        <v>524</v>
      </c>
      <c r="E178" s="6"/>
    </row>
    <row r="179" ht="17.4" spans="1:5">
      <c r="A179" s="5"/>
      <c r="B179" s="6">
        <v>177</v>
      </c>
      <c r="C179" s="10">
        <v>20212534</v>
      </c>
      <c r="D179" s="11" t="s">
        <v>524</v>
      </c>
      <c r="E179" s="6"/>
    </row>
    <row r="180" ht="17.4" spans="1:5">
      <c r="A180" s="5"/>
      <c r="B180" s="6">
        <v>178</v>
      </c>
      <c r="C180" s="10">
        <v>20212535</v>
      </c>
      <c r="D180" s="11" t="s">
        <v>524</v>
      </c>
      <c r="E180" s="6"/>
    </row>
    <row r="181" ht="17.4" spans="1:5">
      <c r="A181" s="5"/>
      <c r="B181" s="6">
        <v>179</v>
      </c>
      <c r="C181" s="10">
        <v>20222431</v>
      </c>
      <c r="D181" s="11" t="s">
        <v>524</v>
      </c>
      <c r="E181" s="6"/>
    </row>
    <row r="182" ht="17.4" spans="1:5">
      <c r="A182" s="5"/>
      <c r="B182" s="6">
        <v>180</v>
      </c>
      <c r="C182" s="10">
        <v>20222432</v>
      </c>
      <c r="D182" s="11" t="s">
        <v>524</v>
      </c>
      <c r="E182" s="6"/>
    </row>
    <row r="183" ht="17.4" spans="1:5">
      <c r="A183" s="5"/>
      <c r="B183" s="6">
        <v>181</v>
      </c>
      <c r="C183" s="10">
        <v>20222433</v>
      </c>
      <c r="D183" s="11" t="s">
        <v>524</v>
      </c>
      <c r="E183" s="6"/>
    </row>
    <row r="184" ht="17.4" spans="1:5">
      <c r="A184" s="5"/>
      <c r="B184" s="6">
        <v>182</v>
      </c>
      <c r="C184" s="10">
        <v>20222434</v>
      </c>
      <c r="D184" s="11" t="s">
        <v>524</v>
      </c>
      <c r="E184" s="6"/>
    </row>
    <row r="185" ht="17.4" spans="1:5">
      <c r="A185" s="5"/>
      <c r="B185" s="6">
        <v>183</v>
      </c>
      <c r="C185" s="10">
        <v>20222435</v>
      </c>
      <c r="D185" s="11" t="s">
        <v>524</v>
      </c>
      <c r="E185" s="6"/>
    </row>
    <row r="186" ht="17.4" spans="1:5">
      <c r="A186" s="5"/>
      <c r="B186" s="6">
        <v>184</v>
      </c>
      <c r="C186" s="10">
        <v>20222436</v>
      </c>
      <c r="D186" s="11" t="s">
        <v>524</v>
      </c>
      <c r="E186" s="6"/>
    </row>
    <row r="187" ht="17.4" spans="1:5">
      <c r="A187" s="5"/>
      <c r="B187" s="6">
        <v>185</v>
      </c>
      <c r="C187" s="10">
        <v>20222441</v>
      </c>
      <c r="D187" s="11" t="s">
        <v>524</v>
      </c>
      <c r="E187" s="6"/>
    </row>
    <row r="188" ht="17.4" spans="1:5">
      <c r="A188" s="5"/>
      <c r="B188" s="6">
        <v>186</v>
      </c>
      <c r="C188" s="10">
        <v>20222531</v>
      </c>
      <c r="D188" s="11" t="s">
        <v>524</v>
      </c>
      <c r="E188" s="6"/>
    </row>
    <row r="189" ht="17.4" spans="1:5">
      <c r="A189" s="5"/>
      <c r="B189" s="6">
        <v>187</v>
      </c>
      <c r="C189" s="10">
        <v>20222532</v>
      </c>
      <c r="D189" s="11" t="s">
        <v>524</v>
      </c>
      <c r="E189" s="6"/>
    </row>
    <row r="190" ht="17.4" spans="1:5">
      <c r="A190" s="5"/>
      <c r="B190" s="6">
        <v>188</v>
      </c>
      <c r="C190" s="10">
        <v>20222533</v>
      </c>
      <c r="D190" s="12" t="s">
        <v>524</v>
      </c>
      <c r="E190" s="6"/>
    </row>
    <row r="191" ht="17.4" spans="1:5">
      <c r="A191" s="5"/>
      <c r="B191" s="6">
        <v>189</v>
      </c>
      <c r="C191" s="10">
        <v>20222541</v>
      </c>
      <c r="D191" s="12" t="s">
        <v>524</v>
      </c>
      <c r="E191" s="6"/>
    </row>
    <row r="192" ht="17.4" spans="1:5">
      <c r="A192" s="13" t="s">
        <v>7</v>
      </c>
      <c r="B192" s="6">
        <v>190</v>
      </c>
      <c r="C192" s="10">
        <v>20192631</v>
      </c>
      <c r="D192" s="6" t="s">
        <v>524</v>
      </c>
      <c r="E192" s="14"/>
    </row>
    <row r="193" ht="17.4" spans="1:5">
      <c r="A193" s="15"/>
      <c r="B193" s="6">
        <v>191</v>
      </c>
      <c r="C193" s="10">
        <v>20192632</v>
      </c>
      <c r="D193" s="6" t="s">
        <v>524</v>
      </c>
      <c r="E193" s="14"/>
    </row>
    <row r="194" ht="17.4" spans="1:5">
      <c r="A194" s="15"/>
      <c r="B194" s="6">
        <v>192</v>
      </c>
      <c r="C194" s="10">
        <v>20192633</v>
      </c>
      <c r="D194" s="6" t="s">
        <v>524</v>
      </c>
      <c r="E194" s="14"/>
    </row>
    <row r="195" ht="17.4" spans="1:5">
      <c r="A195" s="15"/>
      <c r="B195" s="6">
        <v>193</v>
      </c>
      <c r="C195" s="10">
        <v>20192634</v>
      </c>
      <c r="D195" s="6" t="s">
        <v>524</v>
      </c>
      <c r="E195" s="14"/>
    </row>
    <row r="196" ht="17.4" spans="1:5">
      <c r="A196" s="15"/>
      <c r="B196" s="6">
        <v>194</v>
      </c>
      <c r="C196" s="10">
        <v>20202631</v>
      </c>
      <c r="D196" s="6" t="s">
        <v>524</v>
      </c>
      <c r="E196" s="14"/>
    </row>
    <row r="197" ht="17.4" spans="1:5">
      <c r="A197" s="15"/>
      <c r="B197" s="6">
        <v>195</v>
      </c>
      <c r="C197" s="10">
        <v>20202632</v>
      </c>
      <c r="D197" s="6" t="s">
        <v>524</v>
      </c>
      <c r="E197" s="14"/>
    </row>
    <row r="198" ht="17.4" spans="1:5">
      <c r="A198" s="15"/>
      <c r="B198" s="6">
        <v>196</v>
      </c>
      <c r="C198" s="10">
        <v>20202633</v>
      </c>
      <c r="D198" s="6" t="s">
        <v>524</v>
      </c>
      <c r="E198" s="14"/>
    </row>
    <row r="199" ht="17.4" spans="1:5">
      <c r="A199" s="15"/>
      <c r="B199" s="6">
        <v>197</v>
      </c>
      <c r="C199" s="10">
        <v>20202634</v>
      </c>
      <c r="D199" s="6" t="s">
        <v>524</v>
      </c>
      <c r="E199" s="14"/>
    </row>
    <row r="200" ht="17.4" spans="1:5">
      <c r="A200" s="15"/>
      <c r="B200" s="6">
        <v>198</v>
      </c>
      <c r="C200" s="10">
        <v>20212631</v>
      </c>
      <c r="D200" s="6" t="s">
        <v>524</v>
      </c>
      <c r="E200" s="14"/>
    </row>
    <row r="201" ht="17.4" spans="1:5">
      <c r="A201" s="15"/>
      <c r="B201" s="6">
        <v>199</v>
      </c>
      <c r="C201" s="10">
        <v>20212632</v>
      </c>
      <c r="D201" s="6" t="s">
        <v>524</v>
      </c>
      <c r="E201" s="14"/>
    </row>
    <row r="202" ht="17.4" spans="1:5">
      <c r="A202" s="15"/>
      <c r="B202" s="6">
        <v>200</v>
      </c>
      <c r="C202" s="10">
        <v>20212633</v>
      </c>
      <c r="D202" s="6" t="s">
        <v>524</v>
      </c>
      <c r="E202" s="14"/>
    </row>
    <row r="203" ht="17.4" spans="1:5">
      <c r="A203" s="15"/>
      <c r="B203" s="6">
        <v>201</v>
      </c>
      <c r="C203" s="10">
        <v>20212634</v>
      </c>
      <c r="D203" s="6" t="s">
        <v>524</v>
      </c>
      <c r="E203" s="14"/>
    </row>
    <row r="204" ht="17.4" spans="1:5">
      <c r="A204" s="15"/>
      <c r="B204" s="6">
        <v>202</v>
      </c>
      <c r="C204" s="10">
        <v>20222631</v>
      </c>
      <c r="D204" s="6" t="s">
        <v>524</v>
      </c>
      <c r="E204" s="14"/>
    </row>
    <row r="205" ht="17.4" spans="1:5">
      <c r="A205" s="15"/>
      <c r="B205" s="6">
        <v>203</v>
      </c>
      <c r="C205" s="10">
        <v>20222632</v>
      </c>
      <c r="D205" s="6" t="s">
        <v>524</v>
      </c>
      <c r="E205" s="14"/>
    </row>
    <row r="206" ht="17.4" spans="1:5">
      <c r="A206" s="15"/>
      <c r="B206" s="6">
        <v>204</v>
      </c>
      <c r="C206" s="10">
        <v>20222633</v>
      </c>
      <c r="D206" s="6" t="s">
        <v>524</v>
      </c>
      <c r="E206" s="14"/>
    </row>
    <row r="207" ht="17.4" spans="1:5">
      <c r="A207" s="15"/>
      <c r="B207" s="6">
        <v>205</v>
      </c>
      <c r="C207" s="10">
        <v>20222634</v>
      </c>
      <c r="D207" s="6" t="s">
        <v>524</v>
      </c>
      <c r="E207" s="14"/>
    </row>
    <row r="208" ht="17.4" spans="1:5">
      <c r="A208" s="15"/>
      <c r="B208" s="6">
        <v>206</v>
      </c>
      <c r="C208" s="10">
        <v>20222635</v>
      </c>
      <c r="D208" s="6" t="s">
        <v>524</v>
      </c>
      <c r="E208" s="14"/>
    </row>
    <row r="209" ht="17.4" spans="1:5">
      <c r="A209" s="15"/>
      <c r="B209" s="6">
        <v>207</v>
      </c>
      <c r="C209" s="10">
        <v>20222641</v>
      </c>
      <c r="D209" s="6" t="s">
        <v>524</v>
      </c>
      <c r="E209" s="14"/>
    </row>
    <row r="210" ht="17.4" spans="1:5">
      <c r="A210" s="16"/>
      <c r="B210" s="6">
        <v>208</v>
      </c>
      <c r="C210" s="10">
        <v>20222642</v>
      </c>
      <c r="D210" s="6" t="s">
        <v>524</v>
      </c>
      <c r="E210" s="14"/>
    </row>
    <row r="211" ht="17.4" spans="1:5">
      <c r="A211" s="6" t="s">
        <v>8</v>
      </c>
      <c r="B211" s="6">
        <v>209</v>
      </c>
      <c r="C211" s="6">
        <v>20223531</v>
      </c>
      <c r="D211" s="6" t="s">
        <v>524</v>
      </c>
      <c r="E211" s="6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3" sqref="A3:A29"/>
    </sheetView>
  </sheetViews>
  <sheetFormatPr defaultColWidth="9" defaultRowHeight="17.4" outlineLevelCol="7"/>
  <cols>
    <col min="1" max="1" width="21.6296296296296" style="155" customWidth="1"/>
    <col min="2" max="2" width="7.4537037037037" style="155" customWidth="1"/>
    <col min="3" max="3" width="14.8148148148148" style="155" customWidth="1"/>
    <col min="4" max="4" width="13.4537037037037" style="155" customWidth="1"/>
    <col min="5" max="5" width="16.5462962962963" style="155" customWidth="1"/>
    <col min="6" max="6" width="10.1759259259259" style="155" customWidth="1"/>
    <col min="7" max="7" width="16.5462962962963" style="155" customWidth="1"/>
    <col min="8" max="8" width="13.6296296296296" style="155" customWidth="1"/>
    <col min="9" max="16384" width="9" style="155"/>
  </cols>
  <sheetData>
    <row r="1" ht="22.2" spans="1:8">
      <c r="A1" s="156" t="s">
        <v>21</v>
      </c>
      <c r="B1" s="156"/>
      <c r="C1" s="157"/>
      <c r="D1" s="157"/>
      <c r="E1" s="157"/>
      <c r="F1" s="157"/>
      <c r="G1" s="157"/>
      <c r="H1" s="157"/>
    </row>
    <row r="2" s="154" customFormat="1" ht="20.4" spans="1:8">
      <c r="A2" s="158" t="s">
        <v>22</v>
      </c>
      <c r="B2" s="158" t="s">
        <v>23</v>
      </c>
      <c r="C2" s="158" t="s">
        <v>24</v>
      </c>
      <c r="D2" s="158" t="s">
        <v>25</v>
      </c>
      <c r="E2" s="158" t="s">
        <v>26</v>
      </c>
      <c r="F2" s="159" t="s">
        <v>27</v>
      </c>
      <c r="G2" s="158" t="s">
        <v>28</v>
      </c>
      <c r="H2" s="158" t="s">
        <v>29</v>
      </c>
    </row>
    <row r="3" s="154" customFormat="1" spans="1:8">
      <c r="A3" s="5" t="s">
        <v>2</v>
      </c>
      <c r="B3" s="5">
        <v>1</v>
      </c>
      <c r="C3" s="5">
        <v>20193631</v>
      </c>
      <c r="D3" s="6"/>
      <c r="E3" s="5">
        <v>30</v>
      </c>
      <c r="F3" s="160">
        <f t="shared" ref="F3:F57" si="0">D3/E3</f>
        <v>0</v>
      </c>
      <c r="G3" s="5"/>
      <c r="H3" s="5" t="s">
        <v>30</v>
      </c>
    </row>
    <row r="4" s="154" customFormat="1" spans="1:8">
      <c r="A4" s="5"/>
      <c r="B4" s="5">
        <v>2</v>
      </c>
      <c r="C4" s="5">
        <v>20193632</v>
      </c>
      <c r="D4" s="6"/>
      <c r="E4" s="5">
        <v>31</v>
      </c>
      <c r="F4" s="160">
        <f t="shared" si="0"/>
        <v>0</v>
      </c>
      <c r="G4" s="5"/>
      <c r="H4" s="5" t="s">
        <v>30</v>
      </c>
    </row>
    <row r="5" s="154" customFormat="1" spans="1:8">
      <c r="A5" s="5"/>
      <c r="B5" s="5">
        <v>3</v>
      </c>
      <c r="C5" s="5">
        <v>20193633</v>
      </c>
      <c r="D5" s="6"/>
      <c r="E5" s="5">
        <v>35</v>
      </c>
      <c r="F5" s="160">
        <f t="shared" si="0"/>
        <v>0</v>
      </c>
      <c r="G5" s="5"/>
      <c r="H5" s="5" t="s">
        <v>30</v>
      </c>
    </row>
    <row r="6" s="154" customFormat="1" spans="1:8">
      <c r="A6" s="5"/>
      <c r="B6" s="5">
        <v>4</v>
      </c>
      <c r="C6" s="5">
        <v>20193634</v>
      </c>
      <c r="D6" s="6"/>
      <c r="E6" s="5">
        <v>36</v>
      </c>
      <c r="F6" s="160">
        <f t="shared" si="0"/>
        <v>0</v>
      </c>
      <c r="G6" s="5"/>
      <c r="H6" s="5" t="s">
        <v>30</v>
      </c>
    </row>
    <row r="7" s="154" customFormat="1" spans="1:8">
      <c r="A7" s="5"/>
      <c r="B7" s="5">
        <v>5</v>
      </c>
      <c r="C7" s="5">
        <v>20193635</v>
      </c>
      <c r="D7" s="6"/>
      <c r="E7" s="5">
        <v>31</v>
      </c>
      <c r="F7" s="160">
        <f t="shared" si="0"/>
        <v>0</v>
      </c>
      <c r="G7" s="5"/>
      <c r="H7" s="5" t="s">
        <v>30</v>
      </c>
    </row>
    <row r="8" s="154" customFormat="1" spans="1:8">
      <c r="A8" s="5"/>
      <c r="B8" s="5">
        <v>6</v>
      </c>
      <c r="C8" s="5">
        <v>20203631</v>
      </c>
      <c r="D8" s="6">
        <v>0</v>
      </c>
      <c r="E8" s="5">
        <v>32</v>
      </c>
      <c r="F8" s="160">
        <f t="shared" si="0"/>
        <v>0</v>
      </c>
      <c r="G8" s="5">
        <f t="shared" ref="G8:G30" si="1">RANK(F8,$F$3:$F$29,1)</f>
        <v>1</v>
      </c>
      <c r="H8" s="5"/>
    </row>
    <row r="9" s="154" customFormat="1" spans="1:8">
      <c r="A9" s="5"/>
      <c r="B9" s="5">
        <v>7</v>
      </c>
      <c r="C9" s="5">
        <v>20203632</v>
      </c>
      <c r="D9" s="6">
        <v>0</v>
      </c>
      <c r="E9" s="5">
        <v>32</v>
      </c>
      <c r="F9" s="160">
        <f t="shared" si="0"/>
        <v>0</v>
      </c>
      <c r="G9" s="5">
        <f t="shared" si="1"/>
        <v>1</v>
      </c>
      <c r="H9" s="5"/>
    </row>
    <row r="10" s="154" customFormat="1" spans="1:8">
      <c r="A10" s="5"/>
      <c r="B10" s="5">
        <v>8</v>
      </c>
      <c r="C10" s="5">
        <v>20203633</v>
      </c>
      <c r="D10" s="6">
        <v>0</v>
      </c>
      <c r="E10" s="5">
        <v>34</v>
      </c>
      <c r="F10" s="160">
        <f t="shared" si="0"/>
        <v>0</v>
      </c>
      <c r="G10" s="5">
        <f t="shared" si="1"/>
        <v>1</v>
      </c>
      <c r="H10" s="5"/>
    </row>
    <row r="11" s="154" customFormat="1" spans="1:8">
      <c r="A11" s="5"/>
      <c r="B11" s="5">
        <v>9</v>
      </c>
      <c r="C11" s="5">
        <v>20203634</v>
      </c>
      <c r="D11" s="6">
        <v>0</v>
      </c>
      <c r="E11" s="5">
        <v>30</v>
      </c>
      <c r="F11" s="160">
        <f t="shared" si="0"/>
        <v>0</v>
      </c>
      <c r="G11" s="5">
        <f t="shared" si="1"/>
        <v>1</v>
      </c>
      <c r="H11" s="5"/>
    </row>
    <row r="12" s="154" customFormat="1" spans="1:8">
      <c r="A12" s="5"/>
      <c r="B12" s="5">
        <v>10</v>
      </c>
      <c r="C12" s="5">
        <v>20203635</v>
      </c>
      <c r="D12" s="6">
        <v>0</v>
      </c>
      <c r="E12" s="5">
        <v>35</v>
      </c>
      <c r="F12" s="160">
        <f t="shared" si="0"/>
        <v>0</v>
      </c>
      <c r="G12" s="5">
        <f t="shared" si="1"/>
        <v>1</v>
      </c>
      <c r="H12" s="5"/>
    </row>
    <row r="13" s="154" customFormat="1" spans="1:8">
      <c r="A13" s="5"/>
      <c r="B13" s="5">
        <v>11</v>
      </c>
      <c r="C13" s="5">
        <v>20213631</v>
      </c>
      <c r="D13" s="6">
        <v>0</v>
      </c>
      <c r="E13" s="5">
        <v>43</v>
      </c>
      <c r="F13" s="160">
        <f t="shared" si="0"/>
        <v>0</v>
      </c>
      <c r="G13" s="5">
        <f t="shared" si="1"/>
        <v>1</v>
      </c>
      <c r="H13" s="5"/>
    </row>
    <row r="14" s="154" customFormat="1" spans="1:8">
      <c r="A14" s="5"/>
      <c r="B14" s="5">
        <v>12</v>
      </c>
      <c r="C14" s="5">
        <v>20213632</v>
      </c>
      <c r="D14" s="6">
        <v>0</v>
      </c>
      <c r="E14" s="5">
        <v>42</v>
      </c>
      <c r="F14" s="160">
        <f t="shared" si="0"/>
        <v>0</v>
      </c>
      <c r="G14" s="5">
        <f t="shared" si="1"/>
        <v>1</v>
      </c>
      <c r="H14" s="5"/>
    </row>
    <row r="15" s="154" customFormat="1" spans="1:8">
      <c r="A15" s="5"/>
      <c r="B15" s="5">
        <v>13</v>
      </c>
      <c r="C15" s="5">
        <v>20213633</v>
      </c>
      <c r="D15" s="6">
        <v>0</v>
      </c>
      <c r="E15" s="5">
        <v>44</v>
      </c>
      <c r="F15" s="160">
        <f t="shared" si="0"/>
        <v>0</v>
      </c>
      <c r="G15" s="5">
        <f t="shared" si="1"/>
        <v>1</v>
      </c>
      <c r="H15" s="5"/>
    </row>
    <row r="16" s="154" customFormat="1" spans="1:8">
      <c r="A16" s="5"/>
      <c r="B16" s="5">
        <v>14</v>
      </c>
      <c r="C16" s="5">
        <v>20213634</v>
      </c>
      <c r="D16" s="6">
        <v>0</v>
      </c>
      <c r="E16" s="5">
        <v>45</v>
      </c>
      <c r="F16" s="160">
        <f t="shared" si="0"/>
        <v>0</v>
      </c>
      <c r="G16" s="5">
        <f t="shared" si="1"/>
        <v>1</v>
      </c>
      <c r="H16" s="5"/>
    </row>
    <row r="17" s="154" customFormat="1" spans="1:8">
      <c r="A17" s="5"/>
      <c r="B17" s="5">
        <v>15</v>
      </c>
      <c r="C17" s="5">
        <v>20213635</v>
      </c>
      <c r="D17" s="6">
        <v>0</v>
      </c>
      <c r="E17" s="5">
        <v>39</v>
      </c>
      <c r="F17" s="160">
        <f t="shared" si="0"/>
        <v>0</v>
      </c>
      <c r="G17" s="5">
        <f t="shared" si="1"/>
        <v>1</v>
      </c>
      <c r="H17" s="5"/>
    </row>
    <row r="18" s="154" customFormat="1" spans="1:8">
      <c r="A18" s="5"/>
      <c r="B18" s="5">
        <v>16</v>
      </c>
      <c r="C18" s="5">
        <v>20213641</v>
      </c>
      <c r="D18" s="6"/>
      <c r="E18" s="5">
        <v>41</v>
      </c>
      <c r="F18" s="160">
        <f t="shared" si="0"/>
        <v>0</v>
      </c>
      <c r="G18" s="5"/>
      <c r="H18" s="5" t="s">
        <v>30</v>
      </c>
    </row>
    <row r="19" s="154" customFormat="1" spans="1:8">
      <c r="A19" s="5"/>
      <c r="B19" s="5">
        <v>17</v>
      </c>
      <c r="C19" s="5">
        <v>20213642</v>
      </c>
      <c r="D19" s="6"/>
      <c r="E19" s="5">
        <v>45</v>
      </c>
      <c r="F19" s="160">
        <f t="shared" si="0"/>
        <v>0</v>
      </c>
      <c r="G19" s="5"/>
      <c r="H19" s="5" t="s">
        <v>30</v>
      </c>
    </row>
    <row r="20" s="154" customFormat="1" spans="1:8">
      <c r="A20" s="5"/>
      <c r="B20" s="5">
        <v>18</v>
      </c>
      <c r="C20" s="8">
        <v>20223631</v>
      </c>
      <c r="D20" s="7">
        <v>0</v>
      </c>
      <c r="E20" s="5">
        <v>40</v>
      </c>
      <c r="F20" s="160">
        <f t="shared" si="0"/>
        <v>0</v>
      </c>
      <c r="G20" s="5">
        <f t="shared" si="1"/>
        <v>1</v>
      </c>
      <c r="H20" s="8"/>
    </row>
    <row r="21" s="154" customFormat="1" spans="1:8">
      <c r="A21" s="5"/>
      <c r="B21" s="5">
        <v>19</v>
      </c>
      <c r="C21" s="8">
        <v>20223632</v>
      </c>
      <c r="D21" s="7">
        <v>0</v>
      </c>
      <c r="E21" s="5">
        <v>40</v>
      </c>
      <c r="F21" s="160">
        <f t="shared" si="0"/>
        <v>0</v>
      </c>
      <c r="G21" s="5">
        <f t="shared" si="1"/>
        <v>1</v>
      </c>
      <c r="H21" s="8"/>
    </row>
    <row r="22" s="154" customFormat="1" spans="1:8">
      <c r="A22" s="5"/>
      <c r="B22" s="5">
        <v>20</v>
      </c>
      <c r="C22" s="8">
        <v>20223633</v>
      </c>
      <c r="D22" s="7">
        <v>0</v>
      </c>
      <c r="E22" s="5">
        <v>42</v>
      </c>
      <c r="F22" s="160">
        <f t="shared" si="0"/>
        <v>0</v>
      </c>
      <c r="G22" s="5">
        <f t="shared" si="1"/>
        <v>1</v>
      </c>
      <c r="H22" s="8"/>
    </row>
    <row r="23" s="154" customFormat="1" spans="1:8">
      <c r="A23" s="5"/>
      <c r="B23" s="5">
        <v>21</v>
      </c>
      <c r="C23" s="8">
        <v>20223634</v>
      </c>
      <c r="D23" s="7">
        <v>0</v>
      </c>
      <c r="E23" s="5">
        <v>41</v>
      </c>
      <c r="F23" s="160">
        <f t="shared" si="0"/>
        <v>0</v>
      </c>
      <c r="G23" s="5">
        <f t="shared" si="1"/>
        <v>1</v>
      </c>
      <c r="H23" s="8"/>
    </row>
    <row r="24" s="154" customFormat="1" spans="1:8">
      <c r="A24" s="5"/>
      <c r="B24" s="5">
        <v>22</v>
      </c>
      <c r="C24" s="8">
        <v>20223635</v>
      </c>
      <c r="D24" s="7">
        <v>0</v>
      </c>
      <c r="E24" s="5">
        <v>43</v>
      </c>
      <c r="F24" s="160">
        <f t="shared" si="0"/>
        <v>0</v>
      </c>
      <c r="G24" s="5">
        <f t="shared" si="1"/>
        <v>1</v>
      </c>
      <c r="H24" s="8"/>
    </row>
    <row r="25" s="154" customFormat="1" spans="1:8">
      <c r="A25" s="5"/>
      <c r="B25" s="5">
        <v>23</v>
      </c>
      <c r="C25" s="8">
        <v>20223636</v>
      </c>
      <c r="D25" s="7">
        <v>0</v>
      </c>
      <c r="E25" s="5">
        <v>43</v>
      </c>
      <c r="F25" s="160">
        <f t="shared" si="0"/>
        <v>0</v>
      </c>
      <c r="G25" s="5">
        <f t="shared" si="1"/>
        <v>1</v>
      </c>
      <c r="H25" s="8"/>
    </row>
    <row r="26" s="154" customFormat="1" spans="1:8">
      <c r="A26" s="5"/>
      <c r="B26" s="5">
        <v>24</v>
      </c>
      <c r="C26" s="8">
        <v>20223637</v>
      </c>
      <c r="D26" s="7">
        <v>0</v>
      </c>
      <c r="E26" s="5">
        <v>41</v>
      </c>
      <c r="F26" s="160">
        <f t="shared" si="0"/>
        <v>0</v>
      </c>
      <c r="G26" s="5">
        <f t="shared" si="1"/>
        <v>1</v>
      </c>
      <c r="H26" s="8"/>
    </row>
    <row r="27" s="154" customFormat="1" spans="1:8">
      <c r="A27" s="5"/>
      <c r="B27" s="5">
        <v>25</v>
      </c>
      <c r="C27" s="8">
        <v>20223641</v>
      </c>
      <c r="D27" s="7">
        <v>0</v>
      </c>
      <c r="E27" s="5">
        <v>43</v>
      </c>
      <c r="F27" s="160">
        <f t="shared" si="0"/>
        <v>0</v>
      </c>
      <c r="G27" s="5">
        <f t="shared" si="1"/>
        <v>1</v>
      </c>
      <c r="H27" s="8"/>
    </row>
    <row r="28" s="154" customFormat="1" spans="1:8">
      <c r="A28" s="5"/>
      <c r="B28" s="5">
        <v>26</v>
      </c>
      <c r="C28" s="8">
        <v>20223642</v>
      </c>
      <c r="D28" s="7">
        <v>0</v>
      </c>
      <c r="E28" s="5">
        <v>43</v>
      </c>
      <c r="F28" s="160">
        <f t="shared" si="0"/>
        <v>0</v>
      </c>
      <c r="G28" s="5">
        <f t="shared" si="1"/>
        <v>1</v>
      </c>
      <c r="H28" s="8"/>
    </row>
    <row r="29" s="154" customFormat="1" spans="1:8">
      <c r="A29" s="5"/>
      <c r="B29" s="5">
        <v>27</v>
      </c>
      <c r="C29" s="8">
        <v>20223643</v>
      </c>
      <c r="D29" s="7">
        <v>0</v>
      </c>
      <c r="E29" s="5">
        <v>43</v>
      </c>
      <c r="F29" s="160">
        <f t="shared" si="0"/>
        <v>0</v>
      </c>
      <c r="G29" s="5">
        <f t="shared" si="1"/>
        <v>1</v>
      </c>
      <c r="H29" s="8"/>
    </row>
    <row r="30" s="154" customFormat="1" spans="1:8">
      <c r="A30" s="5" t="s">
        <v>3</v>
      </c>
      <c r="B30" s="5">
        <v>28</v>
      </c>
      <c r="C30" s="6">
        <v>20192731</v>
      </c>
      <c r="D30" s="6"/>
      <c r="E30" s="6">
        <v>30</v>
      </c>
      <c r="F30" s="143">
        <f t="shared" si="0"/>
        <v>0</v>
      </c>
      <c r="G30" s="7">
        <f t="shared" si="1"/>
        <v>1</v>
      </c>
      <c r="H30" s="6" t="s">
        <v>30</v>
      </c>
    </row>
    <row r="31" s="154" customFormat="1" spans="1:8">
      <c r="A31" s="5"/>
      <c r="B31" s="5">
        <v>29</v>
      </c>
      <c r="C31" s="6">
        <v>20192831</v>
      </c>
      <c r="D31" s="6"/>
      <c r="E31" s="6">
        <v>47</v>
      </c>
      <c r="F31" s="143">
        <f t="shared" si="0"/>
        <v>0</v>
      </c>
      <c r="G31" s="7">
        <f t="shared" ref="G31:G56" si="2">RANK(F31,$F$3:$F$29,1)</f>
        <v>1</v>
      </c>
      <c r="H31" s="6" t="s">
        <v>30</v>
      </c>
    </row>
    <row r="32" s="154" customFormat="1" spans="1:8">
      <c r="A32" s="5"/>
      <c r="B32" s="5">
        <v>30</v>
      </c>
      <c r="C32" s="6">
        <v>20192832</v>
      </c>
      <c r="D32" s="6"/>
      <c r="E32" s="6">
        <v>29</v>
      </c>
      <c r="F32" s="143">
        <f t="shared" si="0"/>
        <v>0</v>
      </c>
      <c r="G32" s="7">
        <f t="shared" si="2"/>
        <v>1</v>
      </c>
      <c r="H32" s="6" t="s">
        <v>30</v>
      </c>
    </row>
    <row r="33" s="154" customFormat="1" spans="1:8">
      <c r="A33" s="5"/>
      <c r="B33" s="5">
        <v>31</v>
      </c>
      <c r="C33" s="6">
        <v>20192833</v>
      </c>
      <c r="D33" s="6"/>
      <c r="E33" s="6">
        <v>32</v>
      </c>
      <c r="F33" s="143">
        <f t="shared" si="0"/>
        <v>0</v>
      </c>
      <c r="G33" s="7">
        <f t="shared" si="2"/>
        <v>1</v>
      </c>
      <c r="H33" s="6" t="s">
        <v>30</v>
      </c>
    </row>
    <row r="34" s="154" customFormat="1" spans="1:8">
      <c r="A34" s="5"/>
      <c r="B34" s="5">
        <v>32</v>
      </c>
      <c r="C34" s="6">
        <v>20202731</v>
      </c>
      <c r="D34" s="6">
        <v>0</v>
      </c>
      <c r="E34" s="6">
        <v>27</v>
      </c>
      <c r="F34" s="143">
        <f t="shared" si="0"/>
        <v>0</v>
      </c>
      <c r="G34" s="7">
        <f t="shared" si="2"/>
        <v>1</v>
      </c>
      <c r="H34" s="6"/>
    </row>
    <row r="35" s="154" customFormat="1" spans="1:8">
      <c r="A35" s="5"/>
      <c r="B35" s="5">
        <v>33</v>
      </c>
      <c r="C35" s="6">
        <v>20202831</v>
      </c>
      <c r="D35" s="6">
        <v>0</v>
      </c>
      <c r="E35" s="6">
        <v>47</v>
      </c>
      <c r="F35" s="143">
        <f t="shared" si="0"/>
        <v>0</v>
      </c>
      <c r="G35" s="7">
        <f t="shared" si="2"/>
        <v>1</v>
      </c>
      <c r="H35" s="6"/>
    </row>
    <row r="36" s="154" customFormat="1" spans="1:8">
      <c r="A36" s="5"/>
      <c r="B36" s="5">
        <v>34</v>
      </c>
      <c r="C36" s="6">
        <v>20202832</v>
      </c>
      <c r="D36" s="6">
        <v>0</v>
      </c>
      <c r="E36" s="6">
        <v>27</v>
      </c>
      <c r="F36" s="143">
        <f t="shared" si="0"/>
        <v>0</v>
      </c>
      <c r="G36" s="7">
        <f t="shared" si="2"/>
        <v>1</v>
      </c>
      <c r="H36" s="6"/>
    </row>
    <row r="37" s="154" customFormat="1" spans="1:8">
      <c r="A37" s="5"/>
      <c r="B37" s="5">
        <v>35</v>
      </c>
      <c r="C37" s="6">
        <v>20202833</v>
      </c>
      <c r="D37" s="6">
        <v>0</v>
      </c>
      <c r="E37" s="6">
        <v>23</v>
      </c>
      <c r="F37" s="143">
        <f t="shared" si="0"/>
        <v>0</v>
      </c>
      <c r="G37" s="7">
        <f t="shared" si="2"/>
        <v>1</v>
      </c>
      <c r="H37" s="6"/>
    </row>
    <row r="38" s="154" customFormat="1" spans="1:8">
      <c r="A38" s="5"/>
      <c r="B38" s="5">
        <v>36</v>
      </c>
      <c r="C38" s="6">
        <v>20212731</v>
      </c>
      <c r="D38" s="6">
        <v>0</v>
      </c>
      <c r="E38" s="6">
        <v>40</v>
      </c>
      <c r="F38" s="143">
        <f t="shared" si="0"/>
        <v>0</v>
      </c>
      <c r="G38" s="7">
        <f t="shared" si="2"/>
        <v>1</v>
      </c>
      <c r="H38" s="6"/>
    </row>
    <row r="39" s="154" customFormat="1" spans="1:8">
      <c r="A39" s="5"/>
      <c r="B39" s="5">
        <v>37</v>
      </c>
      <c r="C39" s="6">
        <v>20212831</v>
      </c>
      <c r="D39" s="6">
        <v>0</v>
      </c>
      <c r="E39" s="6">
        <v>41</v>
      </c>
      <c r="F39" s="143">
        <f t="shared" si="0"/>
        <v>0</v>
      </c>
      <c r="G39" s="7">
        <f t="shared" si="2"/>
        <v>1</v>
      </c>
      <c r="H39" s="6"/>
    </row>
    <row r="40" s="154" customFormat="1" spans="1:8">
      <c r="A40" s="5"/>
      <c r="B40" s="5">
        <v>38</v>
      </c>
      <c r="C40" s="6">
        <v>20212832</v>
      </c>
      <c r="D40" s="6">
        <v>0</v>
      </c>
      <c r="E40" s="6">
        <v>41</v>
      </c>
      <c r="F40" s="143">
        <f t="shared" si="0"/>
        <v>0</v>
      </c>
      <c r="G40" s="7">
        <f t="shared" si="2"/>
        <v>1</v>
      </c>
      <c r="H40" s="6"/>
    </row>
    <row r="41" s="154" customFormat="1" spans="1:8">
      <c r="A41" s="5"/>
      <c r="B41" s="5">
        <v>39</v>
      </c>
      <c r="C41" s="6">
        <v>20212841</v>
      </c>
      <c r="D41" s="6"/>
      <c r="E41" s="6">
        <v>45</v>
      </c>
      <c r="F41" s="143">
        <f t="shared" si="0"/>
        <v>0</v>
      </c>
      <c r="G41" s="7">
        <f t="shared" si="2"/>
        <v>1</v>
      </c>
      <c r="H41" s="6" t="s">
        <v>30</v>
      </c>
    </row>
    <row r="42" s="154" customFormat="1" spans="1:8">
      <c r="A42" s="5"/>
      <c r="B42" s="5">
        <v>40</v>
      </c>
      <c r="C42" s="6">
        <v>20212842</v>
      </c>
      <c r="D42" s="6"/>
      <c r="E42" s="6">
        <v>46</v>
      </c>
      <c r="F42" s="143">
        <f t="shared" si="0"/>
        <v>0</v>
      </c>
      <c r="G42" s="7">
        <f t="shared" si="2"/>
        <v>1</v>
      </c>
      <c r="H42" s="6" t="s">
        <v>30</v>
      </c>
    </row>
    <row r="43" s="154" customFormat="1" spans="1:8">
      <c r="A43" s="5"/>
      <c r="B43" s="5">
        <v>41</v>
      </c>
      <c r="C43" s="6">
        <v>20212843</v>
      </c>
      <c r="D43" s="6"/>
      <c r="E43" s="6">
        <v>44</v>
      </c>
      <c r="F43" s="143">
        <f t="shared" si="0"/>
        <v>0</v>
      </c>
      <c r="G43" s="7">
        <f t="shared" si="2"/>
        <v>1</v>
      </c>
      <c r="H43" s="6" t="s">
        <v>30</v>
      </c>
    </row>
    <row r="44" s="154" customFormat="1" spans="1:8">
      <c r="A44" s="5"/>
      <c r="B44" s="5">
        <v>42</v>
      </c>
      <c r="C44" s="7">
        <v>20222731</v>
      </c>
      <c r="D44" s="7">
        <v>0</v>
      </c>
      <c r="E44" s="7">
        <v>39</v>
      </c>
      <c r="F44" s="143">
        <f t="shared" si="0"/>
        <v>0</v>
      </c>
      <c r="G44" s="7">
        <f t="shared" si="2"/>
        <v>1</v>
      </c>
      <c r="H44" s="78"/>
    </row>
    <row r="45" s="154" customFormat="1" spans="1:8">
      <c r="A45" s="5"/>
      <c r="B45" s="5">
        <v>43</v>
      </c>
      <c r="C45" s="7">
        <v>20222732</v>
      </c>
      <c r="D45" s="7">
        <v>0</v>
      </c>
      <c r="E45" s="7">
        <v>42</v>
      </c>
      <c r="F45" s="143">
        <f t="shared" si="0"/>
        <v>0</v>
      </c>
      <c r="G45" s="7">
        <f t="shared" si="2"/>
        <v>1</v>
      </c>
      <c r="H45" s="78"/>
    </row>
    <row r="46" s="154" customFormat="1" spans="1:8">
      <c r="A46" s="5"/>
      <c r="B46" s="5">
        <v>44</v>
      </c>
      <c r="C46" s="7">
        <v>20222831</v>
      </c>
      <c r="D46" s="7">
        <v>0</v>
      </c>
      <c r="E46" s="7">
        <v>42</v>
      </c>
      <c r="F46" s="143">
        <f t="shared" si="0"/>
        <v>0</v>
      </c>
      <c r="G46" s="7">
        <f t="shared" si="2"/>
        <v>1</v>
      </c>
      <c r="H46" s="78"/>
    </row>
    <row r="47" s="154" customFormat="1" spans="1:8">
      <c r="A47" s="5"/>
      <c r="B47" s="5">
        <v>45</v>
      </c>
      <c r="C47" s="7">
        <v>20222832</v>
      </c>
      <c r="D47" s="7">
        <v>0</v>
      </c>
      <c r="E47" s="7">
        <v>41</v>
      </c>
      <c r="F47" s="143">
        <f t="shared" si="0"/>
        <v>0</v>
      </c>
      <c r="G47" s="7">
        <f t="shared" si="2"/>
        <v>1</v>
      </c>
      <c r="H47" s="78"/>
    </row>
    <row r="48" spans="1:8">
      <c r="A48" s="5"/>
      <c r="B48" s="5">
        <v>46</v>
      </c>
      <c r="C48" s="7">
        <v>20222833</v>
      </c>
      <c r="D48" s="7">
        <v>0</v>
      </c>
      <c r="E48" s="7">
        <v>45</v>
      </c>
      <c r="F48" s="143">
        <f t="shared" si="0"/>
        <v>0</v>
      </c>
      <c r="G48" s="7">
        <f t="shared" si="2"/>
        <v>1</v>
      </c>
      <c r="H48" s="78"/>
    </row>
    <row r="49" spans="1:8">
      <c r="A49" s="5"/>
      <c r="B49" s="5">
        <v>47</v>
      </c>
      <c r="C49" s="7">
        <v>20222834</v>
      </c>
      <c r="D49" s="7">
        <v>0</v>
      </c>
      <c r="E49" s="7">
        <v>45</v>
      </c>
      <c r="F49" s="143">
        <f t="shared" si="0"/>
        <v>0</v>
      </c>
      <c r="G49" s="7">
        <f t="shared" si="2"/>
        <v>1</v>
      </c>
      <c r="H49" s="78"/>
    </row>
    <row r="50" spans="1:8">
      <c r="A50" s="5"/>
      <c r="B50" s="5">
        <v>48</v>
      </c>
      <c r="C50" s="7">
        <v>20222835</v>
      </c>
      <c r="D50" s="7">
        <v>0</v>
      </c>
      <c r="E50" s="7">
        <v>45</v>
      </c>
      <c r="F50" s="143">
        <f t="shared" si="0"/>
        <v>0</v>
      </c>
      <c r="G50" s="7">
        <f t="shared" si="2"/>
        <v>1</v>
      </c>
      <c r="H50" s="78"/>
    </row>
    <row r="51" spans="1:8">
      <c r="A51" s="5"/>
      <c r="B51" s="5">
        <v>49</v>
      </c>
      <c r="C51" s="7">
        <v>20222836</v>
      </c>
      <c r="D51" s="7">
        <v>0</v>
      </c>
      <c r="E51" s="7">
        <v>40</v>
      </c>
      <c r="F51" s="143">
        <f t="shared" si="0"/>
        <v>0</v>
      </c>
      <c r="G51" s="7">
        <f t="shared" si="2"/>
        <v>1</v>
      </c>
      <c r="H51" s="78"/>
    </row>
    <row r="52" spans="1:8">
      <c r="A52" s="5"/>
      <c r="B52" s="161">
        <v>50</v>
      </c>
      <c r="C52" s="162">
        <v>20222837</v>
      </c>
      <c r="D52" s="162">
        <v>2</v>
      </c>
      <c r="E52" s="162">
        <v>40</v>
      </c>
      <c r="F52" s="163">
        <f t="shared" si="0"/>
        <v>0.05</v>
      </c>
      <c r="G52" s="162">
        <f>RANK(F52,$F$30:$F$56,1)</f>
        <v>27</v>
      </c>
      <c r="H52" s="162" t="s">
        <v>31</v>
      </c>
    </row>
    <row r="53" spans="1:8">
      <c r="A53" s="5"/>
      <c r="B53" s="5">
        <v>51</v>
      </c>
      <c r="C53" s="7">
        <v>20222841</v>
      </c>
      <c r="D53" s="7">
        <v>0</v>
      </c>
      <c r="E53" s="7">
        <v>36</v>
      </c>
      <c r="F53" s="143">
        <f t="shared" si="0"/>
        <v>0</v>
      </c>
      <c r="G53" s="7">
        <f t="shared" si="2"/>
        <v>1</v>
      </c>
      <c r="H53" s="78"/>
    </row>
    <row r="54" spans="1:8">
      <c r="A54" s="5"/>
      <c r="B54" s="5">
        <v>52</v>
      </c>
      <c r="C54" s="7">
        <v>20222842</v>
      </c>
      <c r="D54" s="7">
        <v>0</v>
      </c>
      <c r="E54" s="7">
        <v>38</v>
      </c>
      <c r="F54" s="143">
        <f t="shared" si="0"/>
        <v>0</v>
      </c>
      <c r="G54" s="7">
        <f t="shared" si="2"/>
        <v>1</v>
      </c>
      <c r="H54" s="78"/>
    </row>
    <row r="55" spans="1:8">
      <c r="A55" s="5"/>
      <c r="B55" s="5">
        <v>53</v>
      </c>
      <c r="C55" s="7">
        <v>20222843</v>
      </c>
      <c r="D55" s="7">
        <v>0</v>
      </c>
      <c r="E55" s="7">
        <v>38</v>
      </c>
      <c r="F55" s="143">
        <f t="shared" si="0"/>
        <v>0</v>
      </c>
      <c r="G55" s="7">
        <f t="shared" si="2"/>
        <v>1</v>
      </c>
      <c r="H55" s="78"/>
    </row>
    <row r="56" spans="1:8">
      <c r="A56" s="5"/>
      <c r="B56" s="5">
        <v>54</v>
      </c>
      <c r="C56" s="7">
        <v>20222844</v>
      </c>
      <c r="D56" s="7">
        <v>0</v>
      </c>
      <c r="E56" s="7">
        <v>36</v>
      </c>
      <c r="F56" s="143">
        <f t="shared" si="0"/>
        <v>0</v>
      </c>
      <c r="G56" s="7">
        <f t="shared" si="2"/>
        <v>1</v>
      </c>
      <c r="H56" s="78"/>
    </row>
    <row r="57" spans="1:8">
      <c r="A57" s="5" t="s">
        <v>4</v>
      </c>
      <c r="B57" s="5">
        <v>55</v>
      </c>
      <c r="C57" s="6">
        <v>20192331</v>
      </c>
      <c r="D57" s="6"/>
      <c r="E57" s="7">
        <v>36</v>
      </c>
      <c r="F57" s="143">
        <f t="shared" si="0"/>
        <v>0</v>
      </c>
      <c r="G57" s="7"/>
      <c r="H57" s="7" t="s">
        <v>30</v>
      </c>
    </row>
    <row r="58" spans="1:8">
      <c r="A58" s="5"/>
      <c r="B58" s="5">
        <v>56</v>
      </c>
      <c r="C58" s="6">
        <v>20192332</v>
      </c>
      <c r="D58" s="6"/>
      <c r="E58" s="7">
        <v>34</v>
      </c>
      <c r="F58" s="143">
        <f t="shared" ref="F58:F121" si="3">D58/E58</f>
        <v>0</v>
      </c>
      <c r="G58" s="7"/>
      <c r="H58" s="7" t="s">
        <v>30</v>
      </c>
    </row>
    <row r="59" spans="1:8">
      <c r="A59" s="5"/>
      <c r="B59" s="5">
        <v>57</v>
      </c>
      <c r="C59" s="6">
        <v>20192931</v>
      </c>
      <c r="D59" s="6"/>
      <c r="E59" s="7">
        <v>30</v>
      </c>
      <c r="F59" s="143">
        <f t="shared" si="3"/>
        <v>0</v>
      </c>
      <c r="G59" s="7"/>
      <c r="H59" s="7" t="s">
        <v>30</v>
      </c>
    </row>
    <row r="60" spans="1:8">
      <c r="A60" s="5"/>
      <c r="B60" s="5">
        <v>58</v>
      </c>
      <c r="C60" s="6">
        <v>20192932</v>
      </c>
      <c r="D60" s="6"/>
      <c r="E60" s="7">
        <v>28</v>
      </c>
      <c r="F60" s="143">
        <f t="shared" si="3"/>
        <v>0</v>
      </c>
      <c r="G60" s="7"/>
      <c r="H60" s="7" t="s">
        <v>30</v>
      </c>
    </row>
    <row r="61" spans="1:8">
      <c r="A61" s="5"/>
      <c r="B61" s="5">
        <v>59</v>
      </c>
      <c r="C61" s="6">
        <v>20193031</v>
      </c>
      <c r="D61" s="6"/>
      <c r="E61" s="7">
        <v>45</v>
      </c>
      <c r="F61" s="143">
        <f t="shared" si="3"/>
        <v>0</v>
      </c>
      <c r="G61" s="7"/>
      <c r="H61" s="7" t="s">
        <v>30</v>
      </c>
    </row>
    <row r="62" spans="1:8">
      <c r="A62" s="5"/>
      <c r="B62" s="5">
        <v>60</v>
      </c>
      <c r="C62" s="6">
        <v>20193032</v>
      </c>
      <c r="D62" s="6"/>
      <c r="E62" s="7">
        <v>47</v>
      </c>
      <c r="F62" s="143">
        <f t="shared" si="3"/>
        <v>0</v>
      </c>
      <c r="G62" s="7"/>
      <c r="H62" s="7" t="s">
        <v>30</v>
      </c>
    </row>
    <row r="63" spans="1:8">
      <c r="A63" s="5"/>
      <c r="B63" s="5">
        <v>61</v>
      </c>
      <c r="C63" s="6">
        <v>20193033</v>
      </c>
      <c r="D63" s="6"/>
      <c r="E63" s="7">
        <v>45</v>
      </c>
      <c r="F63" s="143">
        <f t="shared" si="3"/>
        <v>0</v>
      </c>
      <c r="G63" s="7"/>
      <c r="H63" s="7" t="s">
        <v>30</v>
      </c>
    </row>
    <row r="64" spans="1:8">
      <c r="A64" s="5"/>
      <c r="B64" s="5">
        <v>62</v>
      </c>
      <c r="C64" s="6">
        <v>20193034</v>
      </c>
      <c r="D64" s="6"/>
      <c r="E64" s="7">
        <v>42</v>
      </c>
      <c r="F64" s="143">
        <f t="shared" si="3"/>
        <v>0</v>
      </c>
      <c r="G64" s="7"/>
      <c r="H64" s="7" t="s">
        <v>30</v>
      </c>
    </row>
    <row r="65" spans="1:8">
      <c r="A65" s="5"/>
      <c r="B65" s="5">
        <v>63</v>
      </c>
      <c r="C65" s="6">
        <v>20193035</v>
      </c>
      <c r="D65" s="6"/>
      <c r="E65" s="7">
        <v>39</v>
      </c>
      <c r="F65" s="143">
        <f t="shared" si="3"/>
        <v>0</v>
      </c>
      <c r="G65" s="7"/>
      <c r="H65" s="7" t="s">
        <v>30</v>
      </c>
    </row>
    <row r="66" spans="1:8">
      <c r="A66" s="5"/>
      <c r="B66" s="5">
        <v>64</v>
      </c>
      <c r="C66" s="6">
        <v>20193036</v>
      </c>
      <c r="D66" s="6"/>
      <c r="E66" s="7">
        <v>44</v>
      </c>
      <c r="F66" s="143">
        <f t="shared" si="3"/>
        <v>0</v>
      </c>
      <c r="G66" s="7"/>
      <c r="H66" s="7" t="s">
        <v>30</v>
      </c>
    </row>
    <row r="67" spans="1:8">
      <c r="A67" s="5"/>
      <c r="B67" s="5">
        <v>65</v>
      </c>
      <c r="C67" s="6">
        <v>20193037</v>
      </c>
      <c r="D67" s="6"/>
      <c r="E67" s="7">
        <v>41</v>
      </c>
      <c r="F67" s="143">
        <f t="shared" si="3"/>
        <v>0</v>
      </c>
      <c r="G67" s="7"/>
      <c r="H67" s="7" t="s">
        <v>30</v>
      </c>
    </row>
    <row r="68" spans="1:8">
      <c r="A68" s="5"/>
      <c r="B68" s="5">
        <v>66</v>
      </c>
      <c r="C68" s="6">
        <v>20193038</v>
      </c>
      <c r="D68" s="6"/>
      <c r="E68" s="7">
        <v>43</v>
      </c>
      <c r="F68" s="143">
        <f t="shared" si="3"/>
        <v>0</v>
      </c>
      <c r="G68" s="7"/>
      <c r="H68" s="7" t="s">
        <v>30</v>
      </c>
    </row>
    <row r="69" spans="1:8">
      <c r="A69" s="5"/>
      <c r="B69" s="5">
        <v>67</v>
      </c>
      <c r="C69" s="106">
        <v>20202331</v>
      </c>
      <c r="D69" s="6">
        <v>0</v>
      </c>
      <c r="E69" s="7">
        <v>39</v>
      </c>
      <c r="F69" s="143">
        <f t="shared" si="3"/>
        <v>0</v>
      </c>
      <c r="G69" s="7">
        <f t="shared" ref="G69:G100" si="4">RANK(F69,$F$3:$F$83,1)</f>
        <v>1</v>
      </c>
      <c r="H69" s="7"/>
    </row>
    <row r="70" spans="1:8">
      <c r="A70" s="5"/>
      <c r="B70" s="5">
        <v>68</v>
      </c>
      <c r="C70" s="106">
        <v>20202332</v>
      </c>
      <c r="D70" s="6">
        <v>0</v>
      </c>
      <c r="E70" s="7">
        <v>37</v>
      </c>
      <c r="F70" s="143">
        <f t="shared" si="3"/>
        <v>0</v>
      </c>
      <c r="G70" s="7">
        <f t="shared" si="4"/>
        <v>1</v>
      </c>
      <c r="H70" s="7"/>
    </row>
    <row r="71" spans="1:8">
      <c r="A71" s="5"/>
      <c r="B71" s="5">
        <v>69</v>
      </c>
      <c r="C71" s="6">
        <v>20202931</v>
      </c>
      <c r="D71" s="6">
        <v>0</v>
      </c>
      <c r="E71" s="7">
        <v>31</v>
      </c>
      <c r="F71" s="143">
        <f t="shared" si="3"/>
        <v>0</v>
      </c>
      <c r="G71" s="7">
        <f t="shared" si="4"/>
        <v>1</v>
      </c>
      <c r="H71" s="7"/>
    </row>
    <row r="72" spans="1:8">
      <c r="A72" s="5"/>
      <c r="B72" s="5">
        <v>70</v>
      </c>
      <c r="C72" s="6">
        <v>20202932</v>
      </c>
      <c r="D72" s="6">
        <v>0</v>
      </c>
      <c r="E72" s="7">
        <v>23</v>
      </c>
      <c r="F72" s="143">
        <f t="shared" si="3"/>
        <v>0</v>
      </c>
      <c r="G72" s="7">
        <f t="shared" si="4"/>
        <v>1</v>
      </c>
      <c r="H72" s="7"/>
    </row>
    <row r="73" spans="1:8">
      <c r="A73" s="5"/>
      <c r="B73" s="5">
        <v>71</v>
      </c>
      <c r="C73" s="6">
        <v>20202933</v>
      </c>
      <c r="D73" s="6">
        <v>0</v>
      </c>
      <c r="E73" s="7">
        <v>29</v>
      </c>
      <c r="F73" s="143">
        <f t="shared" si="3"/>
        <v>0</v>
      </c>
      <c r="G73" s="7">
        <f t="shared" si="4"/>
        <v>1</v>
      </c>
      <c r="H73" s="7"/>
    </row>
    <row r="74" spans="1:8">
      <c r="A74" s="5"/>
      <c r="B74" s="5">
        <v>72</v>
      </c>
      <c r="C74" s="6">
        <v>20203031</v>
      </c>
      <c r="D74" s="6">
        <v>0</v>
      </c>
      <c r="E74" s="7">
        <v>51</v>
      </c>
      <c r="F74" s="143">
        <f t="shared" si="3"/>
        <v>0</v>
      </c>
      <c r="G74" s="7">
        <f t="shared" si="4"/>
        <v>1</v>
      </c>
      <c r="H74" s="7"/>
    </row>
    <row r="75" spans="1:8">
      <c r="A75" s="5"/>
      <c r="B75" s="5">
        <v>73</v>
      </c>
      <c r="C75" s="6">
        <v>20203032</v>
      </c>
      <c r="D75" s="6">
        <v>0</v>
      </c>
      <c r="E75" s="7">
        <v>52</v>
      </c>
      <c r="F75" s="143">
        <f t="shared" si="3"/>
        <v>0</v>
      </c>
      <c r="G75" s="7">
        <f t="shared" si="4"/>
        <v>1</v>
      </c>
      <c r="H75" s="7"/>
    </row>
    <row r="76" spans="1:8">
      <c r="A76" s="5"/>
      <c r="B76" s="5">
        <v>74</v>
      </c>
      <c r="C76" s="6">
        <v>20203033</v>
      </c>
      <c r="D76" s="6">
        <v>0</v>
      </c>
      <c r="E76" s="7">
        <v>47</v>
      </c>
      <c r="F76" s="143">
        <f t="shared" si="3"/>
        <v>0</v>
      </c>
      <c r="G76" s="7">
        <f t="shared" si="4"/>
        <v>1</v>
      </c>
      <c r="H76" s="7"/>
    </row>
    <row r="77" spans="1:8">
      <c r="A77" s="5"/>
      <c r="B77" s="5">
        <v>75</v>
      </c>
      <c r="C77" s="6">
        <v>20203034</v>
      </c>
      <c r="D77" s="6">
        <v>0</v>
      </c>
      <c r="E77" s="7">
        <v>48</v>
      </c>
      <c r="F77" s="143">
        <f t="shared" si="3"/>
        <v>0</v>
      </c>
      <c r="G77" s="7">
        <f t="shared" si="4"/>
        <v>1</v>
      </c>
      <c r="H77" s="7"/>
    </row>
    <row r="78" spans="1:8">
      <c r="A78" s="5"/>
      <c r="B78" s="5">
        <v>76</v>
      </c>
      <c r="C78" s="6">
        <v>20203035</v>
      </c>
      <c r="D78" s="6">
        <v>0</v>
      </c>
      <c r="E78" s="7">
        <v>51</v>
      </c>
      <c r="F78" s="143">
        <f t="shared" si="3"/>
        <v>0</v>
      </c>
      <c r="G78" s="7">
        <f t="shared" si="4"/>
        <v>1</v>
      </c>
      <c r="H78" s="7"/>
    </row>
    <row r="79" spans="1:8">
      <c r="A79" s="5"/>
      <c r="B79" s="5">
        <v>77</v>
      </c>
      <c r="C79" s="6">
        <v>20203036</v>
      </c>
      <c r="D79" s="6">
        <v>0</v>
      </c>
      <c r="E79" s="7">
        <v>50</v>
      </c>
      <c r="F79" s="143">
        <f t="shared" si="3"/>
        <v>0</v>
      </c>
      <c r="G79" s="7">
        <f t="shared" si="4"/>
        <v>1</v>
      </c>
      <c r="H79" s="7"/>
    </row>
    <row r="80" spans="1:8">
      <c r="A80" s="5"/>
      <c r="B80" s="5">
        <v>78</v>
      </c>
      <c r="C80" s="6">
        <v>20212331</v>
      </c>
      <c r="D80" s="6">
        <v>0</v>
      </c>
      <c r="E80" s="7">
        <v>32</v>
      </c>
      <c r="F80" s="143">
        <f t="shared" si="3"/>
        <v>0</v>
      </c>
      <c r="G80" s="7">
        <f t="shared" si="4"/>
        <v>1</v>
      </c>
      <c r="H80" s="7"/>
    </row>
    <row r="81" spans="1:8">
      <c r="A81" s="5"/>
      <c r="B81" s="5">
        <v>79</v>
      </c>
      <c r="C81" s="6">
        <v>20212332</v>
      </c>
      <c r="D81" s="6">
        <v>0</v>
      </c>
      <c r="E81" s="7">
        <v>32</v>
      </c>
      <c r="F81" s="143">
        <f t="shared" si="3"/>
        <v>0</v>
      </c>
      <c r="G81" s="7">
        <f t="shared" si="4"/>
        <v>1</v>
      </c>
      <c r="H81" s="7"/>
    </row>
    <row r="82" spans="1:8">
      <c r="A82" s="5"/>
      <c r="B82" s="5">
        <v>80</v>
      </c>
      <c r="C82" s="6">
        <v>20212333</v>
      </c>
      <c r="D82" s="6">
        <v>0</v>
      </c>
      <c r="E82" s="7">
        <v>30</v>
      </c>
      <c r="F82" s="143">
        <f t="shared" si="3"/>
        <v>0</v>
      </c>
      <c r="G82" s="7">
        <f t="shared" si="4"/>
        <v>1</v>
      </c>
      <c r="H82" s="7"/>
    </row>
    <row r="83" spans="1:8">
      <c r="A83" s="5"/>
      <c r="B83" s="5">
        <v>81</v>
      </c>
      <c r="C83" s="6">
        <v>20212931</v>
      </c>
      <c r="D83" s="6">
        <v>0</v>
      </c>
      <c r="E83" s="7">
        <v>41</v>
      </c>
      <c r="F83" s="143">
        <f t="shared" si="3"/>
        <v>0</v>
      </c>
      <c r="G83" s="7">
        <f t="shared" si="4"/>
        <v>1</v>
      </c>
      <c r="H83" s="7"/>
    </row>
    <row r="84" spans="1:8">
      <c r="A84" s="5"/>
      <c r="B84" s="5">
        <v>82</v>
      </c>
      <c r="C84" s="6">
        <v>20212932</v>
      </c>
      <c r="D84" s="6">
        <v>0</v>
      </c>
      <c r="E84" s="7">
        <v>38</v>
      </c>
      <c r="F84" s="143">
        <f t="shared" si="3"/>
        <v>0</v>
      </c>
      <c r="G84" s="7">
        <f t="shared" si="4"/>
        <v>1</v>
      </c>
      <c r="H84" s="7"/>
    </row>
    <row r="85" spans="1:8">
      <c r="A85" s="5"/>
      <c r="B85" s="5">
        <v>83</v>
      </c>
      <c r="C85" s="6">
        <v>20212933</v>
      </c>
      <c r="D85" s="6">
        <v>0</v>
      </c>
      <c r="E85" s="7">
        <v>40</v>
      </c>
      <c r="F85" s="143">
        <f t="shared" si="3"/>
        <v>0</v>
      </c>
      <c r="G85" s="7">
        <f t="shared" si="4"/>
        <v>1</v>
      </c>
      <c r="H85" s="7"/>
    </row>
    <row r="86" spans="1:8">
      <c r="A86" s="5"/>
      <c r="B86" s="5">
        <v>84</v>
      </c>
      <c r="C86" s="6">
        <v>20212941</v>
      </c>
      <c r="D86" s="6">
        <v>0</v>
      </c>
      <c r="E86" s="7">
        <v>40</v>
      </c>
      <c r="F86" s="143">
        <f t="shared" si="3"/>
        <v>0</v>
      </c>
      <c r="G86" s="7">
        <f t="shared" si="4"/>
        <v>1</v>
      </c>
      <c r="H86" s="7"/>
    </row>
    <row r="87" spans="1:8">
      <c r="A87" s="5"/>
      <c r="B87" s="5">
        <v>85</v>
      </c>
      <c r="C87" s="6">
        <v>20213031</v>
      </c>
      <c r="D87" s="6">
        <v>0</v>
      </c>
      <c r="E87" s="7">
        <v>44</v>
      </c>
      <c r="F87" s="143">
        <f t="shared" si="3"/>
        <v>0</v>
      </c>
      <c r="G87" s="7">
        <f t="shared" si="4"/>
        <v>1</v>
      </c>
      <c r="H87" s="7"/>
    </row>
    <row r="88" spans="1:8">
      <c r="A88" s="5"/>
      <c r="B88" s="5">
        <v>86</v>
      </c>
      <c r="C88" s="6">
        <v>20213032</v>
      </c>
      <c r="D88" s="6">
        <v>0</v>
      </c>
      <c r="E88" s="7">
        <v>35</v>
      </c>
      <c r="F88" s="143">
        <f t="shared" si="3"/>
        <v>0</v>
      </c>
      <c r="G88" s="7">
        <f t="shared" si="4"/>
        <v>1</v>
      </c>
      <c r="H88" s="7"/>
    </row>
    <row r="89" spans="1:8">
      <c r="A89" s="5"/>
      <c r="B89" s="5">
        <v>87</v>
      </c>
      <c r="C89" s="6">
        <v>20213033</v>
      </c>
      <c r="D89" s="6">
        <v>0</v>
      </c>
      <c r="E89" s="7">
        <v>35</v>
      </c>
      <c r="F89" s="143">
        <f t="shared" si="3"/>
        <v>0</v>
      </c>
      <c r="G89" s="7">
        <f t="shared" si="4"/>
        <v>1</v>
      </c>
      <c r="H89" s="7"/>
    </row>
    <row r="90" spans="1:8">
      <c r="A90" s="5"/>
      <c r="B90" s="5">
        <v>88</v>
      </c>
      <c r="C90" s="7">
        <v>20222331</v>
      </c>
      <c r="D90" s="6">
        <v>0</v>
      </c>
      <c r="E90" s="7">
        <v>30</v>
      </c>
      <c r="F90" s="143">
        <f t="shared" si="3"/>
        <v>0</v>
      </c>
      <c r="G90" s="7">
        <f t="shared" si="4"/>
        <v>1</v>
      </c>
      <c r="H90" s="7"/>
    </row>
    <row r="91" spans="1:8">
      <c r="A91" s="5"/>
      <c r="B91" s="5">
        <v>89</v>
      </c>
      <c r="C91" s="7">
        <v>20222332</v>
      </c>
      <c r="D91" s="6">
        <v>0</v>
      </c>
      <c r="E91" s="7">
        <v>30</v>
      </c>
      <c r="F91" s="143">
        <f t="shared" si="3"/>
        <v>0</v>
      </c>
      <c r="G91" s="7">
        <f t="shared" si="4"/>
        <v>1</v>
      </c>
      <c r="H91" s="7"/>
    </row>
    <row r="92" spans="1:8">
      <c r="A92" s="5"/>
      <c r="B92" s="6">
        <v>90</v>
      </c>
      <c r="C92" s="7">
        <v>20222333</v>
      </c>
      <c r="D92" s="6">
        <v>0</v>
      </c>
      <c r="E92" s="7">
        <v>29</v>
      </c>
      <c r="F92" s="143">
        <f t="shared" si="3"/>
        <v>0</v>
      </c>
      <c r="G92" s="7">
        <f t="shared" si="4"/>
        <v>1</v>
      </c>
      <c r="H92" s="7"/>
    </row>
    <row r="93" spans="1:8">
      <c r="A93" s="5"/>
      <c r="B93" s="5">
        <v>91</v>
      </c>
      <c r="C93" s="7">
        <v>20222931</v>
      </c>
      <c r="D93" s="6">
        <v>0</v>
      </c>
      <c r="E93" s="7">
        <v>43</v>
      </c>
      <c r="F93" s="143">
        <f t="shared" si="3"/>
        <v>0</v>
      </c>
      <c r="G93" s="7">
        <f t="shared" si="4"/>
        <v>1</v>
      </c>
      <c r="H93" s="7"/>
    </row>
    <row r="94" spans="1:8">
      <c r="A94" s="5"/>
      <c r="B94" s="5">
        <v>92</v>
      </c>
      <c r="C94" s="7">
        <v>20222932</v>
      </c>
      <c r="D94" s="6">
        <v>0</v>
      </c>
      <c r="E94" s="7">
        <v>42</v>
      </c>
      <c r="F94" s="143">
        <f t="shared" si="3"/>
        <v>0</v>
      </c>
      <c r="G94" s="7">
        <v>1</v>
      </c>
      <c r="H94" s="7"/>
    </row>
    <row r="95" spans="1:8">
      <c r="A95" s="5"/>
      <c r="B95" s="5">
        <v>93</v>
      </c>
      <c r="C95" s="7">
        <v>20222933</v>
      </c>
      <c r="D95" s="6">
        <v>0</v>
      </c>
      <c r="E95" s="7">
        <v>45</v>
      </c>
      <c r="F95" s="143">
        <f t="shared" si="3"/>
        <v>0</v>
      </c>
      <c r="G95" s="7">
        <f t="shared" si="4"/>
        <v>1</v>
      </c>
      <c r="H95" s="164"/>
    </row>
    <row r="96" spans="1:8">
      <c r="A96" s="5"/>
      <c r="B96" s="5">
        <v>94</v>
      </c>
      <c r="C96" s="7">
        <v>20222934</v>
      </c>
      <c r="D96" s="6">
        <v>0</v>
      </c>
      <c r="E96" s="7">
        <v>40</v>
      </c>
      <c r="F96" s="143">
        <f t="shared" si="3"/>
        <v>0</v>
      </c>
      <c r="G96" s="7">
        <f t="shared" si="4"/>
        <v>1</v>
      </c>
      <c r="H96" s="164"/>
    </row>
    <row r="97" spans="1:8">
      <c r="A97" s="5"/>
      <c r="B97" s="5">
        <v>95</v>
      </c>
      <c r="C97" s="7">
        <v>20222941</v>
      </c>
      <c r="D97" s="6">
        <v>0</v>
      </c>
      <c r="E97" s="7">
        <v>45</v>
      </c>
      <c r="F97" s="143">
        <f t="shared" si="3"/>
        <v>0</v>
      </c>
      <c r="G97" s="7">
        <f t="shared" si="4"/>
        <v>1</v>
      </c>
      <c r="H97" s="164"/>
    </row>
    <row r="98" spans="1:8">
      <c r="A98" s="5"/>
      <c r="B98" s="5">
        <v>96</v>
      </c>
      <c r="C98" s="7">
        <v>20223031</v>
      </c>
      <c r="D98" s="6">
        <v>0</v>
      </c>
      <c r="E98" s="7">
        <v>45</v>
      </c>
      <c r="F98" s="143">
        <f t="shared" si="3"/>
        <v>0</v>
      </c>
      <c r="G98" s="7">
        <f t="shared" si="4"/>
        <v>1</v>
      </c>
      <c r="H98" s="164"/>
    </row>
    <row r="99" spans="1:8">
      <c r="A99" s="5"/>
      <c r="B99" s="5">
        <v>97</v>
      </c>
      <c r="C99" s="7">
        <v>20223032</v>
      </c>
      <c r="D99" s="6">
        <v>0</v>
      </c>
      <c r="E99" s="7">
        <v>35</v>
      </c>
      <c r="F99" s="143">
        <f t="shared" si="3"/>
        <v>0</v>
      </c>
      <c r="G99" s="7">
        <f t="shared" si="4"/>
        <v>1</v>
      </c>
      <c r="H99" s="164"/>
    </row>
    <row r="100" spans="1:8">
      <c r="A100" s="5"/>
      <c r="B100" s="5">
        <v>98</v>
      </c>
      <c r="C100" s="7">
        <v>20223033</v>
      </c>
      <c r="D100" s="6">
        <v>0</v>
      </c>
      <c r="E100" s="7">
        <v>35</v>
      </c>
      <c r="F100" s="143">
        <f t="shared" si="3"/>
        <v>0</v>
      </c>
      <c r="G100" s="7">
        <f t="shared" si="4"/>
        <v>1</v>
      </c>
      <c r="H100" s="164"/>
    </row>
    <row r="101" spans="1:8">
      <c r="A101" s="5" t="s">
        <v>5</v>
      </c>
      <c r="B101" s="5">
        <v>99</v>
      </c>
      <c r="C101" s="6">
        <v>20192131</v>
      </c>
      <c r="D101" s="6">
        <v>0</v>
      </c>
      <c r="E101" s="6">
        <v>49</v>
      </c>
      <c r="F101" s="146">
        <f t="shared" si="3"/>
        <v>0</v>
      </c>
      <c r="G101" s="5">
        <f>RANK(F101,$F$101:$F$145,1)</f>
        <v>1</v>
      </c>
      <c r="H101" s="75"/>
    </row>
    <row r="102" spans="1:8">
      <c r="A102" s="5"/>
      <c r="B102" s="5">
        <v>100</v>
      </c>
      <c r="C102" s="6">
        <v>20192132</v>
      </c>
      <c r="D102" s="6">
        <v>0</v>
      </c>
      <c r="E102" s="6">
        <v>23</v>
      </c>
      <c r="F102" s="146">
        <f t="shared" si="3"/>
        <v>0</v>
      </c>
      <c r="G102" s="5">
        <f t="shared" ref="G102:G145" si="5">RANK(F102,$F$101:$F$145,1)</f>
        <v>1</v>
      </c>
      <c r="H102" s="75"/>
    </row>
    <row r="103" spans="1:8">
      <c r="A103" s="5"/>
      <c r="B103" s="5">
        <v>101</v>
      </c>
      <c r="C103" s="6">
        <v>20192133</v>
      </c>
      <c r="D103" s="6">
        <v>0</v>
      </c>
      <c r="E103" s="6">
        <v>38</v>
      </c>
      <c r="F103" s="146">
        <f t="shared" si="3"/>
        <v>0</v>
      </c>
      <c r="G103" s="5">
        <f t="shared" si="5"/>
        <v>1</v>
      </c>
      <c r="H103" s="75"/>
    </row>
    <row r="104" spans="1:8">
      <c r="A104" s="5"/>
      <c r="B104" s="5">
        <v>102</v>
      </c>
      <c r="C104" s="6">
        <v>20192134</v>
      </c>
      <c r="D104" s="6">
        <v>0</v>
      </c>
      <c r="E104" s="6">
        <v>35</v>
      </c>
      <c r="F104" s="146">
        <f t="shared" si="3"/>
        <v>0</v>
      </c>
      <c r="G104" s="5">
        <f t="shared" si="5"/>
        <v>1</v>
      </c>
      <c r="H104" s="75"/>
    </row>
    <row r="105" spans="1:8">
      <c r="A105" s="5"/>
      <c r="B105" s="5">
        <v>103</v>
      </c>
      <c r="C105" s="6">
        <v>20192135</v>
      </c>
      <c r="D105" s="6">
        <v>0</v>
      </c>
      <c r="E105" s="6">
        <v>47</v>
      </c>
      <c r="F105" s="146">
        <f t="shared" si="3"/>
        <v>0</v>
      </c>
      <c r="G105" s="5">
        <f t="shared" si="5"/>
        <v>1</v>
      </c>
      <c r="H105" s="75"/>
    </row>
    <row r="106" spans="1:8">
      <c r="A106" s="5"/>
      <c r="B106" s="5">
        <v>104</v>
      </c>
      <c r="C106" s="6">
        <v>20192136</v>
      </c>
      <c r="D106" s="6">
        <v>0</v>
      </c>
      <c r="E106" s="6">
        <v>40</v>
      </c>
      <c r="F106" s="146">
        <f t="shared" si="3"/>
        <v>0</v>
      </c>
      <c r="G106" s="5">
        <f t="shared" si="5"/>
        <v>1</v>
      </c>
      <c r="H106" s="75"/>
    </row>
    <row r="107" spans="1:8">
      <c r="A107" s="5"/>
      <c r="B107" s="5">
        <v>105</v>
      </c>
      <c r="C107" s="6">
        <v>20192137</v>
      </c>
      <c r="D107" s="6">
        <v>0</v>
      </c>
      <c r="E107" s="6">
        <v>40</v>
      </c>
      <c r="F107" s="146">
        <f t="shared" si="3"/>
        <v>0</v>
      </c>
      <c r="G107" s="5">
        <f t="shared" si="5"/>
        <v>1</v>
      </c>
      <c r="H107" s="75"/>
    </row>
    <row r="108" spans="1:8">
      <c r="A108" s="5"/>
      <c r="B108" s="5">
        <v>106</v>
      </c>
      <c r="C108" s="6">
        <v>20193131</v>
      </c>
      <c r="D108" s="6">
        <v>0</v>
      </c>
      <c r="E108" s="6">
        <v>47</v>
      </c>
      <c r="F108" s="146">
        <f t="shared" si="3"/>
        <v>0</v>
      </c>
      <c r="G108" s="5">
        <f t="shared" si="5"/>
        <v>1</v>
      </c>
      <c r="H108" s="75"/>
    </row>
    <row r="109" spans="1:8">
      <c r="A109" s="5"/>
      <c r="B109" s="5">
        <v>107</v>
      </c>
      <c r="C109" s="6">
        <v>20193132</v>
      </c>
      <c r="D109" s="6">
        <v>0</v>
      </c>
      <c r="E109" s="6">
        <v>42</v>
      </c>
      <c r="F109" s="146">
        <f t="shared" si="3"/>
        <v>0</v>
      </c>
      <c r="G109" s="5">
        <f t="shared" si="5"/>
        <v>1</v>
      </c>
      <c r="H109" s="75"/>
    </row>
    <row r="110" spans="1:8">
      <c r="A110" s="5"/>
      <c r="B110" s="5">
        <v>108</v>
      </c>
      <c r="C110" s="6">
        <v>20202131</v>
      </c>
      <c r="D110" s="6">
        <v>0</v>
      </c>
      <c r="E110" s="6">
        <v>40</v>
      </c>
      <c r="F110" s="146">
        <f t="shared" si="3"/>
        <v>0</v>
      </c>
      <c r="G110" s="5">
        <f t="shared" si="5"/>
        <v>1</v>
      </c>
      <c r="H110" s="75"/>
    </row>
    <row r="111" spans="1:8">
      <c r="A111" s="5"/>
      <c r="B111" s="5">
        <v>109</v>
      </c>
      <c r="C111" s="6">
        <v>20202132</v>
      </c>
      <c r="D111" s="6">
        <v>0</v>
      </c>
      <c r="E111" s="6">
        <v>38</v>
      </c>
      <c r="F111" s="146">
        <f t="shared" si="3"/>
        <v>0</v>
      </c>
      <c r="G111" s="5">
        <f t="shared" si="5"/>
        <v>1</v>
      </c>
      <c r="H111" s="75"/>
    </row>
    <row r="112" spans="1:8">
      <c r="A112" s="5"/>
      <c r="B112" s="5">
        <v>110</v>
      </c>
      <c r="C112" s="6">
        <v>20202133</v>
      </c>
      <c r="D112" s="6">
        <v>0</v>
      </c>
      <c r="E112" s="6">
        <v>35</v>
      </c>
      <c r="F112" s="146">
        <f t="shared" si="3"/>
        <v>0</v>
      </c>
      <c r="G112" s="5">
        <f t="shared" si="5"/>
        <v>1</v>
      </c>
      <c r="H112" s="75"/>
    </row>
    <row r="113" spans="1:8">
      <c r="A113" s="5"/>
      <c r="B113" s="5">
        <v>111</v>
      </c>
      <c r="C113" s="6">
        <v>20202134</v>
      </c>
      <c r="D113" s="6">
        <v>0</v>
      </c>
      <c r="E113" s="6">
        <v>34</v>
      </c>
      <c r="F113" s="146">
        <f t="shared" si="3"/>
        <v>0</v>
      </c>
      <c r="G113" s="5">
        <f t="shared" si="5"/>
        <v>1</v>
      </c>
      <c r="H113" s="75"/>
    </row>
    <row r="114" spans="1:8">
      <c r="A114" s="5"/>
      <c r="B114" s="5">
        <v>112</v>
      </c>
      <c r="C114" s="6">
        <v>20202135</v>
      </c>
      <c r="D114" s="6">
        <v>0</v>
      </c>
      <c r="E114" s="6">
        <v>55</v>
      </c>
      <c r="F114" s="146">
        <f t="shared" si="3"/>
        <v>0</v>
      </c>
      <c r="G114" s="5">
        <f t="shared" si="5"/>
        <v>1</v>
      </c>
      <c r="H114" s="75"/>
    </row>
    <row r="115" spans="1:8">
      <c r="A115" s="5"/>
      <c r="B115" s="5">
        <v>113</v>
      </c>
      <c r="C115" s="6">
        <v>20202136</v>
      </c>
      <c r="D115" s="6">
        <v>0</v>
      </c>
      <c r="E115" s="6">
        <v>37</v>
      </c>
      <c r="F115" s="146">
        <f t="shared" si="3"/>
        <v>0</v>
      </c>
      <c r="G115" s="5">
        <f t="shared" si="5"/>
        <v>1</v>
      </c>
      <c r="H115" s="75"/>
    </row>
    <row r="116" spans="1:8">
      <c r="A116" s="5"/>
      <c r="B116" s="5">
        <v>114</v>
      </c>
      <c r="C116" s="6">
        <v>20202137</v>
      </c>
      <c r="D116" s="6">
        <v>0</v>
      </c>
      <c r="E116" s="6">
        <v>33</v>
      </c>
      <c r="F116" s="146">
        <f t="shared" si="3"/>
        <v>0</v>
      </c>
      <c r="G116" s="5">
        <f t="shared" si="5"/>
        <v>1</v>
      </c>
      <c r="H116" s="75"/>
    </row>
    <row r="117" spans="1:8">
      <c r="A117" s="5"/>
      <c r="B117" s="5">
        <v>115</v>
      </c>
      <c r="C117" s="6">
        <v>20203131</v>
      </c>
      <c r="D117" s="6">
        <v>0</v>
      </c>
      <c r="E117" s="6">
        <v>30</v>
      </c>
      <c r="F117" s="146">
        <f t="shared" si="3"/>
        <v>0</v>
      </c>
      <c r="G117" s="5">
        <f t="shared" si="5"/>
        <v>1</v>
      </c>
      <c r="H117" s="75"/>
    </row>
    <row r="118" spans="1:8">
      <c r="A118" s="5"/>
      <c r="B118" s="5">
        <v>116</v>
      </c>
      <c r="C118" s="6">
        <v>20203132</v>
      </c>
      <c r="D118" s="6">
        <v>0</v>
      </c>
      <c r="E118" s="6">
        <v>33</v>
      </c>
      <c r="F118" s="146">
        <f t="shared" si="3"/>
        <v>0</v>
      </c>
      <c r="G118" s="5">
        <f t="shared" si="5"/>
        <v>1</v>
      </c>
      <c r="H118" s="75"/>
    </row>
    <row r="119" spans="1:8">
      <c r="A119" s="5"/>
      <c r="B119" s="5">
        <v>117</v>
      </c>
      <c r="C119" s="6">
        <v>20212131</v>
      </c>
      <c r="D119" s="6">
        <v>0</v>
      </c>
      <c r="E119" s="6">
        <v>28</v>
      </c>
      <c r="F119" s="146">
        <f t="shared" si="3"/>
        <v>0</v>
      </c>
      <c r="G119" s="5">
        <f t="shared" si="5"/>
        <v>1</v>
      </c>
      <c r="H119" s="75"/>
    </row>
    <row r="120" spans="1:8">
      <c r="A120" s="5"/>
      <c r="B120" s="5">
        <v>118</v>
      </c>
      <c r="C120" s="6">
        <v>20212132</v>
      </c>
      <c r="D120" s="6">
        <v>0</v>
      </c>
      <c r="E120" s="147">
        <v>31</v>
      </c>
      <c r="F120" s="146">
        <f t="shared" si="3"/>
        <v>0</v>
      </c>
      <c r="G120" s="5">
        <f t="shared" si="5"/>
        <v>1</v>
      </c>
      <c r="H120" s="75"/>
    </row>
    <row r="121" spans="1:8">
      <c r="A121" s="5"/>
      <c r="B121" s="5">
        <v>119</v>
      </c>
      <c r="C121" s="6">
        <v>20212133</v>
      </c>
      <c r="D121" s="6">
        <v>0</v>
      </c>
      <c r="E121" s="147">
        <v>36</v>
      </c>
      <c r="F121" s="146">
        <f t="shared" si="3"/>
        <v>0</v>
      </c>
      <c r="G121" s="5">
        <f t="shared" si="5"/>
        <v>1</v>
      </c>
      <c r="H121" s="75"/>
    </row>
    <row r="122" spans="1:8">
      <c r="A122" s="5"/>
      <c r="B122" s="5">
        <v>120</v>
      </c>
      <c r="C122" s="6">
        <v>20212134</v>
      </c>
      <c r="D122" s="6">
        <v>0</v>
      </c>
      <c r="E122" s="147">
        <v>35</v>
      </c>
      <c r="F122" s="146">
        <f t="shared" ref="F122:F146" si="6">D122/E122</f>
        <v>0</v>
      </c>
      <c r="G122" s="5">
        <f t="shared" si="5"/>
        <v>1</v>
      </c>
      <c r="H122" s="75"/>
    </row>
    <row r="123" spans="1:8">
      <c r="A123" s="5"/>
      <c r="B123" s="5">
        <v>121</v>
      </c>
      <c r="C123" s="6">
        <v>20212135</v>
      </c>
      <c r="D123" s="6">
        <v>0</v>
      </c>
      <c r="E123" s="147">
        <v>37</v>
      </c>
      <c r="F123" s="146">
        <f t="shared" si="6"/>
        <v>0</v>
      </c>
      <c r="G123" s="5">
        <f t="shared" si="5"/>
        <v>1</v>
      </c>
      <c r="H123" s="75"/>
    </row>
    <row r="124" spans="1:8">
      <c r="A124" s="5"/>
      <c r="B124" s="5">
        <v>122</v>
      </c>
      <c r="C124" s="6">
        <v>20212136</v>
      </c>
      <c r="D124" s="6">
        <v>0</v>
      </c>
      <c r="E124" s="6">
        <v>36</v>
      </c>
      <c r="F124" s="146">
        <f t="shared" si="6"/>
        <v>0</v>
      </c>
      <c r="G124" s="5">
        <f t="shared" si="5"/>
        <v>1</v>
      </c>
      <c r="H124" s="75"/>
    </row>
    <row r="125" spans="1:8">
      <c r="A125" s="5"/>
      <c r="B125" s="5">
        <v>123</v>
      </c>
      <c r="C125" s="6">
        <v>20212137</v>
      </c>
      <c r="D125" s="6">
        <v>0</v>
      </c>
      <c r="E125" s="6">
        <v>29</v>
      </c>
      <c r="F125" s="146">
        <f t="shared" si="6"/>
        <v>0</v>
      </c>
      <c r="G125" s="5">
        <f t="shared" si="5"/>
        <v>1</v>
      </c>
      <c r="H125" s="75"/>
    </row>
    <row r="126" spans="1:8">
      <c r="A126" s="5"/>
      <c r="B126" s="5">
        <v>124</v>
      </c>
      <c r="C126" s="6">
        <v>20212138</v>
      </c>
      <c r="D126" s="6">
        <v>0</v>
      </c>
      <c r="E126" s="6">
        <v>35</v>
      </c>
      <c r="F126" s="146">
        <f t="shared" si="6"/>
        <v>0</v>
      </c>
      <c r="G126" s="5">
        <f t="shared" si="5"/>
        <v>1</v>
      </c>
      <c r="H126" s="165"/>
    </row>
    <row r="127" spans="1:8">
      <c r="A127" s="5"/>
      <c r="B127" s="5">
        <v>125</v>
      </c>
      <c r="C127" s="6">
        <v>20212141</v>
      </c>
      <c r="D127" s="6">
        <v>0</v>
      </c>
      <c r="E127" s="147">
        <v>43</v>
      </c>
      <c r="F127" s="146">
        <f t="shared" si="6"/>
        <v>0</v>
      </c>
      <c r="G127" s="5">
        <f t="shared" si="5"/>
        <v>1</v>
      </c>
      <c r="H127" s="165"/>
    </row>
    <row r="128" spans="1:8">
      <c r="A128" s="5"/>
      <c r="B128" s="5">
        <v>126</v>
      </c>
      <c r="C128" s="6">
        <v>20212142</v>
      </c>
      <c r="D128" s="6">
        <v>0</v>
      </c>
      <c r="E128" s="147">
        <v>43</v>
      </c>
      <c r="F128" s="146">
        <f t="shared" si="6"/>
        <v>0</v>
      </c>
      <c r="G128" s="5">
        <f t="shared" si="5"/>
        <v>1</v>
      </c>
      <c r="H128" s="165"/>
    </row>
    <row r="129" spans="1:8">
      <c r="A129" s="5"/>
      <c r="B129" s="5">
        <v>127</v>
      </c>
      <c r="C129" s="6">
        <v>20212143</v>
      </c>
      <c r="D129" s="6">
        <v>0</v>
      </c>
      <c r="E129" s="147">
        <v>43</v>
      </c>
      <c r="F129" s="146">
        <f t="shared" si="6"/>
        <v>0</v>
      </c>
      <c r="G129" s="5">
        <f t="shared" si="5"/>
        <v>1</v>
      </c>
      <c r="H129" s="165"/>
    </row>
    <row r="130" spans="1:8">
      <c r="A130" s="5"/>
      <c r="B130" s="5">
        <v>128</v>
      </c>
      <c r="C130" s="6">
        <v>20212144</v>
      </c>
      <c r="D130" s="6">
        <v>0</v>
      </c>
      <c r="E130" s="147">
        <v>42</v>
      </c>
      <c r="F130" s="146">
        <f t="shared" si="6"/>
        <v>0</v>
      </c>
      <c r="G130" s="5">
        <f t="shared" si="5"/>
        <v>1</v>
      </c>
      <c r="H130" s="165"/>
    </row>
    <row r="131" spans="1:8">
      <c r="A131" s="5"/>
      <c r="B131" s="5">
        <v>129</v>
      </c>
      <c r="C131" s="6">
        <v>20212145</v>
      </c>
      <c r="D131" s="6">
        <v>0</v>
      </c>
      <c r="E131" s="6">
        <v>43</v>
      </c>
      <c r="F131" s="146">
        <f t="shared" si="6"/>
        <v>0</v>
      </c>
      <c r="G131" s="5">
        <f t="shared" si="5"/>
        <v>1</v>
      </c>
      <c r="H131" s="165"/>
    </row>
    <row r="132" spans="1:8">
      <c r="A132" s="5"/>
      <c r="B132" s="5">
        <v>130</v>
      </c>
      <c r="C132" s="6">
        <v>20212151</v>
      </c>
      <c r="D132" s="6">
        <v>0</v>
      </c>
      <c r="E132" s="6">
        <v>10</v>
      </c>
      <c r="F132" s="146">
        <f t="shared" si="6"/>
        <v>0</v>
      </c>
      <c r="G132" s="5">
        <f t="shared" si="5"/>
        <v>1</v>
      </c>
      <c r="H132" s="75"/>
    </row>
    <row r="133" spans="1:8">
      <c r="A133" s="5"/>
      <c r="B133" s="5">
        <v>131</v>
      </c>
      <c r="C133" s="6">
        <v>20212152</v>
      </c>
      <c r="D133" s="6">
        <v>0</v>
      </c>
      <c r="E133" s="6">
        <v>10</v>
      </c>
      <c r="F133" s="146">
        <f t="shared" si="6"/>
        <v>0</v>
      </c>
      <c r="G133" s="5">
        <f t="shared" si="5"/>
        <v>1</v>
      </c>
      <c r="H133" s="75"/>
    </row>
    <row r="134" spans="1:8">
      <c r="A134" s="5"/>
      <c r="B134" s="5">
        <v>132</v>
      </c>
      <c r="C134" s="6">
        <v>20212154</v>
      </c>
      <c r="D134" s="6">
        <v>0</v>
      </c>
      <c r="E134" s="6">
        <v>9</v>
      </c>
      <c r="F134" s="146">
        <f t="shared" si="6"/>
        <v>0</v>
      </c>
      <c r="G134" s="5">
        <f t="shared" si="5"/>
        <v>1</v>
      </c>
      <c r="H134" s="75"/>
    </row>
    <row r="135" spans="1:8">
      <c r="A135" s="5"/>
      <c r="B135" s="5">
        <v>133</v>
      </c>
      <c r="C135" s="6">
        <v>20213131</v>
      </c>
      <c r="D135" s="6">
        <v>0</v>
      </c>
      <c r="E135" s="6">
        <v>41</v>
      </c>
      <c r="F135" s="146">
        <f t="shared" si="6"/>
        <v>0</v>
      </c>
      <c r="G135" s="5">
        <f t="shared" si="5"/>
        <v>1</v>
      </c>
      <c r="H135" s="75"/>
    </row>
    <row r="136" spans="1:8">
      <c r="A136" s="5"/>
      <c r="B136" s="5">
        <v>134</v>
      </c>
      <c r="C136" s="6">
        <v>20222131</v>
      </c>
      <c r="D136" s="6">
        <v>0</v>
      </c>
      <c r="E136" s="6">
        <v>40</v>
      </c>
      <c r="F136" s="146">
        <f t="shared" si="6"/>
        <v>0</v>
      </c>
      <c r="G136" s="5">
        <f t="shared" si="5"/>
        <v>1</v>
      </c>
      <c r="H136" s="75"/>
    </row>
    <row r="137" spans="1:8">
      <c r="A137" s="5"/>
      <c r="B137" s="5">
        <v>135</v>
      </c>
      <c r="C137" s="6">
        <v>20222132</v>
      </c>
      <c r="D137" s="6">
        <v>0</v>
      </c>
      <c r="E137" s="6">
        <v>40</v>
      </c>
      <c r="F137" s="146">
        <f t="shared" si="6"/>
        <v>0</v>
      </c>
      <c r="G137" s="5">
        <f t="shared" si="5"/>
        <v>1</v>
      </c>
      <c r="H137" s="75"/>
    </row>
    <row r="138" spans="1:8">
      <c r="A138" s="5"/>
      <c r="B138" s="5">
        <v>136</v>
      </c>
      <c r="C138" s="6">
        <v>20222133</v>
      </c>
      <c r="D138" s="6">
        <v>0</v>
      </c>
      <c r="E138" s="6">
        <v>40</v>
      </c>
      <c r="F138" s="146">
        <f t="shared" si="6"/>
        <v>0</v>
      </c>
      <c r="G138" s="5">
        <f t="shared" si="5"/>
        <v>1</v>
      </c>
      <c r="H138" s="75"/>
    </row>
    <row r="139" spans="1:8">
      <c r="A139" s="5"/>
      <c r="B139" s="5">
        <v>137</v>
      </c>
      <c r="C139" s="6">
        <v>20222134</v>
      </c>
      <c r="D139" s="6">
        <v>0</v>
      </c>
      <c r="E139" s="6">
        <v>40</v>
      </c>
      <c r="F139" s="146">
        <f t="shared" si="6"/>
        <v>0</v>
      </c>
      <c r="G139" s="5">
        <f t="shared" si="5"/>
        <v>1</v>
      </c>
      <c r="H139" s="75"/>
    </row>
    <row r="140" spans="1:8">
      <c r="A140" s="5"/>
      <c r="B140" s="5">
        <v>138</v>
      </c>
      <c r="C140" s="6">
        <v>20222135</v>
      </c>
      <c r="D140" s="6">
        <v>0</v>
      </c>
      <c r="E140" s="6">
        <v>40</v>
      </c>
      <c r="F140" s="146">
        <f t="shared" si="6"/>
        <v>0</v>
      </c>
      <c r="G140" s="5">
        <f t="shared" si="5"/>
        <v>1</v>
      </c>
      <c r="H140" s="75"/>
    </row>
    <row r="141" spans="1:8">
      <c r="A141" s="5"/>
      <c r="B141" s="5">
        <v>139</v>
      </c>
      <c r="C141" s="6">
        <v>20222136</v>
      </c>
      <c r="D141" s="6">
        <v>0</v>
      </c>
      <c r="E141" s="6">
        <v>40</v>
      </c>
      <c r="F141" s="146">
        <f t="shared" si="6"/>
        <v>0</v>
      </c>
      <c r="G141" s="5">
        <f t="shared" si="5"/>
        <v>1</v>
      </c>
      <c r="H141" s="75"/>
    </row>
    <row r="142" spans="1:8">
      <c r="A142" s="5"/>
      <c r="B142" s="5">
        <v>140</v>
      </c>
      <c r="C142" s="6">
        <v>20222141</v>
      </c>
      <c r="D142" s="6">
        <v>0</v>
      </c>
      <c r="E142" s="6">
        <v>43</v>
      </c>
      <c r="F142" s="146">
        <f t="shared" si="6"/>
        <v>0</v>
      </c>
      <c r="G142" s="5">
        <f t="shared" si="5"/>
        <v>1</v>
      </c>
      <c r="H142" s="75"/>
    </row>
    <row r="143" spans="1:8">
      <c r="A143" s="5"/>
      <c r="B143" s="5">
        <v>141</v>
      </c>
      <c r="C143" s="6">
        <v>20222142</v>
      </c>
      <c r="D143" s="6">
        <v>0</v>
      </c>
      <c r="E143" s="6">
        <v>42</v>
      </c>
      <c r="F143" s="146">
        <f t="shared" si="6"/>
        <v>0</v>
      </c>
      <c r="G143" s="5">
        <f t="shared" si="5"/>
        <v>1</v>
      </c>
      <c r="H143" s="75"/>
    </row>
    <row r="144" spans="1:8">
      <c r="A144" s="5"/>
      <c r="B144" s="5">
        <v>142</v>
      </c>
      <c r="C144" s="6">
        <v>20222143</v>
      </c>
      <c r="D144" s="6">
        <v>0</v>
      </c>
      <c r="E144" s="6">
        <v>45</v>
      </c>
      <c r="F144" s="146">
        <f t="shared" si="6"/>
        <v>0</v>
      </c>
      <c r="G144" s="5">
        <f t="shared" si="5"/>
        <v>1</v>
      </c>
      <c r="H144" s="75"/>
    </row>
    <row r="145" spans="1:8">
      <c r="A145" s="5"/>
      <c r="B145" s="5">
        <v>143</v>
      </c>
      <c r="C145" s="6">
        <v>20222144</v>
      </c>
      <c r="D145" s="6">
        <v>0</v>
      </c>
      <c r="E145" s="6">
        <v>45</v>
      </c>
      <c r="F145" s="146">
        <f t="shared" si="6"/>
        <v>0</v>
      </c>
      <c r="G145" s="5">
        <f t="shared" si="5"/>
        <v>1</v>
      </c>
      <c r="H145" s="75"/>
    </row>
    <row r="146" spans="1:8">
      <c r="A146" s="5" t="s">
        <v>6</v>
      </c>
      <c r="B146" s="5">
        <v>144</v>
      </c>
      <c r="C146" s="128">
        <v>20192431</v>
      </c>
      <c r="D146" s="7">
        <v>0</v>
      </c>
      <c r="E146" s="7">
        <v>36</v>
      </c>
      <c r="F146" s="143">
        <f t="shared" si="6"/>
        <v>0</v>
      </c>
      <c r="G146" s="5">
        <f>RANK(F146,$F$146:$F$191,1)</f>
        <v>1</v>
      </c>
      <c r="H146" s="7"/>
    </row>
    <row r="147" spans="1:8">
      <c r="A147" s="5"/>
      <c r="B147" s="5">
        <v>145</v>
      </c>
      <c r="C147" s="128">
        <v>20192432</v>
      </c>
      <c r="D147" s="7">
        <v>0</v>
      </c>
      <c r="E147" s="7">
        <v>36</v>
      </c>
      <c r="F147" s="143">
        <f t="shared" ref="F147:F210" si="7">D147/E147</f>
        <v>0</v>
      </c>
      <c r="G147" s="5">
        <f t="shared" ref="G147:G191" si="8">RANK(F147,$F$146:$F$191,1)</f>
        <v>1</v>
      </c>
      <c r="H147" s="7"/>
    </row>
    <row r="148" spans="1:8">
      <c r="A148" s="5"/>
      <c r="B148" s="5">
        <v>146</v>
      </c>
      <c r="C148" s="128">
        <v>20192433</v>
      </c>
      <c r="D148" s="7">
        <v>0</v>
      </c>
      <c r="E148" s="7">
        <v>36</v>
      </c>
      <c r="F148" s="143">
        <f t="shared" si="7"/>
        <v>0</v>
      </c>
      <c r="G148" s="5">
        <f t="shared" si="8"/>
        <v>1</v>
      </c>
      <c r="H148" s="7"/>
    </row>
    <row r="149" spans="1:8">
      <c r="A149" s="5"/>
      <c r="B149" s="5">
        <v>147</v>
      </c>
      <c r="C149" s="128">
        <v>20192434</v>
      </c>
      <c r="D149" s="7">
        <v>0</v>
      </c>
      <c r="E149" s="7">
        <v>35</v>
      </c>
      <c r="F149" s="143">
        <f t="shared" si="7"/>
        <v>0</v>
      </c>
      <c r="G149" s="5">
        <f t="shared" si="8"/>
        <v>1</v>
      </c>
      <c r="H149" s="7"/>
    </row>
    <row r="150" spans="1:8">
      <c r="A150" s="5"/>
      <c r="B150" s="5">
        <v>148</v>
      </c>
      <c r="C150" s="128">
        <v>20192435</v>
      </c>
      <c r="D150" s="7">
        <v>0</v>
      </c>
      <c r="E150" s="7">
        <v>24</v>
      </c>
      <c r="F150" s="143">
        <f t="shared" si="7"/>
        <v>0</v>
      </c>
      <c r="G150" s="5">
        <f t="shared" si="8"/>
        <v>1</v>
      </c>
      <c r="H150" s="7"/>
    </row>
    <row r="151" spans="1:8">
      <c r="A151" s="5"/>
      <c r="B151" s="5">
        <v>149</v>
      </c>
      <c r="C151" s="128">
        <v>20192436</v>
      </c>
      <c r="D151" s="7">
        <v>0</v>
      </c>
      <c r="E151" s="7">
        <v>25</v>
      </c>
      <c r="F151" s="143">
        <f t="shared" si="7"/>
        <v>0</v>
      </c>
      <c r="G151" s="5">
        <f t="shared" si="8"/>
        <v>1</v>
      </c>
      <c r="H151" s="7"/>
    </row>
    <row r="152" spans="1:8">
      <c r="A152" s="5"/>
      <c r="B152" s="5">
        <v>150</v>
      </c>
      <c r="C152" s="128">
        <v>20192437</v>
      </c>
      <c r="D152" s="7">
        <v>0</v>
      </c>
      <c r="E152" s="7">
        <v>28</v>
      </c>
      <c r="F152" s="143">
        <f t="shared" si="7"/>
        <v>0</v>
      </c>
      <c r="G152" s="5">
        <f t="shared" si="8"/>
        <v>1</v>
      </c>
      <c r="H152" s="7"/>
    </row>
    <row r="153" spans="1:8">
      <c r="A153" s="5"/>
      <c r="B153" s="5">
        <v>151</v>
      </c>
      <c r="C153" s="128">
        <v>20192531</v>
      </c>
      <c r="D153" s="7">
        <v>0</v>
      </c>
      <c r="E153" s="7">
        <v>35</v>
      </c>
      <c r="F153" s="143">
        <f t="shared" si="7"/>
        <v>0</v>
      </c>
      <c r="G153" s="5">
        <f t="shared" si="8"/>
        <v>1</v>
      </c>
      <c r="H153" s="7"/>
    </row>
    <row r="154" spans="1:8">
      <c r="A154" s="5"/>
      <c r="B154" s="5">
        <v>152</v>
      </c>
      <c r="C154" s="128">
        <v>20192532</v>
      </c>
      <c r="D154" s="7">
        <v>0</v>
      </c>
      <c r="E154" s="7">
        <v>38</v>
      </c>
      <c r="F154" s="143">
        <f t="shared" si="7"/>
        <v>0</v>
      </c>
      <c r="G154" s="5">
        <f t="shared" si="8"/>
        <v>1</v>
      </c>
      <c r="H154" s="7"/>
    </row>
    <row r="155" spans="1:8">
      <c r="A155" s="5"/>
      <c r="B155" s="5">
        <v>153</v>
      </c>
      <c r="C155" s="128">
        <v>20192533</v>
      </c>
      <c r="D155" s="7">
        <v>0</v>
      </c>
      <c r="E155" s="7">
        <v>37</v>
      </c>
      <c r="F155" s="143">
        <f t="shared" si="7"/>
        <v>0</v>
      </c>
      <c r="G155" s="5">
        <f t="shared" si="8"/>
        <v>1</v>
      </c>
      <c r="H155" s="7"/>
    </row>
    <row r="156" spans="1:8">
      <c r="A156" s="5"/>
      <c r="B156" s="5">
        <v>154</v>
      </c>
      <c r="C156" s="128">
        <v>20192534</v>
      </c>
      <c r="D156" s="7">
        <v>0</v>
      </c>
      <c r="E156" s="7">
        <v>33</v>
      </c>
      <c r="F156" s="143">
        <f t="shared" si="7"/>
        <v>0</v>
      </c>
      <c r="G156" s="5">
        <f t="shared" si="8"/>
        <v>1</v>
      </c>
      <c r="H156" s="7"/>
    </row>
    <row r="157" spans="1:8">
      <c r="A157" s="5"/>
      <c r="B157" s="5">
        <v>155</v>
      </c>
      <c r="C157" s="128">
        <v>20192535</v>
      </c>
      <c r="D157" s="7">
        <v>0</v>
      </c>
      <c r="E157" s="7">
        <v>29</v>
      </c>
      <c r="F157" s="143">
        <f t="shared" si="7"/>
        <v>0</v>
      </c>
      <c r="G157" s="5">
        <f t="shared" si="8"/>
        <v>1</v>
      </c>
      <c r="H157" s="7"/>
    </row>
    <row r="158" spans="1:8">
      <c r="A158" s="5"/>
      <c r="B158" s="5">
        <v>156</v>
      </c>
      <c r="C158" s="128">
        <v>20192536</v>
      </c>
      <c r="D158" s="7">
        <v>0</v>
      </c>
      <c r="E158" s="7">
        <v>29</v>
      </c>
      <c r="F158" s="143">
        <f t="shared" si="7"/>
        <v>0</v>
      </c>
      <c r="G158" s="5">
        <f t="shared" si="8"/>
        <v>1</v>
      </c>
      <c r="H158" s="7"/>
    </row>
    <row r="159" spans="1:8">
      <c r="A159" s="5"/>
      <c r="B159" s="5">
        <v>157</v>
      </c>
      <c r="C159" s="128">
        <v>20202430</v>
      </c>
      <c r="D159" s="7">
        <v>0</v>
      </c>
      <c r="E159" s="7">
        <v>41</v>
      </c>
      <c r="F159" s="143">
        <f t="shared" si="7"/>
        <v>0</v>
      </c>
      <c r="G159" s="5">
        <f t="shared" si="8"/>
        <v>1</v>
      </c>
      <c r="H159" s="7"/>
    </row>
    <row r="160" spans="1:8">
      <c r="A160" s="5"/>
      <c r="B160" s="5">
        <v>158</v>
      </c>
      <c r="C160" s="128">
        <v>20202431</v>
      </c>
      <c r="D160" s="7">
        <v>0</v>
      </c>
      <c r="E160" s="7">
        <v>42</v>
      </c>
      <c r="F160" s="143">
        <f t="shared" si="7"/>
        <v>0</v>
      </c>
      <c r="G160" s="5">
        <f t="shared" si="8"/>
        <v>1</v>
      </c>
      <c r="H160" s="7"/>
    </row>
    <row r="161" spans="1:8">
      <c r="A161" s="5"/>
      <c r="B161" s="5">
        <v>159</v>
      </c>
      <c r="C161" s="128">
        <v>20202432</v>
      </c>
      <c r="D161" s="7">
        <v>0</v>
      </c>
      <c r="E161" s="7">
        <v>40</v>
      </c>
      <c r="F161" s="143">
        <f t="shared" si="7"/>
        <v>0</v>
      </c>
      <c r="G161" s="5">
        <f t="shared" si="8"/>
        <v>1</v>
      </c>
      <c r="H161" s="7"/>
    </row>
    <row r="162" spans="1:8">
      <c r="A162" s="5"/>
      <c r="B162" s="5">
        <v>160</v>
      </c>
      <c r="C162" s="128">
        <v>20202433</v>
      </c>
      <c r="D162" s="7">
        <v>0</v>
      </c>
      <c r="E162" s="7">
        <v>39</v>
      </c>
      <c r="F162" s="143">
        <f t="shared" si="7"/>
        <v>0</v>
      </c>
      <c r="G162" s="5">
        <f t="shared" si="8"/>
        <v>1</v>
      </c>
      <c r="H162" s="7"/>
    </row>
    <row r="163" spans="1:8">
      <c r="A163" s="5"/>
      <c r="B163" s="5">
        <v>161</v>
      </c>
      <c r="C163" s="128">
        <v>20202434</v>
      </c>
      <c r="D163" s="7">
        <v>0</v>
      </c>
      <c r="E163" s="7">
        <v>43</v>
      </c>
      <c r="F163" s="143">
        <f t="shared" si="7"/>
        <v>0</v>
      </c>
      <c r="G163" s="5">
        <f t="shared" si="8"/>
        <v>1</v>
      </c>
      <c r="H163" s="7"/>
    </row>
    <row r="164" spans="1:8">
      <c r="A164" s="5"/>
      <c r="B164" s="5">
        <v>162</v>
      </c>
      <c r="C164" s="128">
        <v>20202435</v>
      </c>
      <c r="D164" s="7">
        <v>0</v>
      </c>
      <c r="E164" s="7">
        <v>50</v>
      </c>
      <c r="F164" s="143">
        <f t="shared" si="7"/>
        <v>0</v>
      </c>
      <c r="G164" s="5">
        <f t="shared" si="8"/>
        <v>1</v>
      </c>
      <c r="H164" s="7"/>
    </row>
    <row r="165" spans="1:8">
      <c r="A165" s="5"/>
      <c r="B165" s="5">
        <v>163</v>
      </c>
      <c r="C165" s="128">
        <v>20202531</v>
      </c>
      <c r="D165" s="7">
        <v>0</v>
      </c>
      <c r="E165" s="7">
        <v>39</v>
      </c>
      <c r="F165" s="143">
        <f t="shared" si="7"/>
        <v>0</v>
      </c>
      <c r="G165" s="5">
        <f t="shared" si="8"/>
        <v>1</v>
      </c>
      <c r="H165" s="7"/>
    </row>
    <row r="166" spans="1:8">
      <c r="A166" s="5"/>
      <c r="B166" s="162">
        <v>164</v>
      </c>
      <c r="C166" s="166">
        <v>20202532</v>
      </c>
      <c r="D166" s="162">
        <v>1</v>
      </c>
      <c r="E166" s="162">
        <v>34</v>
      </c>
      <c r="F166" s="163">
        <f t="shared" si="7"/>
        <v>0.0294117647058824</v>
      </c>
      <c r="G166" s="162">
        <f t="shared" si="8"/>
        <v>46</v>
      </c>
      <c r="H166" s="162" t="s">
        <v>31</v>
      </c>
    </row>
    <row r="167" spans="1:8">
      <c r="A167" s="5"/>
      <c r="B167" s="5">
        <v>165</v>
      </c>
      <c r="C167" s="128">
        <v>20202533</v>
      </c>
      <c r="D167" s="7">
        <v>0</v>
      </c>
      <c r="E167" s="7">
        <v>40</v>
      </c>
      <c r="F167" s="143">
        <f t="shared" si="7"/>
        <v>0</v>
      </c>
      <c r="G167" s="5">
        <f t="shared" si="8"/>
        <v>1</v>
      </c>
      <c r="H167" s="7"/>
    </row>
    <row r="168" spans="1:8">
      <c r="A168" s="5"/>
      <c r="B168" s="5">
        <v>166</v>
      </c>
      <c r="C168" s="128">
        <v>20202534</v>
      </c>
      <c r="D168" s="7">
        <v>0</v>
      </c>
      <c r="E168" s="7">
        <v>36</v>
      </c>
      <c r="F168" s="143">
        <f t="shared" si="7"/>
        <v>0</v>
      </c>
      <c r="G168" s="5">
        <f t="shared" si="8"/>
        <v>1</v>
      </c>
      <c r="H168" s="7"/>
    </row>
    <row r="169" spans="1:8">
      <c r="A169" s="5"/>
      <c r="B169" s="5">
        <v>167</v>
      </c>
      <c r="C169" s="128">
        <v>20202535</v>
      </c>
      <c r="D169" s="7">
        <v>0</v>
      </c>
      <c r="E169" s="7">
        <v>27</v>
      </c>
      <c r="F169" s="143">
        <f t="shared" si="7"/>
        <v>0</v>
      </c>
      <c r="G169" s="5">
        <f t="shared" si="8"/>
        <v>1</v>
      </c>
      <c r="H169" s="7"/>
    </row>
    <row r="170" spans="1:8">
      <c r="A170" s="5"/>
      <c r="B170" s="5">
        <v>168</v>
      </c>
      <c r="C170" s="128">
        <v>20202536</v>
      </c>
      <c r="D170" s="7">
        <v>0</v>
      </c>
      <c r="E170" s="7">
        <v>26</v>
      </c>
      <c r="F170" s="143">
        <f t="shared" si="7"/>
        <v>0</v>
      </c>
      <c r="G170" s="5">
        <f t="shared" si="8"/>
        <v>1</v>
      </c>
      <c r="H170" s="7"/>
    </row>
    <row r="171" spans="1:8">
      <c r="A171" s="5"/>
      <c r="B171" s="5">
        <v>169</v>
      </c>
      <c r="C171" s="128">
        <v>20212431</v>
      </c>
      <c r="D171" s="7">
        <v>0</v>
      </c>
      <c r="E171" s="7">
        <v>50</v>
      </c>
      <c r="F171" s="143">
        <f t="shared" si="7"/>
        <v>0</v>
      </c>
      <c r="G171" s="5">
        <f t="shared" si="8"/>
        <v>1</v>
      </c>
      <c r="H171" s="7"/>
    </row>
    <row r="172" spans="1:8">
      <c r="A172" s="5"/>
      <c r="B172" s="5">
        <v>170</v>
      </c>
      <c r="C172" s="128">
        <v>20212432</v>
      </c>
      <c r="D172" s="7">
        <v>0</v>
      </c>
      <c r="E172" s="7">
        <v>50</v>
      </c>
      <c r="F172" s="143">
        <f t="shared" si="7"/>
        <v>0</v>
      </c>
      <c r="G172" s="5">
        <f t="shared" si="8"/>
        <v>1</v>
      </c>
      <c r="H172" s="7"/>
    </row>
    <row r="173" spans="1:8">
      <c r="A173" s="5"/>
      <c r="B173" s="5">
        <v>171</v>
      </c>
      <c r="C173" s="128">
        <v>20212433</v>
      </c>
      <c r="D173" s="7">
        <v>0</v>
      </c>
      <c r="E173" s="7">
        <v>49</v>
      </c>
      <c r="F173" s="143">
        <f t="shared" si="7"/>
        <v>0</v>
      </c>
      <c r="G173" s="5">
        <f t="shared" si="8"/>
        <v>1</v>
      </c>
      <c r="H173" s="7"/>
    </row>
    <row r="174" spans="1:8">
      <c r="A174" s="5"/>
      <c r="B174" s="5">
        <v>172</v>
      </c>
      <c r="C174" s="128">
        <v>20212434</v>
      </c>
      <c r="D174" s="7">
        <v>0</v>
      </c>
      <c r="E174" s="7">
        <v>49</v>
      </c>
      <c r="F174" s="143">
        <f t="shared" si="7"/>
        <v>0</v>
      </c>
      <c r="G174" s="5">
        <f t="shared" si="8"/>
        <v>1</v>
      </c>
      <c r="H174" s="7"/>
    </row>
    <row r="175" spans="1:8">
      <c r="A175" s="5"/>
      <c r="B175" s="5">
        <v>173</v>
      </c>
      <c r="C175" s="128">
        <v>20212435</v>
      </c>
      <c r="D175" s="7">
        <v>0</v>
      </c>
      <c r="E175" s="7">
        <v>49</v>
      </c>
      <c r="F175" s="143">
        <f t="shared" si="7"/>
        <v>0</v>
      </c>
      <c r="G175" s="5">
        <f t="shared" si="8"/>
        <v>1</v>
      </c>
      <c r="H175" s="7"/>
    </row>
    <row r="176" spans="1:8">
      <c r="A176" s="5"/>
      <c r="B176" s="5">
        <v>174</v>
      </c>
      <c r="C176" s="128">
        <v>20212531</v>
      </c>
      <c r="D176" s="7">
        <v>0</v>
      </c>
      <c r="E176" s="7">
        <v>33</v>
      </c>
      <c r="F176" s="143">
        <f t="shared" si="7"/>
        <v>0</v>
      </c>
      <c r="G176" s="5">
        <f t="shared" si="8"/>
        <v>1</v>
      </c>
      <c r="H176" s="7"/>
    </row>
    <row r="177" spans="1:8">
      <c r="A177" s="5"/>
      <c r="B177" s="5">
        <v>175</v>
      </c>
      <c r="C177" s="128">
        <v>20212532</v>
      </c>
      <c r="D177" s="7">
        <v>0</v>
      </c>
      <c r="E177" s="7">
        <v>35</v>
      </c>
      <c r="F177" s="143">
        <f t="shared" si="7"/>
        <v>0</v>
      </c>
      <c r="G177" s="5">
        <f t="shared" si="8"/>
        <v>1</v>
      </c>
      <c r="H177" s="7"/>
    </row>
    <row r="178" spans="1:8">
      <c r="A178" s="5"/>
      <c r="B178" s="5">
        <v>176</v>
      </c>
      <c r="C178" s="128">
        <v>20212533</v>
      </c>
      <c r="D178" s="7">
        <v>0</v>
      </c>
      <c r="E178" s="7">
        <v>30</v>
      </c>
      <c r="F178" s="143">
        <f t="shared" si="7"/>
        <v>0</v>
      </c>
      <c r="G178" s="5">
        <f t="shared" si="8"/>
        <v>1</v>
      </c>
      <c r="H178" s="7"/>
    </row>
    <row r="179" spans="1:8">
      <c r="A179" s="5"/>
      <c r="B179" s="5">
        <v>177</v>
      </c>
      <c r="C179" s="128">
        <v>20212534</v>
      </c>
      <c r="D179" s="7">
        <v>0</v>
      </c>
      <c r="E179" s="7">
        <v>39</v>
      </c>
      <c r="F179" s="143">
        <f t="shared" si="7"/>
        <v>0</v>
      </c>
      <c r="G179" s="5">
        <f t="shared" si="8"/>
        <v>1</v>
      </c>
      <c r="H179" s="7"/>
    </row>
    <row r="180" spans="1:8">
      <c r="A180" s="5"/>
      <c r="B180" s="5">
        <v>178</v>
      </c>
      <c r="C180" s="128">
        <v>20212535</v>
      </c>
      <c r="D180" s="7">
        <v>0</v>
      </c>
      <c r="E180" s="7">
        <v>27</v>
      </c>
      <c r="F180" s="143">
        <f t="shared" si="7"/>
        <v>0</v>
      </c>
      <c r="G180" s="5">
        <f t="shared" si="8"/>
        <v>1</v>
      </c>
      <c r="H180" s="7"/>
    </row>
    <row r="181" spans="1:8">
      <c r="A181" s="5"/>
      <c r="B181" s="5">
        <v>179</v>
      </c>
      <c r="C181" s="128">
        <v>20222431</v>
      </c>
      <c r="D181" s="7">
        <v>0</v>
      </c>
      <c r="E181" s="7">
        <v>34</v>
      </c>
      <c r="F181" s="143">
        <f t="shared" si="7"/>
        <v>0</v>
      </c>
      <c r="G181" s="5">
        <f t="shared" si="8"/>
        <v>1</v>
      </c>
      <c r="H181" s="7"/>
    </row>
    <row r="182" spans="1:8">
      <c r="A182" s="5"/>
      <c r="B182" s="6">
        <v>180</v>
      </c>
      <c r="C182" s="128">
        <v>20222432</v>
      </c>
      <c r="D182" s="7">
        <v>0</v>
      </c>
      <c r="E182" s="7">
        <v>34</v>
      </c>
      <c r="F182" s="143">
        <f t="shared" si="7"/>
        <v>0</v>
      </c>
      <c r="G182" s="6">
        <f t="shared" si="8"/>
        <v>1</v>
      </c>
      <c r="H182" s="7"/>
    </row>
    <row r="183" spans="1:8">
      <c r="A183" s="5"/>
      <c r="B183" s="5">
        <v>181</v>
      </c>
      <c r="C183" s="128">
        <v>20222433</v>
      </c>
      <c r="D183" s="7">
        <v>0</v>
      </c>
      <c r="E183" s="7">
        <v>34</v>
      </c>
      <c r="F183" s="143">
        <f t="shared" si="7"/>
        <v>0</v>
      </c>
      <c r="G183" s="5">
        <f t="shared" si="8"/>
        <v>1</v>
      </c>
      <c r="H183" s="7"/>
    </row>
    <row r="184" spans="1:8">
      <c r="A184" s="5"/>
      <c r="B184" s="5">
        <v>182</v>
      </c>
      <c r="C184" s="128">
        <v>20222434</v>
      </c>
      <c r="D184" s="7">
        <v>0</v>
      </c>
      <c r="E184" s="7">
        <v>33</v>
      </c>
      <c r="F184" s="143">
        <f t="shared" si="7"/>
        <v>0</v>
      </c>
      <c r="G184" s="5">
        <f t="shared" si="8"/>
        <v>1</v>
      </c>
      <c r="H184" s="7"/>
    </row>
    <row r="185" spans="1:8">
      <c r="A185" s="5"/>
      <c r="B185" s="5">
        <v>183</v>
      </c>
      <c r="C185" s="128">
        <v>20222435</v>
      </c>
      <c r="D185" s="7">
        <v>0</v>
      </c>
      <c r="E185" s="7">
        <v>45</v>
      </c>
      <c r="F185" s="143">
        <f t="shared" si="7"/>
        <v>0</v>
      </c>
      <c r="G185" s="5">
        <f t="shared" si="8"/>
        <v>1</v>
      </c>
      <c r="H185" s="7"/>
    </row>
    <row r="186" spans="1:8">
      <c r="A186" s="5"/>
      <c r="B186" s="5">
        <v>184</v>
      </c>
      <c r="C186" s="128">
        <v>20222436</v>
      </c>
      <c r="D186" s="7">
        <v>0</v>
      </c>
      <c r="E186" s="7">
        <v>45</v>
      </c>
      <c r="F186" s="143">
        <f t="shared" si="7"/>
        <v>0</v>
      </c>
      <c r="G186" s="5">
        <f t="shared" si="8"/>
        <v>1</v>
      </c>
      <c r="H186" s="7"/>
    </row>
    <row r="187" spans="1:8">
      <c r="A187" s="5"/>
      <c r="B187" s="5">
        <v>185</v>
      </c>
      <c r="C187" s="128">
        <v>20222441</v>
      </c>
      <c r="D187" s="7">
        <v>0</v>
      </c>
      <c r="E187" s="7">
        <v>50</v>
      </c>
      <c r="F187" s="143">
        <f t="shared" si="7"/>
        <v>0</v>
      </c>
      <c r="G187" s="5">
        <f t="shared" si="8"/>
        <v>1</v>
      </c>
      <c r="H187" s="7"/>
    </row>
    <row r="188" spans="1:8">
      <c r="A188" s="5"/>
      <c r="B188" s="5">
        <v>186</v>
      </c>
      <c r="C188" s="128">
        <v>20222531</v>
      </c>
      <c r="D188" s="7">
        <v>0</v>
      </c>
      <c r="E188" s="7">
        <v>35</v>
      </c>
      <c r="F188" s="143">
        <f t="shared" si="7"/>
        <v>0</v>
      </c>
      <c r="G188" s="5">
        <f t="shared" si="8"/>
        <v>1</v>
      </c>
      <c r="H188" s="7"/>
    </row>
    <row r="189" spans="1:8">
      <c r="A189" s="5"/>
      <c r="B189" s="5">
        <v>187</v>
      </c>
      <c r="C189" s="128">
        <v>20222532</v>
      </c>
      <c r="D189" s="7">
        <v>0</v>
      </c>
      <c r="E189" s="7">
        <v>35</v>
      </c>
      <c r="F189" s="143">
        <f t="shared" si="7"/>
        <v>0</v>
      </c>
      <c r="G189" s="5">
        <f t="shared" si="8"/>
        <v>1</v>
      </c>
      <c r="H189" s="7"/>
    </row>
    <row r="190" spans="1:8">
      <c r="A190" s="5"/>
      <c r="B190" s="5">
        <v>188</v>
      </c>
      <c r="C190" s="128">
        <v>20222533</v>
      </c>
      <c r="D190" s="7">
        <v>0</v>
      </c>
      <c r="E190" s="7">
        <v>35</v>
      </c>
      <c r="F190" s="143">
        <f t="shared" si="7"/>
        <v>0</v>
      </c>
      <c r="G190" s="5">
        <f t="shared" si="8"/>
        <v>1</v>
      </c>
      <c r="H190" s="7"/>
    </row>
    <row r="191" spans="1:8">
      <c r="A191" s="5"/>
      <c r="B191" s="5">
        <v>189</v>
      </c>
      <c r="C191" s="128">
        <v>20222541</v>
      </c>
      <c r="D191" s="7">
        <v>0</v>
      </c>
      <c r="E191" s="7">
        <v>38</v>
      </c>
      <c r="F191" s="143">
        <f t="shared" si="7"/>
        <v>0</v>
      </c>
      <c r="G191" s="5">
        <f t="shared" si="8"/>
        <v>1</v>
      </c>
      <c r="H191" s="7"/>
    </row>
    <row r="192" spans="1:8">
      <c r="A192" s="5" t="s">
        <v>7</v>
      </c>
      <c r="B192" s="5">
        <v>190</v>
      </c>
      <c r="C192" s="128">
        <v>20192631</v>
      </c>
      <c r="D192" s="7">
        <v>0</v>
      </c>
      <c r="E192" s="7">
        <v>39</v>
      </c>
      <c r="F192" s="143">
        <f t="shared" si="7"/>
        <v>0</v>
      </c>
      <c r="G192" s="5">
        <f>RANK(F192,$F$192:$F$210,1)</f>
        <v>1</v>
      </c>
      <c r="H192" s="7"/>
    </row>
    <row r="193" spans="1:8">
      <c r="A193" s="5"/>
      <c r="B193" s="5">
        <v>191</v>
      </c>
      <c r="C193" s="128">
        <v>20192632</v>
      </c>
      <c r="D193" s="7">
        <v>0</v>
      </c>
      <c r="E193" s="7">
        <v>39</v>
      </c>
      <c r="F193" s="143">
        <f t="shared" si="7"/>
        <v>0</v>
      </c>
      <c r="G193" s="5">
        <f t="shared" ref="G193:G210" si="9">RANK(F193,$F$192:$F$210,1)</f>
        <v>1</v>
      </c>
      <c r="H193" s="7"/>
    </row>
    <row r="194" spans="1:8">
      <c r="A194" s="5"/>
      <c r="B194" s="5">
        <v>192</v>
      </c>
      <c r="C194" s="128">
        <v>20192633</v>
      </c>
      <c r="D194" s="7">
        <v>0</v>
      </c>
      <c r="E194" s="7">
        <v>36</v>
      </c>
      <c r="F194" s="143">
        <f t="shared" si="7"/>
        <v>0</v>
      </c>
      <c r="G194" s="5">
        <f t="shared" si="9"/>
        <v>1</v>
      </c>
      <c r="H194" s="7"/>
    </row>
    <row r="195" spans="1:8">
      <c r="A195" s="5"/>
      <c r="B195" s="5">
        <v>193</v>
      </c>
      <c r="C195" s="128">
        <v>20192634</v>
      </c>
      <c r="D195" s="7">
        <v>0</v>
      </c>
      <c r="E195" s="7">
        <v>35</v>
      </c>
      <c r="F195" s="143">
        <f t="shared" si="7"/>
        <v>0</v>
      </c>
      <c r="G195" s="5">
        <f t="shared" si="9"/>
        <v>1</v>
      </c>
      <c r="H195" s="7"/>
    </row>
    <row r="196" spans="1:8">
      <c r="A196" s="5"/>
      <c r="B196" s="5">
        <v>194</v>
      </c>
      <c r="C196" s="128">
        <v>20202631</v>
      </c>
      <c r="D196" s="7">
        <v>0</v>
      </c>
      <c r="E196" s="7">
        <v>47</v>
      </c>
      <c r="F196" s="143">
        <f t="shared" si="7"/>
        <v>0</v>
      </c>
      <c r="G196" s="5">
        <f t="shared" si="9"/>
        <v>1</v>
      </c>
      <c r="H196" s="7"/>
    </row>
    <row r="197" spans="1:8">
      <c r="A197" s="5"/>
      <c r="B197" s="5">
        <v>195</v>
      </c>
      <c r="C197" s="128">
        <v>20202632</v>
      </c>
      <c r="D197" s="7">
        <v>0</v>
      </c>
      <c r="E197" s="7">
        <v>45</v>
      </c>
      <c r="F197" s="143">
        <f t="shared" si="7"/>
        <v>0</v>
      </c>
      <c r="G197" s="5">
        <f t="shared" si="9"/>
        <v>1</v>
      </c>
      <c r="H197" s="7"/>
    </row>
    <row r="198" spans="1:8">
      <c r="A198" s="5"/>
      <c r="B198" s="5">
        <v>196</v>
      </c>
      <c r="C198" s="128">
        <v>20202633</v>
      </c>
      <c r="D198" s="7">
        <v>0</v>
      </c>
      <c r="E198" s="7">
        <v>34</v>
      </c>
      <c r="F198" s="143">
        <f t="shared" si="7"/>
        <v>0</v>
      </c>
      <c r="G198" s="5">
        <f t="shared" si="9"/>
        <v>1</v>
      </c>
      <c r="H198" s="7"/>
    </row>
    <row r="199" spans="1:8">
      <c r="A199" s="5"/>
      <c r="B199" s="5">
        <v>197</v>
      </c>
      <c r="C199" s="128">
        <v>20202634</v>
      </c>
      <c r="D199" s="7">
        <v>0</v>
      </c>
      <c r="E199" s="7">
        <v>32</v>
      </c>
      <c r="F199" s="143">
        <f t="shared" si="7"/>
        <v>0</v>
      </c>
      <c r="G199" s="5">
        <f t="shared" si="9"/>
        <v>1</v>
      </c>
      <c r="H199" s="7"/>
    </row>
    <row r="200" spans="1:8">
      <c r="A200" s="5"/>
      <c r="B200" s="5">
        <v>198</v>
      </c>
      <c r="C200" s="128">
        <v>20212631</v>
      </c>
      <c r="D200" s="7">
        <v>0</v>
      </c>
      <c r="E200" s="7">
        <v>39</v>
      </c>
      <c r="F200" s="143">
        <f t="shared" si="7"/>
        <v>0</v>
      </c>
      <c r="G200" s="5">
        <f t="shared" si="9"/>
        <v>1</v>
      </c>
      <c r="H200" s="7"/>
    </row>
    <row r="201" spans="1:8">
      <c r="A201" s="5"/>
      <c r="B201" s="5">
        <v>199</v>
      </c>
      <c r="C201" s="128">
        <v>20212632</v>
      </c>
      <c r="D201" s="7">
        <v>0</v>
      </c>
      <c r="E201" s="7">
        <v>41</v>
      </c>
      <c r="F201" s="143">
        <f t="shared" si="7"/>
        <v>0</v>
      </c>
      <c r="G201" s="5">
        <f t="shared" si="9"/>
        <v>1</v>
      </c>
      <c r="H201" s="7"/>
    </row>
    <row r="202" spans="1:8">
      <c r="A202" s="5"/>
      <c r="B202" s="5">
        <v>200</v>
      </c>
      <c r="C202" s="128">
        <v>20212633</v>
      </c>
      <c r="D202" s="7">
        <v>0</v>
      </c>
      <c r="E202" s="7">
        <v>42</v>
      </c>
      <c r="F202" s="143">
        <f t="shared" si="7"/>
        <v>0</v>
      </c>
      <c r="G202" s="5">
        <f t="shared" si="9"/>
        <v>1</v>
      </c>
      <c r="H202" s="7"/>
    </row>
    <row r="203" spans="1:8">
      <c r="A203" s="5"/>
      <c r="B203" s="5">
        <v>201</v>
      </c>
      <c r="C203" s="128">
        <v>20212634</v>
      </c>
      <c r="D203" s="7">
        <v>0</v>
      </c>
      <c r="E203" s="7">
        <v>39</v>
      </c>
      <c r="F203" s="143">
        <f t="shared" si="7"/>
        <v>0</v>
      </c>
      <c r="G203" s="5">
        <f t="shared" si="9"/>
        <v>1</v>
      </c>
      <c r="H203" s="7"/>
    </row>
    <row r="204" spans="1:8">
      <c r="A204" s="5"/>
      <c r="B204" s="5">
        <v>202</v>
      </c>
      <c r="C204" s="128">
        <v>20222631</v>
      </c>
      <c r="D204" s="7">
        <v>0</v>
      </c>
      <c r="E204" s="7">
        <v>35</v>
      </c>
      <c r="F204" s="143">
        <f t="shared" si="7"/>
        <v>0</v>
      </c>
      <c r="G204" s="5">
        <f t="shared" si="9"/>
        <v>1</v>
      </c>
      <c r="H204" s="7"/>
    </row>
    <row r="205" spans="1:8">
      <c r="A205" s="5"/>
      <c r="B205" s="5">
        <v>203</v>
      </c>
      <c r="C205" s="128">
        <v>20222632</v>
      </c>
      <c r="D205" s="7">
        <v>0</v>
      </c>
      <c r="E205" s="7">
        <v>36</v>
      </c>
      <c r="F205" s="143">
        <f t="shared" si="7"/>
        <v>0</v>
      </c>
      <c r="G205" s="5">
        <f t="shared" si="9"/>
        <v>1</v>
      </c>
      <c r="H205" s="7"/>
    </row>
    <row r="206" spans="1:8">
      <c r="A206" s="5"/>
      <c r="B206" s="6">
        <v>204</v>
      </c>
      <c r="C206" s="128">
        <v>20222633</v>
      </c>
      <c r="D206" s="7">
        <v>0</v>
      </c>
      <c r="E206" s="7">
        <v>36</v>
      </c>
      <c r="F206" s="143">
        <f t="shared" si="7"/>
        <v>0</v>
      </c>
      <c r="G206" s="6">
        <f t="shared" si="9"/>
        <v>1</v>
      </c>
      <c r="H206" s="7"/>
    </row>
    <row r="207" spans="1:8">
      <c r="A207" s="5"/>
      <c r="B207" s="5">
        <v>205</v>
      </c>
      <c r="C207" s="128">
        <v>20222634</v>
      </c>
      <c r="D207" s="7">
        <v>0</v>
      </c>
      <c r="E207" s="7">
        <v>35</v>
      </c>
      <c r="F207" s="143">
        <f t="shared" si="7"/>
        <v>0</v>
      </c>
      <c r="G207" s="5">
        <f t="shared" si="9"/>
        <v>1</v>
      </c>
      <c r="H207" s="7"/>
    </row>
    <row r="208" spans="1:8">
      <c r="A208" s="5"/>
      <c r="B208" s="5">
        <v>206</v>
      </c>
      <c r="C208" s="128">
        <v>20222635</v>
      </c>
      <c r="D208" s="7">
        <v>0</v>
      </c>
      <c r="E208" s="7">
        <v>36</v>
      </c>
      <c r="F208" s="143">
        <f t="shared" si="7"/>
        <v>0</v>
      </c>
      <c r="G208" s="5">
        <f t="shared" si="9"/>
        <v>1</v>
      </c>
      <c r="H208" s="7"/>
    </row>
    <row r="209" spans="1:8">
      <c r="A209" s="5"/>
      <c r="B209" s="5">
        <v>207</v>
      </c>
      <c r="C209" s="128">
        <v>20222641</v>
      </c>
      <c r="D209" s="7">
        <v>0</v>
      </c>
      <c r="E209" s="7">
        <v>44</v>
      </c>
      <c r="F209" s="143">
        <f t="shared" si="7"/>
        <v>0</v>
      </c>
      <c r="G209" s="5">
        <f t="shared" si="9"/>
        <v>1</v>
      </c>
      <c r="H209" s="7"/>
    </row>
    <row r="210" spans="1:8">
      <c r="A210" s="5"/>
      <c r="B210" s="5">
        <v>208</v>
      </c>
      <c r="C210" s="128">
        <v>20222642</v>
      </c>
      <c r="D210" s="7">
        <v>0</v>
      </c>
      <c r="E210" s="7">
        <v>37</v>
      </c>
      <c r="F210" s="143">
        <f t="shared" si="7"/>
        <v>0</v>
      </c>
      <c r="G210" s="5">
        <f t="shared" si="9"/>
        <v>1</v>
      </c>
      <c r="H210" s="7"/>
    </row>
    <row r="211" spans="1:8">
      <c r="A211" s="5" t="s">
        <v>8</v>
      </c>
      <c r="B211" s="5">
        <v>209</v>
      </c>
      <c r="C211" s="5">
        <v>20223531</v>
      </c>
      <c r="D211" s="5">
        <v>0</v>
      </c>
      <c r="E211" s="5">
        <v>46</v>
      </c>
      <c r="F211" s="167">
        <f t="shared" ref="F211" si="10">D211/E211</f>
        <v>0</v>
      </c>
      <c r="G211" s="5">
        <f>RANK(F211,$F$211:$F$211,1)</f>
        <v>1</v>
      </c>
      <c r="H211" s="5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G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1" sqref="A1:J1"/>
    </sheetView>
  </sheetViews>
  <sheetFormatPr defaultColWidth="9" defaultRowHeight="14.4"/>
  <cols>
    <col min="1" max="1" width="21.6296296296296" style="2" customWidth="1"/>
    <col min="2" max="2" width="12.6296296296296" style="2" customWidth="1"/>
    <col min="3" max="3" width="15.6296296296296" style="2" customWidth="1"/>
    <col min="4" max="4" width="24.6296296296296" style="2" customWidth="1"/>
    <col min="5" max="5" width="9.62962962962963" style="2" customWidth="1"/>
    <col min="6" max="6" width="29.9074074074074" style="2" customWidth="1"/>
    <col min="7" max="8" width="15.4537037037037" style="2" customWidth="1"/>
    <col min="9" max="9" width="19.5462962962963" style="2" customWidth="1"/>
    <col min="10" max="10" width="9.62962962962963" style="2" customWidth="1"/>
    <col min="11" max="16384" width="9" style="2"/>
  </cols>
  <sheetData>
    <row r="1" s="1" customFormat="1" ht="22.2" spans="1:10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3"/>
    </row>
    <row r="2" s="1" customFormat="1" ht="20.4" spans="1:10">
      <c r="A2" s="116" t="s">
        <v>22</v>
      </c>
      <c r="B2" s="20" t="s">
        <v>24</v>
      </c>
      <c r="C2" s="20" t="s">
        <v>33</v>
      </c>
      <c r="D2" s="20" t="s">
        <v>34</v>
      </c>
      <c r="E2" s="20" t="s">
        <v>35</v>
      </c>
      <c r="F2" s="152" t="s">
        <v>36</v>
      </c>
      <c r="G2" s="20" t="s">
        <v>37</v>
      </c>
      <c r="H2" s="20" t="s">
        <v>38</v>
      </c>
      <c r="I2" s="20" t="s">
        <v>39</v>
      </c>
      <c r="J2" s="4" t="s">
        <v>29</v>
      </c>
    </row>
    <row r="3" s="1" customFormat="1" ht="17.4" customHeight="1" spans="1:10">
      <c r="A3" s="10" t="s">
        <v>2</v>
      </c>
      <c r="B3" s="22" t="s">
        <v>40</v>
      </c>
      <c r="C3" s="23"/>
      <c r="D3" s="23"/>
      <c r="E3" s="23"/>
      <c r="F3" s="23"/>
      <c r="G3" s="23"/>
      <c r="H3" s="23"/>
      <c r="I3" s="23"/>
      <c r="J3" s="24"/>
    </row>
    <row r="4" s="1" customFormat="1" ht="17.4" customHeight="1" spans="1:10">
      <c r="A4" s="46" t="s">
        <v>3</v>
      </c>
      <c r="B4" s="7">
        <v>20222837</v>
      </c>
      <c r="C4" s="7">
        <v>2022283734</v>
      </c>
      <c r="D4" s="7" t="s">
        <v>41</v>
      </c>
      <c r="E4" s="7" t="s">
        <v>42</v>
      </c>
      <c r="F4" s="7" t="s">
        <v>43</v>
      </c>
      <c r="G4" s="7">
        <v>2</v>
      </c>
      <c r="H4" s="7" t="s">
        <v>31</v>
      </c>
      <c r="I4" s="7" t="s">
        <v>44</v>
      </c>
      <c r="J4" s="14"/>
    </row>
    <row r="5" s="1" customFormat="1" ht="17.4" customHeight="1" spans="1:10">
      <c r="A5" s="47"/>
      <c r="B5" s="7"/>
      <c r="C5" s="7"/>
      <c r="D5" s="7" t="s">
        <v>45</v>
      </c>
      <c r="E5" s="7"/>
      <c r="F5" s="7" t="s">
        <v>43</v>
      </c>
      <c r="G5" s="7">
        <v>2</v>
      </c>
      <c r="H5" s="7" t="s">
        <v>31</v>
      </c>
      <c r="I5" s="7" t="s">
        <v>44</v>
      </c>
      <c r="J5" s="14"/>
    </row>
    <row r="6" s="1" customFormat="1" ht="17.4" customHeight="1" spans="1:10">
      <c r="A6" s="7" t="s">
        <v>4</v>
      </c>
      <c r="B6" s="22" t="s">
        <v>40</v>
      </c>
      <c r="C6" s="23"/>
      <c r="D6" s="23"/>
      <c r="E6" s="23"/>
      <c r="F6" s="23"/>
      <c r="G6" s="23"/>
      <c r="H6" s="23"/>
      <c r="I6" s="23"/>
      <c r="J6" s="24"/>
    </row>
    <row r="7" s="1" customFormat="1" ht="17.4" customHeight="1" spans="1:10">
      <c r="A7" s="6" t="s">
        <v>5</v>
      </c>
      <c r="B7" s="29"/>
      <c r="C7" s="30"/>
      <c r="D7" s="30"/>
      <c r="E7" s="30"/>
      <c r="F7" s="30"/>
      <c r="G7" s="30"/>
      <c r="H7" s="30"/>
      <c r="I7" s="30"/>
      <c r="J7" s="31"/>
    </row>
    <row r="8" s="1" customFormat="1" ht="17.4" customHeight="1" spans="1:10">
      <c r="A8" s="7" t="s">
        <v>6</v>
      </c>
      <c r="B8" s="7">
        <v>20202532</v>
      </c>
      <c r="C8" s="7">
        <v>2020253203</v>
      </c>
      <c r="D8" s="7" t="s">
        <v>46</v>
      </c>
      <c r="E8" s="7" t="s">
        <v>47</v>
      </c>
      <c r="F8" s="7" t="s">
        <v>43</v>
      </c>
      <c r="G8" s="7">
        <v>2</v>
      </c>
      <c r="H8" s="7" t="s">
        <v>31</v>
      </c>
      <c r="I8" s="7" t="s">
        <v>44</v>
      </c>
      <c r="J8" s="7"/>
    </row>
    <row r="9" s="1" customFormat="1" ht="17.4" customHeight="1" spans="1:10">
      <c r="A9" s="6" t="s">
        <v>7</v>
      </c>
      <c r="B9" s="7" t="s">
        <v>40</v>
      </c>
      <c r="C9" s="7"/>
      <c r="D9" s="7"/>
      <c r="E9" s="7"/>
      <c r="F9" s="7"/>
      <c r="G9" s="7"/>
      <c r="H9" s="7"/>
      <c r="I9" s="7"/>
      <c r="J9" s="7"/>
    </row>
    <row r="10" s="1" customFormat="1" ht="17.4" customHeight="1" spans="1:10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</row>
    <row r="11" s="1" customFormat="1" ht="15" customHeight="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="1" customFormat="1" ht="15.6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="1" customFormat="1" ht="15.6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="1" customFormat="1" ht="15.6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="1" customFormat="1" ht="15.6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="1" customFormat="1" ht="15.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="1" customFormat="1" ht="15.6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="1" customFormat="1" ht="15.6" spans="1:10">
      <c r="A18" s="2"/>
      <c r="B18" s="2"/>
      <c r="C18" s="2"/>
      <c r="D18" s="2"/>
      <c r="E18" s="2"/>
      <c r="F18" s="2"/>
      <c r="G18" s="2"/>
      <c r="H18" s="2"/>
      <c r="I18" s="2"/>
      <c r="J18" s="2"/>
    </row>
  </sheetData>
  <mergeCells count="8">
    <mergeCell ref="A1:J1"/>
    <mergeCell ref="B3:J3"/>
    <mergeCell ref="A4:A5"/>
    <mergeCell ref="B4:B5"/>
    <mergeCell ref="C4:C5"/>
    <mergeCell ref="E4:E5"/>
    <mergeCell ref="B9:J10"/>
    <mergeCell ref="B6:J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workbookViewId="0">
      <selection activeCell="A3" sqref="A3:A29"/>
    </sheetView>
  </sheetViews>
  <sheetFormatPr defaultColWidth="9" defaultRowHeight="17.4"/>
  <cols>
    <col min="1" max="1" width="25.4537037037037" style="106" customWidth="1"/>
    <col min="2" max="2" width="8.36111111111111" style="106" customWidth="1"/>
    <col min="3" max="3" width="14.8148148148148" style="106" customWidth="1"/>
    <col min="4" max="4" width="13.4537037037037" style="106" customWidth="1"/>
    <col min="5" max="5" width="16.5462962962963" style="106" customWidth="1"/>
    <col min="6" max="6" width="11.0925925925926" style="106" customWidth="1"/>
    <col min="7" max="7" width="16.5462962962963" style="106" customWidth="1"/>
    <col min="8" max="8" width="78.6296296296296" style="106" customWidth="1"/>
    <col min="9" max="9" width="9.62962962962963" style="106" customWidth="1"/>
    <col min="10" max="16384" width="9" style="106"/>
  </cols>
  <sheetData>
    <row r="1" ht="22.2" spans="1:8">
      <c r="A1" s="139" t="s">
        <v>48</v>
      </c>
      <c r="B1" s="139"/>
      <c r="C1" s="140"/>
      <c r="D1" s="140"/>
      <c r="E1" s="140"/>
      <c r="F1" s="140"/>
      <c r="G1" s="140"/>
      <c r="H1" s="140"/>
    </row>
    <row r="2" ht="20.4" spans="1:8">
      <c r="A2" s="141" t="s">
        <v>22</v>
      </c>
      <c r="B2" s="141" t="s">
        <v>23</v>
      </c>
      <c r="C2" s="141" t="s">
        <v>24</v>
      </c>
      <c r="D2" s="141" t="s">
        <v>49</v>
      </c>
      <c r="E2" s="141" t="s">
        <v>26</v>
      </c>
      <c r="F2" s="142" t="s">
        <v>50</v>
      </c>
      <c r="G2" s="141" t="s">
        <v>51</v>
      </c>
      <c r="H2" s="141" t="s">
        <v>29</v>
      </c>
    </row>
    <row r="3" spans="1:8">
      <c r="A3" s="7" t="s">
        <v>2</v>
      </c>
      <c r="B3" s="7">
        <v>1</v>
      </c>
      <c r="C3" s="7">
        <v>20193631</v>
      </c>
      <c r="D3" s="6"/>
      <c r="E3" s="6">
        <v>30</v>
      </c>
      <c r="F3" s="143">
        <f t="shared" ref="F3:F29" si="0">D3/E3</f>
        <v>0</v>
      </c>
      <c r="G3" s="7">
        <f t="shared" ref="G3:G29" si="1">RANK(F3,$F$3:$F$83,1)</f>
        <v>1</v>
      </c>
      <c r="H3" s="6" t="s">
        <v>30</v>
      </c>
    </row>
    <row r="4" spans="1:8">
      <c r="A4" s="7"/>
      <c r="B4" s="7">
        <v>2</v>
      </c>
      <c r="C4" s="7">
        <v>20193632</v>
      </c>
      <c r="D4" s="6"/>
      <c r="E4" s="6">
        <v>31</v>
      </c>
      <c r="F4" s="143">
        <f t="shared" si="0"/>
        <v>0</v>
      </c>
      <c r="G4" s="7">
        <f t="shared" si="1"/>
        <v>1</v>
      </c>
      <c r="H4" s="6" t="s">
        <v>30</v>
      </c>
    </row>
    <row r="5" spans="1:8">
      <c r="A5" s="7"/>
      <c r="B5" s="7">
        <v>3</v>
      </c>
      <c r="C5" s="7">
        <v>20193633</v>
      </c>
      <c r="D5" s="6"/>
      <c r="E5" s="6">
        <v>35</v>
      </c>
      <c r="F5" s="143">
        <f t="shared" si="0"/>
        <v>0</v>
      </c>
      <c r="G5" s="7">
        <f t="shared" si="1"/>
        <v>1</v>
      </c>
      <c r="H5" s="6" t="s">
        <v>30</v>
      </c>
    </row>
    <row r="6" spans="1:8">
      <c r="A6" s="7"/>
      <c r="B6" s="7">
        <v>4</v>
      </c>
      <c r="C6" s="7">
        <v>20193634</v>
      </c>
      <c r="D6" s="6"/>
      <c r="E6" s="6">
        <v>36</v>
      </c>
      <c r="F6" s="143">
        <f t="shared" si="0"/>
        <v>0</v>
      </c>
      <c r="G6" s="7">
        <f t="shared" si="1"/>
        <v>1</v>
      </c>
      <c r="H6" s="6" t="s">
        <v>30</v>
      </c>
    </row>
    <row r="7" spans="1:8">
      <c r="A7" s="7"/>
      <c r="B7" s="7">
        <v>5</v>
      </c>
      <c r="C7" s="7">
        <v>20193635</v>
      </c>
      <c r="D7" s="6"/>
      <c r="E7" s="6">
        <v>31</v>
      </c>
      <c r="F7" s="143">
        <f t="shared" si="0"/>
        <v>0</v>
      </c>
      <c r="G7" s="7">
        <f t="shared" si="1"/>
        <v>1</v>
      </c>
      <c r="H7" s="6" t="s">
        <v>30</v>
      </c>
    </row>
    <row r="8" spans="1:10">
      <c r="A8" s="7"/>
      <c r="B8" s="7">
        <v>6</v>
      </c>
      <c r="C8" s="7">
        <v>20203631</v>
      </c>
      <c r="D8" s="6"/>
      <c r="E8" s="6">
        <v>32</v>
      </c>
      <c r="F8" s="143">
        <f t="shared" si="0"/>
        <v>0</v>
      </c>
      <c r="G8" s="7">
        <f t="shared" si="1"/>
        <v>1</v>
      </c>
      <c r="H8" s="6"/>
      <c r="J8" s="145"/>
    </row>
    <row r="9" spans="1:8">
      <c r="A9" s="7"/>
      <c r="B9" s="7">
        <v>7</v>
      </c>
      <c r="C9" s="7">
        <v>20203632</v>
      </c>
      <c r="D9" s="6">
        <v>3</v>
      </c>
      <c r="E9" s="6">
        <v>32</v>
      </c>
      <c r="F9" s="143">
        <f t="shared" si="0"/>
        <v>0.09375</v>
      </c>
      <c r="G9" s="7">
        <f t="shared" si="1"/>
        <v>71</v>
      </c>
      <c r="H9" s="6"/>
    </row>
    <row r="10" spans="1:8">
      <c r="A10" s="7"/>
      <c r="B10" s="7">
        <v>8</v>
      </c>
      <c r="C10" s="7">
        <v>20203633</v>
      </c>
      <c r="D10" s="6">
        <v>9</v>
      </c>
      <c r="E10" s="6">
        <v>34</v>
      </c>
      <c r="F10" s="143">
        <f t="shared" si="0"/>
        <v>0.264705882352941</v>
      </c>
      <c r="G10" s="7">
        <f t="shared" si="1"/>
        <v>78</v>
      </c>
      <c r="H10" s="6"/>
    </row>
    <row r="11" spans="1:8">
      <c r="A11" s="7"/>
      <c r="B11" s="7">
        <v>9</v>
      </c>
      <c r="C11" s="7">
        <v>20203634</v>
      </c>
      <c r="D11" s="6">
        <v>0</v>
      </c>
      <c r="E11" s="6">
        <v>30</v>
      </c>
      <c r="F11" s="143">
        <f t="shared" si="0"/>
        <v>0</v>
      </c>
      <c r="G11" s="7">
        <f t="shared" si="1"/>
        <v>1</v>
      </c>
      <c r="H11" s="6"/>
    </row>
    <row r="12" spans="1:8">
      <c r="A12" s="7"/>
      <c r="B12" s="7">
        <v>10</v>
      </c>
      <c r="C12" s="7">
        <v>20203635</v>
      </c>
      <c r="D12" s="6">
        <v>0</v>
      </c>
      <c r="E12" s="6">
        <v>35</v>
      </c>
      <c r="F12" s="143">
        <f t="shared" si="0"/>
        <v>0</v>
      </c>
      <c r="G12" s="7">
        <f t="shared" si="1"/>
        <v>1</v>
      </c>
      <c r="H12" s="6"/>
    </row>
    <row r="13" spans="1:8">
      <c r="A13" s="7"/>
      <c r="B13" s="7">
        <v>11</v>
      </c>
      <c r="C13" s="7">
        <v>20213631</v>
      </c>
      <c r="D13" s="6">
        <v>0</v>
      </c>
      <c r="E13" s="6">
        <v>43</v>
      </c>
      <c r="F13" s="143">
        <f t="shared" si="0"/>
        <v>0</v>
      </c>
      <c r="G13" s="7">
        <f t="shared" si="1"/>
        <v>1</v>
      </c>
      <c r="H13" s="6"/>
    </row>
    <row r="14" spans="1:8">
      <c r="A14" s="7"/>
      <c r="B14" s="7">
        <v>12</v>
      </c>
      <c r="C14" s="7">
        <v>20213632</v>
      </c>
      <c r="D14" s="6">
        <v>0</v>
      </c>
      <c r="E14" s="6">
        <v>42</v>
      </c>
      <c r="F14" s="143">
        <f t="shared" si="0"/>
        <v>0</v>
      </c>
      <c r="G14" s="7">
        <f t="shared" si="1"/>
        <v>1</v>
      </c>
      <c r="H14" s="6"/>
    </row>
    <row r="15" spans="1:8">
      <c r="A15" s="7"/>
      <c r="B15" s="7">
        <v>13</v>
      </c>
      <c r="C15" s="7">
        <v>20213633</v>
      </c>
      <c r="D15" s="6">
        <v>0</v>
      </c>
      <c r="E15" s="6">
        <v>44</v>
      </c>
      <c r="F15" s="143">
        <f t="shared" si="0"/>
        <v>0</v>
      </c>
      <c r="G15" s="7">
        <f t="shared" si="1"/>
        <v>1</v>
      </c>
      <c r="H15" s="6"/>
    </row>
    <row r="16" spans="1:8">
      <c r="A16" s="7"/>
      <c r="B16" s="7">
        <v>14</v>
      </c>
      <c r="C16" s="7">
        <v>20213634</v>
      </c>
      <c r="D16" s="6">
        <v>0</v>
      </c>
      <c r="E16" s="6">
        <v>45</v>
      </c>
      <c r="F16" s="143">
        <f t="shared" si="0"/>
        <v>0</v>
      </c>
      <c r="G16" s="7">
        <f t="shared" si="1"/>
        <v>1</v>
      </c>
      <c r="H16" s="6"/>
    </row>
    <row r="17" spans="1:8">
      <c r="A17" s="7"/>
      <c r="B17" s="7">
        <v>15</v>
      </c>
      <c r="C17" s="7">
        <v>20213635</v>
      </c>
      <c r="D17" s="6">
        <v>0</v>
      </c>
      <c r="E17" s="6">
        <v>39</v>
      </c>
      <c r="F17" s="143">
        <f t="shared" si="0"/>
        <v>0</v>
      </c>
      <c r="G17" s="7">
        <f t="shared" si="1"/>
        <v>1</v>
      </c>
      <c r="H17" s="6"/>
    </row>
    <row r="18" spans="1:8">
      <c r="A18" s="7"/>
      <c r="B18" s="7">
        <v>16</v>
      </c>
      <c r="C18" s="7">
        <v>20213641</v>
      </c>
      <c r="D18" s="6">
        <v>0</v>
      </c>
      <c r="E18" s="6">
        <v>41</v>
      </c>
      <c r="F18" s="143">
        <f t="shared" si="0"/>
        <v>0</v>
      </c>
      <c r="G18" s="7">
        <f t="shared" si="1"/>
        <v>1</v>
      </c>
      <c r="H18" s="6" t="s">
        <v>30</v>
      </c>
    </row>
    <row r="19" spans="1:8">
      <c r="A19" s="7"/>
      <c r="B19" s="7">
        <v>17</v>
      </c>
      <c r="C19" s="7">
        <v>20213642</v>
      </c>
      <c r="D19" s="6">
        <v>0</v>
      </c>
      <c r="E19" s="6">
        <v>45</v>
      </c>
      <c r="F19" s="143">
        <f t="shared" si="0"/>
        <v>0</v>
      </c>
      <c r="G19" s="7">
        <f t="shared" si="1"/>
        <v>1</v>
      </c>
      <c r="H19" s="6" t="s">
        <v>30</v>
      </c>
    </row>
    <row r="20" spans="1:8">
      <c r="A20" s="7"/>
      <c r="B20" s="7">
        <v>18</v>
      </c>
      <c r="C20" s="9">
        <v>20223631</v>
      </c>
      <c r="D20" s="6">
        <v>11</v>
      </c>
      <c r="E20" s="6">
        <v>40</v>
      </c>
      <c r="F20" s="143">
        <f t="shared" si="0"/>
        <v>0.275</v>
      </c>
      <c r="G20" s="7">
        <f t="shared" si="1"/>
        <v>79</v>
      </c>
      <c r="H20" s="6"/>
    </row>
    <row r="21" spans="1:8">
      <c r="A21" s="7"/>
      <c r="B21" s="7">
        <v>19</v>
      </c>
      <c r="C21" s="144">
        <v>20223632</v>
      </c>
      <c r="D21" s="6">
        <v>0</v>
      </c>
      <c r="E21" s="6">
        <v>40</v>
      </c>
      <c r="F21" s="143">
        <f t="shared" si="0"/>
        <v>0</v>
      </c>
      <c r="G21" s="7">
        <f t="shared" si="1"/>
        <v>1</v>
      </c>
      <c r="H21" s="6"/>
    </row>
    <row r="22" spans="1:8">
      <c r="A22" s="7"/>
      <c r="B22" s="7">
        <v>20</v>
      </c>
      <c r="C22" s="144">
        <v>20223633</v>
      </c>
      <c r="D22" s="6">
        <v>0</v>
      </c>
      <c r="E22" s="6">
        <v>42</v>
      </c>
      <c r="F22" s="143">
        <f t="shared" si="0"/>
        <v>0</v>
      </c>
      <c r="G22" s="7">
        <f t="shared" si="1"/>
        <v>1</v>
      </c>
      <c r="H22" s="6"/>
    </row>
    <row r="23" spans="1:8">
      <c r="A23" s="7"/>
      <c r="B23" s="7">
        <v>21</v>
      </c>
      <c r="C23" s="144">
        <v>20223634</v>
      </c>
      <c r="D23" s="6">
        <v>1</v>
      </c>
      <c r="E23" s="6">
        <v>41</v>
      </c>
      <c r="F23" s="143">
        <f t="shared" si="0"/>
        <v>0.024390243902439</v>
      </c>
      <c r="G23" s="7">
        <f t="shared" si="1"/>
        <v>64</v>
      </c>
      <c r="H23" s="6"/>
    </row>
    <row r="24" spans="1:8">
      <c r="A24" s="7"/>
      <c r="B24" s="7">
        <v>22</v>
      </c>
      <c r="C24" s="144">
        <v>20223635</v>
      </c>
      <c r="D24" s="6">
        <v>0</v>
      </c>
      <c r="E24" s="6">
        <v>43</v>
      </c>
      <c r="F24" s="143">
        <f t="shared" si="0"/>
        <v>0</v>
      </c>
      <c r="G24" s="7">
        <f t="shared" si="1"/>
        <v>1</v>
      </c>
      <c r="H24" s="6"/>
    </row>
    <row r="25" spans="1:8">
      <c r="A25" s="7"/>
      <c r="B25" s="7">
        <v>23</v>
      </c>
      <c r="C25" s="144">
        <v>20223636</v>
      </c>
      <c r="D25" s="6">
        <v>0</v>
      </c>
      <c r="E25" s="6">
        <v>43</v>
      </c>
      <c r="F25" s="143">
        <f t="shared" si="0"/>
        <v>0</v>
      </c>
      <c r="G25" s="7">
        <f t="shared" si="1"/>
        <v>1</v>
      </c>
      <c r="H25" s="6"/>
    </row>
    <row r="26" spans="1:8">
      <c r="A26" s="7"/>
      <c r="B26" s="7">
        <v>24</v>
      </c>
      <c r="C26" s="144">
        <v>20223637</v>
      </c>
      <c r="D26" s="6">
        <v>0</v>
      </c>
      <c r="E26" s="6">
        <v>41</v>
      </c>
      <c r="F26" s="143">
        <f t="shared" si="0"/>
        <v>0</v>
      </c>
      <c r="G26" s="7">
        <f t="shared" si="1"/>
        <v>1</v>
      </c>
      <c r="H26" s="6"/>
    </row>
    <row r="27" spans="1:8">
      <c r="A27" s="7"/>
      <c r="B27" s="7">
        <v>25</v>
      </c>
      <c r="C27" s="7">
        <v>20223641</v>
      </c>
      <c r="D27" s="6">
        <v>0</v>
      </c>
      <c r="E27" s="6">
        <v>43</v>
      </c>
      <c r="F27" s="143">
        <f t="shared" si="0"/>
        <v>0</v>
      </c>
      <c r="G27" s="7">
        <f t="shared" si="1"/>
        <v>1</v>
      </c>
      <c r="H27" s="6"/>
    </row>
    <row r="28" spans="1:8">
      <c r="A28" s="7"/>
      <c r="B28" s="7">
        <v>26</v>
      </c>
      <c r="C28" s="7">
        <v>20223642</v>
      </c>
      <c r="D28" s="6">
        <v>0</v>
      </c>
      <c r="E28" s="6">
        <v>43</v>
      </c>
      <c r="F28" s="143">
        <f t="shared" si="0"/>
        <v>0</v>
      </c>
      <c r="G28" s="7">
        <f t="shared" si="1"/>
        <v>1</v>
      </c>
      <c r="H28" s="6"/>
    </row>
    <row r="29" spans="1:8">
      <c r="A29" s="7"/>
      <c r="B29" s="7">
        <v>27</v>
      </c>
      <c r="C29" s="7">
        <v>20223643</v>
      </c>
      <c r="D29" s="6">
        <v>2</v>
      </c>
      <c r="E29" s="6">
        <v>43</v>
      </c>
      <c r="F29" s="143">
        <f t="shared" si="0"/>
        <v>0.0465116279069767</v>
      </c>
      <c r="G29" s="7">
        <f t="shared" si="1"/>
        <v>69</v>
      </c>
      <c r="H29" s="6"/>
    </row>
    <row r="30" spans="1:8">
      <c r="A30" s="7" t="s">
        <v>3</v>
      </c>
      <c r="B30" s="7">
        <v>28</v>
      </c>
      <c r="C30" s="7">
        <v>20192731</v>
      </c>
      <c r="D30" s="6"/>
      <c r="E30" s="7">
        <v>30</v>
      </c>
      <c r="F30" s="143">
        <f t="shared" ref="F30:F57" si="2">D30/E30</f>
        <v>0</v>
      </c>
      <c r="G30" s="7"/>
      <c r="H30" s="7" t="s">
        <v>30</v>
      </c>
    </row>
    <row r="31" spans="1:8">
      <c r="A31" s="7"/>
      <c r="B31" s="7">
        <v>29</v>
      </c>
      <c r="C31" s="7">
        <v>20192831</v>
      </c>
      <c r="D31" s="6"/>
      <c r="E31" s="7">
        <v>47</v>
      </c>
      <c r="F31" s="143">
        <f t="shared" si="2"/>
        <v>0</v>
      </c>
      <c r="G31" s="7"/>
      <c r="H31" s="7" t="s">
        <v>30</v>
      </c>
    </row>
    <row r="32" spans="1:8">
      <c r="A32" s="7"/>
      <c r="B32" s="7">
        <v>30</v>
      </c>
      <c r="C32" s="7">
        <v>20192832</v>
      </c>
      <c r="D32" s="6"/>
      <c r="E32" s="7">
        <v>29</v>
      </c>
      <c r="F32" s="143">
        <f t="shared" si="2"/>
        <v>0</v>
      </c>
      <c r="G32" s="7"/>
      <c r="H32" s="7" t="s">
        <v>30</v>
      </c>
    </row>
    <row r="33" spans="1:8">
      <c r="A33" s="7"/>
      <c r="B33" s="7">
        <v>31</v>
      </c>
      <c r="C33" s="7">
        <v>20192833</v>
      </c>
      <c r="D33" s="6"/>
      <c r="E33" s="7">
        <v>32</v>
      </c>
      <c r="F33" s="143">
        <f t="shared" si="2"/>
        <v>0</v>
      </c>
      <c r="G33" s="7"/>
      <c r="H33" s="7" t="s">
        <v>30</v>
      </c>
    </row>
    <row r="34" spans="1:8">
      <c r="A34" s="7"/>
      <c r="B34" s="7">
        <v>32</v>
      </c>
      <c r="C34" s="7">
        <v>20202731</v>
      </c>
      <c r="D34" s="6"/>
      <c r="E34" s="7">
        <v>27</v>
      </c>
      <c r="F34" s="143">
        <f t="shared" si="2"/>
        <v>0</v>
      </c>
      <c r="G34" s="7">
        <f t="shared" ref="G34:G56" si="3">RANK(F34,$F$30:$F$56,1)</f>
        <v>1</v>
      </c>
      <c r="H34" s="7"/>
    </row>
    <row r="35" spans="1:8">
      <c r="A35" s="7"/>
      <c r="B35" s="7">
        <v>33</v>
      </c>
      <c r="C35" s="7">
        <v>20202831</v>
      </c>
      <c r="D35" s="6">
        <v>0</v>
      </c>
      <c r="E35" s="7">
        <v>47</v>
      </c>
      <c r="F35" s="143">
        <f t="shared" si="2"/>
        <v>0</v>
      </c>
      <c r="G35" s="7">
        <f t="shared" si="3"/>
        <v>1</v>
      </c>
      <c r="H35" s="7"/>
    </row>
    <row r="36" spans="1:8">
      <c r="A36" s="7"/>
      <c r="B36" s="7">
        <v>34</v>
      </c>
      <c r="C36" s="7">
        <v>20202832</v>
      </c>
      <c r="D36" s="6">
        <v>0</v>
      </c>
      <c r="E36" s="7">
        <v>27</v>
      </c>
      <c r="F36" s="143">
        <f t="shared" si="2"/>
        <v>0</v>
      </c>
      <c r="G36" s="7">
        <f t="shared" si="3"/>
        <v>1</v>
      </c>
      <c r="H36" s="7"/>
    </row>
    <row r="37" spans="1:8">
      <c r="A37" s="7"/>
      <c r="B37" s="7">
        <v>35</v>
      </c>
      <c r="C37" s="7">
        <v>20202833</v>
      </c>
      <c r="D37" s="6">
        <v>2</v>
      </c>
      <c r="E37" s="7">
        <v>23</v>
      </c>
      <c r="F37" s="143">
        <f t="shared" si="2"/>
        <v>0.0869565217391304</v>
      </c>
      <c r="G37" s="7">
        <f t="shared" si="3"/>
        <v>27</v>
      </c>
      <c r="H37" s="7"/>
    </row>
    <row r="38" spans="1:8">
      <c r="A38" s="7"/>
      <c r="B38" s="7">
        <v>36</v>
      </c>
      <c r="C38" s="7">
        <v>20212731</v>
      </c>
      <c r="D38" s="6">
        <v>1</v>
      </c>
      <c r="E38" s="7">
        <v>40</v>
      </c>
      <c r="F38" s="143">
        <f t="shared" si="2"/>
        <v>0.025</v>
      </c>
      <c r="G38" s="7">
        <f t="shared" si="3"/>
        <v>26</v>
      </c>
      <c r="H38" s="7"/>
    </row>
    <row r="39" spans="1:8">
      <c r="A39" s="7"/>
      <c r="B39" s="7">
        <v>37</v>
      </c>
      <c r="C39" s="7">
        <v>20212831</v>
      </c>
      <c r="D39" s="6">
        <v>0</v>
      </c>
      <c r="E39" s="7">
        <v>41</v>
      </c>
      <c r="F39" s="143">
        <f t="shared" si="2"/>
        <v>0</v>
      </c>
      <c r="G39" s="7">
        <f t="shared" si="3"/>
        <v>1</v>
      </c>
      <c r="H39" s="7"/>
    </row>
    <row r="40" spans="1:8">
      <c r="A40" s="7"/>
      <c r="B40" s="7">
        <v>38</v>
      </c>
      <c r="C40" s="7">
        <v>20212832</v>
      </c>
      <c r="D40" s="6">
        <v>0</v>
      </c>
      <c r="E40" s="7">
        <v>41</v>
      </c>
      <c r="F40" s="143">
        <f t="shared" si="2"/>
        <v>0</v>
      </c>
      <c r="G40" s="7">
        <f t="shared" si="3"/>
        <v>1</v>
      </c>
      <c r="H40" s="7"/>
    </row>
    <row r="41" spans="1:8">
      <c r="A41" s="7"/>
      <c r="B41" s="7">
        <v>39</v>
      </c>
      <c r="C41" s="7">
        <v>20212841</v>
      </c>
      <c r="D41" s="6"/>
      <c r="E41" s="7">
        <v>45</v>
      </c>
      <c r="F41" s="143">
        <f t="shared" si="2"/>
        <v>0</v>
      </c>
      <c r="G41" s="7"/>
      <c r="H41" s="7" t="s">
        <v>30</v>
      </c>
    </row>
    <row r="42" spans="1:8">
      <c r="A42" s="7"/>
      <c r="B42" s="7">
        <v>40</v>
      </c>
      <c r="C42" s="7">
        <v>20212842</v>
      </c>
      <c r="D42" s="6"/>
      <c r="E42" s="7">
        <v>46</v>
      </c>
      <c r="F42" s="143">
        <f t="shared" si="2"/>
        <v>0</v>
      </c>
      <c r="G42" s="7"/>
      <c r="H42" s="7" t="s">
        <v>30</v>
      </c>
    </row>
    <row r="43" spans="1:8">
      <c r="A43" s="7"/>
      <c r="B43" s="7">
        <v>41</v>
      </c>
      <c r="C43" s="7">
        <v>20212843</v>
      </c>
      <c r="D43" s="6"/>
      <c r="E43" s="7">
        <v>44</v>
      </c>
      <c r="F43" s="143">
        <f t="shared" si="2"/>
        <v>0</v>
      </c>
      <c r="G43" s="7"/>
      <c r="H43" s="7" t="s">
        <v>30</v>
      </c>
    </row>
    <row r="44" spans="1:8">
      <c r="A44" s="7"/>
      <c r="B44" s="7">
        <v>42</v>
      </c>
      <c r="C44" s="7">
        <v>20222731</v>
      </c>
      <c r="D44" s="7">
        <v>0</v>
      </c>
      <c r="E44" s="7">
        <v>39</v>
      </c>
      <c r="F44" s="143">
        <f t="shared" si="2"/>
        <v>0</v>
      </c>
      <c r="G44" s="7">
        <f t="shared" si="3"/>
        <v>1</v>
      </c>
      <c r="H44" s="78"/>
    </row>
    <row r="45" spans="1:8">
      <c r="A45" s="7"/>
      <c r="B45" s="7">
        <v>43</v>
      </c>
      <c r="C45" s="7">
        <v>20222732</v>
      </c>
      <c r="D45" s="7">
        <v>0</v>
      </c>
      <c r="E45" s="7">
        <v>42</v>
      </c>
      <c r="F45" s="143">
        <f t="shared" si="2"/>
        <v>0</v>
      </c>
      <c r="G45" s="7">
        <f t="shared" si="3"/>
        <v>1</v>
      </c>
      <c r="H45" s="78"/>
    </row>
    <row r="46" spans="1:8">
      <c r="A46" s="7"/>
      <c r="B46" s="7">
        <v>44</v>
      </c>
      <c r="C46" s="7">
        <v>20222831</v>
      </c>
      <c r="D46" s="7">
        <v>1</v>
      </c>
      <c r="E46" s="7">
        <v>42</v>
      </c>
      <c r="F46" s="143">
        <f t="shared" si="2"/>
        <v>0.0238095238095238</v>
      </c>
      <c r="G46" s="7">
        <f t="shared" si="3"/>
        <v>24</v>
      </c>
      <c r="H46" s="78"/>
    </row>
    <row r="47" spans="1:8">
      <c r="A47" s="7"/>
      <c r="B47" s="7">
        <v>45</v>
      </c>
      <c r="C47" s="7">
        <v>20222832</v>
      </c>
      <c r="D47" s="7">
        <v>1</v>
      </c>
      <c r="E47" s="7">
        <v>41</v>
      </c>
      <c r="F47" s="143">
        <f t="shared" si="2"/>
        <v>0.024390243902439</v>
      </c>
      <c r="G47" s="7">
        <f t="shared" si="3"/>
        <v>25</v>
      </c>
      <c r="H47" s="78"/>
    </row>
    <row r="48" spans="1:8">
      <c r="A48" s="7"/>
      <c r="B48" s="7">
        <v>46</v>
      </c>
      <c r="C48" s="7">
        <v>20222833</v>
      </c>
      <c r="D48" s="7">
        <v>0</v>
      </c>
      <c r="E48" s="7">
        <v>45</v>
      </c>
      <c r="F48" s="143">
        <f t="shared" si="2"/>
        <v>0</v>
      </c>
      <c r="G48" s="7">
        <f t="shared" si="3"/>
        <v>1</v>
      </c>
      <c r="H48" s="7"/>
    </row>
    <row r="49" spans="1:8">
      <c r="A49" s="7"/>
      <c r="B49" s="7">
        <v>47</v>
      </c>
      <c r="C49" s="7">
        <v>20222834</v>
      </c>
      <c r="D49" s="7">
        <v>0</v>
      </c>
      <c r="E49" s="7">
        <v>45</v>
      </c>
      <c r="F49" s="143">
        <f t="shared" si="2"/>
        <v>0</v>
      </c>
      <c r="G49" s="7">
        <f t="shared" si="3"/>
        <v>1</v>
      </c>
      <c r="H49" s="7"/>
    </row>
    <row r="50" spans="1:8">
      <c r="A50" s="7"/>
      <c r="B50" s="7">
        <v>48</v>
      </c>
      <c r="C50" s="7">
        <v>20222835</v>
      </c>
      <c r="D50" s="7">
        <v>0</v>
      </c>
      <c r="E50" s="7">
        <v>45</v>
      </c>
      <c r="F50" s="143">
        <f t="shared" si="2"/>
        <v>0</v>
      </c>
      <c r="G50" s="7">
        <f t="shared" si="3"/>
        <v>1</v>
      </c>
      <c r="H50" s="7"/>
    </row>
    <row r="51" spans="1:8">
      <c r="A51" s="7"/>
      <c r="B51" s="7">
        <v>49</v>
      </c>
      <c r="C51" s="7">
        <v>20222836</v>
      </c>
      <c r="D51" s="7">
        <v>0</v>
      </c>
      <c r="E51" s="7">
        <v>40</v>
      </c>
      <c r="F51" s="143">
        <f t="shared" si="2"/>
        <v>0</v>
      </c>
      <c r="G51" s="7">
        <f t="shared" si="3"/>
        <v>1</v>
      </c>
      <c r="H51" s="7"/>
    </row>
    <row r="52" spans="1:8">
      <c r="A52" s="7"/>
      <c r="B52" s="7">
        <v>50</v>
      </c>
      <c r="C52" s="7">
        <v>20222837</v>
      </c>
      <c r="D52" s="7">
        <v>0</v>
      </c>
      <c r="E52" s="7">
        <v>40</v>
      </c>
      <c r="F52" s="143">
        <f t="shared" si="2"/>
        <v>0</v>
      </c>
      <c r="G52" s="7">
        <f t="shared" si="3"/>
        <v>1</v>
      </c>
      <c r="H52" s="7"/>
    </row>
    <row r="53" spans="1:10">
      <c r="A53" s="7"/>
      <c r="B53" s="7">
        <v>51</v>
      </c>
      <c r="C53" s="7">
        <v>20222841</v>
      </c>
      <c r="D53" s="7">
        <v>0</v>
      </c>
      <c r="E53" s="7">
        <v>36</v>
      </c>
      <c r="F53" s="143">
        <f t="shared" si="2"/>
        <v>0</v>
      </c>
      <c r="G53" s="7">
        <f t="shared" si="3"/>
        <v>1</v>
      </c>
      <c r="H53" s="7"/>
      <c r="J53" s="145"/>
    </row>
    <row r="54" spans="1:8">
      <c r="A54" s="7"/>
      <c r="B54" s="7">
        <v>52</v>
      </c>
      <c r="C54" s="7">
        <v>20222842</v>
      </c>
      <c r="D54" s="7">
        <v>0</v>
      </c>
      <c r="E54" s="7">
        <v>38</v>
      </c>
      <c r="F54" s="143">
        <f t="shared" si="2"/>
        <v>0</v>
      </c>
      <c r="G54" s="7">
        <f t="shared" si="3"/>
        <v>1</v>
      </c>
      <c r="H54" s="7"/>
    </row>
    <row r="55" spans="1:8">
      <c r="A55" s="7"/>
      <c r="B55" s="7">
        <v>53</v>
      </c>
      <c r="C55" s="7">
        <v>20222843</v>
      </c>
      <c r="D55" s="7">
        <v>0</v>
      </c>
      <c r="E55" s="7">
        <v>38</v>
      </c>
      <c r="F55" s="143">
        <f t="shared" si="2"/>
        <v>0</v>
      </c>
      <c r="G55" s="7">
        <f t="shared" si="3"/>
        <v>1</v>
      </c>
      <c r="H55" s="7"/>
    </row>
    <row r="56" spans="1:8">
      <c r="A56" s="7"/>
      <c r="B56" s="7">
        <v>54</v>
      </c>
      <c r="C56" s="7">
        <v>20222844</v>
      </c>
      <c r="D56" s="7">
        <v>0</v>
      </c>
      <c r="E56" s="7">
        <v>36</v>
      </c>
      <c r="F56" s="143">
        <f t="shared" si="2"/>
        <v>0</v>
      </c>
      <c r="G56" s="7">
        <f t="shared" si="3"/>
        <v>1</v>
      </c>
      <c r="H56" s="7"/>
    </row>
    <row r="57" spans="1:8">
      <c r="A57" s="7" t="s">
        <v>4</v>
      </c>
      <c r="B57" s="7">
        <v>55</v>
      </c>
      <c r="C57" s="6">
        <v>20192331</v>
      </c>
      <c r="D57" s="6"/>
      <c r="E57" s="7">
        <v>36</v>
      </c>
      <c r="F57" s="143">
        <f t="shared" si="2"/>
        <v>0</v>
      </c>
      <c r="G57" s="7"/>
      <c r="H57" s="7" t="s">
        <v>30</v>
      </c>
    </row>
    <row r="58" spans="1:8">
      <c r="A58" s="7"/>
      <c r="B58" s="7">
        <v>56</v>
      </c>
      <c r="C58" s="6">
        <v>20192332</v>
      </c>
      <c r="D58" s="6"/>
      <c r="E58" s="7">
        <v>34</v>
      </c>
      <c r="F58" s="143">
        <f t="shared" ref="F58:F121" si="4">D58/E58</f>
        <v>0</v>
      </c>
      <c r="G58" s="7"/>
      <c r="H58" s="7" t="s">
        <v>30</v>
      </c>
    </row>
    <row r="59" spans="1:8">
      <c r="A59" s="7"/>
      <c r="B59" s="7">
        <v>57</v>
      </c>
      <c r="C59" s="6">
        <v>20192931</v>
      </c>
      <c r="D59" s="6"/>
      <c r="E59" s="7">
        <v>30</v>
      </c>
      <c r="F59" s="143">
        <f t="shared" si="4"/>
        <v>0</v>
      </c>
      <c r="G59" s="7"/>
      <c r="H59" s="7" t="s">
        <v>30</v>
      </c>
    </row>
    <row r="60" spans="1:8">
      <c r="A60" s="7"/>
      <c r="B60" s="7">
        <v>58</v>
      </c>
      <c r="C60" s="6">
        <v>20192932</v>
      </c>
      <c r="D60" s="6"/>
      <c r="E60" s="7">
        <v>28</v>
      </c>
      <c r="F60" s="143">
        <f t="shared" si="4"/>
        <v>0</v>
      </c>
      <c r="G60" s="7"/>
      <c r="H60" s="7" t="s">
        <v>30</v>
      </c>
    </row>
    <row r="61" spans="1:8">
      <c r="A61" s="7"/>
      <c r="B61" s="7">
        <v>59</v>
      </c>
      <c r="C61" s="6">
        <v>20193031</v>
      </c>
      <c r="D61" s="6"/>
      <c r="E61" s="7">
        <v>45</v>
      </c>
      <c r="F61" s="143">
        <f t="shared" si="4"/>
        <v>0</v>
      </c>
      <c r="G61" s="7"/>
      <c r="H61" s="7" t="s">
        <v>30</v>
      </c>
    </row>
    <row r="62" spans="1:8">
      <c r="A62" s="7"/>
      <c r="B62" s="7">
        <v>60</v>
      </c>
      <c r="C62" s="6">
        <v>20193032</v>
      </c>
      <c r="D62" s="6"/>
      <c r="E62" s="7">
        <v>47</v>
      </c>
      <c r="F62" s="143">
        <f t="shared" si="4"/>
        <v>0</v>
      </c>
      <c r="G62" s="7"/>
      <c r="H62" s="7" t="s">
        <v>30</v>
      </c>
    </row>
    <row r="63" spans="1:8">
      <c r="A63" s="7"/>
      <c r="B63" s="7">
        <v>61</v>
      </c>
      <c r="C63" s="6">
        <v>20193033</v>
      </c>
      <c r="D63" s="6"/>
      <c r="E63" s="7">
        <v>45</v>
      </c>
      <c r="F63" s="143">
        <f t="shared" si="4"/>
        <v>0</v>
      </c>
      <c r="G63" s="7"/>
      <c r="H63" s="7" t="s">
        <v>30</v>
      </c>
    </row>
    <row r="64" spans="1:8">
      <c r="A64" s="7"/>
      <c r="B64" s="7">
        <v>62</v>
      </c>
      <c r="C64" s="6">
        <v>20193034</v>
      </c>
      <c r="D64" s="6"/>
      <c r="E64" s="7">
        <v>42</v>
      </c>
      <c r="F64" s="143">
        <f t="shared" si="4"/>
        <v>0</v>
      </c>
      <c r="G64" s="7"/>
      <c r="H64" s="7" t="s">
        <v>30</v>
      </c>
    </row>
    <row r="65" spans="1:8">
      <c r="A65" s="7"/>
      <c r="B65" s="7">
        <v>63</v>
      </c>
      <c r="C65" s="6">
        <v>20193035</v>
      </c>
      <c r="D65" s="6"/>
      <c r="E65" s="7">
        <v>39</v>
      </c>
      <c r="F65" s="143">
        <f t="shared" si="4"/>
        <v>0</v>
      </c>
      <c r="G65" s="7"/>
      <c r="H65" s="7" t="s">
        <v>30</v>
      </c>
    </row>
    <row r="66" spans="1:8">
      <c r="A66" s="7"/>
      <c r="B66" s="7">
        <v>64</v>
      </c>
      <c r="C66" s="6">
        <v>20193036</v>
      </c>
      <c r="D66" s="6"/>
      <c r="E66" s="7">
        <v>44</v>
      </c>
      <c r="F66" s="143">
        <f t="shared" si="4"/>
        <v>0</v>
      </c>
      <c r="G66" s="7"/>
      <c r="H66" s="7" t="s">
        <v>30</v>
      </c>
    </row>
    <row r="67" spans="1:8">
      <c r="A67" s="7"/>
      <c r="B67" s="7">
        <v>65</v>
      </c>
      <c r="C67" s="6">
        <v>20193037</v>
      </c>
      <c r="D67" s="6"/>
      <c r="E67" s="7">
        <v>41</v>
      </c>
      <c r="F67" s="143">
        <f t="shared" si="4"/>
        <v>0</v>
      </c>
      <c r="G67" s="7"/>
      <c r="H67" s="7" t="s">
        <v>30</v>
      </c>
    </row>
    <row r="68" spans="1:8">
      <c r="A68" s="7"/>
      <c r="B68" s="7">
        <v>66</v>
      </c>
      <c r="C68" s="6">
        <v>20193038</v>
      </c>
      <c r="D68" s="6"/>
      <c r="E68" s="7">
        <v>43</v>
      </c>
      <c r="F68" s="143">
        <f t="shared" si="4"/>
        <v>0</v>
      </c>
      <c r="G68" s="7"/>
      <c r="H68" s="7" t="s">
        <v>30</v>
      </c>
    </row>
    <row r="69" spans="1:8">
      <c r="A69" s="7"/>
      <c r="B69" s="7">
        <v>67</v>
      </c>
      <c r="C69" s="106">
        <v>20202331</v>
      </c>
      <c r="D69" s="6">
        <v>10</v>
      </c>
      <c r="E69" s="7">
        <v>39</v>
      </c>
      <c r="F69" s="143">
        <f t="shared" si="4"/>
        <v>0.256410256410256</v>
      </c>
      <c r="G69" s="7">
        <f t="shared" ref="G69:G100" si="5">RANK(F69,$F$57:$F$100,1)</f>
        <v>41</v>
      </c>
      <c r="H69" s="7"/>
    </row>
    <row r="70" spans="1:8">
      <c r="A70" s="7"/>
      <c r="B70" s="7">
        <v>68</v>
      </c>
      <c r="C70" s="106">
        <v>20202332</v>
      </c>
      <c r="D70" s="6">
        <v>9</v>
      </c>
      <c r="E70" s="7">
        <v>37</v>
      </c>
      <c r="F70" s="143">
        <f t="shared" si="4"/>
        <v>0.243243243243243</v>
      </c>
      <c r="G70" s="7">
        <f t="shared" si="5"/>
        <v>39</v>
      </c>
      <c r="H70" s="7"/>
    </row>
    <row r="71" spans="1:8">
      <c r="A71" s="7"/>
      <c r="B71" s="7">
        <v>69</v>
      </c>
      <c r="C71" s="6">
        <v>20202931</v>
      </c>
      <c r="D71" s="6">
        <v>0</v>
      </c>
      <c r="E71" s="7">
        <v>31</v>
      </c>
      <c r="F71" s="143">
        <f t="shared" si="4"/>
        <v>0</v>
      </c>
      <c r="G71" s="7">
        <f t="shared" si="5"/>
        <v>1</v>
      </c>
      <c r="H71" s="7"/>
    </row>
    <row r="72" spans="1:8">
      <c r="A72" s="7"/>
      <c r="B72" s="7">
        <v>70</v>
      </c>
      <c r="C72" s="6">
        <v>20202932</v>
      </c>
      <c r="D72" s="6">
        <v>0</v>
      </c>
      <c r="E72" s="7">
        <v>23</v>
      </c>
      <c r="F72" s="143">
        <f t="shared" si="4"/>
        <v>0</v>
      </c>
      <c r="G72" s="7">
        <f t="shared" si="5"/>
        <v>1</v>
      </c>
      <c r="H72" s="7"/>
    </row>
    <row r="73" spans="1:8">
      <c r="A73" s="7"/>
      <c r="B73" s="7">
        <v>71</v>
      </c>
      <c r="C73" s="6">
        <v>20202933</v>
      </c>
      <c r="D73" s="6">
        <v>3</v>
      </c>
      <c r="E73" s="7">
        <v>29</v>
      </c>
      <c r="F73" s="143">
        <f t="shared" si="4"/>
        <v>0.103448275862069</v>
      </c>
      <c r="G73" s="7">
        <f t="shared" si="5"/>
        <v>33</v>
      </c>
      <c r="H73" s="7"/>
    </row>
    <row r="74" spans="1:8">
      <c r="A74" s="7"/>
      <c r="B74" s="7">
        <v>72</v>
      </c>
      <c r="C74" s="6">
        <v>20203031</v>
      </c>
      <c r="D74" s="6">
        <v>15</v>
      </c>
      <c r="E74" s="7">
        <v>51</v>
      </c>
      <c r="F74" s="143">
        <f t="shared" si="4"/>
        <v>0.294117647058824</v>
      </c>
      <c r="G74" s="7">
        <f t="shared" si="5"/>
        <v>42</v>
      </c>
      <c r="H74" s="7"/>
    </row>
    <row r="75" spans="1:8">
      <c r="A75" s="7"/>
      <c r="B75" s="7">
        <v>73</v>
      </c>
      <c r="C75" s="6">
        <v>20203032</v>
      </c>
      <c r="D75" s="6">
        <v>2</v>
      </c>
      <c r="E75" s="7">
        <v>52</v>
      </c>
      <c r="F75" s="143">
        <f t="shared" si="4"/>
        <v>0.0384615384615385</v>
      </c>
      <c r="G75" s="7">
        <f t="shared" si="5"/>
        <v>29</v>
      </c>
      <c r="H75" s="7"/>
    </row>
    <row r="76" spans="1:8">
      <c r="A76" s="7"/>
      <c r="B76" s="7">
        <v>74</v>
      </c>
      <c r="C76" s="6">
        <v>20203033</v>
      </c>
      <c r="D76" s="6">
        <v>5</v>
      </c>
      <c r="E76" s="7">
        <v>47</v>
      </c>
      <c r="F76" s="143">
        <f t="shared" si="4"/>
        <v>0.106382978723404</v>
      </c>
      <c r="G76" s="7">
        <f t="shared" si="5"/>
        <v>34</v>
      </c>
      <c r="H76" s="7"/>
    </row>
    <row r="77" spans="1:8">
      <c r="A77" s="7"/>
      <c r="B77" s="7">
        <v>75</v>
      </c>
      <c r="C77" s="6">
        <v>20203034</v>
      </c>
      <c r="D77" s="6">
        <v>0</v>
      </c>
      <c r="E77" s="7">
        <v>48</v>
      </c>
      <c r="F77" s="143">
        <f t="shared" si="4"/>
        <v>0</v>
      </c>
      <c r="G77" s="7">
        <f t="shared" si="5"/>
        <v>1</v>
      </c>
      <c r="H77" s="7"/>
    </row>
    <row r="78" spans="1:8">
      <c r="A78" s="7"/>
      <c r="B78" s="7">
        <v>76</v>
      </c>
      <c r="C78" s="6">
        <v>20203035</v>
      </c>
      <c r="D78" s="6">
        <v>7</v>
      </c>
      <c r="E78" s="7">
        <v>51</v>
      </c>
      <c r="F78" s="143">
        <f t="shared" si="4"/>
        <v>0.137254901960784</v>
      </c>
      <c r="G78" s="7">
        <f t="shared" si="5"/>
        <v>35</v>
      </c>
      <c r="H78" s="7"/>
    </row>
    <row r="79" spans="1:8">
      <c r="A79" s="7"/>
      <c r="B79" s="7">
        <v>77</v>
      </c>
      <c r="C79" s="6">
        <v>20203036</v>
      </c>
      <c r="D79" s="6">
        <v>0</v>
      </c>
      <c r="E79" s="7">
        <v>50</v>
      </c>
      <c r="F79" s="143">
        <f t="shared" si="4"/>
        <v>0</v>
      </c>
      <c r="G79" s="7">
        <f t="shared" si="5"/>
        <v>1</v>
      </c>
      <c r="H79" s="7"/>
    </row>
    <row r="80" spans="1:8">
      <c r="A80" s="7"/>
      <c r="B80" s="7">
        <v>78</v>
      </c>
      <c r="C80" s="6">
        <v>20212331</v>
      </c>
      <c r="D80" s="6">
        <v>14</v>
      </c>
      <c r="E80" s="7">
        <v>32</v>
      </c>
      <c r="F80" s="143">
        <f t="shared" si="4"/>
        <v>0.4375</v>
      </c>
      <c r="G80" s="7">
        <f t="shared" si="5"/>
        <v>44</v>
      </c>
      <c r="H80" s="7"/>
    </row>
    <row r="81" spans="1:8">
      <c r="A81" s="7"/>
      <c r="B81" s="7">
        <v>79</v>
      </c>
      <c r="C81" s="6">
        <v>20212332</v>
      </c>
      <c r="D81" s="6">
        <v>1</v>
      </c>
      <c r="E81" s="7">
        <v>32</v>
      </c>
      <c r="F81" s="143">
        <f t="shared" si="4"/>
        <v>0.03125</v>
      </c>
      <c r="G81" s="7">
        <f t="shared" si="5"/>
        <v>28</v>
      </c>
      <c r="H81" s="7"/>
    </row>
    <row r="82" spans="1:8">
      <c r="A82" s="7"/>
      <c r="B82" s="7">
        <v>80</v>
      </c>
      <c r="C82" s="6">
        <v>20212333</v>
      </c>
      <c r="D82" s="6">
        <v>7</v>
      </c>
      <c r="E82" s="7">
        <v>30</v>
      </c>
      <c r="F82" s="143">
        <f t="shared" si="4"/>
        <v>0.233333333333333</v>
      </c>
      <c r="G82" s="7">
        <f t="shared" si="5"/>
        <v>38</v>
      </c>
      <c r="H82" s="7"/>
    </row>
    <row r="83" spans="1:8">
      <c r="A83" s="7"/>
      <c r="B83" s="7">
        <v>81</v>
      </c>
      <c r="C83" s="6">
        <v>20212931</v>
      </c>
      <c r="D83" s="6">
        <v>0</v>
      </c>
      <c r="E83" s="7">
        <v>41</v>
      </c>
      <c r="F83" s="143">
        <f t="shared" si="4"/>
        <v>0</v>
      </c>
      <c r="G83" s="7">
        <f t="shared" si="5"/>
        <v>1</v>
      </c>
      <c r="H83" s="7"/>
    </row>
    <row r="84" spans="1:8">
      <c r="A84" s="7"/>
      <c r="B84" s="7">
        <v>82</v>
      </c>
      <c r="C84" s="6">
        <v>20212932</v>
      </c>
      <c r="D84" s="6">
        <v>0</v>
      </c>
      <c r="E84" s="7">
        <v>38</v>
      </c>
      <c r="F84" s="143">
        <f t="shared" si="4"/>
        <v>0</v>
      </c>
      <c r="G84" s="7">
        <f t="shared" si="5"/>
        <v>1</v>
      </c>
      <c r="H84" s="7"/>
    </row>
    <row r="85" spans="1:8">
      <c r="A85" s="7"/>
      <c r="B85" s="7">
        <v>83</v>
      </c>
      <c r="C85" s="6">
        <v>20212933</v>
      </c>
      <c r="D85" s="6">
        <v>4</v>
      </c>
      <c r="E85" s="7">
        <v>40</v>
      </c>
      <c r="F85" s="143">
        <f t="shared" si="4"/>
        <v>0.1</v>
      </c>
      <c r="G85" s="7">
        <f t="shared" si="5"/>
        <v>32</v>
      </c>
      <c r="H85" s="7"/>
    </row>
    <row r="86" spans="1:8">
      <c r="A86" s="7"/>
      <c r="B86" s="7">
        <v>84</v>
      </c>
      <c r="C86" s="6">
        <v>20212941</v>
      </c>
      <c r="D86" s="6">
        <v>0</v>
      </c>
      <c r="E86" s="7">
        <v>40</v>
      </c>
      <c r="F86" s="143">
        <f t="shared" si="4"/>
        <v>0</v>
      </c>
      <c r="G86" s="7"/>
      <c r="H86" s="7" t="s">
        <v>30</v>
      </c>
    </row>
    <row r="87" spans="1:8">
      <c r="A87" s="7"/>
      <c r="B87" s="7">
        <v>85</v>
      </c>
      <c r="C87" s="6">
        <v>20213031</v>
      </c>
      <c r="D87" s="6">
        <v>11</v>
      </c>
      <c r="E87" s="7">
        <v>44</v>
      </c>
      <c r="F87" s="143">
        <f t="shared" si="4"/>
        <v>0.25</v>
      </c>
      <c r="G87" s="7">
        <f t="shared" si="5"/>
        <v>40</v>
      </c>
      <c r="H87" s="7"/>
    </row>
    <row r="88" spans="1:8">
      <c r="A88" s="7"/>
      <c r="B88" s="7">
        <v>86</v>
      </c>
      <c r="C88" s="6">
        <v>20213032</v>
      </c>
      <c r="D88" s="6">
        <v>1</v>
      </c>
      <c r="E88" s="7">
        <v>35</v>
      </c>
      <c r="F88" s="143">
        <f t="shared" si="4"/>
        <v>0.0285714285714286</v>
      </c>
      <c r="G88" s="7">
        <f t="shared" si="5"/>
        <v>26</v>
      </c>
      <c r="H88" s="7"/>
    </row>
    <row r="89" spans="1:8">
      <c r="A89" s="7"/>
      <c r="B89" s="7">
        <v>87</v>
      </c>
      <c r="C89" s="6">
        <v>20213033</v>
      </c>
      <c r="D89" s="6">
        <v>0</v>
      </c>
      <c r="E89" s="7">
        <v>35</v>
      </c>
      <c r="F89" s="143">
        <f t="shared" si="4"/>
        <v>0</v>
      </c>
      <c r="G89" s="7">
        <f t="shared" si="5"/>
        <v>1</v>
      </c>
      <c r="H89" s="7"/>
    </row>
    <row r="90" spans="1:8">
      <c r="A90" s="7"/>
      <c r="B90" s="7">
        <v>88</v>
      </c>
      <c r="C90" s="7">
        <v>20222331</v>
      </c>
      <c r="D90" s="6">
        <v>5</v>
      </c>
      <c r="E90" s="7">
        <v>30</v>
      </c>
      <c r="F90" s="143">
        <f t="shared" si="4"/>
        <v>0.166666666666667</v>
      </c>
      <c r="G90" s="7">
        <f t="shared" si="5"/>
        <v>36</v>
      </c>
      <c r="H90" s="7"/>
    </row>
    <row r="91" spans="1:8">
      <c r="A91" s="7"/>
      <c r="B91" s="7">
        <v>89</v>
      </c>
      <c r="C91" s="7">
        <v>20222332</v>
      </c>
      <c r="D91" s="6">
        <v>0</v>
      </c>
      <c r="E91" s="7">
        <v>30</v>
      </c>
      <c r="F91" s="143">
        <f t="shared" si="4"/>
        <v>0</v>
      </c>
      <c r="G91" s="7">
        <f t="shared" si="5"/>
        <v>1</v>
      </c>
      <c r="H91" s="7"/>
    </row>
    <row r="92" spans="1:8">
      <c r="A92" s="7"/>
      <c r="B92" s="7">
        <v>90</v>
      </c>
      <c r="C92" s="7">
        <v>20222333</v>
      </c>
      <c r="D92" s="6">
        <v>0</v>
      </c>
      <c r="E92" s="7">
        <v>29</v>
      </c>
      <c r="F92" s="143">
        <f t="shared" si="4"/>
        <v>0</v>
      </c>
      <c r="G92" s="7">
        <f t="shared" si="5"/>
        <v>1</v>
      </c>
      <c r="H92" s="7"/>
    </row>
    <row r="93" spans="1:8">
      <c r="A93" s="7"/>
      <c r="B93" s="7">
        <v>91</v>
      </c>
      <c r="C93" s="7">
        <v>20222931</v>
      </c>
      <c r="D93" s="6">
        <v>8</v>
      </c>
      <c r="E93" s="7">
        <v>43</v>
      </c>
      <c r="F93" s="143">
        <f t="shared" si="4"/>
        <v>0.186046511627907</v>
      </c>
      <c r="G93" s="7">
        <f t="shared" si="5"/>
        <v>37</v>
      </c>
      <c r="H93" s="7"/>
    </row>
    <row r="94" spans="1:8">
      <c r="A94" s="7"/>
      <c r="B94" s="7">
        <v>92</v>
      </c>
      <c r="C94" s="7">
        <v>20222932</v>
      </c>
      <c r="D94" s="6">
        <v>0</v>
      </c>
      <c r="E94" s="7">
        <v>42</v>
      </c>
      <c r="F94" s="143">
        <f t="shared" si="4"/>
        <v>0</v>
      </c>
      <c r="G94" s="7">
        <f t="shared" si="5"/>
        <v>1</v>
      </c>
      <c r="H94" s="7"/>
    </row>
    <row r="95" spans="1:8">
      <c r="A95" s="7"/>
      <c r="B95" s="7">
        <v>93</v>
      </c>
      <c r="C95" s="7">
        <v>20222933</v>
      </c>
      <c r="D95" s="6">
        <v>0</v>
      </c>
      <c r="E95" s="7">
        <v>45</v>
      </c>
      <c r="F95" s="143">
        <f t="shared" si="4"/>
        <v>0</v>
      </c>
      <c r="G95" s="7">
        <f t="shared" si="5"/>
        <v>1</v>
      </c>
      <c r="H95" s="7"/>
    </row>
    <row r="96" spans="1:8">
      <c r="A96" s="7"/>
      <c r="B96" s="7">
        <v>94</v>
      </c>
      <c r="C96" s="7">
        <v>20222934</v>
      </c>
      <c r="D96" s="6">
        <v>2</v>
      </c>
      <c r="E96" s="7">
        <v>40</v>
      </c>
      <c r="F96" s="143">
        <f t="shared" si="4"/>
        <v>0.05</v>
      </c>
      <c r="G96" s="7">
        <f t="shared" si="5"/>
        <v>30</v>
      </c>
      <c r="H96" s="7"/>
    </row>
    <row r="97" spans="1:8">
      <c r="A97" s="7"/>
      <c r="B97" s="7">
        <v>95</v>
      </c>
      <c r="C97" s="7">
        <v>20222941</v>
      </c>
      <c r="D97" s="6">
        <v>4</v>
      </c>
      <c r="E97" s="7">
        <v>45</v>
      </c>
      <c r="F97" s="143">
        <f t="shared" si="4"/>
        <v>0.0888888888888889</v>
      </c>
      <c r="G97" s="7">
        <f t="shared" si="5"/>
        <v>31</v>
      </c>
      <c r="H97" s="7"/>
    </row>
    <row r="98" spans="1:8">
      <c r="A98" s="7"/>
      <c r="B98" s="7">
        <v>96</v>
      </c>
      <c r="C98" s="7">
        <v>20223031</v>
      </c>
      <c r="D98" s="6">
        <v>0</v>
      </c>
      <c r="E98" s="7">
        <v>45</v>
      </c>
      <c r="F98" s="143">
        <f t="shared" si="4"/>
        <v>0</v>
      </c>
      <c r="G98" s="7">
        <f t="shared" si="5"/>
        <v>1</v>
      </c>
      <c r="H98" s="7"/>
    </row>
    <row r="99" spans="1:8">
      <c r="A99" s="7"/>
      <c r="B99" s="7">
        <v>97</v>
      </c>
      <c r="C99" s="7">
        <v>20223032</v>
      </c>
      <c r="D99" s="6">
        <v>14</v>
      </c>
      <c r="E99" s="7">
        <v>35</v>
      </c>
      <c r="F99" s="143">
        <f t="shared" si="4"/>
        <v>0.4</v>
      </c>
      <c r="G99" s="7">
        <f t="shared" si="5"/>
        <v>43</v>
      </c>
      <c r="H99" s="7"/>
    </row>
    <row r="100" spans="1:8">
      <c r="A100" s="7"/>
      <c r="B100" s="7">
        <v>98</v>
      </c>
      <c r="C100" s="7">
        <v>20223033</v>
      </c>
      <c r="D100" s="6">
        <v>1</v>
      </c>
      <c r="E100" s="7">
        <v>35</v>
      </c>
      <c r="F100" s="143">
        <f t="shared" si="4"/>
        <v>0.0285714285714286</v>
      </c>
      <c r="G100" s="7">
        <f t="shared" si="5"/>
        <v>26</v>
      </c>
      <c r="H100" s="7"/>
    </row>
    <row r="101" spans="1:8">
      <c r="A101" s="7" t="s">
        <v>5</v>
      </c>
      <c r="B101" s="7">
        <v>99</v>
      </c>
      <c r="C101" s="6">
        <v>20192131</v>
      </c>
      <c r="D101" s="6">
        <v>0</v>
      </c>
      <c r="E101" s="6">
        <v>49</v>
      </c>
      <c r="F101" s="146">
        <f t="shared" si="4"/>
        <v>0</v>
      </c>
      <c r="G101" s="7">
        <f>RANK(F101,$F$101:$F$145,1)</f>
        <v>1</v>
      </c>
      <c r="H101" s="7"/>
    </row>
    <row r="102" spans="1:8">
      <c r="A102" s="7"/>
      <c r="B102" s="7">
        <v>100</v>
      </c>
      <c r="C102" s="6">
        <v>20192132</v>
      </c>
      <c r="D102" s="6">
        <v>0</v>
      </c>
      <c r="E102" s="6">
        <v>23</v>
      </c>
      <c r="F102" s="146">
        <f t="shared" si="4"/>
        <v>0</v>
      </c>
      <c r="G102" s="7">
        <f t="shared" ref="G102:G145" si="6">RANK(F102,$F$101:$F$145,1)</f>
        <v>1</v>
      </c>
      <c r="H102" s="7"/>
    </row>
    <row r="103" spans="1:8">
      <c r="A103" s="7"/>
      <c r="B103" s="7">
        <v>101</v>
      </c>
      <c r="C103" s="6">
        <v>20192133</v>
      </c>
      <c r="D103" s="6">
        <v>0</v>
      </c>
      <c r="E103" s="6">
        <v>38</v>
      </c>
      <c r="F103" s="146">
        <f t="shared" si="4"/>
        <v>0</v>
      </c>
      <c r="G103" s="7">
        <f t="shared" si="6"/>
        <v>1</v>
      </c>
      <c r="H103" s="7"/>
    </row>
    <row r="104" spans="1:8">
      <c r="A104" s="7"/>
      <c r="B104" s="7">
        <v>102</v>
      </c>
      <c r="C104" s="6">
        <v>20192134</v>
      </c>
      <c r="D104" s="6">
        <v>0</v>
      </c>
      <c r="E104" s="6">
        <v>35</v>
      </c>
      <c r="F104" s="146">
        <f t="shared" si="4"/>
        <v>0</v>
      </c>
      <c r="G104" s="7">
        <f t="shared" si="6"/>
        <v>1</v>
      </c>
      <c r="H104" s="7"/>
    </row>
    <row r="105" spans="1:8">
      <c r="A105" s="7"/>
      <c r="B105" s="7">
        <v>103</v>
      </c>
      <c r="C105" s="6">
        <v>20192135</v>
      </c>
      <c r="D105" s="6">
        <v>0</v>
      </c>
      <c r="E105" s="6">
        <v>47</v>
      </c>
      <c r="F105" s="146">
        <f t="shared" si="4"/>
        <v>0</v>
      </c>
      <c r="G105" s="7">
        <f t="shared" si="6"/>
        <v>1</v>
      </c>
      <c r="H105" s="7"/>
    </row>
    <row r="106" spans="1:8">
      <c r="A106" s="7"/>
      <c r="B106" s="7">
        <v>104</v>
      </c>
      <c r="C106" s="6">
        <v>20192136</v>
      </c>
      <c r="D106" s="6">
        <v>0</v>
      </c>
      <c r="E106" s="6">
        <v>40</v>
      </c>
      <c r="F106" s="146">
        <f t="shared" si="4"/>
        <v>0</v>
      </c>
      <c r="G106" s="7">
        <f t="shared" si="6"/>
        <v>1</v>
      </c>
      <c r="H106" s="7"/>
    </row>
    <row r="107" spans="1:8">
      <c r="A107" s="7"/>
      <c r="B107" s="7">
        <v>105</v>
      </c>
      <c r="C107" s="6">
        <v>20192137</v>
      </c>
      <c r="D107" s="6">
        <v>0</v>
      </c>
      <c r="E107" s="6">
        <v>40</v>
      </c>
      <c r="F107" s="146">
        <f t="shared" si="4"/>
        <v>0</v>
      </c>
      <c r="G107" s="7">
        <f t="shared" si="6"/>
        <v>1</v>
      </c>
      <c r="H107" s="7"/>
    </row>
    <row r="108" spans="1:8">
      <c r="A108" s="7"/>
      <c r="B108" s="7">
        <v>106</v>
      </c>
      <c r="C108" s="6">
        <v>20193131</v>
      </c>
      <c r="D108" s="6">
        <v>0</v>
      </c>
      <c r="E108" s="6">
        <v>47</v>
      </c>
      <c r="F108" s="146">
        <f t="shared" si="4"/>
        <v>0</v>
      </c>
      <c r="G108" s="7">
        <f t="shared" si="6"/>
        <v>1</v>
      </c>
      <c r="H108" s="7"/>
    </row>
    <row r="109" spans="1:8">
      <c r="A109" s="7"/>
      <c r="B109" s="7">
        <v>107</v>
      </c>
      <c r="C109" s="6">
        <v>20193132</v>
      </c>
      <c r="D109" s="6">
        <v>0</v>
      </c>
      <c r="E109" s="6">
        <v>42</v>
      </c>
      <c r="F109" s="146">
        <f t="shared" si="4"/>
        <v>0</v>
      </c>
      <c r="G109" s="7">
        <f t="shared" si="6"/>
        <v>1</v>
      </c>
      <c r="H109" s="7"/>
    </row>
    <row r="110" spans="1:8">
      <c r="A110" s="7"/>
      <c r="B110" s="7">
        <v>108</v>
      </c>
      <c r="C110" s="6">
        <v>20202131</v>
      </c>
      <c r="D110" s="6">
        <v>0</v>
      </c>
      <c r="E110" s="6">
        <v>40</v>
      </c>
      <c r="F110" s="146">
        <f t="shared" si="4"/>
        <v>0</v>
      </c>
      <c r="G110" s="7">
        <f t="shared" si="6"/>
        <v>1</v>
      </c>
      <c r="H110" s="7"/>
    </row>
    <row r="111" spans="1:8">
      <c r="A111" s="7"/>
      <c r="B111" s="7">
        <v>109</v>
      </c>
      <c r="C111" s="6">
        <v>20202132</v>
      </c>
      <c r="D111" s="6">
        <v>0</v>
      </c>
      <c r="E111" s="6">
        <v>38</v>
      </c>
      <c r="F111" s="146">
        <f t="shared" si="4"/>
        <v>0</v>
      </c>
      <c r="G111" s="7">
        <f t="shared" si="6"/>
        <v>1</v>
      </c>
      <c r="H111" s="7"/>
    </row>
    <row r="112" spans="1:8">
      <c r="A112" s="7"/>
      <c r="B112" s="7">
        <v>110</v>
      </c>
      <c r="C112" s="6">
        <v>20202133</v>
      </c>
      <c r="D112" s="6">
        <v>0</v>
      </c>
      <c r="E112" s="6">
        <v>35</v>
      </c>
      <c r="F112" s="146">
        <f t="shared" si="4"/>
        <v>0</v>
      </c>
      <c r="G112" s="7">
        <f t="shared" si="6"/>
        <v>1</v>
      </c>
      <c r="H112" s="7"/>
    </row>
    <row r="113" spans="1:8">
      <c r="A113" s="7"/>
      <c r="B113" s="7">
        <v>111</v>
      </c>
      <c r="C113" s="6">
        <v>20202134</v>
      </c>
      <c r="D113" s="6">
        <v>0</v>
      </c>
      <c r="E113" s="6">
        <v>34</v>
      </c>
      <c r="F113" s="146">
        <f t="shared" si="4"/>
        <v>0</v>
      </c>
      <c r="G113" s="7">
        <f t="shared" si="6"/>
        <v>1</v>
      </c>
      <c r="H113" s="7"/>
    </row>
    <row r="114" spans="1:8">
      <c r="A114" s="7"/>
      <c r="B114" s="7">
        <v>112</v>
      </c>
      <c r="C114" s="6">
        <v>20202135</v>
      </c>
      <c r="D114" s="6">
        <v>5</v>
      </c>
      <c r="E114" s="6">
        <v>55</v>
      </c>
      <c r="F114" s="146">
        <f t="shared" si="4"/>
        <v>0.0909090909090909</v>
      </c>
      <c r="G114" s="7">
        <f t="shared" si="6"/>
        <v>44</v>
      </c>
      <c r="H114" s="7"/>
    </row>
    <row r="115" spans="1:8">
      <c r="A115" s="7"/>
      <c r="B115" s="7">
        <v>113</v>
      </c>
      <c r="C115" s="6">
        <v>20202136</v>
      </c>
      <c r="D115" s="6">
        <v>0</v>
      </c>
      <c r="E115" s="6">
        <v>37</v>
      </c>
      <c r="F115" s="146">
        <f t="shared" si="4"/>
        <v>0</v>
      </c>
      <c r="G115" s="7">
        <f t="shared" si="6"/>
        <v>1</v>
      </c>
      <c r="H115" s="7"/>
    </row>
    <row r="116" spans="1:8">
      <c r="A116" s="7"/>
      <c r="B116" s="7">
        <v>114</v>
      </c>
      <c r="C116" s="6">
        <v>20202137</v>
      </c>
      <c r="D116" s="6">
        <v>0</v>
      </c>
      <c r="E116" s="6">
        <v>33</v>
      </c>
      <c r="F116" s="146">
        <f t="shared" si="4"/>
        <v>0</v>
      </c>
      <c r="G116" s="7">
        <f t="shared" si="6"/>
        <v>1</v>
      </c>
      <c r="H116" s="7"/>
    </row>
    <row r="117" spans="1:8">
      <c r="A117" s="7"/>
      <c r="B117" s="7">
        <v>115</v>
      </c>
      <c r="C117" s="6">
        <v>20203131</v>
      </c>
      <c r="D117" s="6">
        <v>0</v>
      </c>
      <c r="E117" s="6">
        <v>30</v>
      </c>
      <c r="F117" s="146">
        <f t="shared" si="4"/>
        <v>0</v>
      </c>
      <c r="G117" s="7">
        <f t="shared" si="6"/>
        <v>1</v>
      </c>
      <c r="H117" s="7"/>
    </row>
    <row r="118" spans="1:8">
      <c r="A118" s="7"/>
      <c r="B118" s="7">
        <v>116</v>
      </c>
      <c r="C118" s="6">
        <v>20203132</v>
      </c>
      <c r="D118" s="6">
        <v>0</v>
      </c>
      <c r="E118" s="6">
        <v>33</v>
      </c>
      <c r="F118" s="146">
        <f t="shared" si="4"/>
        <v>0</v>
      </c>
      <c r="G118" s="7">
        <f t="shared" si="6"/>
        <v>1</v>
      </c>
      <c r="H118" s="7"/>
    </row>
    <row r="119" spans="1:8">
      <c r="A119" s="7"/>
      <c r="B119" s="7">
        <v>117</v>
      </c>
      <c r="C119" s="6">
        <v>20212131</v>
      </c>
      <c r="D119" s="6">
        <v>0</v>
      </c>
      <c r="E119" s="6">
        <v>28</v>
      </c>
      <c r="F119" s="146">
        <f t="shared" si="4"/>
        <v>0</v>
      </c>
      <c r="G119" s="7">
        <f t="shared" si="6"/>
        <v>1</v>
      </c>
      <c r="H119" s="7"/>
    </row>
    <row r="120" spans="1:8">
      <c r="A120" s="7"/>
      <c r="B120" s="7">
        <v>118</v>
      </c>
      <c r="C120" s="6">
        <v>20212132</v>
      </c>
      <c r="D120" s="6">
        <v>0</v>
      </c>
      <c r="E120" s="147">
        <v>31</v>
      </c>
      <c r="F120" s="146">
        <f t="shared" si="4"/>
        <v>0</v>
      </c>
      <c r="G120" s="7">
        <f t="shared" si="6"/>
        <v>1</v>
      </c>
      <c r="H120" s="7"/>
    </row>
    <row r="121" spans="1:10">
      <c r="A121" s="7"/>
      <c r="B121" s="7">
        <v>119</v>
      </c>
      <c r="C121" s="6">
        <v>20212133</v>
      </c>
      <c r="D121" s="6">
        <v>0</v>
      </c>
      <c r="E121" s="147">
        <v>36</v>
      </c>
      <c r="F121" s="146">
        <f t="shared" si="4"/>
        <v>0</v>
      </c>
      <c r="G121" s="7">
        <f t="shared" si="6"/>
        <v>1</v>
      </c>
      <c r="H121" s="7"/>
      <c r="J121" s="145"/>
    </row>
    <row r="122" spans="1:8">
      <c r="A122" s="7"/>
      <c r="B122" s="7">
        <v>120</v>
      </c>
      <c r="C122" s="6">
        <v>20212134</v>
      </c>
      <c r="D122" s="6">
        <v>2</v>
      </c>
      <c r="E122" s="147">
        <v>35</v>
      </c>
      <c r="F122" s="146">
        <f t="shared" ref="F122:F145" si="7">D122/E122</f>
        <v>0.0571428571428571</v>
      </c>
      <c r="G122" s="7">
        <f t="shared" si="6"/>
        <v>42</v>
      </c>
      <c r="H122" s="7"/>
    </row>
    <row r="123" spans="1:8">
      <c r="A123" s="7"/>
      <c r="B123" s="7">
        <v>121</v>
      </c>
      <c r="C123" s="6">
        <v>20212135</v>
      </c>
      <c r="D123" s="6">
        <v>0</v>
      </c>
      <c r="E123" s="147">
        <v>37</v>
      </c>
      <c r="F123" s="146">
        <f t="shared" si="7"/>
        <v>0</v>
      </c>
      <c r="G123" s="7">
        <f t="shared" si="6"/>
        <v>1</v>
      </c>
      <c r="H123" s="7"/>
    </row>
    <row r="124" spans="1:8">
      <c r="A124" s="7"/>
      <c r="B124" s="7">
        <v>122</v>
      </c>
      <c r="C124" s="6">
        <v>20212136</v>
      </c>
      <c r="D124" s="6">
        <v>0</v>
      </c>
      <c r="E124" s="6">
        <v>36</v>
      </c>
      <c r="F124" s="146">
        <f t="shared" si="7"/>
        <v>0</v>
      </c>
      <c r="G124" s="7">
        <f t="shared" si="6"/>
        <v>1</v>
      </c>
      <c r="H124" s="7"/>
    </row>
    <row r="125" spans="1:8">
      <c r="A125" s="7"/>
      <c r="B125" s="7">
        <v>123</v>
      </c>
      <c r="C125" s="6">
        <v>20212137</v>
      </c>
      <c r="D125" s="6">
        <v>9</v>
      </c>
      <c r="E125" s="6">
        <v>29</v>
      </c>
      <c r="F125" s="146">
        <f t="shared" si="7"/>
        <v>0.310344827586207</v>
      </c>
      <c r="G125" s="7">
        <f t="shared" si="6"/>
        <v>45</v>
      </c>
      <c r="H125" s="7"/>
    </row>
    <row r="126" spans="1:8">
      <c r="A126" s="7"/>
      <c r="B126" s="7">
        <v>124</v>
      </c>
      <c r="C126" s="6">
        <v>20212138</v>
      </c>
      <c r="D126" s="6">
        <v>1</v>
      </c>
      <c r="E126" s="6">
        <v>35</v>
      </c>
      <c r="F126" s="146">
        <f t="shared" si="7"/>
        <v>0.0285714285714286</v>
      </c>
      <c r="G126" s="7">
        <f t="shared" si="6"/>
        <v>40</v>
      </c>
      <c r="H126" s="7"/>
    </row>
    <row r="127" spans="1:8">
      <c r="A127" s="7"/>
      <c r="B127" s="7">
        <v>125</v>
      </c>
      <c r="C127" s="6">
        <v>20212141</v>
      </c>
      <c r="D127" s="6">
        <v>0</v>
      </c>
      <c r="E127" s="147">
        <v>43</v>
      </c>
      <c r="F127" s="146">
        <f t="shared" si="7"/>
        <v>0</v>
      </c>
      <c r="G127" s="7">
        <f t="shared" si="6"/>
        <v>1</v>
      </c>
      <c r="H127" s="7"/>
    </row>
    <row r="128" spans="1:8">
      <c r="A128" s="7"/>
      <c r="B128" s="7">
        <v>126</v>
      </c>
      <c r="C128" s="6">
        <v>20212142</v>
      </c>
      <c r="D128" s="6">
        <v>0</v>
      </c>
      <c r="E128" s="147">
        <v>43</v>
      </c>
      <c r="F128" s="146">
        <f t="shared" si="7"/>
        <v>0</v>
      </c>
      <c r="G128" s="7">
        <f t="shared" si="6"/>
        <v>1</v>
      </c>
      <c r="H128" s="7"/>
    </row>
    <row r="129" spans="1:8">
      <c r="A129" s="7"/>
      <c r="B129" s="7">
        <v>127</v>
      </c>
      <c r="C129" s="6">
        <v>20212143</v>
      </c>
      <c r="D129" s="6">
        <v>0</v>
      </c>
      <c r="E129" s="147">
        <v>43</v>
      </c>
      <c r="F129" s="146">
        <f t="shared" si="7"/>
        <v>0</v>
      </c>
      <c r="G129" s="7">
        <f t="shared" si="6"/>
        <v>1</v>
      </c>
      <c r="H129" s="7"/>
    </row>
    <row r="130" spans="1:8">
      <c r="A130" s="7"/>
      <c r="B130" s="7">
        <v>128</v>
      </c>
      <c r="C130" s="6">
        <v>20212144</v>
      </c>
      <c r="D130" s="6">
        <v>0</v>
      </c>
      <c r="E130" s="147">
        <v>42</v>
      </c>
      <c r="F130" s="146">
        <f t="shared" si="7"/>
        <v>0</v>
      </c>
      <c r="G130" s="7">
        <f t="shared" si="6"/>
        <v>1</v>
      </c>
      <c r="H130" s="7"/>
    </row>
    <row r="131" spans="1:8">
      <c r="A131" s="7"/>
      <c r="B131" s="7">
        <v>129</v>
      </c>
      <c r="C131" s="6">
        <v>20212145</v>
      </c>
      <c r="D131" s="6">
        <v>0</v>
      </c>
      <c r="E131" s="6">
        <v>43</v>
      </c>
      <c r="F131" s="146">
        <f t="shared" si="7"/>
        <v>0</v>
      </c>
      <c r="G131" s="7">
        <f t="shared" si="6"/>
        <v>1</v>
      </c>
      <c r="H131" s="7"/>
    </row>
    <row r="132" spans="1:8">
      <c r="A132" s="7"/>
      <c r="B132" s="7">
        <v>130</v>
      </c>
      <c r="C132" s="6">
        <v>20212151</v>
      </c>
      <c r="D132" s="6">
        <v>0</v>
      </c>
      <c r="E132" s="6">
        <v>10</v>
      </c>
      <c r="F132" s="146">
        <f t="shared" si="7"/>
        <v>0</v>
      </c>
      <c r="G132" s="7">
        <f t="shared" si="6"/>
        <v>1</v>
      </c>
      <c r="H132" s="7"/>
    </row>
    <row r="133" spans="1:8">
      <c r="A133" s="7"/>
      <c r="B133" s="7">
        <v>131</v>
      </c>
      <c r="C133" s="6">
        <v>20212152</v>
      </c>
      <c r="D133" s="6">
        <v>0</v>
      </c>
      <c r="E133" s="6">
        <v>10</v>
      </c>
      <c r="F133" s="146">
        <f t="shared" si="7"/>
        <v>0</v>
      </c>
      <c r="G133" s="7">
        <f t="shared" si="6"/>
        <v>1</v>
      </c>
      <c r="H133" s="7"/>
    </row>
    <row r="134" spans="1:8">
      <c r="A134" s="7"/>
      <c r="B134" s="7">
        <v>132</v>
      </c>
      <c r="C134" s="6">
        <v>20212154</v>
      </c>
      <c r="D134" s="6">
        <v>0</v>
      </c>
      <c r="E134" s="6">
        <v>9</v>
      </c>
      <c r="F134" s="146">
        <f t="shared" si="7"/>
        <v>0</v>
      </c>
      <c r="G134" s="7">
        <f t="shared" si="6"/>
        <v>1</v>
      </c>
      <c r="H134" s="7"/>
    </row>
    <row r="135" spans="1:8">
      <c r="A135" s="7"/>
      <c r="B135" s="7">
        <v>133</v>
      </c>
      <c r="C135" s="6">
        <v>20213131</v>
      </c>
      <c r="D135" s="6">
        <v>2</v>
      </c>
      <c r="E135" s="6">
        <v>41</v>
      </c>
      <c r="F135" s="146">
        <f t="shared" si="7"/>
        <v>0.0487804878048781</v>
      </c>
      <c r="G135" s="7">
        <f t="shared" si="6"/>
        <v>41</v>
      </c>
      <c r="H135" s="7"/>
    </row>
    <row r="136" spans="1:8">
      <c r="A136" s="7"/>
      <c r="B136" s="7">
        <v>134</v>
      </c>
      <c r="C136" s="6">
        <v>20222131</v>
      </c>
      <c r="D136" s="6">
        <v>0</v>
      </c>
      <c r="E136" s="6">
        <v>40</v>
      </c>
      <c r="F136" s="146">
        <f t="shared" si="7"/>
        <v>0</v>
      </c>
      <c r="G136" s="7">
        <f t="shared" si="6"/>
        <v>1</v>
      </c>
      <c r="H136" s="7"/>
    </row>
    <row r="137" spans="1:8">
      <c r="A137" s="7"/>
      <c r="B137" s="7">
        <v>135</v>
      </c>
      <c r="C137" s="6">
        <v>20222132</v>
      </c>
      <c r="D137" s="6">
        <v>3</v>
      </c>
      <c r="E137" s="6">
        <v>40</v>
      </c>
      <c r="F137" s="146">
        <f t="shared" si="7"/>
        <v>0.075</v>
      </c>
      <c r="G137" s="7">
        <f t="shared" si="6"/>
        <v>43</v>
      </c>
      <c r="H137" s="7"/>
    </row>
    <row r="138" spans="1:8">
      <c r="A138" s="7"/>
      <c r="B138" s="7">
        <v>136</v>
      </c>
      <c r="C138" s="6">
        <v>20222133</v>
      </c>
      <c r="D138" s="6">
        <v>0</v>
      </c>
      <c r="E138" s="6">
        <v>40</v>
      </c>
      <c r="F138" s="146">
        <f t="shared" si="7"/>
        <v>0</v>
      </c>
      <c r="G138" s="7">
        <f t="shared" si="6"/>
        <v>1</v>
      </c>
      <c r="H138" s="7"/>
    </row>
    <row r="139" spans="1:8">
      <c r="A139" s="7"/>
      <c r="B139" s="7">
        <v>137</v>
      </c>
      <c r="C139" s="6">
        <v>20222134</v>
      </c>
      <c r="D139" s="6">
        <v>0</v>
      </c>
      <c r="E139" s="6">
        <v>40</v>
      </c>
      <c r="F139" s="146">
        <f t="shared" si="7"/>
        <v>0</v>
      </c>
      <c r="G139" s="7">
        <f t="shared" si="6"/>
        <v>1</v>
      </c>
      <c r="H139" s="7"/>
    </row>
    <row r="140" spans="1:8">
      <c r="A140" s="7"/>
      <c r="B140" s="7">
        <v>138</v>
      </c>
      <c r="C140" s="6">
        <v>20222135</v>
      </c>
      <c r="D140" s="6">
        <v>0</v>
      </c>
      <c r="E140" s="6">
        <v>40</v>
      </c>
      <c r="F140" s="146">
        <f t="shared" si="7"/>
        <v>0</v>
      </c>
      <c r="G140" s="7">
        <f t="shared" si="6"/>
        <v>1</v>
      </c>
      <c r="H140" s="7"/>
    </row>
    <row r="141" spans="1:8">
      <c r="A141" s="7"/>
      <c r="B141" s="7">
        <v>139</v>
      </c>
      <c r="C141" s="6">
        <v>20222136</v>
      </c>
      <c r="D141" s="6">
        <v>0</v>
      </c>
      <c r="E141" s="6">
        <v>40</v>
      </c>
      <c r="F141" s="146">
        <f t="shared" si="7"/>
        <v>0</v>
      </c>
      <c r="G141" s="7">
        <f t="shared" si="6"/>
        <v>1</v>
      </c>
      <c r="H141" s="7"/>
    </row>
    <row r="142" spans="1:8">
      <c r="A142" s="7"/>
      <c r="B142" s="7">
        <v>140</v>
      </c>
      <c r="C142" s="6">
        <v>20222141</v>
      </c>
      <c r="D142" s="6">
        <v>0</v>
      </c>
      <c r="E142" s="6">
        <v>43</v>
      </c>
      <c r="F142" s="146">
        <f t="shared" si="7"/>
        <v>0</v>
      </c>
      <c r="G142" s="7">
        <f t="shared" si="6"/>
        <v>1</v>
      </c>
      <c r="H142" s="7"/>
    </row>
    <row r="143" spans="1:8">
      <c r="A143" s="7"/>
      <c r="B143" s="7">
        <v>141</v>
      </c>
      <c r="C143" s="6">
        <v>20222142</v>
      </c>
      <c r="D143" s="6">
        <v>0</v>
      </c>
      <c r="E143" s="6">
        <v>42</v>
      </c>
      <c r="F143" s="146">
        <f t="shared" si="7"/>
        <v>0</v>
      </c>
      <c r="G143" s="7">
        <f t="shared" si="6"/>
        <v>1</v>
      </c>
      <c r="H143" s="7"/>
    </row>
    <row r="144" spans="1:8">
      <c r="A144" s="7"/>
      <c r="B144" s="7">
        <v>142</v>
      </c>
      <c r="C144" s="6">
        <v>20222143</v>
      </c>
      <c r="D144" s="6">
        <v>0</v>
      </c>
      <c r="E144" s="6">
        <v>45</v>
      </c>
      <c r="F144" s="146">
        <f t="shared" si="7"/>
        <v>0</v>
      </c>
      <c r="G144" s="7">
        <f t="shared" si="6"/>
        <v>1</v>
      </c>
      <c r="H144" s="7"/>
    </row>
    <row r="145" spans="1:8">
      <c r="A145" s="7"/>
      <c r="B145" s="7">
        <v>143</v>
      </c>
      <c r="C145" s="6">
        <v>20222144</v>
      </c>
      <c r="D145" s="6">
        <v>0</v>
      </c>
      <c r="E145" s="6">
        <v>45</v>
      </c>
      <c r="F145" s="146">
        <f t="shared" si="7"/>
        <v>0</v>
      </c>
      <c r="G145" s="7">
        <f t="shared" si="6"/>
        <v>1</v>
      </c>
      <c r="H145" s="7"/>
    </row>
    <row r="146" spans="1:8">
      <c r="A146" s="7" t="s">
        <v>6</v>
      </c>
      <c r="B146" s="7">
        <v>144</v>
      </c>
      <c r="C146" s="128">
        <v>20192431</v>
      </c>
      <c r="D146" s="7">
        <v>0</v>
      </c>
      <c r="E146" s="7">
        <v>36</v>
      </c>
      <c r="F146" s="143">
        <v>0</v>
      </c>
      <c r="G146" s="7">
        <f>RANK(F146,$F$146:$F$191,1)</f>
        <v>1</v>
      </c>
      <c r="H146" s="7"/>
    </row>
    <row r="147" spans="1:8">
      <c r="A147" s="7"/>
      <c r="B147" s="7">
        <v>145</v>
      </c>
      <c r="C147" s="128">
        <v>20192432</v>
      </c>
      <c r="D147" s="7">
        <v>0</v>
      </c>
      <c r="E147" s="7">
        <v>36</v>
      </c>
      <c r="F147" s="143">
        <v>0</v>
      </c>
      <c r="G147" s="7">
        <f t="shared" ref="G147:G191" si="8">RANK(F147,$F$146:$F$191,1)</f>
        <v>1</v>
      </c>
      <c r="H147" s="7"/>
    </row>
    <row r="148" spans="1:8">
      <c r="A148" s="7"/>
      <c r="B148" s="7">
        <v>146</v>
      </c>
      <c r="C148" s="128">
        <v>20192433</v>
      </c>
      <c r="D148" s="7">
        <v>0</v>
      </c>
      <c r="E148" s="7">
        <v>36</v>
      </c>
      <c r="F148" s="143">
        <v>0</v>
      </c>
      <c r="G148" s="7">
        <f t="shared" si="8"/>
        <v>1</v>
      </c>
      <c r="H148" s="7"/>
    </row>
    <row r="149" spans="1:8">
      <c r="A149" s="7"/>
      <c r="B149" s="7">
        <v>147</v>
      </c>
      <c r="C149" s="128">
        <v>20192434</v>
      </c>
      <c r="D149" s="7">
        <v>0</v>
      </c>
      <c r="E149" s="7">
        <v>35</v>
      </c>
      <c r="F149" s="143">
        <v>0</v>
      </c>
      <c r="G149" s="7">
        <f t="shared" si="8"/>
        <v>1</v>
      </c>
      <c r="H149" s="7"/>
    </row>
    <row r="150" spans="1:8">
      <c r="A150" s="7"/>
      <c r="B150" s="7">
        <v>148</v>
      </c>
      <c r="C150" s="128">
        <v>20192435</v>
      </c>
      <c r="D150" s="7">
        <v>0</v>
      </c>
      <c r="E150" s="7">
        <v>24</v>
      </c>
      <c r="F150" s="143">
        <v>0</v>
      </c>
      <c r="G150" s="7">
        <f t="shared" si="8"/>
        <v>1</v>
      </c>
      <c r="H150" s="7"/>
    </row>
    <row r="151" spans="1:8">
      <c r="A151" s="7"/>
      <c r="B151" s="7">
        <v>149</v>
      </c>
      <c r="C151" s="128">
        <v>20192436</v>
      </c>
      <c r="D151" s="7">
        <v>0</v>
      </c>
      <c r="E151" s="7">
        <v>25</v>
      </c>
      <c r="F151" s="143">
        <v>0</v>
      </c>
      <c r="G151" s="7">
        <f t="shared" si="8"/>
        <v>1</v>
      </c>
      <c r="H151" s="7"/>
    </row>
    <row r="152" spans="1:8">
      <c r="A152" s="7"/>
      <c r="B152" s="7">
        <v>150</v>
      </c>
      <c r="C152" s="128">
        <v>20192437</v>
      </c>
      <c r="D152" s="7">
        <v>0</v>
      </c>
      <c r="E152" s="7">
        <v>28</v>
      </c>
      <c r="F152" s="143">
        <v>0</v>
      </c>
      <c r="G152" s="7">
        <f t="shared" si="8"/>
        <v>1</v>
      </c>
      <c r="H152" s="7"/>
    </row>
    <row r="153" spans="1:8">
      <c r="A153" s="7"/>
      <c r="B153" s="7">
        <v>151</v>
      </c>
      <c r="C153" s="128">
        <v>20192531</v>
      </c>
      <c r="D153" s="7">
        <v>0</v>
      </c>
      <c r="E153" s="7">
        <v>35</v>
      </c>
      <c r="F153" s="143">
        <v>0</v>
      </c>
      <c r="G153" s="7">
        <f t="shared" si="8"/>
        <v>1</v>
      </c>
      <c r="H153" s="7"/>
    </row>
    <row r="154" spans="1:8">
      <c r="A154" s="7"/>
      <c r="B154" s="7">
        <v>152</v>
      </c>
      <c r="C154" s="128">
        <v>20192532</v>
      </c>
      <c r="D154" s="7">
        <v>0</v>
      </c>
      <c r="E154" s="7">
        <v>38</v>
      </c>
      <c r="F154" s="143">
        <v>0</v>
      </c>
      <c r="G154" s="7">
        <f t="shared" si="8"/>
        <v>1</v>
      </c>
      <c r="H154" s="7"/>
    </row>
    <row r="155" spans="1:8">
      <c r="A155" s="7"/>
      <c r="B155" s="7">
        <v>153</v>
      </c>
      <c r="C155" s="128">
        <v>20192533</v>
      </c>
      <c r="D155" s="7">
        <v>0</v>
      </c>
      <c r="E155" s="7">
        <v>37</v>
      </c>
      <c r="F155" s="143">
        <v>0</v>
      </c>
      <c r="G155" s="7">
        <f t="shared" si="8"/>
        <v>1</v>
      </c>
      <c r="H155" s="7"/>
    </row>
    <row r="156" spans="1:8">
      <c r="A156" s="7"/>
      <c r="B156" s="7">
        <v>154</v>
      </c>
      <c r="C156" s="128">
        <v>20192534</v>
      </c>
      <c r="D156" s="7">
        <v>0</v>
      </c>
      <c r="E156" s="7">
        <v>33</v>
      </c>
      <c r="F156" s="143">
        <v>0</v>
      </c>
      <c r="G156" s="7">
        <f t="shared" si="8"/>
        <v>1</v>
      </c>
      <c r="H156" s="7"/>
    </row>
    <row r="157" spans="1:8">
      <c r="A157" s="7"/>
      <c r="B157" s="7">
        <v>155</v>
      </c>
      <c r="C157" s="128">
        <v>20192535</v>
      </c>
      <c r="D157" s="7">
        <v>0</v>
      </c>
      <c r="E157" s="7">
        <v>29</v>
      </c>
      <c r="F157" s="143">
        <v>0</v>
      </c>
      <c r="G157" s="7">
        <f t="shared" si="8"/>
        <v>1</v>
      </c>
      <c r="H157" s="128"/>
    </row>
    <row r="158" spans="1:8">
      <c r="A158" s="7"/>
      <c r="B158" s="7">
        <v>156</v>
      </c>
      <c r="C158" s="128">
        <v>20192536</v>
      </c>
      <c r="D158" s="7">
        <v>0</v>
      </c>
      <c r="E158" s="7">
        <v>29</v>
      </c>
      <c r="F158" s="143">
        <v>0</v>
      </c>
      <c r="G158" s="7">
        <f t="shared" si="8"/>
        <v>1</v>
      </c>
      <c r="H158" s="7"/>
    </row>
    <row r="159" spans="1:8">
      <c r="A159" s="7"/>
      <c r="B159" s="7">
        <v>157</v>
      </c>
      <c r="C159" s="128">
        <v>20202430</v>
      </c>
      <c r="D159" s="7">
        <v>0</v>
      </c>
      <c r="E159" s="7">
        <v>41</v>
      </c>
      <c r="F159" s="143">
        <v>0</v>
      </c>
      <c r="G159" s="7">
        <f t="shared" si="8"/>
        <v>1</v>
      </c>
      <c r="H159" s="7"/>
    </row>
    <row r="160" spans="1:8">
      <c r="A160" s="7"/>
      <c r="B160" s="7">
        <v>158</v>
      </c>
      <c r="C160" s="128">
        <v>20202431</v>
      </c>
      <c r="D160" s="7">
        <v>0</v>
      </c>
      <c r="E160" s="7">
        <v>42</v>
      </c>
      <c r="F160" s="143">
        <v>0</v>
      </c>
      <c r="G160" s="7">
        <f t="shared" si="8"/>
        <v>1</v>
      </c>
      <c r="H160" s="7"/>
    </row>
    <row r="161" spans="1:8">
      <c r="A161" s="7"/>
      <c r="B161" s="7">
        <v>159</v>
      </c>
      <c r="C161" s="128">
        <v>20202432</v>
      </c>
      <c r="D161" s="7">
        <v>1</v>
      </c>
      <c r="E161" s="7">
        <v>40</v>
      </c>
      <c r="F161" s="143">
        <v>0.025</v>
      </c>
      <c r="G161" s="7">
        <f t="shared" si="8"/>
        <v>37</v>
      </c>
      <c r="H161" s="7"/>
    </row>
    <row r="162" spans="1:8">
      <c r="A162" s="7"/>
      <c r="B162" s="7">
        <v>160</v>
      </c>
      <c r="C162" s="128">
        <v>20202433</v>
      </c>
      <c r="D162" s="7">
        <v>0</v>
      </c>
      <c r="E162" s="7">
        <v>39</v>
      </c>
      <c r="F162" s="143">
        <v>0</v>
      </c>
      <c r="G162" s="7">
        <f t="shared" si="8"/>
        <v>1</v>
      </c>
      <c r="H162" s="7"/>
    </row>
    <row r="163" spans="1:8">
      <c r="A163" s="7"/>
      <c r="B163" s="7">
        <v>161</v>
      </c>
      <c r="C163" s="128">
        <v>20202434</v>
      </c>
      <c r="D163" s="7">
        <v>0</v>
      </c>
      <c r="E163" s="7">
        <v>43</v>
      </c>
      <c r="F163" s="143">
        <v>0</v>
      </c>
      <c r="G163" s="7">
        <f t="shared" si="8"/>
        <v>1</v>
      </c>
      <c r="H163" s="128"/>
    </row>
    <row r="164" spans="1:8">
      <c r="A164" s="7"/>
      <c r="B164" s="7">
        <v>162</v>
      </c>
      <c r="C164" s="128">
        <v>20202435</v>
      </c>
      <c r="D164" s="7">
        <v>3</v>
      </c>
      <c r="E164" s="7">
        <v>50</v>
      </c>
      <c r="F164" s="143">
        <v>0.06</v>
      </c>
      <c r="G164" s="7">
        <f t="shared" si="8"/>
        <v>43</v>
      </c>
      <c r="H164" s="128"/>
    </row>
    <row r="165" spans="1:8">
      <c r="A165" s="7"/>
      <c r="B165" s="7">
        <v>163</v>
      </c>
      <c r="C165" s="128">
        <v>20202531</v>
      </c>
      <c r="D165" s="7">
        <v>6</v>
      </c>
      <c r="E165" s="7">
        <v>39</v>
      </c>
      <c r="F165" s="143">
        <v>0.153846153846154</v>
      </c>
      <c r="G165" s="7">
        <f t="shared" si="8"/>
        <v>46</v>
      </c>
      <c r="H165" s="7"/>
    </row>
    <row r="166" spans="1:8">
      <c r="A166" s="7"/>
      <c r="B166" s="7">
        <v>164</v>
      </c>
      <c r="C166" s="128">
        <v>20202532</v>
      </c>
      <c r="D166" s="7">
        <v>2</v>
      </c>
      <c r="E166" s="7">
        <v>34</v>
      </c>
      <c r="F166" s="143">
        <v>0.0588235294117647</v>
      </c>
      <c r="G166" s="7">
        <f t="shared" si="8"/>
        <v>42</v>
      </c>
      <c r="H166" s="7"/>
    </row>
    <row r="167" spans="1:8">
      <c r="A167" s="7"/>
      <c r="B167" s="7">
        <v>165</v>
      </c>
      <c r="C167" s="128">
        <v>20202533</v>
      </c>
      <c r="D167" s="7">
        <v>1</v>
      </c>
      <c r="E167" s="7">
        <v>40</v>
      </c>
      <c r="F167" s="143">
        <v>0.025</v>
      </c>
      <c r="G167" s="7">
        <f t="shared" si="8"/>
        <v>37</v>
      </c>
      <c r="H167" s="7"/>
    </row>
    <row r="168" spans="1:8">
      <c r="A168" s="7"/>
      <c r="B168" s="7">
        <v>166</v>
      </c>
      <c r="C168" s="128">
        <v>20202534</v>
      </c>
      <c r="D168" s="7">
        <v>0</v>
      </c>
      <c r="E168" s="7">
        <v>36</v>
      </c>
      <c r="F168" s="143">
        <v>0</v>
      </c>
      <c r="G168" s="7">
        <f t="shared" si="8"/>
        <v>1</v>
      </c>
      <c r="H168" s="7"/>
    </row>
    <row r="169" spans="1:8">
      <c r="A169" s="7"/>
      <c r="B169" s="7">
        <v>167</v>
      </c>
      <c r="C169" s="128">
        <v>20202535</v>
      </c>
      <c r="D169" s="7">
        <v>0</v>
      </c>
      <c r="E169" s="7">
        <v>27</v>
      </c>
      <c r="F169" s="143">
        <v>0</v>
      </c>
      <c r="G169" s="7">
        <f t="shared" si="8"/>
        <v>1</v>
      </c>
      <c r="H169" s="7"/>
    </row>
    <row r="170" spans="1:8">
      <c r="A170" s="7"/>
      <c r="B170" s="7">
        <v>168</v>
      </c>
      <c r="C170" s="128">
        <v>20202536</v>
      </c>
      <c r="D170" s="7">
        <v>0</v>
      </c>
      <c r="E170" s="7">
        <v>26</v>
      </c>
      <c r="F170" s="143">
        <v>0</v>
      </c>
      <c r="G170" s="7">
        <f t="shared" si="8"/>
        <v>1</v>
      </c>
      <c r="H170" s="7"/>
    </row>
    <row r="171" spans="1:8">
      <c r="A171" s="7"/>
      <c r="B171" s="7">
        <v>169</v>
      </c>
      <c r="C171" s="128">
        <v>20212431</v>
      </c>
      <c r="D171" s="7">
        <v>0</v>
      </c>
      <c r="E171" s="7">
        <v>50</v>
      </c>
      <c r="F171" s="143">
        <v>0</v>
      </c>
      <c r="G171" s="7">
        <f t="shared" si="8"/>
        <v>1</v>
      </c>
      <c r="H171" s="7"/>
    </row>
    <row r="172" spans="1:8">
      <c r="A172" s="7"/>
      <c r="B172" s="7">
        <v>170</v>
      </c>
      <c r="C172" s="128">
        <v>20212432</v>
      </c>
      <c r="D172" s="7">
        <v>1</v>
      </c>
      <c r="E172" s="7">
        <v>50</v>
      </c>
      <c r="F172" s="143">
        <v>0.02</v>
      </c>
      <c r="G172" s="7">
        <f t="shared" si="8"/>
        <v>35</v>
      </c>
      <c r="H172" s="7"/>
    </row>
    <row r="173" spans="1:8">
      <c r="A173" s="7"/>
      <c r="B173" s="7">
        <v>171</v>
      </c>
      <c r="C173" s="128">
        <v>20212433</v>
      </c>
      <c r="D173" s="7">
        <v>0</v>
      </c>
      <c r="E173" s="7">
        <v>49</v>
      </c>
      <c r="F173" s="143">
        <v>0</v>
      </c>
      <c r="G173" s="7">
        <f t="shared" si="8"/>
        <v>1</v>
      </c>
      <c r="H173" s="7"/>
    </row>
    <row r="174" spans="1:8">
      <c r="A174" s="7"/>
      <c r="B174" s="7">
        <v>172</v>
      </c>
      <c r="C174" s="128">
        <v>20212434</v>
      </c>
      <c r="D174" s="7">
        <v>0</v>
      </c>
      <c r="E174" s="7">
        <v>49</v>
      </c>
      <c r="F174" s="143">
        <v>0</v>
      </c>
      <c r="G174" s="7">
        <f t="shared" si="8"/>
        <v>1</v>
      </c>
      <c r="H174" s="7"/>
    </row>
    <row r="175" spans="1:8">
      <c r="A175" s="7"/>
      <c r="B175" s="7">
        <v>173</v>
      </c>
      <c r="C175" s="128">
        <v>20212435</v>
      </c>
      <c r="D175" s="7">
        <v>0</v>
      </c>
      <c r="E175" s="7">
        <v>49</v>
      </c>
      <c r="F175" s="143">
        <v>0</v>
      </c>
      <c r="G175" s="7">
        <f t="shared" si="8"/>
        <v>1</v>
      </c>
      <c r="H175" s="7"/>
    </row>
    <row r="176" spans="1:8">
      <c r="A176" s="7"/>
      <c r="B176" s="7">
        <v>174</v>
      </c>
      <c r="C176" s="128">
        <v>20212531</v>
      </c>
      <c r="D176" s="7">
        <v>0</v>
      </c>
      <c r="E176" s="7">
        <v>33</v>
      </c>
      <c r="F176" s="143">
        <v>0</v>
      </c>
      <c r="G176" s="7">
        <f t="shared" si="8"/>
        <v>1</v>
      </c>
      <c r="H176" s="7"/>
    </row>
    <row r="177" spans="1:8">
      <c r="A177" s="7"/>
      <c r="B177" s="7">
        <v>175</v>
      </c>
      <c r="C177" s="128">
        <v>20212532</v>
      </c>
      <c r="D177" s="7">
        <v>0</v>
      </c>
      <c r="E177" s="7">
        <v>35</v>
      </c>
      <c r="F177" s="143">
        <v>0</v>
      </c>
      <c r="G177" s="7">
        <f t="shared" si="8"/>
        <v>1</v>
      </c>
      <c r="H177" s="7"/>
    </row>
    <row r="178" spans="1:8">
      <c r="A178" s="7"/>
      <c r="B178" s="7">
        <v>176</v>
      </c>
      <c r="C178" s="128">
        <v>20212533</v>
      </c>
      <c r="D178" s="7">
        <v>0</v>
      </c>
      <c r="E178" s="7">
        <v>30</v>
      </c>
      <c r="F178" s="143">
        <v>0</v>
      </c>
      <c r="G178" s="7">
        <f t="shared" si="8"/>
        <v>1</v>
      </c>
      <c r="H178" s="7"/>
    </row>
    <row r="179" spans="1:8">
      <c r="A179" s="7"/>
      <c r="B179" s="7">
        <v>177</v>
      </c>
      <c r="C179" s="128">
        <v>20212534</v>
      </c>
      <c r="D179" s="7">
        <v>0</v>
      </c>
      <c r="E179" s="7">
        <v>39</v>
      </c>
      <c r="F179" s="143">
        <v>0</v>
      </c>
      <c r="G179" s="7">
        <f t="shared" si="8"/>
        <v>1</v>
      </c>
      <c r="H179" s="7"/>
    </row>
    <row r="180" spans="1:8">
      <c r="A180" s="7"/>
      <c r="B180" s="7">
        <v>178</v>
      </c>
      <c r="C180" s="128">
        <v>20212535</v>
      </c>
      <c r="D180" s="7">
        <v>1</v>
      </c>
      <c r="E180" s="7">
        <v>27</v>
      </c>
      <c r="F180" s="143">
        <v>0.037037037037037</v>
      </c>
      <c r="G180" s="7">
        <f t="shared" si="8"/>
        <v>40</v>
      </c>
      <c r="H180" s="7"/>
    </row>
    <row r="181" spans="1:8">
      <c r="A181" s="7"/>
      <c r="B181" s="7">
        <v>179</v>
      </c>
      <c r="C181" s="128">
        <v>20222431</v>
      </c>
      <c r="D181" s="7">
        <v>0</v>
      </c>
      <c r="E181" s="7">
        <v>34</v>
      </c>
      <c r="F181" s="143">
        <v>0</v>
      </c>
      <c r="G181" s="7">
        <f t="shared" si="8"/>
        <v>1</v>
      </c>
      <c r="H181" s="7"/>
    </row>
    <row r="182" spans="1:8">
      <c r="A182" s="7"/>
      <c r="B182" s="7">
        <v>180</v>
      </c>
      <c r="C182" s="128">
        <v>20222432</v>
      </c>
      <c r="D182" s="7">
        <v>0</v>
      </c>
      <c r="E182" s="7">
        <v>34</v>
      </c>
      <c r="F182" s="143">
        <v>0</v>
      </c>
      <c r="G182" s="7">
        <f t="shared" si="8"/>
        <v>1</v>
      </c>
      <c r="H182" s="7"/>
    </row>
    <row r="183" spans="1:8">
      <c r="A183" s="7"/>
      <c r="B183" s="7">
        <v>181</v>
      </c>
      <c r="C183" s="128">
        <v>20222433</v>
      </c>
      <c r="D183" s="7">
        <v>0</v>
      </c>
      <c r="E183" s="7">
        <v>34</v>
      </c>
      <c r="F183" s="143">
        <v>0</v>
      </c>
      <c r="G183" s="7">
        <f t="shared" si="8"/>
        <v>1</v>
      </c>
      <c r="H183" s="7"/>
    </row>
    <row r="184" spans="1:8">
      <c r="A184" s="7"/>
      <c r="B184" s="7">
        <v>182</v>
      </c>
      <c r="C184" s="128">
        <v>20222434</v>
      </c>
      <c r="D184" s="7">
        <v>0</v>
      </c>
      <c r="E184" s="7">
        <v>33</v>
      </c>
      <c r="F184" s="143">
        <v>0</v>
      </c>
      <c r="G184" s="7">
        <f t="shared" si="8"/>
        <v>1</v>
      </c>
      <c r="H184" s="7"/>
    </row>
    <row r="185" spans="1:8">
      <c r="A185" s="7"/>
      <c r="B185" s="7">
        <v>183</v>
      </c>
      <c r="C185" s="128">
        <v>20222435</v>
      </c>
      <c r="D185" s="7">
        <v>4</v>
      </c>
      <c r="E185" s="7">
        <v>45</v>
      </c>
      <c r="F185" s="143">
        <v>0.0888888888888889</v>
      </c>
      <c r="G185" s="7">
        <f t="shared" si="8"/>
        <v>45</v>
      </c>
      <c r="H185" s="7"/>
    </row>
    <row r="186" spans="1:8">
      <c r="A186" s="7"/>
      <c r="B186" s="7">
        <v>184</v>
      </c>
      <c r="C186" s="128">
        <v>20222436</v>
      </c>
      <c r="D186" s="7">
        <v>1</v>
      </c>
      <c r="E186" s="7">
        <v>45</v>
      </c>
      <c r="F186" s="143">
        <v>0.0222222222222222</v>
      </c>
      <c r="G186" s="7">
        <f t="shared" si="8"/>
        <v>36</v>
      </c>
      <c r="H186" s="7"/>
    </row>
    <row r="187" spans="1:8">
      <c r="A187" s="7"/>
      <c r="B187" s="7">
        <v>185</v>
      </c>
      <c r="C187" s="128">
        <v>20222441</v>
      </c>
      <c r="D187" s="7">
        <v>3</v>
      </c>
      <c r="E187" s="7">
        <v>50</v>
      </c>
      <c r="F187" s="143">
        <v>0.06</v>
      </c>
      <c r="G187" s="7">
        <f t="shared" si="8"/>
        <v>43</v>
      </c>
      <c r="H187" s="7"/>
    </row>
    <row r="188" spans="1:8">
      <c r="A188" s="7"/>
      <c r="B188" s="7">
        <v>186</v>
      </c>
      <c r="C188" s="128">
        <v>20222531</v>
      </c>
      <c r="D188" s="7">
        <v>2</v>
      </c>
      <c r="E188" s="7">
        <v>35</v>
      </c>
      <c r="F188" s="143">
        <v>0.0571428571428571</v>
      </c>
      <c r="G188" s="7">
        <f t="shared" si="8"/>
        <v>41</v>
      </c>
      <c r="H188" s="7"/>
    </row>
    <row r="189" spans="1:8">
      <c r="A189" s="7"/>
      <c r="B189" s="7">
        <v>187</v>
      </c>
      <c r="C189" s="128">
        <v>20222532</v>
      </c>
      <c r="D189" s="7">
        <v>1</v>
      </c>
      <c r="E189" s="7">
        <v>35</v>
      </c>
      <c r="F189" s="143">
        <v>0.0285714285714286</v>
      </c>
      <c r="G189" s="7">
        <f t="shared" si="8"/>
        <v>39</v>
      </c>
      <c r="H189" s="7"/>
    </row>
    <row r="190" spans="1:8">
      <c r="A190" s="7"/>
      <c r="B190" s="7">
        <v>188</v>
      </c>
      <c r="C190" s="128">
        <v>20222533</v>
      </c>
      <c r="D190" s="7">
        <v>0</v>
      </c>
      <c r="E190" s="7">
        <v>35</v>
      </c>
      <c r="F190" s="143">
        <v>0</v>
      </c>
      <c r="G190" s="7">
        <f t="shared" si="8"/>
        <v>1</v>
      </c>
      <c r="H190" s="7"/>
    </row>
    <row r="191" spans="1:8">
      <c r="A191" s="7"/>
      <c r="B191" s="7">
        <v>189</v>
      </c>
      <c r="C191" s="128">
        <v>20222541</v>
      </c>
      <c r="D191" s="7">
        <v>0</v>
      </c>
      <c r="E191" s="7">
        <v>38</v>
      </c>
      <c r="F191" s="143">
        <v>0</v>
      </c>
      <c r="G191" s="7">
        <f t="shared" si="8"/>
        <v>1</v>
      </c>
      <c r="H191" s="7"/>
    </row>
    <row r="192" spans="1:9">
      <c r="A192" s="7" t="s">
        <v>7</v>
      </c>
      <c r="B192" s="7">
        <v>190</v>
      </c>
      <c r="C192" s="128">
        <v>20192631</v>
      </c>
      <c r="D192" s="7">
        <v>0</v>
      </c>
      <c r="E192" s="7">
        <v>39</v>
      </c>
      <c r="F192" s="143">
        <f>D193/E192</f>
        <v>0</v>
      </c>
      <c r="G192" s="7">
        <f>RANK(F192,$F$192:$F$210,1)</f>
        <v>1</v>
      </c>
      <c r="H192" s="128"/>
      <c r="I192" s="148"/>
    </row>
    <row r="193" spans="1:8">
      <c r="A193" s="7"/>
      <c r="B193" s="7">
        <v>191</v>
      </c>
      <c r="C193" s="128">
        <v>20192632</v>
      </c>
      <c r="D193" s="7">
        <v>0</v>
      </c>
      <c r="E193" s="7">
        <v>39</v>
      </c>
      <c r="F193" s="143">
        <f t="shared" ref="F193:F210" si="9">D193/E193</f>
        <v>0</v>
      </c>
      <c r="G193" s="7">
        <f t="shared" ref="G193:G210" si="10">RANK(F193,$F$192:$F$210,1)</f>
        <v>1</v>
      </c>
      <c r="H193" s="7"/>
    </row>
    <row r="194" spans="1:8">
      <c r="A194" s="7"/>
      <c r="B194" s="7">
        <v>192</v>
      </c>
      <c r="C194" s="128">
        <v>20192633</v>
      </c>
      <c r="D194" s="7">
        <v>0</v>
      </c>
      <c r="E194" s="7">
        <v>36</v>
      </c>
      <c r="F194" s="143">
        <f t="shared" si="9"/>
        <v>0</v>
      </c>
      <c r="G194" s="7">
        <f t="shared" si="10"/>
        <v>1</v>
      </c>
      <c r="H194" s="7"/>
    </row>
    <row r="195" spans="1:8">
      <c r="A195" s="7"/>
      <c r="B195" s="7">
        <v>193</v>
      </c>
      <c r="C195" s="128">
        <v>20192634</v>
      </c>
      <c r="D195" s="7">
        <v>0</v>
      </c>
      <c r="E195" s="7">
        <v>35</v>
      </c>
      <c r="F195" s="143">
        <f t="shared" si="9"/>
        <v>0</v>
      </c>
      <c r="G195" s="7">
        <f t="shared" si="10"/>
        <v>1</v>
      </c>
      <c r="H195" s="7"/>
    </row>
    <row r="196" spans="1:8">
      <c r="A196" s="7"/>
      <c r="B196" s="7">
        <v>194</v>
      </c>
      <c r="C196" s="128">
        <v>20202631</v>
      </c>
      <c r="D196" s="7">
        <v>2</v>
      </c>
      <c r="E196" s="7">
        <v>39</v>
      </c>
      <c r="F196" s="143">
        <f t="shared" si="9"/>
        <v>0.0512820512820513</v>
      </c>
      <c r="G196" s="7">
        <f t="shared" si="10"/>
        <v>15</v>
      </c>
      <c r="H196" s="7"/>
    </row>
    <row r="197" spans="1:8">
      <c r="A197" s="7"/>
      <c r="B197" s="7">
        <v>195</v>
      </c>
      <c r="C197" s="128">
        <v>20202632</v>
      </c>
      <c r="D197" s="7">
        <v>1</v>
      </c>
      <c r="E197" s="7">
        <v>41</v>
      </c>
      <c r="F197" s="143">
        <f t="shared" si="9"/>
        <v>0.024390243902439</v>
      </c>
      <c r="G197" s="7">
        <f t="shared" si="10"/>
        <v>13</v>
      </c>
      <c r="H197" s="7"/>
    </row>
    <row r="198" spans="1:9">
      <c r="A198" s="7"/>
      <c r="B198" s="7">
        <v>196</v>
      </c>
      <c r="C198" s="128">
        <v>20202633</v>
      </c>
      <c r="D198" s="7">
        <v>0</v>
      </c>
      <c r="E198" s="7">
        <v>41</v>
      </c>
      <c r="F198" s="143">
        <f t="shared" si="9"/>
        <v>0</v>
      </c>
      <c r="G198" s="7">
        <f t="shared" si="10"/>
        <v>1</v>
      </c>
      <c r="H198" s="128"/>
      <c r="I198" s="148"/>
    </row>
    <row r="199" spans="1:8">
      <c r="A199" s="7"/>
      <c r="B199" s="7">
        <v>197</v>
      </c>
      <c r="C199" s="128">
        <v>20202634</v>
      </c>
      <c r="D199" s="7">
        <v>3</v>
      </c>
      <c r="E199" s="7">
        <v>39</v>
      </c>
      <c r="F199" s="143">
        <f t="shared" si="9"/>
        <v>0.0769230769230769</v>
      </c>
      <c r="G199" s="7">
        <f t="shared" si="10"/>
        <v>16</v>
      </c>
      <c r="H199" s="7"/>
    </row>
    <row r="200" spans="1:8">
      <c r="A200" s="7"/>
      <c r="B200" s="7">
        <v>198</v>
      </c>
      <c r="C200" s="128">
        <v>20212631</v>
      </c>
      <c r="D200" s="7">
        <v>5</v>
      </c>
      <c r="E200" s="7">
        <v>39</v>
      </c>
      <c r="F200" s="143">
        <f t="shared" si="9"/>
        <v>0.128205128205128</v>
      </c>
      <c r="G200" s="7">
        <f t="shared" si="10"/>
        <v>19</v>
      </c>
      <c r="H200" s="7"/>
    </row>
    <row r="201" spans="1:8">
      <c r="A201" s="7"/>
      <c r="B201" s="7">
        <v>199</v>
      </c>
      <c r="C201" s="128">
        <v>20212632</v>
      </c>
      <c r="D201" s="7">
        <v>0</v>
      </c>
      <c r="E201" s="7">
        <v>41</v>
      </c>
      <c r="F201" s="143">
        <f t="shared" si="9"/>
        <v>0</v>
      </c>
      <c r="G201" s="7">
        <f t="shared" si="10"/>
        <v>1</v>
      </c>
      <c r="H201" s="7"/>
    </row>
    <row r="202" spans="1:9">
      <c r="A202" s="7"/>
      <c r="B202" s="7">
        <v>200</v>
      </c>
      <c r="C202" s="128">
        <v>20212633</v>
      </c>
      <c r="D202" s="7">
        <v>2</v>
      </c>
      <c r="E202" s="7">
        <v>41</v>
      </c>
      <c r="F202" s="143">
        <f t="shared" si="9"/>
        <v>0.0487804878048781</v>
      </c>
      <c r="G202" s="7">
        <f t="shared" si="10"/>
        <v>14</v>
      </c>
      <c r="H202" s="128"/>
      <c r="I202" s="148"/>
    </row>
    <row r="203" spans="1:8">
      <c r="A203" s="7"/>
      <c r="B203" s="7">
        <v>201</v>
      </c>
      <c r="C203" s="128">
        <v>20212634</v>
      </c>
      <c r="D203" s="7">
        <v>4</v>
      </c>
      <c r="E203" s="7">
        <v>39</v>
      </c>
      <c r="F203" s="143">
        <f t="shared" si="9"/>
        <v>0.102564102564103</v>
      </c>
      <c r="G203" s="7">
        <f t="shared" si="10"/>
        <v>18</v>
      </c>
      <c r="H203" s="7"/>
    </row>
    <row r="204" spans="1:8">
      <c r="A204" s="7"/>
      <c r="B204" s="7">
        <v>202</v>
      </c>
      <c r="C204" s="128">
        <v>20222631</v>
      </c>
      <c r="D204" s="7">
        <v>0</v>
      </c>
      <c r="E204" s="7">
        <v>35</v>
      </c>
      <c r="F204" s="143">
        <f t="shared" si="9"/>
        <v>0</v>
      </c>
      <c r="G204" s="7">
        <f t="shared" si="10"/>
        <v>1</v>
      </c>
      <c r="H204" s="7"/>
    </row>
    <row r="205" spans="1:8">
      <c r="A205" s="7"/>
      <c r="B205" s="7">
        <v>203</v>
      </c>
      <c r="C205" s="128">
        <v>20222632</v>
      </c>
      <c r="D205" s="7">
        <v>0</v>
      </c>
      <c r="E205" s="7">
        <v>36</v>
      </c>
      <c r="F205" s="143">
        <f t="shared" si="9"/>
        <v>0</v>
      </c>
      <c r="G205" s="7">
        <f t="shared" si="10"/>
        <v>1</v>
      </c>
      <c r="H205" s="7"/>
    </row>
    <row r="206" spans="1:8">
      <c r="A206" s="7"/>
      <c r="B206" s="7">
        <v>204</v>
      </c>
      <c r="C206" s="128">
        <v>20222633</v>
      </c>
      <c r="D206" s="7">
        <v>3</v>
      </c>
      <c r="E206" s="7">
        <v>36</v>
      </c>
      <c r="F206" s="143">
        <f t="shared" si="9"/>
        <v>0.0833333333333333</v>
      </c>
      <c r="G206" s="7">
        <f t="shared" si="10"/>
        <v>17</v>
      </c>
      <c r="H206" s="7"/>
    </row>
    <row r="207" spans="1:8">
      <c r="A207" s="7"/>
      <c r="B207" s="7">
        <v>205</v>
      </c>
      <c r="C207" s="128">
        <v>20222634</v>
      </c>
      <c r="D207" s="7">
        <v>0</v>
      </c>
      <c r="E207" s="7">
        <v>35</v>
      </c>
      <c r="F207" s="143">
        <f t="shared" si="9"/>
        <v>0</v>
      </c>
      <c r="G207" s="7">
        <f t="shared" si="10"/>
        <v>1</v>
      </c>
      <c r="H207" s="7"/>
    </row>
    <row r="208" spans="1:8">
      <c r="A208" s="7"/>
      <c r="B208" s="7">
        <v>206</v>
      </c>
      <c r="C208" s="128">
        <v>20222635</v>
      </c>
      <c r="D208" s="7">
        <v>0</v>
      </c>
      <c r="E208" s="7">
        <v>36</v>
      </c>
      <c r="F208" s="143">
        <f t="shared" si="9"/>
        <v>0</v>
      </c>
      <c r="G208" s="7">
        <f t="shared" si="10"/>
        <v>1</v>
      </c>
      <c r="H208" s="7"/>
    </row>
    <row r="209" spans="1:8">
      <c r="A209" s="7"/>
      <c r="B209" s="7">
        <v>207</v>
      </c>
      <c r="C209" s="128">
        <v>20222641</v>
      </c>
      <c r="D209" s="7">
        <v>0</v>
      </c>
      <c r="E209" s="7">
        <v>44</v>
      </c>
      <c r="F209" s="143">
        <f t="shared" si="9"/>
        <v>0</v>
      </c>
      <c r="G209" s="7">
        <f t="shared" si="10"/>
        <v>1</v>
      </c>
      <c r="H209" s="7"/>
    </row>
    <row r="210" spans="1:8">
      <c r="A210" s="7"/>
      <c r="B210" s="7">
        <v>208</v>
      </c>
      <c r="C210" s="128">
        <v>20222642</v>
      </c>
      <c r="D210" s="7">
        <v>0</v>
      </c>
      <c r="E210" s="7">
        <v>37</v>
      </c>
      <c r="F210" s="143">
        <f t="shared" si="9"/>
        <v>0</v>
      </c>
      <c r="G210" s="7">
        <f t="shared" si="10"/>
        <v>1</v>
      </c>
      <c r="H210" s="7"/>
    </row>
    <row r="211" spans="1:8">
      <c r="A211" s="7" t="s">
        <v>8</v>
      </c>
      <c r="B211" s="7">
        <v>209</v>
      </c>
      <c r="C211" s="7">
        <v>20223531</v>
      </c>
      <c r="D211" s="7">
        <v>0</v>
      </c>
      <c r="E211" s="7">
        <v>46</v>
      </c>
      <c r="F211" s="149">
        <f t="shared" ref="F211" si="11">D211/E211</f>
        <v>0</v>
      </c>
      <c r="G211" s="7">
        <f>RANK(F211,$F$211:$F$211,1)</f>
        <v>1</v>
      </c>
      <c r="H211" s="7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33"/>
  <sheetViews>
    <sheetView workbookViewId="0">
      <selection activeCell="A3" sqref="A3:A28"/>
    </sheetView>
  </sheetViews>
  <sheetFormatPr defaultColWidth="9" defaultRowHeight="14.4" outlineLevelCol="6"/>
  <cols>
    <col min="1" max="1" width="21.9074074074074" customWidth="1"/>
    <col min="2" max="2" width="14.8148148148148" customWidth="1"/>
    <col min="3" max="3" width="20" customWidth="1"/>
    <col min="4" max="4" width="25.4537037037037" customWidth="1"/>
    <col min="5" max="5" width="63.9074074074074" customWidth="1"/>
    <col min="6" max="6" width="29.9074074074074" customWidth="1"/>
    <col min="7" max="7" width="15.4537037037037" customWidth="1"/>
  </cols>
  <sheetData>
    <row r="1" s="125" customFormat="1" ht="22.2" spans="1:7">
      <c r="A1" s="3" t="s">
        <v>52</v>
      </c>
      <c r="B1" s="3"/>
      <c r="C1" s="3"/>
      <c r="D1" s="3"/>
      <c r="E1" s="3"/>
      <c r="F1" s="3"/>
      <c r="G1" s="3"/>
    </row>
    <row r="2" s="126" customFormat="1" ht="20.4" spans="1:7">
      <c r="A2" s="4" t="s">
        <v>22</v>
      </c>
      <c r="B2" s="4" t="s">
        <v>24</v>
      </c>
      <c r="C2" s="4" t="s">
        <v>33</v>
      </c>
      <c r="D2" s="4" t="s">
        <v>35</v>
      </c>
      <c r="E2" s="4" t="s">
        <v>34</v>
      </c>
      <c r="F2" s="127" t="s">
        <v>53</v>
      </c>
      <c r="G2" s="4" t="s">
        <v>37</v>
      </c>
    </row>
    <row r="3" s="126" customFormat="1" ht="17.4" customHeight="1" spans="1:7">
      <c r="A3" s="128" t="s">
        <v>2</v>
      </c>
      <c r="B3" s="33">
        <v>20223631</v>
      </c>
      <c r="C3" s="33">
        <v>2022363107</v>
      </c>
      <c r="D3" s="33" t="s">
        <v>54</v>
      </c>
      <c r="E3" s="33" t="s">
        <v>55</v>
      </c>
      <c r="F3" s="129" t="s">
        <v>56</v>
      </c>
      <c r="G3" s="33">
        <v>26</v>
      </c>
    </row>
    <row r="4" s="126" customFormat="1" ht="17.4" customHeight="1" spans="1:7">
      <c r="A4" s="128"/>
      <c r="B4" s="33"/>
      <c r="C4" s="33"/>
      <c r="D4" s="33"/>
      <c r="E4" s="33" t="s">
        <v>57</v>
      </c>
      <c r="F4" s="129" t="s">
        <v>56</v>
      </c>
      <c r="G4" s="33"/>
    </row>
    <row r="5" s="126" customFormat="1" ht="17.4" customHeight="1" spans="1:7">
      <c r="A5" s="128"/>
      <c r="B5" s="33"/>
      <c r="C5" s="33"/>
      <c r="D5" s="33"/>
      <c r="E5" s="33" t="s">
        <v>58</v>
      </c>
      <c r="F5" s="129" t="s">
        <v>59</v>
      </c>
      <c r="G5" s="33"/>
    </row>
    <row r="6" s="126" customFormat="1" ht="17.4" customHeight="1" spans="1:7">
      <c r="A6" s="128"/>
      <c r="B6" s="33"/>
      <c r="C6" s="33"/>
      <c r="D6" s="33"/>
      <c r="E6" s="33" t="s">
        <v>60</v>
      </c>
      <c r="F6" s="129" t="s">
        <v>61</v>
      </c>
      <c r="G6" s="33"/>
    </row>
    <row r="7" s="126" customFormat="1" ht="17.4" customHeight="1" spans="1:7">
      <c r="A7" s="128"/>
      <c r="B7" s="33"/>
      <c r="C7" s="33"/>
      <c r="D7" s="33"/>
      <c r="E7" s="33" t="s">
        <v>60</v>
      </c>
      <c r="F7" s="129" t="s">
        <v>62</v>
      </c>
      <c r="G7" s="33"/>
    </row>
    <row r="8" s="126" customFormat="1" ht="17.4" customHeight="1" spans="1:7">
      <c r="A8" s="128"/>
      <c r="B8" s="33"/>
      <c r="C8" s="33"/>
      <c r="D8" s="33"/>
      <c r="E8" s="33" t="s">
        <v>63</v>
      </c>
      <c r="F8" s="129" t="s">
        <v>59</v>
      </c>
      <c r="G8" s="33"/>
    </row>
    <row r="9" s="126" customFormat="1" ht="17.4" customHeight="1" spans="1:7">
      <c r="A9" s="128"/>
      <c r="B9" s="33"/>
      <c r="C9" s="33"/>
      <c r="D9" s="33"/>
      <c r="E9" s="33" t="s">
        <v>64</v>
      </c>
      <c r="F9" s="129" t="s">
        <v>65</v>
      </c>
      <c r="G9" s="33"/>
    </row>
    <row r="10" s="126" customFormat="1" ht="17.4" customHeight="1" spans="1:7">
      <c r="A10" s="128"/>
      <c r="B10" s="33"/>
      <c r="C10" s="33"/>
      <c r="D10" s="33"/>
      <c r="E10" s="33" t="s">
        <v>64</v>
      </c>
      <c r="F10" s="129" t="s">
        <v>66</v>
      </c>
      <c r="G10" s="33"/>
    </row>
    <row r="11" s="126" customFormat="1" ht="17.4" customHeight="1" spans="1:7">
      <c r="A11" s="128"/>
      <c r="B11" s="33"/>
      <c r="C11" s="33"/>
      <c r="D11" s="33"/>
      <c r="E11" s="33" t="s">
        <v>67</v>
      </c>
      <c r="F11" s="129" t="s">
        <v>65</v>
      </c>
      <c r="G11" s="33"/>
    </row>
    <row r="12" s="126" customFormat="1" ht="17.4" customHeight="1" spans="1:7">
      <c r="A12" s="128"/>
      <c r="B12" s="33"/>
      <c r="C12" s="33"/>
      <c r="D12" s="33"/>
      <c r="E12" s="33" t="s">
        <v>68</v>
      </c>
      <c r="F12" s="129" t="s">
        <v>69</v>
      </c>
      <c r="G12" s="33"/>
    </row>
    <row r="13" s="126" customFormat="1" ht="17.4" customHeight="1" spans="1:7">
      <c r="A13" s="128"/>
      <c r="B13" s="33"/>
      <c r="C13" s="33"/>
      <c r="D13" s="33"/>
      <c r="E13" s="33" t="s">
        <v>70</v>
      </c>
      <c r="F13" s="129" t="s">
        <v>66</v>
      </c>
      <c r="G13" s="33"/>
    </row>
    <row r="14" s="126" customFormat="1" ht="17.4" customHeight="1" spans="1:7">
      <c r="A14" s="128"/>
      <c r="B14" s="7">
        <v>20223634</v>
      </c>
      <c r="C14" s="7">
        <v>2022363416</v>
      </c>
      <c r="D14" s="7" t="s">
        <v>71</v>
      </c>
      <c r="E14" s="7" t="s">
        <v>55</v>
      </c>
      <c r="F14" s="7" t="s">
        <v>59</v>
      </c>
      <c r="G14" s="7">
        <v>2</v>
      </c>
    </row>
    <row r="15" s="126" customFormat="1" ht="17.4" customHeight="1" spans="1:7">
      <c r="A15" s="128"/>
      <c r="B15" s="7">
        <v>20223643</v>
      </c>
      <c r="C15" s="7">
        <v>2022364321</v>
      </c>
      <c r="D15" s="7" t="s">
        <v>72</v>
      </c>
      <c r="E15" s="7" t="s">
        <v>73</v>
      </c>
      <c r="F15" s="7" t="s">
        <v>56</v>
      </c>
      <c r="G15" s="7">
        <v>4</v>
      </c>
    </row>
    <row r="16" s="126" customFormat="1" ht="17.4" customHeight="1" spans="1:7">
      <c r="A16" s="128"/>
      <c r="B16" s="7"/>
      <c r="C16" s="7"/>
      <c r="D16" s="7"/>
      <c r="E16" s="7" t="s">
        <v>74</v>
      </c>
      <c r="F16" s="7" t="s">
        <v>56</v>
      </c>
      <c r="G16" s="7"/>
    </row>
    <row r="17" s="126" customFormat="1" ht="17.4" customHeight="1" spans="1:7">
      <c r="A17" s="128"/>
      <c r="B17" s="7">
        <v>20223633</v>
      </c>
      <c r="C17" s="7">
        <v>2022363302</v>
      </c>
      <c r="D17" s="7" t="s">
        <v>75</v>
      </c>
      <c r="E17" s="7" t="s">
        <v>76</v>
      </c>
      <c r="F17" s="7" t="s">
        <v>56</v>
      </c>
      <c r="G17" s="7">
        <v>21</v>
      </c>
    </row>
    <row r="18" s="126" customFormat="1" ht="17.4" customHeight="1" spans="1:7">
      <c r="A18" s="128"/>
      <c r="B18" s="7"/>
      <c r="C18" s="7"/>
      <c r="D18" s="7"/>
      <c r="E18" s="7" t="s">
        <v>77</v>
      </c>
      <c r="F18" s="7" t="s">
        <v>56</v>
      </c>
      <c r="G18" s="7"/>
    </row>
    <row r="19" s="126" customFormat="1" ht="17.4" customHeight="1" spans="1:7">
      <c r="A19" s="128"/>
      <c r="B19" s="7"/>
      <c r="C19" s="7"/>
      <c r="D19" s="7"/>
      <c r="E19" s="7" t="s">
        <v>78</v>
      </c>
      <c r="F19" s="7" t="s">
        <v>59</v>
      </c>
      <c r="G19" s="7"/>
    </row>
    <row r="20" s="126" customFormat="1" ht="17.4" customHeight="1" spans="1:7">
      <c r="A20" s="128"/>
      <c r="B20" s="7"/>
      <c r="C20" s="7"/>
      <c r="D20" s="7"/>
      <c r="E20" s="7" t="s">
        <v>79</v>
      </c>
      <c r="F20" s="7" t="s">
        <v>65</v>
      </c>
      <c r="G20" s="7"/>
    </row>
    <row r="21" s="126" customFormat="1" ht="17.4" customHeight="1" spans="1:7">
      <c r="A21" s="128"/>
      <c r="B21" s="7"/>
      <c r="C21" s="7"/>
      <c r="D21" s="7"/>
      <c r="E21" s="7" t="s">
        <v>80</v>
      </c>
      <c r="F21" s="7" t="s">
        <v>81</v>
      </c>
      <c r="G21" s="7"/>
    </row>
    <row r="22" s="126" customFormat="1" ht="17.4" customHeight="1" spans="1:7">
      <c r="A22" s="128"/>
      <c r="B22" s="7"/>
      <c r="C22" s="7"/>
      <c r="D22" s="7"/>
      <c r="E22" s="7" t="s">
        <v>82</v>
      </c>
      <c r="F22" s="7" t="s">
        <v>83</v>
      </c>
      <c r="G22" s="7"/>
    </row>
    <row r="23" s="126" customFormat="1" ht="17.4" customHeight="1" spans="1:7">
      <c r="A23" s="128"/>
      <c r="B23" s="7"/>
      <c r="C23" s="7"/>
      <c r="D23" s="7"/>
      <c r="E23" s="7" t="s">
        <v>78</v>
      </c>
      <c r="F23" s="7" t="s">
        <v>62</v>
      </c>
      <c r="G23" s="7"/>
    </row>
    <row r="24" s="126" customFormat="1" ht="17.4" customHeight="1" spans="1:7">
      <c r="A24" s="128"/>
      <c r="B24" s="7"/>
      <c r="C24" s="7"/>
      <c r="D24" s="7"/>
      <c r="E24" s="7" t="s">
        <v>84</v>
      </c>
      <c r="F24" s="7" t="s">
        <v>66</v>
      </c>
      <c r="G24" s="7"/>
    </row>
    <row r="25" s="126" customFormat="1" ht="17.4" customHeight="1" spans="1:7">
      <c r="A25" s="128"/>
      <c r="B25" s="7"/>
      <c r="C25" s="7"/>
      <c r="D25" s="7"/>
      <c r="E25" s="7" t="s">
        <v>76</v>
      </c>
      <c r="F25" s="7" t="s">
        <v>62</v>
      </c>
      <c r="G25" s="7"/>
    </row>
    <row r="26" s="126" customFormat="1" ht="17.4" customHeight="1" spans="1:7">
      <c r="A26" s="128"/>
      <c r="B26" s="7">
        <v>20203632</v>
      </c>
      <c r="C26" s="7">
        <v>2020363232</v>
      </c>
      <c r="D26" s="7" t="s">
        <v>85</v>
      </c>
      <c r="E26" s="7" t="s">
        <v>86</v>
      </c>
      <c r="F26" s="7" t="s">
        <v>59</v>
      </c>
      <c r="G26" s="7">
        <v>2</v>
      </c>
    </row>
    <row r="27" s="126" customFormat="1" ht="17.4" customHeight="1" spans="1:7">
      <c r="A27" s="128"/>
      <c r="B27" s="7"/>
      <c r="C27" s="7">
        <v>2020363214</v>
      </c>
      <c r="D27" s="7" t="s">
        <v>87</v>
      </c>
      <c r="E27" s="7" t="s">
        <v>88</v>
      </c>
      <c r="F27" s="7" t="s">
        <v>62</v>
      </c>
      <c r="G27" s="7">
        <v>2</v>
      </c>
    </row>
    <row r="28" s="126" customFormat="1" ht="17.4" customHeight="1" spans="1:7">
      <c r="A28" s="128"/>
      <c r="B28" s="7"/>
      <c r="C28" s="7">
        <v>2020363210</v>
      </c>
      <c r="D28" s="7" t="s">
        <v>89</v>
      </c>
      <c r="E28" s="7" t="s">
        <v>90</v>
      </c>
      <c r="F28" s="7" t="s">
        <v>83</v>
      </c>
      <c r="G28" s="7">
        <v>3</v>
      </c>
    </row>
    <row r="29" s="126" customFormat="1" ht="17.4" customHeight="1" spans="1:7">
      <c r="A29" s="10" t="s">
        <v>3</v>
      </c>
      <c r="B29" s="7">
        <v>20202831</v>
      </c>
      <c r="C29" s="7">
        <v>2020283110</v>
      </c>
      <c r="D29" s="7" t="s">
        <v>91</v>
      </c>
      <c r="E29" s="7" t="s">
        <v>92</v>
      </c>
      <c r="F29" s="7" t="s">
        <v>93</v>
      </c>
      <c r="G29" s="7">
        <v>1</v>
      </c>
    </row>
    <row r="30" s="126" customFormat="1" ht="17.4" customHeight="1" spans="1:7">
      <c r="A30" s="10"/>
      <c r="B30" s="7"/>
      <c r="C30" s="7">
        <v>2020283122</v>
      </c>
      <c r="D30" s="7" t="s">
        <v>94</v>
      </c>
      <c r="E30" s="7" t="s">
        <v>92</v>
      </c>
      <c r="F30" s="7" t="s">
        <v>93</v>
      </c>
      <c r="G30" s="7">
        <v>1</v>
      </c>
    </row>
    <row r="31" s="126" customFormat="1" ht="17.4" customHeight="1" spans="1:7">
      <c r="A31" s="10"/>
      <c r="B31" s="7">
        <v>20222831</v>
      </c>
      <c r="C31" s="7">
        <v>2022283111</v>
      </c>
      <c r="D31" s="7" t="s">
        <v>95</v>
      </c>
      <c r="E31" s="7" t="s">
        <v>96</v>
      </c>
      <c r="F31" s="7" t="s">
        <v>97</v>
      </c>
      <c r="G31" s="7">
        <v>4</v>
      </c>
    </row>
    <row r="32" s="126" customFormat="1" ht="17.4" customHeight="1" spans="1:7">
      <c r="A32" s="10"/>
      <c r="B32" s="7"/>
      <c r="C32" s="7"/>
      <c r="D32" s="7"/>
      <c r="E32" s="7" t="s">
        <v>98</v>
      </c>
      <c r="F32" s="7" t="s">
        <v>97</v>
      </c>
      <c r="G32" s="7"/>
    </row>
    <row r="33" s="126" customFormat="1" ht="17.4" customHeight="1" spans="1:7">
      <c r="A33" s="10"/>
      <c r="B33" s="7">
        <v>20222832</v>
      </c>
      <c r="C33" s="7">
        <v>2022283239</v>
      </c>
      <c r="D33" s="7" t="s">
        <v>99</v>
      </c>
      <c r="E33" s="7" t="s">
        <v>98</v>
      </c>
      <c r="F33" s="7" t="s">
        <v>100</v>
      </c>
      <c r="G33" s="7">
        <v>2</v>
      </c>
    </row>
    <row r="34" s="126" customFormat="1" ht="17.4" customHeight="1" spans="1:7">
      <c r="A34" s="10"/>
      <c r="B34" s="7">
        <v>20222837</v>
      </c>
      <c r="C34" s="7">
        <v>2022283711</v>
      </c>
      <c r="D34" s="7" t="s">
        <v>101</v>
      </c>
      <c r="E34" s="7" t="s">
        <v>45</v>
      </c>
      <c r="F34" s="7" t="s">
        <v>102</v>
      </c>
      <c r="G34" s="7">
        <v>4</v>
      </c>
    </row>
    <row r="35" s="126" customFormat="1" ht="17.4" customHeight="1" spans="1:7">
      <c r="A35" s="10"/>
      <c r="B35" s="7"/>
      <c r="C35" s="7"/>
      <c r="D35" s="7"/>
      <c r="E35" s="7" t="s">
        <v>41</v>
      </c>
      <c r="F35" s="7" t="s">
        <v>102</v>
      </c>
      <c r="G35" s="7"/>
    </row>
    <row r="36" s="126" customFormat="1" ht="17.4" customHeight="1" spans="1:7">
      <c r="A36" s="10"/>
      <c r="B36" s="7">
        <v>20222841</v>
      </c>
      <c r="C36" s="7">
        <v>2022284124</v>
      </c>
      <c r="D36" s="7" t="s">
        <v>103</v>
      </c>
      <c r="E36" s="7" t="s">
        <v>96</v>
      </c>
      <c r="F36" s="7" t="s">
        <v>104</v>
      </c>
      <c r="G36" s="7">
        <v>8</v>
      </c>
    </row>
    <row r="37" s="126" customFormat="1" ht="17.4" customHeight="1" spans="1:7">
      <c r="A37" s="10"/>
      <c r="B37" s="7"/>
      <c r="C37" s="7"/>
      <c r="D37" s="7"/>
      <c r="E37" s="7" t="s">
        <v>105</v>
      </c>
      <c r="F37" s="7" t="s">
        <v>104</v>
      </c>
      <c r="G37" s="7"/>
    </row>
    <row r="38" s="126" customFormat="1" ht="17.4" customHeight="1" spans="1:7">
      <c r="A38" s="10"/>
      <c r="B38" s="7"/>
      <c r="C38" s="7"/>
      <c r="D38" s="7"/>
      <c r="E38" s="7" t="s">
        <v>106</v>
      </c>
      <c r="F38" s="7" t="s">
        <v>107</v>
      </c>
      <c r="G38" s="7"/>
    </row>
    <row r="39" s="126" customFormat="1" ht="17.4" customHeight="1" spans="1:7">
      <c r="A39" s="10"/>
      <c r="B39" s="7"/>
      <c r="C39" s="7"/>
      <c r="D39" s="7"/>
      <c r="E39" s="7" t="s">
        <v>96</v>
      </c>
      <c r="F39" s="7" t="s">
        <v>97</v>
      </c>
      <c r="G39" s="7"/>
    </row>
    <row r="40" s="126" customFormat="1" ht="17.4" customHeight="1" spans="1:7">
      <c r="A40" s="10"/>
      <c r="B40" s="7"/>
      <c r="C40" s="7">
        <v>2022284104</v>
      </c>
      <c r="D40" s="7" t="s">
        <v>108</v>
      </c>
      <c r="E40" s="7" t="s">
        <v>96</v>
      </c>
      <c r="F40" s="7" t="s">
        <v>97</v>
      </c>
      <c r="G40" s="7">
        <v>2</v>
      </c>
    </row>
    <row r="41" s="126" customFormat="1" ht="17.4" customHeight="1" spans="1:7">
      <c r="A41" s="10"/>
      <c r="B41" s="7">
        <v>20222844</v>
      </c>
      <c r="C41" s="7">
        <v>2022284434</v>
      </c>
      <c r="D41" s="7" t="s">
        <v>109</v>
      </c>
      <c r="E41" s="7" t="s">
        <v>110</v>
      </c>
      <c r="F41" s="7" t="s">
        <v>111</v>
      </c>
      <c r="G41" s="7">
        <v>3</v>
      </c>
    </row>
    <row r="42" s="126" customFormat="1" ht="17.4" customHeight="1" spans="1:7">
      <c r="A42" s="73" t="s">
        <v>4</v>
      </c>
      <c r="B42" s="128">
        <v>20203032</v>
      </c>
      <c r="C42" s="128">
        <v>2020303228</v>
      </c>
      <c r="D42" s="128" t="s">
        <v>112</v>
      </c>
      <c r="E42" s="128" t="s">
        <v>113</v>
      </c>
      <c r="F42" s="128" t="s">
        <v>104</v>
      </c>
      <c r="G42" s="7"/>
    </row>
    <row r="43" s="126" customFormat="1" ht="17.4" customHeight="1" spans="1:7">
      <c r="A43" s="77"/>
      <c r="B43" s="128"/>
      <c r="C43" s="128"/>
      <c r="D43" s="128"/>
      <c r="E43" s="128" t="s">
        <v>114</v>
      </c>
      <c r="F43" s="128" t="s">
        <v>104</v>
      </c>
      <c r="G43" s="7"/>
    </row>
    <row r="44" s="126" customFormat="1" ht="17.4" customHeight="1" spans="1:7">
      <c r="A44" s="77"/>
      <c r="B44" s="7">
        <v>20202331</v>
      </c>
      <c r="C44" s="128">
        <v>2020233105</v>
      </c>
      <c r="D44" s="128" t="s">
        <v>115</v>
      </c>
      <c r="E44" s="128" t="s">
        <v>116</v>
      </c>
      <c r="F44" s="128" t="s">
        <v>107</v>
      </c>
      <c r="G44" s="7"/>
    </row>
    <row r="45" s="126" customFormat="1" ht="17.4" customHeight="1" spans="1:7">
      <c r="A45" s="77"/>
      <c r="B45" s="7"/>
      <c r="C45" s="128"/>
      <c r="D45" s="128"/>
      <c r="E45" s="7" t="s">
        <v>117</v>
      </c>
      <c r="F45" s="7" t="s">
        <v>107</v>
      </c>
      <c r="G45" s="7"/>
    </row>
    <row r="46" s="126" customFormat="1" ht="17.4" customHeight="1" spans="1:7">
      <c r="A46" s="77"/>
      <c r="B46" s="7"/>
      <c r="C46" s="128">
        <v>2020233129</v>
      </c>
      <c r="D46" s="7" t="s">
        <v>118</v>
      </c>
      <c r="E46" s="128" t="s">
        <v>116</v>
      </c>
      <c r="F46" s="128" t="s">
        <v>107</v>
      </c>
      <c r="G46" s="7"/>
    </row>
    <row r="47" s="126" customFormat="1" ht="17.4" customHeight="1" spans="1:7">
      <c r="A47" s="77"/>
      <c r="B47" s="7"/>
      <c r="C47" s="128"/>
      <c r="D47" s="7"/>
      <c r="E47" s="7" t="s">
        <v>117</v>
      </c>
      <c r="F47" s="7" t="s">
        <v>107</v>
      </c>
      <c r="G47" s="7"/>
    </row>
    <row r="48" s="126" customFormat="1" ht="17.4" customHeight="1" spans="1:7">
      <c r="A48" s="77"/>
      <c r="B48" s="7"/>
      <c r="C48" s="128">
        <v>2020233103</v>
      </c>
      <c r="D48" s="7" t="s">
        <v>119</v>
      </c>
      <c r="E48" s="128" t="s">
        <v>116</v>
      </c>
      <c r="F48" s="128" t="s">
        <v>107</v>
      </c>
      <c r="G48" s="7"/>
    </row>
    <row r="49" s="126" customFormat="1" ht="17.4" customHeight="1" spans="1:7">
      <c r="A49" s="77"/>
      <c r="B49" s="7"/>
      <c r="C49" s="128"/>
      <c r="D49" s="7"/>
      <c r="E49" s="7" t="s">
        <v>117</v>
      </c>
      <c r="F49" s="7" t="s">
        <v>107</v>
      </c>
      <c r="G49" s="7"/>
    </row>
    <row r="50" s="126" customFormat="1" ht="17.4" customHeight="1" spans="1:7">
      <c r="A50" s="77"/>
      <c r="B50" s="7"/>
      <c r="C50" s="128"/>
      <c r="D50" s="7"/>
      <c r="E50" s="7" t="s">
        <v>120</v>
      </c>
      <c r="F50" s="7" t="s">
        <v>104</v>
      </c>
      <c r="G50" s="7"/>
    </row>
    <row r="51" s="126" customFormat="1" ht="17.4" customHeight="1" spans="1:7">
      <c r="A51" s="77"/>
      <c r="B51" s="7"/>
      <c r="C51" s="7">
        <v>2020233102</v>
      </c>
      <c r="D51" s="7" t="s">
        <v>121</v>
      </c>
      <c r="E51" s="7" t="s">
        <v>122</v>
      </c>
      <c r="F51" s="7" t="s">
        <v>104</v>
      </c>
      <c r="G51" s="7"/>
    </row>
    <row r="52" s="126" customFormat="1" ht="17.4" customHeight="1" spans="1:7">
      <c r="A52" s="77"/>
      <c r="B52" s="7"/>
      <c r="C52" s="7"/>
      <c r="D52" s="7"/>
      <c r="E52" s="7" t="s">
        <v>123</v>
      </c>
      <c r="F52" s="7" t="s">
        <v>104</v>
      </c>
      <c r="G52" s="7"/>
    </row>
    <row r="53" s="126" customFormat="1" ht="17.4" customHeight="1" spans="1:7">
      <c r="A53" s="77"/>
      <c r="B53" s="7"/>
      <c r="C53" s="7"/>
      <c r="D53" s="7"/>
      <c r="E53" s="7" t="s">
        <v>120</v>
      </c>
      <c r="F53" s="7" t="s">
        <v>104</v>
      </c>
      <c r="G53" s="7"/>
    </row>
    <row r="54" s="126" customFormat="1" ht="17.4" customHeight="1" spans="1:7">
      <c r="A54" s="77"/>
      <c r="B54" s="7">
        <v>20203035</v>
      </c>
      <c r="C54" s="7">
        <v>2020303523</v>
      </c>
      <c r="D54" s="7" t="s">
        <v>124</v>
      </c>
      <c r="E54" s="7" t="s">
        <v>125</v>
      </c>
      <c r="F54" s="7" t="s">
        <v>97</v>
      </c>
      <c r="G54" s="7"/>
    </row>
    <row r="55" s="126" customFormat="1" ht="17.4" customHeight="1" spans="1:7">
      <c r="A55" s="77"/>
      <c r="B55" s="7"/>
      <c r="C55" s="7"/>
      <c r="D55" s="7"/>
      <c r="E55" s="7" t="s">
        <v>126</v>
      </c>
      <c r="F55" s="7" t="s">
        <v>111</v>
      </c>
      <c r="G55" s="7"/>
    </row>
    <row r="56" s="126" customFormat="1" ht="17.4" customHeight="1" spans="1:7">
      <c r="A56" s="77"/>
      <c r="B56" s="7"/>
      <c r="C56" s="7"/>
      <c r="D56" s="7"/>
      <c r="E56" s="7" t="s">
        <v>113</v>
      </c>
      <c r="F56" s="7" t="s">
        <v>97</v>
      </c>
      <c r="G56" s="7"/>
    </row>
    <row r="57" s="126" customFormat="1" ht="17.4" customHeight="1" spans="1:7">
      <c r="A57" s="77"/>
      <c r="B57" s="7"/>
      <c r="C57" s="7"/>
      <c r="D57" s="7"/>
      <c r="E57" s="7" t="s">
        <v>114</v>
      </c>
      <c r="F57" s="7" t="s">
        <v>107</v>
      </c>
      <c r="G57" s="7"/>
    </row>
    <row r="58" s="126" customFormat="1" ht="17.4" customHeight="1" spans="1:7">
      <c r="A58" s="77"/>
      <c r="B58" s="7"/>
      <c r="C58" s="7"/>
      <c r="D58" s="7"/>
      <c r="E58" s="7" t="s">
        <v>127</v>
      </c>
      <c r="F58" s="7" t="s">
        <v>104</v>
      </c>
      <c r="G58" s="7"/>
    </row>
    <row r="59" s="126" customFormat="1" ht="17.4" customHeight="1" spans="1:7">
      <c r="A59" s="77"/>
      <c r="B59" s="7"/>
      <c r="C59" s="7"/>
      <c r="D59" s="7"/>
      <c r="E59" s="7" t="s">
        <v>128</v>
      </c>
      <c r="F59" s="7" t="s">
        <v>104</v>
      </c>
      <c r="G59" s="7"/>
    </row>
    <row r="60" s="126" customFormat="1" ht="17.4" customHeight="1" spans="1:7">
      <c r="A60" s="77"/>
      <c r="B60" s="7"/>
      <c r="C60" s="7"/>
      <c r="D60" s="7"/>
      <c r="E60" s="7" t="s">
        <v>129</v>
      </c>
      <c r="F60" s="7" t="s">
        <v>104</v>
      </c>
      <c r="G60" s="7"/>
    </row>
    <row r="61" s="126" customFormat="1" ht="17.4" customHeight="1" spans="1:7">
      <c r="A61" s="77"/>
      <c r="B61" s="7">
        <v>20202332</v>
      </c>
      <c r="C61" s="7">
        <v>2020233204</v>
      </c>
      <c r="D61" s="7" t="s">
        <v>130</v>
      </c>
      <c r="E61" s="7" t="s">
        <v>117</v>
      </c>
      <c r="F61" s="7" t="s">
        <v>131</v>
      </c>
      <c r="G61" s="7"/>
    </row>
    <row r="62" s="126" customFormat="1" ht="17.4" customHeight="1" spans="1:7">
      <c r="A62" s="77"/>
      <c r="B62" s="7"/>
      <c r="C62" s="7"/>
      <c r="D62" s="7"/>
      <c r="E62" s="7" t="s">
        <v>132</v>
      </c>
      <c r="F62" s="7" t="s">
        <v>131</v>
      </c>
      <c r="G62" s="7"/>
    </row>
    <row r="63" s="126" customFormat="1" ht="17.4" customHeight="1" spans="1:7">
      <c r="A63" s="77"/>
      <c r="B63" s="7"/>
      <c r="C63" s="7">
        <v>2020233211</v>
      </c>
      <c r="D63" s="7" t="s">
        <v>133</v>
      </c>
      <c r="E63" s="7" t="s">
        <v>117</v>
      </c>
      <c r="F63" s="7" t="s">
        <v>131</v>
      </c>
      <c r="G63" s="7"/>
    </row>
    <row r="64" s="126" customFormat="1" ht="17.4" customHeight="1" spans="1:7">
      <c r="A64" s="77"/>
      <c r="B64" s="7"/>
      <c r="C64" s="7"/>
      <c r="D64" s="7"/>
      <c r="E64" s="7" t="s">
        <v>132</v>
      </c>
      <c r="F64" s="7" t="s">
        <v>131</v>
      </c>
      <c r="G64" s="7"/>
    </row>
    <row r="65" s="126" customFormat="1" ht="17.4" customHeight="1" spans="1:7">
      <c r="A65" s="77"/>
      <c r="B65" s="7"/>
      <c r="C65" s="7">
        <v>2020233209</v>
      </c>
      <c r="D65" s="7" t="s">
        <v>134</v>
      </c>
      <c r="E65" s="7" t="s">
        <v>120</v>
      </c>
      <c r="F65" s="7" t="s">
        <v>107</v>
      </c>
      <c r="G65" s="7"/>
    </row>
    <row r="66" s="126" customFormat="1" ht="17.4" customHeight="1" spans="1:7">
      <c r="A66" s="77"/>
      <c r="B66" s="7"/>
      <c r="C66" s="7">
        <v>2020233206</v>
      </c>
      <c r="D66" s="7" t="s">
        <v>135</v>
      </c>
      <c r="E66" s="7" t="s">
        <v>120</v>
      </c>
      <c r="F66" s="7" t="s">
        <v>107</v>
      </c>
      <c r="G66" s="7"/>
    </row>
    <row r="67" s="126" customFormat="1" ht="17.4" customHeight="1" spans="1:7">
      <c r="A67" s="77"/>
      <c r="B67" s="7"/>
      <c r="C67" s="7">
        <v>2020233230</v>
      </c>
      <c r="D67" s="7" t="s">
        <v>136</v>
      </c>
      <c r="E67" s="7" t="s">
        <v>122</v>
      </c>
      <c r="F67" s="7" t="s">
        <v>104</v>
      </c>
      <c r="G67" s="7"/>
    </row>
    <row r="68" s="126" customFormat="1" ht="17.4" customHeight="1" spans="1:7">
      <c r="A68" s="77"/>
      <c r="B68" s="7"/>
      <c r="C68" s="7"/>
      <c r="D68" s="7"/>
      <c r="E68" s="7" t="s">
        <v>123</v>
      </c>
      <c r="F68" s="7" t="s">
        <v>104</v>
      </c>
      <c r="G68" s="7"/>
    </row>
    <row r="69" s="126" customFormat="1" ht="17.4" customHeight="1" spans="1:7">
      <c r="A69" s="77"/>
      <c r="B69" s="7"/>
      <c r="C69" s="7"/>
      <c r="D69" s="7"/>
      <c r="E69" s="7" t="s">
        <v>120</v>
      </c>
      <c r="F69" s="7" t="s">
        <v>104</v>
      </c>
      <c r="G69" s="7"/>
    </row>
    <row r="70" s="126" customFormat="1" ht="17.4" customHeight="1" spans="1:7">
      <c r="A70" s="77"/>
      <c r="B70" s="7">
        <v>20203033</v>
      </c>
      <c r="C70" s="7">
        <v>2020303305</v>
      </c>
      <c r="D70" s="7" t="s">
        <v>137</v>
      </c>
      <c r="E70" s="7" t="s">
        <v>138</v>
      </c>
      <c r="F70" s="7" t="s">
        <v>139</v>
      </c>
      <c r="G70" s="7"/>
    </row>
    <row r="71" s="126" customFormat="1" ht="17.4" customHeight="1" spans="1:7">
      <c r="A71" s="77"/>
      <c r="B71" s="7"/>
      <c r="C71" s="7"/>
      <c r="D71" s="7"/>
      <c r="E71" s="7" t="s">
        <v>128</v>
      </c>
      <c r="F71" s="7" t="s">
        <v>131</v>
      </c>
      <c r="G71" s="7"/>
    </row>
    <row r="72" s="126" customFormat="1" ht="17.4" customHeight="1" spans="1:7">
      <c r="A72" s="77"/>
      <c r="B72" s="7"/>
      <c r="C72" s="7"/>
      <c r="D72" s="7"/>
      <c r="E72" s="7" t="s">
        <v>140</v>
      </c>
      <c r="F72" s="7" t="s">
        <v>43</v>
      </c>
      <c r="G72" s="7"/>
    </row>
    <row r="73" s="126" customFormat="1" ht="17.4" customHeight="1" spans="1:7">
      <c r="A73" s="77"/>
      <c r="B73" s="7"/>
      <c r="C73" s="7"/>
      <c r="D73" s="7"/>
      <c r="E73" s="7" t="s">
        <v>123</v>
      </c>
      <c r="F73" s="7" t="s">
        <v>43</v>
      </c>
      <c r="G73" s="7"/>
    </row>
    <row r="74" s="126" customFormat="1" ht="17.4" customHeight="1" spans="1:7">
      <c r="A74" s="77"/>
      <c r="B74" s="7"/>
      <c r="C74" s="7"/>
      <c r="D74" s="7"/>
      <c r="E74" s="7" t="s">
        <v>141</v>
      </c>
      <c r="F74" s="7" t="s">
        <v>97</v>
      </c>
      <c r="G74" s="7"/>
    </row>
    <row r="75" s="126" customFormat="1" ht="17.4" customHeight="1" spans="1:7">
      <c r="A75" s="77"/>
      <c r="B75" s="7">
        <v>20203031</v>
      </c>
      <c r="C75" s="7">
        <v>2020303112</v>
      </c>
      <c r="D75" s="7" t="s">
        <v>142</v>
      </c>
      <c r="E75" s="7" t="s">
        <v>143</v>
      </c>
      <c r="F75" s="7" t="s">
        <v>43</v>
      </c>
      <c r="G75" s="7"/>
    </row>
    <row r="76" s="126" customFormat="1" ht="17.4" customHeight="1" spans="1:7">
      <c r="A76" s="77"/>
      <c r="B76" s="7"/>
      <c r="C76" s="7"/>
      <c r="D76" s="7"/>
      <c r="E76" s="7" t="s">
        <v>123</v>
      </c>
      <c r="F76" s="7" t="s">
        <v>43</v>
      </c>
      <c r="G76" s="7"/>
    </row>
    <row r="77" s="126" customFormat="1" ht="17.4" customHeight="1" spans="1:7">
      <c r="A77" s="77"/>
      <c r="B77" s="7"/>
      <c r="C77" s="7">
        <v>2020303111</v>
      </c>
      <c r="D77" s="7" t="s">
        <v>144</v>
      </c>
      <c r="E77" s="7" t="s">
        <v>143</v>
      </c>
      <c r="F77" s="7" t="s">
        <v>43</v>
      </c>
      <c r="G77" s="7"/>
    </row>
    <row r="78" s="126" customFormat="1" ht="17.4" customHeight="1" spans="1:7">
      <c r="A78" s="77"/>
      <c r="B78" s="7"/>
      <c r="C78" s="7"/>
      <c r="D78" s="7"/>
      <c r="E78" s="7" t="s">
        <v>123</v>
      </c>
      <c r="F78" s="7" t="s">
        <v>43</v>
      </c>
      <c r="G78" s="7"/>
    </row>
    <row r="79" s="126" customFormat="1" ht="17.4" customHeight="1" spans="1:7">
      <c r="A79" s="77"/>
      <c r="B79" s="7"/>
      <c r="C79" s="7">
        <v>2020313232</v>
      </c>
      <c r="D79" s="7" t="s">
        <v>145</v>
      </c>
      <c r="E79" s="7" t="s">
        <v>141</v>
      </c>
      <c r="F79" s="7" t="s">
        <v>107</v>
      </c>
      <c r="G79" s="7"/>
    </row>
    <row r="80" s="126" customFormat="1" ht="17.4" customHeight="1" spans="1:7">
      <c r="A80" s="77"/>
      <c r="B80" s="7"/>
      <c r="C80" s="7"/>
      <c r="D80" s="7"/>
      <c r="E80" s="7" t="s">
        <v>138</v>
      </c>
      <c r="F80" s="7" t="s">
        <v>146</v>
      </c>
      <c r="G80" s="7"/>
    </row>
    <row r="81" s="126" customFormat="1" ht="17.4" customHeight="1" spans="1:7">
      <c r="A81" s="77"/>
      <c r="B81" s="7"/>
      <c r="C81" s="7"/>
      <c r="D81" s="7"/>
      <c r="E81" s="7" t="s">
        <v>140</v>
      </c>
      <c r="F81" s="7" t="s">
        <v>107</v>
      </c>
      <c r="G81" s="7"/>
    </row>
    <row r="82" s="126" customFormat="1" ht="17.4" customHeight="1" spans="1:7">
      <c r="A82" s="77"/>
      <c r="B82" s="7"/>
      <c r="C82" s="7"/>
      <c r="D82" s="7"/>
      <c r="E82" s="7" t="s">
        <v>128</v>
      </c>
      <c r="F82" s="7" t="s">
        <v>104</v>
      </c>
      <c r="G82" s="7"/>
    </row>
    <row r="83" s="126" customFormat="1" ht="17.4" customHeight="1" spans="1:7">
      <c r="A83" s="77"/>
      <c r="B83" s="7"/>
      <c r="C83" s="7"/>
      <c r="D83" s="7"/>
      <c r="E83" s="7" t="s">
        <v>113</v>
      </c>
      <c r="F83" s="7" t="s">
        <v>104</v>
      </c>
      <c r="G83" s="7"/>
    </row>
    <row r="84" s="126" customFormat="1" ht="17.4" customHeight="1" spans="1:7">
      <c r="A84" s="77"/>
      <c r="B84" s="7"/>
      <c r="C84" s="7"/>
      <c r="D84" s="7"/>
      <c r="E84" s="7" t="s">
        <v>114</v>
      </c>
      <c r="F84" s="7" t="s">
        <v>104</v>
      </c>
      <c r="G84" s="7"/>
    </row>
    <row r="85" s="126" customFormat="1" ht="17.4" customHeight="1" spans="1:7">
      <c r="A85" s="77"/>
      <c r="B85" s="7"/>
      <c r="C85" s="7">
        <v>2020303119</v>
      </c>
      <c r="D85" s="7" t="s">
        <v>147</v>
      </c>
      <c r="E85" s="7" t="s">
        <v>128</v>
      </c>
      <c r="F85" s="7" t="s">
        <v>104</v>
      </c>
      <c r="G85" s="7"/>
    </row>
    <row r="86" s="126" customFormat="1" ht="17.4" customHeight="1" spans="1:7">
      <c r="A86" s="77"/>
      <c r="B86" s="7"/>
      <c r="C86" s="7"/>
      <c r="D86" s="7"/>
      <c r="E86" s="7" t="s">
        <v>113</v>
      </c>
      <c r="F86" s="7" t="s">
        <v>104</v>
      </c>
      <c r="G86" s="7"/>
    </row>
    <row r="87" s="126" customFormat="1" ht="17.4" customHeight="1" spans="1:7">
      <c r="A87" s="77"/>
      <c r="B87" s="7"/>
      <c r="C87" s="7"/>
      <c r="D87" s="7"/>
      <c r="E87" s="7" t="s">
        <v>114</v>
      </c>
      <c r="F87" s="7" t="s">
        <v>104</v>
      </c>
      <c r="G87" s="7"/>
    </row>
    <row r="88" s="126" customFormat="1" ht="17.4" customHeight="1" spans="1:7">
      <c r="A88" s="77"/>
      <c r="B88" s="7"/>
      <c r="C88" s="7">
        <v>2020303145</v>
      </c>
      <c r="D88" s="7" t="s">
        <v>148</v>
      </c>
      <c r="E88" s="7" t="s">
        <v>113</v>
      </c>
      <c r="F88" s="7" t="s">
        <v>104</v>
      </c>
      <c r="G88" s="7"/>
    </row>
    <row r="89" s="126" customFormat="1" ht="17.4" customHeight="1" spans="1:7">
      <c r="A89" s="77"/>
      <c r="B89" s="7"/>
      <c r="C89" s="7"/>
      <c r="D89" s="7"/>
      <c r="E89" s="7" t="s">
        <v>114</v>
      </c>
      <c r="F89" s="7" t="s">
        <v>104</v>
      </c>
      <c r="G89" s="7"/>
    </row>
    <row r="90" s="126" customFormat="1" ht="17.4" customHeight="1" spans="1:7">
      <c r="A90" s="77"/>
      <c r="B90" s="7">
        <v>20202933</v>
      </c>
      <c r="C90" s="7">
        <v>2020293305</v>
      </c>
      <c r="D90" s="7" t="s">
        <v>149</v>
      </c>
      <c r="E90" s="7" t="s">
        <v>150</v>
      </c>
      <c r="F90" s="7" t="s">
        <v>104</v>
      </c>
      <c r="G90" s="7"/>
    </row>
    <row r="91" s="126" customFormat="1" ht="17.4" customHeight="1" spans="1:7">
      <c r="A91" s="77"/>
      <c r="B91" s="7"/>
      <c r="C91" s="7">
        <v>2020293322</v>
      </c>
      <c r="D91" s="7" t="s">
        <v>151</v>
      </c>
      <c r="E91" s="7" t="s">
        <v>150</v>
      </c>
      <c r="F91" s="7" t="s">
        <v>104</v>
      </c>
      <c r="G91" s="7"/>
    </row>
    <row r="92" s="126" customFormat="1" ht="17.4" customHeight="1" spans="1:7">
      <c r="A92" s="77"/>
      <c r="B92" s="7"/>
      <c r="C92" s="7">
        <v>2020293302</v>
      </c>
      <c r="D92" s="7" t="s">
        <v>152</v>
      </c>
      <c r="E92" s="7" t="s">
        <v>150</v>
      </c>
      <c r="F92" s="7" t="s">
        <v>104</v>
      </c>
      <c r="G92" s="7"/>
    </row>
    <row r="93" s="126" customFormat="1" ht="17.4" customHeight="1" spans="1:7">
      <c r="A93" s="77"/>
      <c r="B93" s="75">
        <v>20222934</v>
      </c>
      <c r="C93" s="75">
        <v>2022293431</v>
      </c>
      <c r="D93" s="75" t="s">
        <v>153</v>
      </c>
      <c r="E93" s="75" t="s">
        <v>154</v>
      </c>
      <c r="F93" s="75" t="s">
        <v>131</v>
      </c>
      <c r="G93" s="7"/>
    </row>
    <row r="94" s="126" customFormat="1" ht="17.4" customHeight="1" spans="1:7">
      <c r="A94" s="77"/>
      <c r="B94" s="75"/>
      <c r="C94" s="75"/>
      <c r="D94" s="75"/>
      <c r="E94" s="75" t="s">
        <v>155</v>
      </c>
      <c r="F94" s="7" t="s">
        <v>131</v>
      </c>
      <c r="G94" s="7"/>
    </row>
    <row r="95" s="126" customFormat="1" ht="17.4" customHeight="1" spans="1:7">
      <c r="A95" s="77"/>
      <c r="B95" s="75">
        <v>20222331</v>
      </c>
      <c r="C95" s="75">
        <v>2022233104</v>
      </c>
      <c r="D95" s="75" t="s">
        <v>156</v>
      </c>
      <c r="E95" s="7" t="s">
        <v>157</v>
      </c>
      <c r="F95" s="128" t="s">
        <v>111</v>
      </c>
      <c r="G95" s="7"/>
    </row>
    <row r="96" s="126" customFormat="1" ht="17.4" customHeight="1" spans="1:7">
      <c r="A96" s="77"/>
      <c r="B96" s="75"/>
      <c r="C96" s="75"/>
      <c r="D96" s="75"/>
      <c r="E96" s="75" t="s">
        <v>158</v>
      </c>
      <c r="F96" s="75" t="s">
        <v>107</v>
      </c>
      <c r="G96" s="7"/>
    </row>
    <row r="97" s="126" customFormat="1" ht="17.4" customHeight="1" spans="1:7">
      <c r="A97" s="77"/>
      <c r="B97" s="75"/>
      <c r="C97" s="75"/>
      <c r="D97" s="75"/>
      <c r="E97" s="75" t="s">
        <v>159</v>
      </c>
      <c r="F97" s="7" t="s">
        <v>104</v>
      </c>
      <c r="G97" s="7"/>
    </row>
    <row r="98" s="126" customFormat="1" ht="17.4" customHeight="1" spans="1:7">
      <c r="A98" s="77"/>
      <c r="B98" s="75"/>
      <c r="C98" s="75"/>
      <c r="D98" s="75"/>
      <c r="E98" s="7" t="s">
        <v>160</v>
      </c>
      <c r="F98" s="128" t="s">
        <v>161</v>
      </c>
      <c r="G98" s="7"/>
    </row>
    <row r="99" s="126" customFormat="1" ht="17.4" customHeight="1" spans="1:7">
      <c r="A99" s="77"/>
      <c r="B99" s="75"/>
      <c r="C99" s="75"/>
      <c r="D99" s="75"/>
      <c r="E99" s="75" t="s">
        <v>162</v>
      </c>
      <c r="F99" s="75" t="s">
        <v>104</v>
      </c>
      <c r="G99" s="7"/>
    </row>
    <row r="100" s="126" customFormat="1" ht="17.4" customHeight="1" spans="1:7">
      <c r="A100" s="77"/>
      <c r="B100" s="75">
        <v>20223033</v>
      </c>
      <c r="C100" s="128">
        <v>2022303301</v>
      </c>
      <c r="D100" s="128" t="s">
        <v>163</v>
      </c>
      <c r="E100" s="75" t="s">
        <v>164</v>
      </c>
      <c r="F100" s="7" t="s">
        <v>97</v>
      </c>
      <c r="G100" s="7"/>
    </row>
    <row r="101" s="126" customFormat="1" ht="17.4" customHeight="1" spans="1:7">
      <c r="A101" s="77"/>
      <c r="B101" s="75">
        <v>20223032</v>
      </c>
      <c r="C101" s="128">
        <v>2022303215</v>
      </c>
      <c r="D101" s="128" t="s">
        <v>165</v>
      </c>
      <c r="E101" s="7" t="s">
        <v>155</v>
      </c>
      <c r="F101" s="128" t="s">
        <v>131</v>
      </c>
      <c r="G101" s="7"/>
    </row>
    <row r="102" s="126" customFormat="1" ht="17.4" customHeight="1" spans="1:7">
      <c r="A102" s="77"/>
      <c r="B102" s="75"/>
      <c r="C102" s="128"/>
      <c r="D102" s="128"/>
      <c r="E102" s="7" t="s">
        <v>166</v>
      </c>
      <c r="F102" s="75" t="s">
        <v>131</v>
      </c>
      <c r="G102" s="7"/>
    </row>
    <row r="103" s="126" customFormat="1" ht="17.4" customHeight="1" spans="1:7">
      <c r="A103" s="77"/>
      <c r="B103" s="75"/>
      <c r="C103" s="128"/>
      <c r="D103" s="128"/>
      <c r="E103" s="7" t="s">
        <v>167</v>
      </c>
      <c r="F103" s="7" t="s">
        <v>131</v>
      </c>
      <c r="G103" s="7"/>
    </row>
    <row r="104" s="126" customFormat="1" ht="17.4" customHeight="1" spans="1:7">
      <c r="A104" s="77"/>
      <c r="B104" s="75"/>
      <c r="C104" s="128"/>
      <c r="D104" s="128"/>
      <c r="E104" s="75" t="s">
        <v>168</v>
      </c>
      <c r="F104" s="75" t="s">
        <v>131</v>
      </c>
      <c r="G104" s="7"/>
    </row>
    <row r="105" s="126" customFormat="1" ht="17.4" customHeight="1" spans="1:7">
      <c r="A105" s="77"/>
      <c r="B105" s="75"/>
      <c r="C105" s="128"/>
      <c r="D105" s="128"/>
      <c r="E105" s="75" t="s">
        <v>169</v>
      </c>
      <c r="F105" s="75" t="s">
        <v>131</v>
      </c>
      <c r="G105" s="7"/>
    </row>
    <row r="106" s="126" customFormat="1" ht="17.4" customHeight="1" spans="1:7">
      <c r="A106" s="77"/>
      <c r="B106" s="75"/>
      <c r="C106" s="128"/>
      <c r="D106" s="128"/>
      <c r="E106" s="75" t="s">
        <v>170</v>
      </c>
      <c r="F106" s="7" t="s">
        <v>43</v>
      </c>
      <c r="G106" s="7"/>
    </row>
    <row r="107" s="126" customFormat="1" ht="17.4" customHeight="1" spans="1:7">
      <c r="A107" s="77"/>
      <c r="B107" s="75"/>
      <c r="C107" s="128"/>
      <c r="D107" s="128"/>
      <c r="E107" s="7" t="s">
        <v>155</v>
      </c>
      <c r="F107" s="128" t="s">
        <v>43</v>
      </c>
      <c r="G107" s="7"/>
    </row>
    <row r="108" s="126" customFormat="1" ht="17.4" customHeight="1" spans="1:7">
      <c r="A108" s="77"/>
      <c r="B108" s="75"/>
      <c r="C108" s="128"/>
      <c r="D108" s="128"/>
      <c r="E108" s="75" t="s">
        <v>171</v>
      </c>
      <c r="F108" s="75" t="s">
        <v>43</v>
      </c>
      <c r="G108" s="7"/>
    </row>
    <row r="109" s="126" customFormat="1" ht="17.4" customHeight="1" spans="1:7">
      <c r="A109" s="77"/>
      <c r="B109" s="75"/>
      <c r="C109" s="128"/>
      <c r="D109" s="128"/>
      <c r="E109" s="75" t="s">
        <v>70</v>
      </c>
      <c r="F109" s="75" t="s">
        <v>43</v>
      </c>
      <c r="G109" s="7"/>
    </row>
    <row r="110" s="126" customFormat="1" ht="17.4" customHeight="1" spans="1:7">
      <c r="A110" s="77"/>
      <c r="B110" s="75"/>
      <c r="C110" s="128"/>
      <c r="D110" s="128"/>
      <c r="E110" s="7" t="s">
        <v>170</v>
      </c>
      <c r="F110" s="128" t="s">
        <v>107</v>
      </c>
      <c r="G110" s="7"/>
    </row>
    <row r="111" s="126" customFormat="1" ht="17.4" customHeight="1" spans="1:7">
      <c r="A111" s="77"/>
      <c r="B111" s="75"/>
      <c r="C111" s="128"/>
      <c r="D111" s="128"/>
      <c r="E111" s="75" t="s">
        <v>172</v>
      </c>
      <c r="F111" s="75" t="s">
        <v>146</v>
      </c>
      <c r="G111" s="7"/>
    </row>
    <row r="112" s="126" customFormat="1" ht="17.4" customHeight="1" spans="1:7">
      <c r="A112" s="77"/>
      <c r="B112" s="75"/>
      <c r="C112" s="128"/>
      <c r="D112" s="128"/>
      <c r="E112" s="75" t="s">
        <v>173</v>
      </c>
      <c r="F112" s="7" t="s">
        <v>104</v>
      </c>
      <c r="G112" s="7"/>
    </row>
    <row r="113" s="126" customFormat="1" ht="17.4" customHeight="1" spans="1:7">
      <c r="A113" s="77"/>
      <c r="B113" s="75"/>
      <c r="C113" s="128"/>
      <c r="D113" s="128"/>
      <c r="E113" s="7" t="s">
        <v>164</v>
      </c>
      <c r="F113" s="128" t="s">
        <v>104</v>
      </c>
      <c r="G113" s="7"/>
    </row>
    <row r="114" s="126" customFormat="1" ht="17.4" customHeight="1" spans="1:7">
      <c r="A114" s="77"/>
      <c r="B114" s="75"/>
      <c r="C114" s="128"/>
      <c r="D114" s="128"/>
      <c r="E114" s="75" t="s">
        <v>70</v>
      </c>
      <c r="F114" s="75" t="s">
        <v>104</v>
      </c>
      <c r="G114" s="7"/>
    </row>
    <row r="115" s="126" customFormat="1" ht="17.4" customHeight="1" spans="1:7">
      <c r="A115" s="77"/>
      <c r="B115" s="75">
        <v>20222941</v>
      </c>
      <c r="C115" s="7">
        <v>2022294115</v>
      </c>
      <c r="D115" s="7" t="s">
        <v>174</v>
      </c>
      <c r="E115" s="75" t="s">
        <v>175</v>
      </c>
      <c r="F115" s="75" t="s">
        <v>131</v>
      </c>
      <c r="G115" s="7"/>
    </row>
    <row r="116" s="126" customFormat="1" ht="17.4" customHeight="1" spans="1:7">
      <c r="A116" s="77"/>
      <c r="B116" s="75"/>
      <c r="C116" s="7"/>
      <c r="D116" s="7"/>
      <c r="E116" s="75" t="s">
        <v>176</v>
      </c>
      <c r="F116" s="7" t="s">
        <v>131</v>
      </c>
      <c r="G116" s="7"/>
    </row>
    <row r="117" s="126" customFormat="1" ht="17.4" customHeight="1" spans="1:7">
      <c r="A117" s="77"/>
      <c r="B117" s="75"/>
      <c r="C117" s="7"/>
      <c r="D117" s="7"/>
      <c r="E117" s="7" t="s">
        <v>177</v>
      </c>
      <c r="F117" s="128" t="s">
        <v>43</v>
      </c>
      <c r="G117" s="7"/>
    </row>
    <row r="118" s="126" customFormat="1" ht="17.4" customHeight="1" spans="1:7">
      <c r="A118" s="77"/>
      <c r="B118" s="75"/>
      <c r="C118" s="7"/>
      <c r="D118" s="7"/>
      <c r="E118" s="75" t="s">
        <v>178</v>
      </c>
      <c r="F118" s="75" t="s">
        <v>179</v>
      </c>
      <c r="G118" s="7"/>
    </row>
    <row r="119" s="126" customFormat="1" ht="17.4" customHeight="1" spans="1:7">
      <c r="A119" s="77"/>
      <c r="B119" s="75">
        <v>20222931</v>
      </c>
      <c r="C119" s="7">
        <v>2022293130</v>
      </c>
      <c r="D119" s="7" t="s">
        <v>180</v>
      </c>
      <c r="E119" s="75" t="s">
        <v>155</v>
      </c>
      <c r="F119" s="75" t="s">
        <v>104</v>
      </c>
      <c r="G119" s="7"/>
    </row>
    <row r="120" s="126" customFormat="1" ht="17.4" customHeight="1" spans="1:7">
      <c r="A120" s="77"/>
      <c r="B120" s="75"/>
      <c r="C120" s="7">
        <v>2022293140</v>
      </c>
      <c r="D120" s="7" t="s">
        <v>181</v>
      </c>
      <c r="E120" s="75" t="s">
        <v>182</v>
      </c>
      <c r="F120" s="7" t="s">
        <v>97</v>
      </c>
      <c r="G120" s="7"/>
    </row>
    <row r="121" s="126" customFormat="1" ht="17.4" customHeight="1" spans="1:7">
      <c r="A121" s="77"/>
      <c r="B121" s="75"/>
      <c r="C121" s="7"/>
      <c r="D121" s="7"/>
      <c r="E121" s="7" t="s">
        <v>183</v>
      </c>
      <c r="F121" s="128" t="s">
        <v>97</v>
      </c>
      <c r="G121" s="7"/>
    </row>
    <row r="122" s="126" customFormat="1" ht="17.4" customHeight="1" spans="1:7">
      <c r="A122" s="77"/>
      <c r="B122" s="75"/>
      <c r="C122" s="7">
        <v>2022293141</v>
      </c>
      <c r="D122" s="7" t="s">
        <v>184</v>
      </c>
      <c r="E122" s="75" t="s">
        <v>182</v>
      </c>
      <c r="F122" s="7" t="s">
        <v>97</v>
      </c>
      <c r="G122" s="7"/>
    </row>
    <row r="123" s="126" customFormat="1" ht="17.4" customHeight="1" spans="1:7">
      <c r="A123" s="77"/>
      <c r="B123" s="75"/>
      <c r="C123" s="7"/>
      <c r="D123" s="7"/>
      <c r="E123" s="7" t="s">
        <v>183</v>
      </c>
      <c r="F123" s="128" t="s">
        <v>97</v>
      </c>
      <c r="G123" s="7"/>
    </row>
    <row r="124" s="126" customFormat="1" ht="17.4" customHeight="1" spans="1:7">
      <c r="A124" s="77"/>
      <c r="B124" s="75"/>
      <c r="C124" s="7">
        <v>2022203121</v>
      </c>
      <c r="D124" s="7" t="s">
        <v>185</v>
      </c>
      <c r="E124" s="7" t="s">
        <v>182</v>
      </c>
      <c r="F124" s="7" t="s">
        <v>97</v>
      </c>
      <c r="G124" s="7"/>
    </row>
    <row r="125" s="126" customFormat="1" ht="17.4" customHeight="1" spans="1:7">
      <c r="A125" s="77"/>
      <c r="B125" s="75"/>
      <c r="C125" s="7">
        <v>2022293119</v>
      </c>
      <c r="D125" s="7" t="s">
        <v>186</v>
      </c>
      <c r="E125" s="7" t="s">
        <v>182</v>
      </c>
      <c r="F125" s="7" t="s">
        <v>97</v>
      </c>
      <c r="G125" s="7"/>
    </row>
    <row r="126" s="126" customFormat="1" ht="17.4" customHeight="1" spans="1:7">
      <c r="A126" s="77"/>
      <c r="B126" s="75"/>
      <c r="C126" s="7">
        <v>2022293118</v>
      </c>
      <c r="D126" s="7" t="s">
        <v>187</v>
      </c>
      <c r="E126" s="7" t="s">
        <v>182</v>
      </c>
      <c r="F126" s="7" t="s">
        <v>97</v>
      </c>
      <c r="G126" s="7"/>
    </row>
    <row r="127" s="126" customFormat="1" ht="17.4" customHeight="1" spans="1:7">
      <c r="A127" s="77"/>
      <c r="B127" s="128">
        <v>20212933</v>
      </c>
      <c r="C127" s="128">
        <v>2021293325</v>
      </c>
      <c r="D127" s="128" t="s">
        <v>188</v>
      </c>
      <c r="E127" s="128" t="s">
        <v>189</v>
      </c>
      <c r="F127" s="128" t="s">
        <v>104</v>
      </c>
      <c r="G127" s="7"/>
    </row>
    <row r="128" s="126" customFormat="1" ht="17.4" customHeight="1" spans="1:7">
      <c r="A128" s="77"/>
      <c r="B128" s="128"/>
      <c r="C128" s="128"/>
      <c r="D128" s="128"/>
      <c r="E128" s="128" t="s">
        <v>172</v>
      </c>
      <c r="F128" s="128" t="s">
        <v>161</v>
      </c>
      <c r="G128" s="7"/>
    </row>
    <row r="129" s="126" customFormat="1" ht="17.4" customHeight="1" spans="1:7">
      <c r="A129" s="77"/>
      <c r="B129" s="128"/>
      <c r="C129" s="128"/>
      <c r="D129" s="128"/>
      <c r="E129" s="128" t="s">
        <v>190</v>
      </c>
      <c r="F129" s="128" t="s">
        <v>104</v>
      </c>
      <c r="G129" s="7"/>
    </row>
    <row r="130" s="126" customFormat="1" ht="17.4" customHeight="1" spans="1:7">
      <c r="A130" s="77"/>
      <c r="B130" s="128"/>
      <c r="C130" s="128"/>
      <c r="D130" s="128"/>
      <c r="E130" s="128" t="s">
        <v>191</v>
      </c>
      <c r="F130" s="128" t="s">
        <v>104</v>
      </c>
      <c r="G130" s="7"/>
    </row>
    <row r="131" s="126" customFormat="1" ht="17.4" customHeight="1" spans="1:7">
      <c r="A131" s="77"/>
      <c r="B131" s="128">
        <v>20212333</v>
      </c>
      <c r="C131" s="128">
        <v>2021233317</v>
      </c>
      <c r="D131" s="128" t="s">
        <v>192</v>
      </c>
      <c r="E131" s="128" t="s">
        <v>193</v>
      </c>
      <c r="F131" s="128" t="s">
        <v>97</v>
      </c>
      <c r="G131" s="7"/>
    </row>
    <row r="132" s="126" customFormat="1" ht="17.4" customHeight="1" spans="1:7">
      <c r="A132" s="77"/>
      <c r="B132" s="128"/>
      <c r="C132" s="128"/>
      <c r="D132" s="128"/>
      <c r="E132" s="128" t="s">
        <v>194</v>
      </c>
      <c r="F132" s="128" t="s">
        <v>97</v>
      </c>
      <c r="G132" s="7"/>
    </row>
    <row r="133" s="126" customFormat="1" ht="17.4" customHeight="1" spans="1:7">
      <c r="A133" s="77"/>
      <c r="B133" s="128"/>
      <c r="C133" s="128"/>
      <c r="D133" s="128"/>
      <c r="E133" s="128" t="s">
        <v>155</v>
      </c>
      <c r="F133" s="128" t="s">
        <v>107</v>
      </c>
      <c r="G133" s="7"/>
    </row>
    <row r="134" s="126" customFormat="1" ht="17.4" customHeight="1" spans="1:7">
      <c r="A134" s="77"/>
      <c r="B134" s="128"/>
      <c r="C134" s="128"/>
      <c r="D134" s="128"/>
      <c r="E134" s="128" t="s">
        <v>195</v>
      </c>
      <c r="F134" s="128" t="s">
        <v>146</v>
      </c>
      <c r="G134" s="7"/>
    </row>
    <row r="135" s="126" customFormat="1" ht="17.4" customHeight="1" spans="1:7">
      <c r="A135" s="77"/>
      <c r="B135" s="128"/>
      <c r="C135" s="128"/>
      <c r="D135" s="128"/>
      <c r="E135" s="128" t="s">
        <v>193</v>
      </c>
      <c r="F135" s="128" t="s">
        <v>107</v>
      </c>
      <c r="G135" s="7"/>
    </row>
    <row r="136" s="126" customFormat="1" ht="17.4" customHeight="1" spans="1:7">
      <c r="A136" s="77"/>
      <c r="B136" s="128"/>
      <c r="C136" s="128"/>
      <c r="D136" s="128"/>
      <c r="E136" s="128" t="s">
        <v>155</v>
      </c>
      <c r="F136" s="128" t="s">
        <v>104</v>
      </c>
      <c r="G136" s="7"/>
    </row>
    <row r="137" s="126" customFormat="1" ht="17.4" customHeight="1" spans="1:7">
      <c r="A137" s="77"/>
      <c r="B137" s="128"/>
      <c r="C137" s="128"/>
      <c r="D137" s="128"/>
      <c r="E137" s="128" t="s">
        <v>196</v>
      </c>
      <c r="F137" s="128" t="s">
        <v>104</v>
      </c>
      <c r="G137" s="7"/>
    </row>
    <row r="138" s="126" customFormat="1" ht="17.4" customHeight="1" spans="1:7">
      <c r="A138" s="77"/>
      <c r="B138" s="128">
        <v>20212332</v>
      </c>
      <c r="C138" s="128">
        <v>2021233227</v>
      </c>
      <c r="D138" s="128" t="s">
        <v>197</v>
      </c>
      <c r="E138" s="128" t="s">
        <v>193</v>
      </c>
      <c r="F138" s="128" t="s">
        <v>43</v>
      </c>
      <c r="G138" s="7"/>
    </row>
    <row r="139" s="126" customFormat="1" ht="17.4" customHeight="1" spans="1:7">
      <c r="A139" s="77"/>
      <c r="B139" s="128">
        <v>20212331</v>
      </c>
      <c r="C139" s="128">
        <v>2021233104</v>
      </c>
      <c r="D139" s="128" t="s">
        <v>198</v>
      </c>
      <c r="E139" s="128" t="s">
        <v>199</v>
      </c>
      <c r="F139" s="128" t="s">
        <v>131</v>
      </c>
      <c r="G139" s="7"/>
    </row>
    <row r="140" s="126" customFormat="1" ht="17.4" customHeight="1" spans="1:7">
      <c r="A140" s="77"/>
      <c r="B140" s="128"/>
      <c r="C140" s="128"/>
      <c r="D140" s="128"/>
      <c r="E140" s="128" t="s">
        <v>200</v>
      </c>
      <c r="F140" s="128" t="s">
        <v>131</v>
      </c>
      <c r="G140" s="7"/>
    </row>
    <row r="141" s="126" customFormat="1" ht="17.4" customHeight="1" spans="1:7">
      <c r="A141" s="77"/>
      <c r="B141" s="128"/>
      <c r="C141" s="128"/>
      <c r="D141" s="128"/>
      <c r="E141" s="128" t="s">
        <v>201</v>
      </c>
      <c r="F141" s="128" t="s">
        <v>131</v>
      </c>
      <c r="G141" s="7"/>
    </row>
    <row r="142" s="126" customFormat="1" ht="17.4" customHeight="1" spans="1:7">
      <c r="A142" s="77"/>
      <c r="B142" s="128"/>
      <c r="C142" s="128"/>
      <c r="D142" s="128"/>
      <c r="E142" s="128" t="s">
        <v>202</v>
      </c>
      <c r="F142" s="128" t="s">
        <v>43</v>
      </c>
      <c r="G142" s="7"/>
    </row>
    <row r="143" s="126" customFormat="1" ht="17.4" customHeight="1" spans="1:7">
      <c r="A143" s="77"/>
      <c r="B143" s="128"/>
      <c r="C143" s="128"/>
      <c r="D143" s="128"/>
      <c r="E143" s="128" t="s">
        <v>200</v>
      </c>
      <c r="F143" s="128" t="s">
        <v>43</v>
      </c>
      <c r="G143" s="7"/>
    </row>
    <row r="144" s="126" customFormat="1" ht="17.4" customHeight="1" spans="1:7">
      <c r="A144" s="77"/>
      <c r="B144" s="128"/>
      <c r="C144" s="128"/>
      <c r="D144" s="128"/>
      <c r="E144" s="128" t="s">
        <v>203</v>
      </c>
      <c r="F144" s="128" t="s">
        <v>97</v>
      </c>
      <c r="G144" s="7"/>
    </row>
    <row r="145" s="126" customFormat="1" ht="17.4" customHeight="1" spans="1:7">
      <c r="A145" s="77"/>
      <c r="B145" s="128"/>
      <c r="C145" s="128"/>
      <c r="D145" s="128"/>
      <c r="E145" s="128" t="s">
        <v>204</v>
      </c>
      <c r="F145" s="128" t="s">
        <v>97</v>
      </c>
      <c r="G145" s="7"/>
    </row>
    <row r="146" s="126" customFormat="1" ht="17.4" customHeight="1" spans="1:7">
      <c r="A146" s="77"/>
      <c r="B146" s="128"/>
      <c r="C146" s="128"/>
      <c r="D146" s="128"/>
      <c r="E146" s="128" t="s">
        <v>155</v>
      </c>
      <c r="F146" s="128" t="s">
        <v>107</v>
      </c>
      <c r="G146" s="7"/>
    </row>
    <row r="147" s="126" customFormat="1" ht="17.4" customHeight="1" spans="1:7">
      <c r="A147" s="77"/>
      <c r="B147" s="128"/>
      <c r="C147" s="128"/>
      <c r="D147" s="128"/>
      <c r="E147" s="128" t="s">
        <v>205</v>
      </c>
      <c r="F147" s="128" t="s">
        <v>146</v>
      </c>
      <c r="G147" s="7"/>
    </row>
    <row r="148" s="126" customFormat="1" ht="17.4" customHeight="1" spans="1:7">
      <c r="A148" s="77"/>
      <c r="B148" s="128"/>
      <c r="C148" s="128"/>
      <c r="D148" s="128"/>
      <c r="E148" s="128" t="s">
        <v>206</v>
      </c>
      <c r="F148" s="128" t="s">
        <v>104</v>
      </c>
      <c r="G148" s="7"/>
    </row>
    <row r="149" s="126" customFormat="1" ht="17.4" customHeight="1" spans="1:7">
      <c r="A149" s="77"/>
      <c r="B149" s="128"/>
      <c r="C149" s="128">
        <v>2021233130</v>
      </c>
      <c r="D149" s="128" t="s">
        <v>207</v>
      </c>
      <c r="E149" s="128" t="s">
        <v>202</v>
      </c>
      <c r="F149" s="128" t="s">
        <v>43</v>
      </c>
      <c r="G149" s="7"/>
    </row>
    <row r="150" s="126" customFormat="1" ht="17.4" customHeight="1" spans="1:7">
      <c r="A150" s="77"/>
      <c r="B150" s="128"/>
      <c r="C150" s="128">
        <v>2021233127</v>
      </c>
      <c r="D150" s="128" t="s">
        <v>208</v>
      </c>
      <c r="E150" s="128" t="s">
        <v>155</v>
      </c>
      <c r="F150" s="128" t="s">
        <v>107</v>
      </c>
      <c r="G150" s="7"/>
    </row>
    <row r="151" s="126" customFormat="1" ht="17.4" customHeight="1" spans="1:7">
      <c r="A151" s="77"/>
      <c r="B151" s="128"/>
      <c r="C151" s="128"/>
      <c r="D151" s="128"/>
      <c r="E151" s="128" t="s">
        <v>205</v>
      </c>
      <c r="F151" s="128" t="s">
        <v>146</v>
      </c>
      <c r="G151" s="7"/>
    </row>
    <row r="152" s="126" customFormat="1" ht="17.4" customHeight="1" spans="1:7">
      <c r="A152" s="77"/>
      <c r="B152" s="128"/>
      <c r="C152" s="128">
        <v>2021233110</v>
      </c>
      <c r="D152" s="128" t="s">
        <v>209</v>
      </c>
      <c r="E152" s="128" t="s">
        <v>206</v>
      </c>
      <c r="F152" s="128" t="s">
        <v>104</v>
      </c>
      <c r="G152" s="7"/>
    </row>
    <row r="153" s="126" customFormat="1" ht="17.4" customHeight="1" spans="1:7">
      <c r="A153" s="77"/>
      <c r="B153" s="128">
        <v>20213032</v>
      </c>
      <c r="C153" s="128">
        <v>2021303218</v>
      </c>
      <c r="D153" s="128" t="s">
        <v>210</v>
      </c>
      <c r="E153" s="128" t="s">
        <v>211</v>
      </c>
      <c r="F153" s="128" t="s">
        <v>104</v>
      </c>
      <c r="G153" s="7"/>
    </row>
    <row r="154" s="126" customFormat="1" ht="17.4" customHeight="1" spans="1:7">
      <c r="A154" s="77"/>
      <c r="B154" s="128">
        <v>20213031</v>
      </c>
      <c r="C154" s="128">
        <v>2021213724</v>
      </c>
      <c r="D154" s="128" t="s">
        <v>212</v>
      </c>
      <c r="E154" s="128" t="s">
        <v>213</v>
      </c>
      <c r="F154" s="128" t="s">
        <v>131</v>
      </c>
      <c r="G154" s="7"/>
    </row>
    <row r="155" s="126" customFormat="1" ht="17.4" customHeight="1" spans="1:7">
      <c r="A155" s="77"/>
      <c r="B155" s="128"/>
      <c r="C155" s="128"/>
      <c r="D155" s="128"/>
      <c r="E155" s="128" t="s">
        <v>214</v>
      </c>
      <c r="F155" s="128" t="s">
        <v>131</v>
      </c>
      <c r="G155" s="7"/>
    </row>
    <row r="156" s="126" customFormat="1" ht="17.4" customHeight="1" spans="1:7">
      <c r="A156" s="77"/>
      <c r="B156" s="128"/>
      <c r="C156" s="128"/>
      <c r="D156" s="128"/>
      <c r="E156" s="128" t="s">
        <v>191</v>
      </c>
      <c r="F156" s="128" t="s">
        <v>131</v>
      </c>
      <c r="G156" s="7"/>
    </row>
    <row r="157" s="126" customFormat="1" ht="17.4" customHeight="1" spans="1:7">
      <c r="A157" s="77"/>
      <c r="B157" s="128"/>
      <c r="C157" s="128"/>
      <c r="D157" s="128"/>
      <c r="E157" s="128" t="s">
        <v>211</v>
      </c>
      <c r="F157" s="128" t="s">
        <v>43</v>
      </c>
      <c r="G157" s="7"/>
    </row>
    <row r="158" s="126" customFormat="1" ht="17.4" customHeight="1" spans="1:7">
      <c r="A158" s="77"/>
      <c r="B158" s="128"/>
      <c r="C158" s="128"/>
      <c r="D158" s="128"/>
      <c r="E158" s="128" t="s">
        <v>168</v>
      </c>
      <c r="F158" s="128" t="s">
        <v>97</v>
      </c>
      <c r="G158" s="7"/>
    </row>
    <row r="159" s="126" customFormat="1" ht="17.4" customHeight="1" spans="1:7">
      <c r="A159" s="77"/>
      <c r="B159" s="128"/>
      <c r="C159" s="128"/>
      <c r="D159" s="128"/>
      <c r="E159" s="128" t="s">
        <v>213</v>
      </c>
      <c r="F159" s="128" t="s">
        <v>97</v>
      </c>
      <c r="G159" s="7"/>
    </row>
    <row r="160" s="126" customFormat="1" ht="17.4" customHeight="1" spans="1:7">
      <c r="A160" s="77"/>
      <c r="B160" s="128"/>
      <c r="C160" s="128"/>
      <c r="D160" s="128"/>
      <c r="E160" s="128" t="s">
        <v>215</v>
      </c>
      <c r="F160" s="128" t="s">
        <v>107</v>
      </c>
      <c r="G160" s="7"/>
    </row>
    <row r="161" s="126" customFormat="1" ht="17.4" customHeight="1" spans="1:7">
      <c r="A161" s="77"/>
      <c r="B161" s="128"/>
      <c r="C161" s="128"/>
      <c r="D161" s="128"/>
      <c r="E161" s="128" t="s">
        <v>167</v>
      </c>
      <c r="F161" s="128" t="s">
        <v>107</v>
      </c>
      <c r="G161" s="7"/>
    </row>
    <row r="162" s="126" customFormat="1" ht="17.4" customHeight="1" spans="1:7">
      <c r="A162" s="77"/>
      <c r="B162" s="128"/>
      <c r="C162" s="128"/>
      <c r="D162" s="128"/>
      <c r="E162" s="128" t="s">
        <v>216</v>
      </c>
      <c r="F162" s="128" t="s">
        <v>107</v>
      </c>
      <c r="G162" s="7"/>
    </row>
    <row r="163" s="126" customFormat="1" ht="17.4" customHeight="1" spans="1:7">
      <c r="A163" s="77"/>
      <c r="B163" s="128"/>
      <c r="C163" s="128"/>
      <c r="D163" s="128"/>
      <c r="E163" s="128" t="s">
        <v>211</v>
      </c>
      <c r="F163" s="128" t="s">
        <v>104</v>
      </c>
      <c r="G163" s="7"/>
    </row>
    <row r="164" s="126" customFormat="1" ht="17.4" customHeight="1" spans="1:7">
      <c r="A164" s="130"/>
      <c r="B164" s="128"/>
      <c r="C164" s="128"/>
      <c r="D164" s="128"/>
      <c r="E164" s="128" t="s">
        <v>217</v>
      </c>
      <c r="F164" s="128" t="s">
        <v>104</v>
      </c>
      <c r="G164" s="7"/>
    </row>
    <row r="165" s="126" customFormat="1" ht="17.4" customHeight="1" spans="1:7">
      <c r="A165" s="73" t="s">
        <v>5</v>
      </c>
      <c r="B165" s="6">
        <v>20202135</v>
      </c>
      <c r="C165" s="7">
        <v>2020213216</v>
      </c>
      <c r="D165" s="6" t="s">
        <v>218</v>
      </c>
      <c r="E165" s="6" t="s">
        <v>219</v>
      </c>
      <c r="F165" s="6" t="s">
        <v>220</v>
      </c>
      <c r="G165" s="6">
        <v>9</v>
      </c>
    </row>
    <row r="166" s="126" customFormat="1" ht="17.4" customHeight="1" spans="1:7">
      <c r="A166" s="77"/>
      <c r="B166" s="6"/>
      <c r="C166" s="7"/>
      <c r="D166" s="6"/>
      <c r="E166" s="6" t="s">
        <v>221</v>
      </c>
      <c r="F166" s="6" t="s">
        <v>222</v>
      </c>
      <c r="G166" s="6"/>
    </row>
    <row r="167" s="126" customFormat="1" ht="17.4" customHeight="1" spans="1:7">
      <c r="A167" s="77"/>
      <c r="B167" s="6"/>
      <c r="C167" s="7"/>
      <c r="D167" s="6"/>
      <c r="E167" s="6" t="s">
        <v>223</v>
      </c>
      <c r="F167" s="6" t="s">
        <v>224</v>
      </c>
      <c r="G167" s="6"/>
    </row>
    <row r="168" s="126" customFormat="1" ht="17.4" customHeight="1" spans="1:7">
      <c r="A168" s="77"/>
      <c r="B168" s="6"/>
      <c r="C168" s="7"/>
      <c r="D168" s="6"/>
      <c r="E168" s="6" t="s">
        <v>123</v>
      </c>
      <c r="F168" s="6" t="s">
        <v>224</v>
      </c>
      <c r="G168" s="6"/>
    </row>
    <row r="169" s="126" customFormat="1" ht="17.4" customHeight="1" spans="1:7">
      <c r="A169" s="77"/>
      <c r="B169" s="6"/>
      <c r="C169" s="6">
        <v>2020213322</v>
      </c>
      <c r="D169" s="6" t="s">
        <v>225</v>
      </c>
      <c r="E169" s="6" t="s">
        <v>123</v>
      </c>
      <c r="F169" s="6" t="s">
        <v>224</v>
      </c>
      <c r="G169" s="6">
        <v>2</v>
      </c>
    </row>
    <row r="170" s="126" customFormat="1" ht="17.4" customHeight="1" spans="1:7">
      <c r="A170" s="77"/>
      <c r="B170" s="6">
        <v>20212134</v>
      </c>
      <c r="C170" s="6">
        <v>2021213419</v>
      </c>
      <c r="D170" s="131" t="s">
        <v>226</v>
      </c>
      <c r="E170" s="131" t="s">
        <v>155</v>
      </c>
      <c r="F170" s="131" t="s">
        <v>224</v>
      </c>
      <c r="G170" s="131" t="s">
        <v>227</v>
      </c>
    </row>
    <row r="171" s="126" customFormat="1" ht="17.4" customHeight="1" spans="1:7">
      <c r="A171" s="77"/>
      <c r="B171" s="131"/>
      <c r="C171" s="131"/>
      <c r="D171" s="131"/>
      <c r="E171" s="131" t="s">
        <v>228</v>
      </c>
      <c r="F171" s="131" t="s">
        <v>224</v>
      </c>
      <c r="G171" s="131"/>
    </row>
    <row r="172" s="126" customFormat="1" ht="17.4" customHeight="1" spans="1:7">
      <c r="A172" s="77"/>
      <c r="B172" s="6">
        <v>20212138</v>
      </c>
      <c r="C172" s="6">
        <v>2021213836</v>
      </c>
      <c r="D172" s="6" t="s">
        <v>229</v>
      </c>
      <c r="E172" s="6" t="s">
        <v>155</v>
      </c>
      <c r="F172" s="6" t="s">
        <v>230</v>
      </c>
      <c r="G172" s="6">
        <v>3</v>
      </c>
    </row>
    <row r="173" s="126" customFormat="1" ht="17.4" customHeight="1" spans="1:7">
      <c r="A173" s="77"/>
      <c r="B173" s="131" t="s">
        <v>231</v>
      </c>
      <c r="C173" s="131" t="s">
        <v>232</v>
      </c>
      <c r="D173" s="131" t="s">
        <v>233</v>
      </c>
      <c r="E173" s="131" t="s">
        <v>234</v>
      </c>
      <c r="F173" s="131" t="s">
        <v>224</v>
      </c>
      <c r="G173" s="131" t="s">
        <v>227</v>
      </c>
    </row>
    <row r="174" s="126" customFormat="1" ht="17.4" customHeight="1" spans="1:7">
      <c r="A174" s="77"/>
      <c r="B174" s="131"/>
      <c r="C174" s="131"/>
      <c r="D174" s="131"/>
      <c r="E174" s="131" t="s">
        <v>235</v>
      </c>
      <c r="F174" s="131" t="s">
        <v>224</v>
      </c>
      <c r="G174" s="131"/>
    </row>
    <row r="175" s="126" customFormat="1" ht="17.4" customHeight="1" spans="1:7">
      <c r="A175" s="77"/>
      <c r="B175" s="131" t="s">
        <v>236</v>
      </c>
      <c r="C175" s="131" t="s">
        <v>237</v>
      </c>
      <c r="D175" s="131" t="s">
        <v>238</v>
      </c>
      <c r="E175" s="131" t="s">
        <v>239</v>
      </c>
      <c r="F175" s="131" t="s">
        <v>240</v>
      </c>
      <c r="G175" s="131" t="s">
        <v>227</v>
      </c>
    </row>
    <row r="176" s="126" customFormat="1" ht="17.4" customHeight="1" spans="1:7">
      <c r="A176" s="77"/>
      <c r="B176" s="131"/>
      <c r="C176" s="131"/>
      <c r="D176" s="131"/>
      <c r="E176" s="131" t="s">
        <v>155</v>
      </c>
      <c r="F176" s="131" t="s">
        <v>220</v>
      </c>
      <c r="G176" s="131"/>
    </row>
    <row r="177" s="126" customFormat="1" ht="17.4" customHeight="1" spans="1:7">
      <c r="A177" s="77"/>
      <c r="B177" s="131"/>
      <c r="C177" s="131" t="s">
        <v>241</v>
      </c>
      <c r="D177" s="131" t="s">
        <v>242</v>
      </c>
      <c r="E177" s="131" t="s">
        <v>239</v>
      </c>
      <c r="F177" s="131" t="s">
        <v>240</v>
      </c>
      <c r="G177" s="131" t="s">
        <v>243</v>
      </c>
    </row>
    <row r="178" s="126" customFormat="1" ht="17.4" customHeight="1" spans="1:7">
      <c r="A178" s="77"/>
      <c r="B178" s="6">
        <v>20212137</v>
      </c>
      <c r="C178" s="6">
        <v>2021213734</v>
      </c>
      <c r="D178" s="6" t="s">
        <v>244</v>
      </c>
      <c r="E178" s="6" t="s">
        <v>245</v>
      </c>
      <c r="F178" s="6" t="s">
        <v>139</v>
      </c>
      <c r="G178" s="6">
        <v>22</v>
      </c>
    </row>
    <row r="179" s="126" customFormat="1" ht="17.4" customHeight="1" spans="1:7">
      <c r="A179" s="77"/>
      <c r="B179" s="6"/>
      <c r="C179" s="6"/>
      <c r="D179" s="6"/>
      <c r="E179" s="6" t="s">
        <v>155</v>
      </c>
      <c r="F179" s="6" t="s">
        <v>131</v>
      </c>
      <c r="G179" s="6"/>
    </row>
    <row r="180" s="126" customFormat="1" ht="17.4" customHeight="1" spans="1:7">
      <c r="A180" s="77"/>
      <c r="B180" s="6"/>
      <c r="C180" s="6"/>
      <c r="D180" s="6"/>
      <c r="E180" s="6" t="s">
        <v>246</v>
      </c>
      <c r="F180" s="6" t="s">
        <v>43</v>
      </c>
      <c r="G180" s="6"/>
    </row>
    <row r="181" s="126" customFormat="1" ht="17.4" customHeight="1" spans="1:7">
      <c r="A181" s="77"/>
      <c r="B181" s="6"/>
      <c r="C181" s="6"/>
      <c r="D181" s="6"/>
      <c r="E181" s="6" t="s">
        <v>247</v>
      </c>
      <c r="F181" s="6" t="s">
        <v>240</v>
      </c>
      <c r="G181" s="6"/>
    </row>
    <row r="182" s="126" customFormat="1" ht="17.4" customHeight="1" spans="1:7">
      <c r="A182" s="77"/>
      <c r="B182" s="6"/>
      <c r="C182" s="6"/>
      <c r="D182" s="6"/>
      <c r="E182" s="6" t="s">
        <v>248</v>
      </c>
      <c r="F182" s="6" t="s">
        <v>249</v>
      </c>
      <c r="G182" s="6"/>
    </row>
    <row r="183" s="126" customFormat="1" ht="17.4" customHeight="1" spans="1:7">
      <c r="A183" s="77"/>
      <c r="B183" s="6"/>
      <c r="C183" s="6"/>
      <c r="D183" s="6"/>
      <c r="E183" s="6" t="s">
        <v>250</v>
      </c>
      <c r="F183" s="6" t="s">
        <v>220</v>
      </c>
      <c r="G183" s="6"/>
    </row>
    <row r="184" s="126" customFormat="1" ht="17.4" customHeight="1" spans="1:7">
      <c r="A184" s="77"/>
      <c r="B184" s="6"/>
      <c r="C184" s="6"/>
      <c r="D184" s="6"/>
      <c r="E184" s="6" t="s">
        <v>155</v>
      </c>
      <c r="F184" s="6" t="s">
        <v>220</v>
      </c>
      <c r="G184" s="6"/>
    </row>
    <row r="185" s="126" customFormat="1" ht="17.4" customHeight="1" spans="1:7">
      <c r="A185" s="77"/>
      <c r="B185" s="6"/>
      <c r="C185" s="6"/>
      <c r="D185" s="6"/>
      <c r="E185" s="6" t="s">
        <v>251</v>
      </c>
      <c r="F185" s="6" t="s">
        <v>252</v>
      </c>
      <c r="G185" s="6"/>
    </row>
    <row r="186" s="126" customFormat="1" ht="17.4" customHeight="1" spans="1:7">
      <c r="A186" s="130"/>
      <c r="B186" s="6"/>
      <c r="C186" s="6"/>
      <c r="D186" s="6"/>
      <c r="E186" s="6" t="s">
        <v>253</v>
      </c>
      <c r="F186" s="6" t="s">
        <v>224</v>
      </c>
      <c r="G186" s="6"/>
    </row>
    <row r="187" s="126" customFormat="1" ht="17.4" customHeight="1" spans="1:7">
      <c r="A187" s="73" t="s">
        <v>6</v>
      </c>
      <c r="B187" s="7">
        <v>20202432</v>
      </c>
      <c r="C187" s="7">
        <v>2020243209</v>
      </c>
      <c r="D187" s="7" t="s">
        <v>254</v>
      </c>
      <c r="E187" s="7" t="s">
        <v>255</v>
      </c>
      <c r="F187" s="7" t="s">
        <v>220</v>
      </c>
      <c r="G187" s="7">
        <v>2</v>
      </c>
    </row>
    <row r="188" s="126" customFormat="1" ht="17.4" customHeight="1" spans="1:7">
      <c r="A188" s="77"/>
      <c r="B188" s="7">
        <v>20202435</v>
      </c>
      <c r="C188" s="7">
        <v>2020243535</v>
      </c>
      <c r="D188" s="7" t="s">
        <v>256</v>
      </c>
      <c r="E188" s="7" t="s">
        <v>257</v>
      </c>
      <c r="F188" s="7" t="s">
        <v>258</v>
      </c>
      <c r="G188" s="7">
        <v>6</v>
      </c>
    </row>
    <row r="189" s="126" customFormat="1" ht="17.4" customHeight="1" spans="1:7">
      <c r="A189" s="77"/>
      <c r="B189" s="7"/>
      <c r="C189" s="7"/>
      <c r="D189" s="7"/>
      <c r="E189" s="7" t="s">
        <v>255</v>
      </c>
      <c r="F189" s="7" t="s">
        <v>220</v>
      </c>
      <c r="G189" s="7"/>
    </row>
    <row r="190" s="126" customFormat="1" ht="17.4" customHeight="1" spans="1:7">
      <c r="A190" s="77"/>
      <c r="B190" s="7"/>
      <c r="C190" s="7">
        <v>2020243542</v>
      </c>
      <c r="D190" s="7" t="s">
        <v>259</v>
      </c>
      <c r="E190" s="7" t="s">
        <v>255</v>
      </c>
      <c r="F190" s="7" t="s">
        <v>220</v>
      </c>
      <c r="G190" s="7">
        <v>2</v>
      </c>
    </row>
    <row r="191" s="126" customFormat="1" ht="17.4" customHeight="1" spans="1:7">
      <c r="A191" s="77"/>
      <c r="B191" s="7">
        <v>20202531</v>
      </c>
      <c r="C191" s="7">
        <v>2020213337</v>
      </c>
      <c r="D191" s="7" t="s">
        <v>260</v>
      </c>
      <c r="E191" s="7" t="s">
        <v>261</v>
      </c>
      <c r="F191" s="7" t="s">
        <v>131</v>
      </c>
      <c r="G191" s="7">
        <v>4</v>
      </c>
    </row>
    <row r="192" s="126" customFormat="1" ht="17.4" customHeight="1" spans="1:7">
      <c r="A192" s="77"/>
      <c r="B192" s="7"/>
      <c r="C192" s="7"/>
      <c r="D192" s="7"/>
      <c r="E192" s="7" t="s">
        <v>262</v>
      </c>
      <c r="F192" s="7" t="s">
        <v>131</v>
      </c>
      <c r="G192" s="7"/>
    </row>
    <row r="193" s="126" customFormat="1" ht="17.4" customHeight="1" spans="1:7">
      <c r="A193" s="77"/>
      <c r="B193" s="7"/>
      <c r="C193" s="7">
        <v>2020253113</v>
      </c>
      <c r="D193" s="7" t="s">
        <v>263</v>
      </c>
      <c r="E193" s="7" t="s">
        <v>261</v>
      </c>
      <c r="F193" s="7" t="s">
        <v>131</v>
      </c>
      <c r="G193" s="7">
        <v>4</v>
      </c>
    </row>
    <row r="194" s="126" customFormat="1" ht="17.4" customHeight="1" spans="1:7">
      <c r="A194" s="77"/>
      <c r="B194" s="7"/>
      <c r="C194" s="7"/>
      <c r="D194" s="7"/>
      <c r="E194" s="7" t="s">
        <v>262</v>
      </c>
      <c r="F194" s="7" t="s">
        <v>131</v>
      </c>
      <c r="G194" s="7"/>
    </row>
    <row r="195" s="126" customFormat="1" ht="17.4" customHeight="1" spans="1:7">
      <c r="A195" s="77"/>
      <c r="B195" s="7"/>
      <c r="C195" s="7">
        <v>2020253104</v>
      </c>
      <c r="D195" s="7" t="s">
        <v>264</v>
      </c>
      <c r="E195" s="7" t="s">
        <v>265</v>
      </c>
      <c r="F195" s="7" t="s">
        <v>220</v>
      </c>
      <c r="G195" s="7">
        <v>4</v>
      </c>
    </row>
    <row r="196" s="126" customFormat="1" ht="17.4" customHeight="1" spans="1:7">
      <c r="A196" s="77"/>
      <c r="B196" s="7"/>
      <c r="C196" s="7"/>
      <c r="D196" s="7"/>
      <c r="E196" s="7" t="s">
        <v>266</v>
      </c>
      <c r="F196" s="7" t="s">
        <v>224</v>
      </c>
      <c r="G196" s="7"/>
    </row>
    <row r="197" s="126" customFormat="1" ht="17.4" customHeight="1" spans="1:7">
      <c r="A197" s="77"/>
      <c r="B197" s="7">
        <v>20202532</v>
      </c>
      <c r="C197" s="7">
        <v>2020213223</v>
      </c>
      <c r="D197" s="7" t="s">
        <v>267</v>
      </c>
      <c r="E197" s="7" t="s">
        <v>46</v>
      </c>
      <c r="F197" s="7" t="s">
        <v>43</v>
      </c>
      <c r="G197" s="7">
        <v>5</v>
      </c>
    </row>
    <row r="198" s="126" customFormat="1" ht="17.4" customHeight="1" spans="1:7">
      <c r="A198" s="77"/>
      <c r="B198" s="7"/>
      <c r="C198" s="7"/>
      <c r="D198" s="7"/>
      <c r="E198" s="7" t="s">
        <v>268</v>
      </c>
      <c r="F198" s="7" t="s">
        <v>179</v>
      </c>
      <c r="G198" s="7"/>
    </row>
    <row r="199" s="126" customFormat="1" ht="17.4" customHeight="1" spans="1:7">
      <c r="A199" s="77"/>
      <c r="B199" s="7">
        <v>20202533</v>
      </c>
      <c r="C199" s="7">
        <v>2020253327</v>
      </c>
      <c r="D199" s="7" t="s">
        <v>269</v>
      </c>
      <c r="E199" s="7" t="s">
        <v>270</v>
      </c>
      <c r="F199" s="7" t="s">
        <v>220</v>
      </c>
      <c r="G199" s="7">
        <v>2</v>
      </c>
    </row>
    <row r="200" s="126" customFormat="1" ht="17.4" customHeight="1" spans="1:7">
      <c r="A200" s="77"/>
      <c r="B200" s="7">
        <v>20212432</v>
      </c>
      <c r="C200" s="7">
        <v>2021243216</v>
      </c>
      <c r="D200" s="7" t="s">
        <v>271</v>
      </c>
      <c r="E200" s="7" t="s">
        <v>155</v>
      </c>
      <c r="F200" s="7" t="s">
        <v>139</v>
      </c>
      <c r="G200" s="7">
        <v>3</v>
      </c>
    </row>
    <row r="201" s="126" customFormat="1" ht="17.4" customHeight="1" spans="1:7">
      <c r="A201" s="77"/>
      <c r="B201" s="7">
        <v>20212535</v>
      </c>
      <c r="C201" s="7">
        <v>2021253524</v>
      </c>
      <c r="D201" s="7" t="s">
        <v>272</v>
      </c>
      <c r="E201" s="7" t="s">
        <v>273</v>
      </c>
      <c r="F201" s="7" t="s">
        <v>131</v>
      </c>
      <c r="G201" s="7">
        <v>2</v>
      </c>
    </row>
    <row r="202" s="126" customFormat="1" ht="17.4" customHeight="1" spans="1:7">
      <c r="A202" s="77"/>
      <c r="B202" s="46">
        <v>20222435</v>
      </c>
      <c r="C202" s="46">
        <v>2022243522</v>
      </c>
      <c r="D202" s="46" t="s">
        <v>274</v>
      </c>
      <c r="E202" s="7" t="s">
        <v>157</v>
      </c>
      <c r="F202" s="7" t="s">
        <v>249</v>
      </c>
      <c r="G202" s="46">
        <v>9</v>
      </c>
    </row>
    <row r="203" s="126" customFormat="1" ht="17.4" customHeight="1" spans="1:7">
      <c r="A203" s="77"/>
      <c r="B203" s="132"/>
      <c r="C203" s="132"/>
      <c r="D203" s="132"/>
      <c r="E203" s="7" t="s">
        <v>275</v>
      </c>
      <c r="F203" s="7" t="s">
        <v>220</v>
      </c>
      <c r="G203" s="132"/>
    </row>
    <row r="204" s="126" customFormat="1" ht="17.4" customHeight="1" spans="1:7">
      <c r="A204" s="77"/>
      <c r="B204" s="132"/>
      <c r="C204" s="132"/>
      <c r="D204" s="132"/>
      <c r="E204" s="7" t="s">
        <v>276</v>
      </c>
      <c r="F204" s="7" t="s">
        <v>224</v>
      </c>
      <c r="G204" s="132"/>
    </row>
    <row r="205" s="126" customFormat="1" ht="17.4" customHeight="1" spans="1:7">
      <c r="A205" s="77"/>
      <c r="B205" s="47"/>
      <c r="C205" s="47"/>
      <c r="D205" s="47"/>
      <c r="E205" s="7" t="s">
        <v>277</v>
      </c>
      <c r="F205" s="7" t="s">
        <v>224</v>
      </c>
      <c r="G205" s="47"/>
    </row>
    <row r="206" s="126" customFormat="1" ht="17.4" customHeight="1" spans="1:7">
      <c r="A206" s="77"/>
      <c r="B206" s="7">
        <v>20222436</v>
      </c>
      <c r="C206" s="7">
        <v>2022243619</v>
      </c>
      <c r="D206" s="7" t="s">
        <v>278</v>
      </c>
      <c r="E206" s="7" t="s">
        <v>279</v>
      </c>
      <c r="F206" s="7" t="s">
        <v>131</v>
      </c>
      <c r="G206" s="7">
        <v>2</v>
      </c>
    </row>
    <row r="207" s="126" customFormat="1" ht="17.4" customHeight="1" spans="1:7">
      <c r="A207" s="77"/>
      <c r="B207" s="7">
        <v>20222441</v>
      </c>
      <c r="C207" s="7">
        <v>2022244106</v>
      </c>
      <c r="D207" s="7" t="s">
        <v>280</v>
      </c>
      <c r="E207" s="7" t="s">
        <v>281</v>
      </c>
      <c r="F207" s="7" t="s">
        <v>139</v>
      </c>
      <c r="G207" s="7">
        <v>3</v>
      </c>
    </row>
    <row r="208" s="126" customFormat="1" ht="17.4" customHeight="1" spans="1:7">
      <c r="A208" s="77"/>
      <c r="B208" s="7"/>
      <c r="C208" s="7">
        <v>2022244101</v>
      </c>
      <c r="D208" s="7" t="s">
        <v>282</v>
      </c>
      <c r="E208" s="7" t="s">
        <v>281</v>
      </c>
      <c r="F208" s="7" t="s">
        <v>139</v>
      </c>
      <c r="G208" s="46">
        <v>5</v>
      </c>
    </row>
    <row r="209" s="126" customFormat="1" ht="17.4" customHeight="1" spans="1:7">
      <c r="A209" s="77"/>
      <c r="B209" s="7"/>
      <c r="C209" s="7"/>
      <c r="D209" s="7"/>
      <c r="E209" s="7" t="s">
        <v>283</v>
      </c>
      <c r="F209" s="7" t="s">
        <v>131</v>
      </c>
      <c r="G209" s="47"/>
    </row>
    <row r="210" s="126" customFormat="1" ht="17.4" customHeight="1" spans="1:7">
      <c r="A210" s="77"/>
      <c r="B210" s="7">
        <v>20222531</v>
      </c>
      <c r="C210" s="7">
        <v>2022253133</v>
      </c>
      <c r="D210" s="7" t="s">
        <v>284</v>
      </c>
      <c r="E210" s="7" t="s">
        <v>285</v>
      </c>
      <c r="F210" s="7" t="s">
        <v>43</v>
      </c>
      <c r="G210" s="7">
        <v>5</v>
      </c>
    </row>
    <row r="211" s="126" customFormat="1" ht="17.4" customHeight="1" spans="1:7">
      <c r="A211" s="77"/>
      <c r="B211" s="7"/>
      <c r="C211" s="7"/>
      <c r="D211" s="7"/>
      <c r="E211" s="7" t="s">
        <v>286</v>
      </c>
      <c r="F211" s="7" t="s">
        <v>179</v>
      </c>
      <c r="G211" s="7"/>
    </row>
    <row r="212" s="126" customFormat="1" ht="17.4" customHeight="1" spans="1:7">
      <c r="A212" s="130"/>
      <c r="B212" s="7">
        <v>20222532</v>
      </c>
      <c r="C212" s="7">
        <v>2022253211</v>
      </c>
      <c r="D212" s="7" t="s">
        <v>287</v>
      </c>
      <c r="E212" s="7" t="s">
        <v>285</v>
      </c>
      <c r="F212" s="7" t="s">
        <v>131</v>
      </c>
      <c r="G212" s="7">
        <v>2</v>
      </c>
    </row>
    <row r="213" s="126" customFormat="1" ht="17.4" customHeight="1" spans="1:7">
      <c r="A213" s="133" t="s">
        <v>7</v>
      </c>
      <c r="B213" s="7">
        <v>20222633</v>
      </c>
      <c r="C213" s="7">
        <v>2022263307</v>
      </c>
      <c r="D213" s="7" t="s">
        <v>288</v>
      </c>
      <c r="E213" s="7" t="s">
        <v>289</v>
      </c>
      <c r="F213" s="134" t="s">
        <v>290</v>
      </c>
      <c r="G213" s="7">
        <v>37</v>
      </c>
    </row>
    <row r="214" s="126" customFormat="1" ht="17.4" customHeight="1" spans="1:7">
      <c r="A214" s="135"/>
      <c r="B214" s="7"/>
      <c r="C214" s="7"/>
      <c r="D214" s="7"/>
      <c r="E214" s="7" t="s">
        <v>155</v>
      </c>
      <c r="F214" s="7" t="s">
        <v>230</v>
      </c>
      <c r="G214" s="7"/>
    </row>
    <row r="215" ht="17.4" customHeight="1" spans="1:7">
      <c r="A215" s="135"/>
      <c r="B215" s="7"/>
      <c r="C215" s="7"/>
      <c r="D215" s="7"/>
      <c r="E215" s="7" t="s">
        <v>157</v>
      </c>
      <c r="F215" s="7" t="s">
        <v>230</v>
      </c>
      <c r="G215" s="7"/>
    </row>
    <row r="216" ht="17.4" customHeight="1" spans="1:7">
      <c r="A216" s="135"/>
      <c r="B216" s="7"/>
      <c r="C216" s="7">
        <v>2022263315</v>
      </c>
      <c r="D216" s="7" t="s">
        <v>291</v>
      </c>
      <c r="E216" s="7" t="s">
        <v>289</v>
      </c>
      <c r="F216" s="7" t="s">
        <v>290</v>
      </c>
      <c r="G216" s="7"/>
    </row>
    <row r="217" ht="17.4" customHeight="1" spans="1:7">
      <c r="A217" s="135"/>
      <c r="B217" s="7"/>
      <c r="C217" s="7">
        <v>2022263306</v>
      </c>
      <c r="D217" s="7" t="s">
        <v>292</v>
      </c>
      <c r="E217" s="7" t="s">
        <v>289</v>
      </c>
      <c r="F217" s="7" t="s">
        <v>290</v>
      </c>
      <c r="G217" s="7"/>
    </row>
    <row r="218" ht="17.4" customHeight="1" spans="1:7">
      <c r="A218" s="135"/>
      <c r="B218" s="7"/>
      <c r="C218" s="7"/>
      <c r="D218" s="7"/>
      <c r="E218" s="7" t="s">
        <v>155</v>
      </c>
      <c r="F218" s="7" t="s">
        <v>230</v>
      </c>
      <c r="G218" s="7"/>
    </row>
    <row r="219" ht="17.4" customHeight="1" spans="1:7">
      <c r="A219" s="133"/>
      <c r="B219" s="7"/>
      <c r="C219" s="7">
        <v>2022263332</v>
      </c>
      <c r="D219" s="7" t="s">
        <v>293</v>
      </c>
      <c r="E219" s="7" t="s">
        <v>289</v>
      </c>
      <c r="F219" s="7" t="s">
        <v>294</v>
      </c>
      <c r="G219" s="7"/>
    </row>
    <row r="220" ht="17.4" customHeight="1" spans="1:7">
      <c r="A220" s="135"/>
      <c r="B220" s="136">
        <v>20212631</v>
      </c>
      <c r="C220" s="136">
        <v>2021263401</v>
      </c>
      <c r="D220" s="136" t="s">
        <v>295</v>
      </c>
      <c r="E220" s="136" t="s">
        <v>296</v>
      </c>
      <c r="F220" s="137" t="s">
        <v>297</v>
      </c>
      <c r="G220" s="136">
        <v>24</v>
      </c>
    </row>
    <row r="221" ht="17.4" customHeight="1" spans="1:7">
      <c r="A221" s="138"/>
      <c r="B221" s="136"/>
      <c r="C221" s="136"/>
      <c r="D221" s="136"/>
      <c r="E221" s="136" t="s">
        <v>155</v>
      </c>
      <c r="F221" s="137" t="s">
        <v>179</v>
      </c>
      <c r="G221" s="136"/>
    </row>
    <row r="222" ht="17.4" customHeight="1" spans="1:7">
      <c r="A222" s="128"/>
      <c r="B222" s="136"/>
      <c r="C222" s="136"/>
      <c r="D222" s="136"/>
      <c r="E222" s="136" t="s">
        <v>234</v>
      </c>
      <c r="F222" s="137" t="s">
        <v>240</v>
      </c>
      <c r="G222" s="136"/>
    </row>
    <row r="223" ht="17.4" customHeight="1" spans="1:7">
      <c r="A223" s="128"/>
      <c r="B223" s="136"/>
      <c r="C223" s="136"/>
      <c r="D223" s="136"/>
      <c r="E223" s="136" t="s">
        <v>195</v>
      </c>
      <c r="F223" s="137" t="s">
        <v>240</v>
      </c>
      <c r="G223" s="136"/>
    </row>
    <row r="224" ht="17.4" customHeight="1" spans="1:7">
      <c r="A224" s="128"/>
      <c r="B224" s="136"/>
      <c r="C224" s="136"/>
      <c r="D224" s="136"/>
      <c r="E224" s="136" t="s">
        <v>296</v>
      </c>
      <c r="F224" s="137" t="s">
        <v>220</v>
      </c>
      <c r="G224" s="136"/>
    </row>
    <row r="225" ht="17.4" customHeight="1" spans="1:7">
      <c r="A225" s="128"/>
      <c r="B225" s="136">
        <v>20212632</v>
      </c>
      <c r="C225" s="136">
        <v>2021263425</v>
      </c>
      <c r="D225" s="136" t="s">
        <v>298</v>
      </c>
      <c r="E225" s="136" t="s">
        <v>296</v>
      </c>
      <c r="F225" s="137" t="s">
        <v>299</v>
      </c>
      <c r="G225" s="136">
        <v>8</v>
      </c>
    </row>
    <row r="226" ht="17.4" customHeight="1" spans="1:7">
      <c r="A226" s="128"/>
      <c r="B226" s="136">
        <v>20212633</v>
      </c>
      <c r="C226" s="136">
        <v>2021263124</v>
      </c>
      <c r="D226" s="136" t="s">
        <v>300</v>
      </c>
      <c r="E226" s="136" t="s">
        <v>301</v>
      </c>
      <c r="F226" s="137" t="s">
        <v>297</v>
      </c>
      <c r="G226" s="136">
        <v>8</v>
      </c>
    </row>
    <row r="227" ht="17.4" customHeight="1" spans="1:7">
      <c r="A227" s="128"/>
      <c r="B227" s="33">
        <v>20202631</v>
      </c>
      <c r="C227" s="33">
        <v>2020263326</v>
      </c>
      <c r="D227" s="33" t="s">
        <v>302</v>
      </c>
      <c r="E227" s="7" t="s">
        <v>303</v>
      </c>
      <c r="F227" s="7" t="s">
        <v>304</v>
      </c>
      <c r="G227" s="33">
        <v>16</v>
      </c>
    </row>
    <row r="228" ht="17.4" customHeight="1" spans="1:7">
      <c r="A228" s="128"/>
      <c r="B228" s="33"/>
      <c r="C228" s="33"/>
      <c r="D228" s="33"/>
      <c r="E228" s="7" t="s">
        <v>303</v>
      </c>
      <c r="F228" s="7" t="s">
        <v>305</v>
      </c>
      <c r="G228" s="33"/>
    </row>
    <row r="229" ht="17.4" customHeight="1" spans="1:7">
      <c r="A229" s="128"/>
      <c r="B229" s="33"/>
      <c r="C229" s="33">
        <v>2020263126</v>
      </c>
      <c r="D229" s="33" t="s">
        <v>306</v>
      </c>
      <c r="E229" s="7" t="s">
        <v>303</v>
      </c>
      <c r="F229" s="7" t="s">
        <v>304</v>
      </c>
      <c r="G229" s="33">
        <v>8</v>
      </c>
    </row>
    <row r="230" ht="17.4" customHeight="1" spans="1:7">
      <c r="A230" s="128"/>
      <c r="B230" s="33">
        <v>20202634</v>
      </c>
      <c r="C230" s="33">
        <v>2020263110</v>
      </c>
      <c r="D230" s="33" t="s">
        <v>307</v>
      </c>
      <c r="E230" s="7" t="s">
        <v>308</v>
      </c>
      <c r="F230" s="7" t="s">
        <v>309</v>
      </c>
      <c r="G230" s="33">
        <v>18</v>
      </c>
    </row>
    <row r="231" ht="17.4" customHeight="1" spans="1:7">
      <c r="A231" s="128"/>
      <c r="B231" s="33"/>
      <c r="C231" s="33"/>
      <c r="D231" s="33"/>
      <c r="E231" s="7" t="s">
        <v>123</v>
      </c>
      <c r="F231" s="7" t="s">
        <v>310</v>
      </c>
      <c r="G231" s="33"/>
    </row>
    <row r="232" ht="17.4" customHeight="1" spans="1:7">
      <c r="A232" s="128"/>
      <c r="B232" s="33"/>
      <c r="C232" s="33"/>
      <c r="D232" s="33"/>
      <c r="E232" s="7" t="s">
        <v>308</v>
      </c>
      <c r="F232" s="7" t="s">
        <v>311</v>
      </c>
      <c r="G232" s="33"/>
    </row>
    <row r="233" ht="17.4" customHeight="1" spans="1:7">
      <c r="A233" s="128" t="s">
        <v>8</v>
      </c>
      <c r="B233" s="28" t="s">
        <v>312</v>
      </c>
      <c r="C233" s="35"/>
      <c r="D233" s="35"/>
      <c r="E233" s="35"/>
      <c r="F233" s="35"/>
      <c r="G233" s="36"/>
    </row>
  </sheetData>
  <autoFilter ref="A2:I553">
    <filterColumn colId="0">
      <customFilters>
        <customFilter operator="equal" val="经济管理学院"/>
      </customFilters>
    </filterColumn>
    <extLst/>
  </autoFilter>
  <mergeCells count="170">
    <mergeCell ref="A1:G1"/>
    <mergeCell ref="B233:G233"/>
    <mergeCell ref="A3:A28"/>
    <mergeCell ref="A29:A41"/>
    <mergeCell ref="A42:A164"/>
    <mergeCell ref="A165:A186"/>
    <mergeCell ref="A187:A212"/>
    <mergeCell ref="A213:A232"/>
    <mergeCell ref="B3:B13"/>
    <mergeCell ref="B15:B16"/>
    <mergeCell ref="B17:B25"/>
    <mergeCell ref="B26:B28"/>
    <mergeCell ref="B29:B30"/>
    <mergeCell ref="B31:B32"/>
    <mergeCell ref="B34:B35"/>
    <mergeCell ref="B36:B40"/>
    <mergeCell ref="B42:B43"/>
    <mergeCell ref="B44:B53"/>
    <mergeCell ref="B54:B60"/>
    <mergeCell ref="B61:B69"/>
    <mergeCell ref="B70:B74"/>
    <mergeCell ref="B75:B89"/>
    <mergeCell ref="B90:B92"/>
    <mergeCell ref="B93:B94"/>
    <mergeCell ref="B95:B99"/>
    <mergeCell ref="B101:B114"/>
    <mergeCell ref="B115:B118"/>
    <mergeCell ref="B119:B126"/>
    <mergeCell ref="B127:B130"/>
    <mergeCell ref="B131:B137"/>
    <mergeCell ref="B139:B152"/>
    <mergeCell ref="B154:B164"/>
    <mergeCell ref="B165:B169"/>
    <mergeCell ref="B170:B171"/>
    <mergeCell ref="B173:B174"/>
    <mergeCell ref="B175:B177"/>
    <mergeCell ref="B178:B186"/>
    <mergeCell ref="B188:B190"/>
    <mergeCell ref="B191:B196"/>
    <mergeCell ref="B197:B198"/>
    <mergeCell ref="B202:B205"/>
    <mergeCell ref="B207:B209"/>
    <mergeCell ref="B210:B211"/>
    <mergeCell ref="B213:B219"/>
    <mergeCell ref="B220:B224"/>
    <mergeCell ref="B227:B229"/>
    <mergeCell ref="B230:B232"/>
    <mergeCell ref="C3:C13"/>
    <mergeCell ref="C15:C16"/>
    <mergeCell ref="C17:C25"/>
    <mergeCell ref="C31:C32"/>
    <mergeCell ref="C34:C35"/>
    <mergeCell ref="C36:C39"/>
    <mergeCell ref="C42:C43"/>
    <mergeCell ref="C44:C45"/>
    <mergeCell ref="C46:C47"/>
    <mergeCell ref="C48:C50"/>
    <mergeCell ref="C51:C53"/>
    <mergeCell ref="C54:C60"/>
    <mergeCell ref="C61:C62"/>
    <mergeCell ref="C63:C64"/>
    <mergeCell ref="C67:C69"/>
    <mergeCell ref="C70:C74"/>
    <mergeCell ref="C75:C76"/>
    <mergeCell ref="C77:C78"/>
    <mergeCell ref="C79:C84"/>
    <mergeCell ref="C85:C87"/>
    <mergeCell ref="C88:C89"/>
    <mergeCell ref="C93:C94"/>
    <mergeCell ref="C95:C99"/>
    <mergeCell ref="C101:C114"/>
    <mergeCell ref="C115:C118"/>
    <mergeCell ref="C120:C121"/>
    <mergeCell ref="C122:C123"/>
    <mergeCell ref="C127:C130"/>
    <mergeCell ref="C131:C137"/>
    <mergeCell ref="C139:C148"/>
    <mergeCell ref="C150:C151"/>
    <mergeCell ref="C154:C164"/>
    <mergeCell ref="C165:C168"/>
    <mergeCell ref="C170:C171"/>
    <mergeCell ref="C173:C174"/>
    <mergeCell ref="C175:C176"/>
    <mergeCell ref="C178:C186"/>
    <mergeCell ref="C188:C189"/>
    <mergeCell ref="C191:C192"/>
    <mergeCell ref="C193:C194"/>
    <mergeCell ref="C195:C196"/>
    <mergeCell ref="C197:C198"/>
    <mergeCell ref="C202:C205"/>
    <mergeCell ref="C208:C209"/>
    <mergeCell ref="C210:C211"/>
    <mergeCell ref="C213:C215"/>
    <mergeCell ref="C217:C218"/>
    <mergeCell ref="C220:C224"/>
    <mergeCell ref="C227:C228"/>
    <mergeCell ref="C230:C232"/>
    <mergeCell ref="D3:D13"/>
    <mergeCell ref="D15:D16"/>
    <mergeCell ref="D17:D25"/>
    <mergeCell ref="D31:D32"/>
    <mergeCell ref="D34:D35"/>
    <mergeCell ref="D36:D39"/>
    <mergeCell ref="D42:D43"/>
    <mergeCell ref="D44:D45"/>
    <mergeCell ref="D46:D47"/>
    <mergeCell ref="D48:D50"/>
    <mergeCell ref="D51:D53"/>
    <mergeCell ref="D54:D60"/>
    <mergeCell ref="D61:D62"/>
    <mergeCell ref="D63:D64"/>
    <mergeCell ref="D67:D69"/>
    <mergeCell ref="D70:D74"/>
    <mergeCell ref="D75:D76"/>
    <mergeCell ref="D77:D78"/>
    <mergeCell ref="D79:D84"/>
    <mergeCell ref="D85:D87"/>
    <mergeCell ref="D88:D89"/>
    <mergeCell ref="D93:D94"/>
    <mergeCell ref="D95:D99"/>
    <mergeCell ref="D101:D114"/>
    <mergeCell ref="D115:D118"/>
    <mergeCell ref="D120:D121"/>
    <mergeCell ref="D122:D123"/>
    <mergeCell ref="D127:D130"/>
    <mergeCell ref="D131:D137"/>
    <mergeCell ref="D139:D148"/>
    <mergeCell ref="D150:D151"/>
    <mergeCell ref="D154:D164"/>
    <mergeCell ref="D165:D168"/>
    <mergeCell ref="D170:D171"/>
    <mergeCell ref="D173:D174"/>
    <mergeCell ref="D175:D176"/>
    <mergeCell ref="D178:D186"/>
    <mergeCell ref="D188:D189"/>
    <mergeCell ref="D191:D192"/>
    <mergeCell ref="D193:D194"/>
    <mergeCell ref="D195:D196"/>
    <mergeCell ref="D197:D198"/>
    <mergeCell ref="D202:D205"/>
    <mergeCell ref="D208:D209"/>
    <mergeCell ref="D210:D211"/>
    <mergeCell ref="D213:D215"/>
    <mergeCell ref="D217:D218"/>
    <mergeCell ref="D220:D224"/>
    <mergeCell ref="D227:D228"/>
    <mergeCell ref="D230:D232"/>
    <mergeCell ref="G3:G13"/>
    <mergeCell ref="G15:G16"/>
    <mergeCell ref="G17:G25"/>
    <mergeCell ref="G31:G32"/>
    <mergeCell ref="G34:G35"/>
    <mergeCell ref="G36:G39"/>
    <mergeCell ref="G165:G168"/>
    <mergeCell ref="G170:G171"/>
    <mergeCell ref="G173:G174"/>
    <mergeCell ref="G175:G176"/>
    <mergeCell ref="G178:G186"/>
    <mergeCell ref="G188:G189"/>
    <mergeCell ref="G191:G192"/>
    <mergeCell ref="G193:G194"/>
    <mergeCell ref="G195:G196"/>
    <mergeCell ref="G197:G198"/>
    <mergeCell ref="G202:G205"/>
    <mergeCell ref="G208:G209"/>
    <mergeCell ref="G210:G211"/>
    <mergeCell ref="G213:G219"/>
    <mergeCell ref="G220:G224"/>
    <mergeCell ref="G227:G228"/>
    <mergeCell ref="G230:G232"/>
  </mergeCells>
  <pageMargins left="0.75" right="0.75" top="1" bottom="1" header="0.5" footer="0.5"/>
  <pageSetup paperSize="9" orientation="portrait"/>
  <headerFooter/>
  <ignoredErrors>
    <ignoredError sqref="B173:C177 G170:G19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2" sqref="C2"/>
    </sheetView>
  </sheetViews>
  <sheetFormatPr defaultColWidth="9" defaultRowHeight="14.4"/>
  <cols>
    <col min="1" max="1" width="21.6296296296296" style="2" customWidth="1"/>
    <col min="2" max="2" width="14.1759259259259" style="2" customWidth="1"/>
    <col min="3" max="3" width="15.5462962962963" style="2" customWidth="1"/>
    <col min="4" max="4" width="9.62962962962963" style="2" customWidth="1"/>
    <col min="5" max="5" width="36.6296296296296" style="2" customWidth="1"/>
    <col min="6" max="6" width="8.36111111111111" style="2" customWidth="1"/>
    <col min="7" max="7" width="11.6296296296296" style="2" customWidth="1"/>
    <col min="8" max="8" width="18.6296296296296" style="2" customWidth="1"/>
    <col min="9" max="16384" width="9" style="2"/>
  </cols>
  <sheetData>
    <row r="1" s="112" customFormat="1" ht="22.2" spans="1:8">
      <c r="A1" s="114" t="s">
        <v>313</v>
      </c>
      <c r="B1" s="115"/>
      <c r="C1" s="115"/>
      <c r="D1" s="115"/>
      <c r="E1" s="115"/>
      <c r="F1" s="115"/>
      <c r="G1" s="115"/>
      <c r="H1" s="115"/>
    </row>
    <row r="2" s="113" customFormat="1" ht="20.4" spans="1:8">
      <c r="A2" s="116" t="s">
        <v>22</v>
      </c>
      <c r="B2" s="54" t="s">
        <v>24</v>
      </c>
      <c r="C2" s="54" t="s">
        <v>33</v>
      </c>
      <c r="D2" s="54" t="s">
        <v>35</v>
      </c>
      <c r="E2" s="54" t="s">
        <v>34</v>
      </c>
      <c r="F2" s="54" t="s">
        <v>314</v>
      </c>
      <c r="G2" s="117" t="s">
        <v>315</v>
      </c>
      <c r="H2" s="54" t="s">
        <v>29</v>
      </c>
    </row>
    <row r="3" s="113" customFormat="1" ht="20.4" spans="1:8">
      <c r="A3" s="46" t="s">
        <v>2</v>
      </c>
      <c r="B3" s="28" t="s">
        <v>316</v>
      </c>
      <c r="C3" s="35"/>
      <c r="D3" s="35"/>
      <c r="E3" s="35"/>
      <c r="F3" s="35"/>
      <c r="G3" s="35"/>
      <c r="H3" s="36"/>
    </row>
    <row r="4" s="113" customFormat="1" ht="20.4" spans="1:8">
      <c r="A4" s="21" t="s">
        <v>3</v>
      </c>
      <c r="B4" s="75">
        <v>20222832</v>
      </c>
      <c r="C4" s="75">
        <v>2022283235</v>
      </c>
      <c r="D4" s="75" t="s">
        <v>317</v>
      </c>
      <c r="E4" s="75" t="s">
        <v>96</v>
      </c>
      <c r="F4" s="118" t="s">
        <v>318</v>
      </c>
      <c r="G4" s="75">
        <v>3.03</v>
      </c>
      <c r="H4" s="75" t="s">
        <v>319</v>
      </c>
    </row>
    <row r="5" s="113" customFormat="1" ht="20.4" spans="1:8">
      <c r="A5" s="28" t="s">
        <v>4</v>
      </c>
      <c r="B5" s="75">
        <v>20212331</v>
      </c>
      <c r="C5" s="119">
        <v>20212331126</v>
      </c>
      <c r="D5" s="75" t="s">
        <v>320</v>
      </c>
      <c r="E5" s="75" t="s">
        <v>203</v>
      </c>
      <c r="F5" s="118" t="s">
        <v>318</v>
      </c>
      <c r="G5" s="75">
        <v>3.01</v>
      </c>
      <c r="H5" s="75" t="s">
        <v>321</v>
      </c>
    </row>
    <row r="6" s="113" customFormat="1" ht="20.4" spans="1:8">
      <c r="A6" s="21" t="s">
        <v>5</v>
      </c>
      <c r="B6" s="120" t="s">
        <v>316</v>
      </c>
      <c r="C6" s="121"/>
      <c r="D6" s="121"/>
      <c r="E6" s="121"/>
      <c r="F6" s="121"/>
      <c r="G6" s="121"/>
      <c r="H6" s="65"/>
    </row>
    <row r="7" s="113" customFormat="1" ht="20.4" spans="1:8">
      <c r="A7" s="28" t="s">
        <v>6</v>
      </c>
      <c r="B7" s="122"/>
      <c r="C7" s="106"/>
      <c r="D7" s="106"/>
      <c r="E7" s="106"/>
      <c r="F7" s="106"/>
      <c r="G7" s="106"/>
      <c r="H7" s="66"/>
    </row>
    <row r="8" s="113" customFormat="1" ht="20.4" spans="1:8">
      <c r="A8" s="21" t="s">
        <v>7</v>
      </c>
      <c r="B8" s="122"/>
      <c r="C8" s="106"/>
      <c r="D8" s="106"/>
      <c r="E8" s="106"/>
      <c r="F8" s="106"/>
      <c r="G8" s="106"/>
      <c r="H8" s="66"/>
    </row>
    <row r="9" s="112" customFormat="1" ht="17.4" spans="1:8">
      <c r="A9" s="21" t="s">
        <v>8</v>
      </c>
      <c r="B9" s="123"/>
      <c r="C9" s="124"/>
      <c r="D9" s="124"/>
      <c r="E9" s="124"/>
      <c r="F9" s="124"/>
      <c r="G9" s="124"/>
      <c r="H9" s="72"/>
    </row>
    <row r="10" s="112" customFormat="1" spans="1:9">
      <c r="A10" s="2"/>
      <c r="B10" s="2"/>
      <c r="C10" s="2"/>
      <c r="D10" s="2"/>
      <c r="E10" s="2"/>
      <c r="F10" s="2"/>
      <c r="G10" s="2"/>
      <c r="H10" s="2"/>
      <c r="I10" s="2"/>
    </row>
    <row r="11" s="112" customFormat="1" spans="1:9">
      <c r="A11" s="2"/>
      <c r="B11" s="2"/>
      <c r="C11" s="2"/>
      <c r="D11" s="2"/>
      <c r="E11" s="2"/>
      <c r="F11" s="2"/>
      <c r="G11" s="2"/>
      <c r="H11" s="2"/>
      <c r="I11" s="2"/>
    </row>
    <row r="19" spans="9:9">
      <c r="I19" s="112"/>
    </row>
    <row r="21" s="112" customFormat="1" spans="1:9">
      <c r="A21" s="2"/>
      <c r="B21" s="2"/>
      <c r="C21" s="2"/>
      <c r="D21" s="2"/>
      <c r="E21" s="2"/>
      <c r="F21" s="2"/>
      <c r="G21" s="2"/>
      <c r="H21" s="2"/>
      <c r="I21" s="2"/>
    </row>
  </sheetData>
  <mergeCells count="3">
    <mergeCell ref="A1:H1"/>
    <mergeCell ref="B3:H3"/>
    <mergeCell ref="B6:H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zoomScale="86" zoomScaleNormal="86" workbookViewId="0">
      <selection activeCell="S30" sqref="S$1:S$1048576"/>
    </sheetView>
  </sheetViews>
  <sheetFormatPr defaultColWidth="9" defaultRowHeight="14.4"/>
  <cols>
    <col min="1" max="1" width="25.4537037037037" style="2" customWidth="1"/>
    <col min="2" max="2" width="8.36111111111111" style="2" customWidth="1"/>
    <col min="3" max="3" width="18" style="2" customWidth="1"/>
    <col min="4" max="13" width="7.4537037037037" style="2" customWidth="1"/>
    <col min="14" max="14" width="9.62962962962963" style="2" customWidth="1"/>
    <col min="15" max="15" width="15.3611111111111" style="2" customWidth="1"/>
    <col min="16" max="16" width="17.0925925925926" style="2" customWidth="1"/>
    <col min="17" max="17" width="63.0462962962963" style="2" customWidth="1"/>
    <col min="18" max="18" width="166.916666666667" style="2" customWidth="1"/>
    <col min="19" max="16384" width="9" style="2"/>
  </cols>
  <sheetData>
    <row r="1" s="79" customFormat="1" ht="22.2" spans="1:20">
      <c r="A1" s="81" t="s">
        <v>322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04"/>
      <c r="T1" s="104"/>
    </row>
    <row r="2" s="80" customFormat="1" ht="61.2" spans="1:19">
      <c r="A2" s="20" t="s">
        <v>22</v>
      </c>
      <c r="B2" s="20" t="s">
        <v>23</v>
      </c>
      <c r="C2" s="20" t="s">
        <v>24</v>
      </c>
      <c r="D2" s="83" t="s">
        <v>323</v>
      </c>
      <c r="E2" s="83" t="s">
        <v>324</v>
      </c>
      <c r="F2" s="83" t="s">
        <v>325</v>
      </c>
      <c r="G2" s="83" t="s">
        <v>326</v>
      </c>
      <c r="H2" s="83" t="s">
        <v>327</v>
      </c>
      <c r="I2" s="83" t="s">
        <v>328</v>
      </c>
      <c r="J2" s="83" t="s">
        <v>329</v>
      </c>
      <c r="K2" s="83" t="s">
        <v>330</v>
      </c>
      <c r="L2" s="83" t="s">
        <v>331</v>
      </c>
      <c r="M2" s="83" t="s">
        <v>332</v>
      </c>
      <c r="N2" s="83" t="s">
        <v>333</v>
      </c>
      <c r="O2" s="97" t="s">
        <v>334</v>
      </c>
      <c r="P2" s="83" t="s">
        <v>335</v>
      </c>
      <c r="Q2" s="20" t="s">
        <v>29</v>
      </c>
      <c r="R2" s="20" t="s">
        <v>336</v>
      </c>
      <c r="S2" s="105"/>
    </row>
    <row r="3" s="79" customFormat="1" ht="20.4" spans="1:18">
      <c r="A3" s="84" t="s">
        <v>2</v>
      </c>
      <c r="B3" s="84">
        <v>1</v>
      </c>
      <c r="C3" s="85">
        <v>20223631</v>
      </c>
      <c r="D3" s="86">
        <v>4.4</v>
      </c>
      <c r="E3" s="86">
        <v>5</v>
      </c>
      <c r="F3" s="86">
        <v>4.4</v>
      </c>
      <c r="G3" s="86">
        <v>5</v>
      </c>
      <c r="H3" s="86">
        <v>4.6</v>
      </c>
      <c r="I3" s="86">
        <v>5</v>
      </c>
      <c r="J3" s="86">
        <v>4.8</v>
      </c>
      <c r="K3" s="86">
        <v>5</v>
      </c>
      <c r="L3" s="86">
        <v>5</v>
      </c>
      <c r="M3" s="86">
        <v>5</v>
      </c>
      <c r="N3" s="86">
        <f t="shared" ref="N3:N9" si="0">SUM(D3:M3)</f>
        <v>48.2</v>
      </c>
      <c r="O3" s="98">
        <f t="shared" ref="O3:O9" si="1">AVERAGE(D3:M3)</f>
        <v>4.82</v>
      </c>
      <c r="P3" s="86">
        <f>RANK(O3,$O$3:$O$9,0)</f>
        <v>5</v>
      </c>
      <c r="Q3" s="86"/>
      <c r="R3" s="86"/>
    </row>
    <row r="4" s="79" customFormat="1" ht="20.4" spans="1:18">
      <c r="A4" s="84"/>
      <c r="B4" s="84">
        <v>2</v>
      </c>
      <c r="C4" s="85">
        <v>20223632</v>
      </c>
      <c r="D4" s="86">
        <v>5</v>
      </c>
      <c r="E4" s="86">
        <v>5</v>
      </c>
      <c r="F4" s="87">
        <v>5</v>
      </c>
      <c r="G4" s="86">
        <v>5</v>
      </c>
      <c r="H4" s="86">
        <v>5</v>
      </c>
      <c r="I4" s="86">
        <v>5</v>
      </c>
      <c r="J4" s="86">
        <v>5</v>
      </c>
      <c r="K4" s="86">
        <v>5</v>
      </c>
      <c r="L4" s="86">
        <v>5</v>
      </c>
      <c r="M4" s="86">
        <v>5</v>
      </c>
      <c r="N4" s="86">
        <f t="shared" si="0"/>
        <v>50</v>
      </c>
      <c r="O4" s="98">
        <f t="shared" si="1"/>
        <v>5</v>
      </c>
      <c r="P4" s="86">
        <f t="shared" ref="P4:P9" si="2">RANK(O4,$O$3:$O$9,0)</f>
        <v>1</v>
      </c>
      <c r="Q4" s="86"/>
      <c r="R4" s="86"/>
    </row>
    <row r="5" s="79" customFormat="1" ht="20.4" spans="1:18">
      <c r="A5" s="84"/>
      <c r="B5" s="84">
        <v>3</v>
      </c>
      <c r="C5" s="85">
        <v>20223633</v>
      </c>
      <c r="D5" s="86">
        <v>4.4</v>
      </c>
      <c r="E5" s="86">
        <v>5</v>
      </c>
      <c r="F5" s="86">
        <v>5</v>
      </c>
      <c r="G5" s="86">
        <v>5</v>
      </c>
      <c r="H5" s="86">
        <v>4.8</v>
      </c>
      <c r="I5" s="86">
        <v>5</v>
      </c>
      <c r="J5" s="86">
        <v>4.2</v>
      </c>
      <c r="K5" s="86">
        <v>4.6</v>
      </c>
      <c r="L5" s="86">
        <v>4.6</v>
      </c>
      <c r="M5" s="86">
        <v>5</v>
      </c>
      <c r="N5" s="86">
        <f t="shared" si="0"/>
        <v>47.6</v>
      </c>
      <c r="O5" s="98">
        <f t="shared" si="1"/>
        <v>4.76</v>
      </c>
      <c r="P5" s="86">
        <f t="shared" si="2"/>
        <v>6</v>
      </c>
      <c r="Q5" s="86"/>
      <c r="R5" s="86"/>
    </row>
    <row r="6" s="79" customFormat="1" ht="20.4" spans="1:18">
      <c r="A6" s="84"/>
      <c r="B6" s="84">
        <v>4</v>
      </c>
      <c r="C6" s="85">
        <v>20223634</v>
      </c>
      <c r="D6" s="86">
        <v>4.4</v>
      </c>
      <c r="E6" s="86">
        <v>5</v>
      </c>
      <c r="F6" s="86">
        <v>4.6</v>
      </c>
      <c r="G6" s="86">
        <v>5</v>
      </c>
      <c r="H6" s="86">
        <v>4.6</v>
      </c>
      <c r="I6" s="86">
        <v>5</v>
      </c>
      <c r="J6" s="86">
        <v>4.4</v>
      </c>
      <c r="K6" s="86">
        <v>5</v>
      </c>
      <c r="L6" s="86">
        <v>4.6</v>
      </c>
      <c r="M6" s="86">
        <v>5</v>
      </c>
      <c r="N6" s="86">
        <f t="shared" si="0"/>
        <v>47.6</v>
      </c>
      <c r="O6" s="98">
        <f t="shared" si="1"/>
        <v>4.76</v>
      </c>
      <c r="P6" s="86">
        <f t="shared" si="2"/>
        <v>6</v>
      </c>
      <c r="Q6" s="86"/>
      <c r="R6" s="86"/>
    </row>
    <row r="7" s="79" customFormat="1" ht="20.4" spans="1:18">
      <c r="A7" s="84"/>
      <c r="B7" s="84">
        <v>5</v>
      </c>
      <c r="C7" s="85">
        <v>20223635</v>
      </c>
      <c r="D7" s="86">
        <v>5</v>
      </c>
      <c r="E7" s="86">
        <v>5</v>
      </c>
      <c r="F7" s="86">
        <v>4.8</v>
      </c>
      <c r="G7" s="86">
        <v>5</v>
      </c>
      <c r="H7" s="86">
        <v>5</v>
      </c>
      <c r="I7" s="86">
        <v>5</v>
      </c>
      <c r="J7" s="86">
        <v>5</v>
      </c>
      <c r="K7" s="86">
        <v>4.2</v>
      </c>
      <c r="L7" s="86">
        <v>5</v>
      </c>
      <c r="M7" s="86">
        <v>5</v>
      </c>
      <c r="N7" s="86">
        <f t="shared" si="0"/>
        <v>49</v>
      </c>
      <c r="O7" s="98">
        <f t="shared" si="1"/>
        <v>4.9</v>
      </c>
      <c r="P7" s="86">
        <f t="shared" si="2"/>
        <v>3</v>
      </c>
      <c r="Q7" s="86"/>
      <c r="R7" s="86"/>
    </row>
    <row r="8" s="79" customFormat="1" ht="20.4" spans="1:18">
      <c r="A8" s="84"/>
      <c r="B8" s="84">
        <v>6</v>
      </c>
      <c r="C8" s="85">
        <v>20223636</v>
      </c>
      <c r="D8" s="86">
        <v>4.8</v>
      </c>
      <c r="E8" s="86">
        <v>5</v>
      </c>
      <c r="F8" s="86">
        <v>4.8</v>
      </c>
      <c r="G8" s="86">
        <v>4</v>
      </c>
      <c r="H8" s="86">
        <v>4.6</v>
      </c>
      <c r="I8" s="86">
        <v>5</v>
      </c>
      <c r="J8" s="86">
        <v>5</v>
      </c>
      <c r="K8" s="86">
        <v>5</v>
      </c>
      <c r="L8" s="86">
        <v>5</v>
      </c>
      <c r="M8" s="86">
        <v>5</v>
      </c>
      <c r="N8" s="86">
        <f t="shared" si="0"/>
        <v>48.2</v>
      </c>
      <c r="O8" s="98">
        <f t="shared" si="1"/>
        <v>4.82</v>
      </c>
      <c r="P8" s="86">
        <f t="shared" si="2"/>
        <v>4</v>
      </c>
      <c r="Q8" s="86"/>
      <c r="R8" s="86"/>
    </row>
    <row r="9" s="1" customFormat="1" ht="20.4" spans="1:23">
      <c r="A9" s="84"/>
      <c r="B9" s="84">
        <v>7</v>
      </c>
      <c r="C9" s="85">
        <v>20223637</v>
      </c>
      <c r="D9" s="86">
        <v>4.8</v>
      </c>
      <c r="E9" s="86">
        <v>5</v>
      </c>
      <c r="F9" s="86">
        <v>5</v>
      </c>
      <c r="G9" s="86">
        <v>5</v>
      </c>
      <c r="H9" s="86">
        <v>5</v>
      </c>
      <c r="I9" s="86">
        <v>5</v>
      </c>
      <c r="J9" s="86">
        <v>5</v>
      </c>
      <c r="K9" s="86">
        <v>4.8</v>
      </c>
      <c r="L9" s="86">
        <v>5</v>
      </c>
      <c r="M9" s="86">
        <v>5</v>
      </c>
      <c r="N9" s="86">
        <f t="shared" si="0"/>
        <v>49.6</v>
      </c>
      <c r="O9" s="98">
        <f t="shared" si="1"/>
        <v>4.96</v>
      </c>
      <c r="P9" s="86">
        <f t="shared" si="2"/>
        <v>2</v>
      </c>
      <c r="Q9" s="86"/>
      <c r="R9" s="86"/>
      <c r="S9" s="106"/>
      <c r="T9" s="106"/>
      <c r="U9" s="106"/>
      <c r="V9" s="106"/>
      <c r="W9" s="106"/>
    </row>
    <row r="10" s="1" customFormat="1" ht="20.4" spans="1:23">
      <c r="A10" s="84" t="s">
        <v>3</v>
      </c>
      <c r="B10" s="84">
        <v>8</v>
      </c>
      <c r="C10" s="85">
        <v>20222731</v>
      </c>
      <c r="D10" s="86" t="s">
        <v>337</v>
      </c>
      <c r="E10" s="86" t="s">
        <v>337</v>
      </c>
      <c r="F10" s="86" t="s">
        <v>337</v>
      </c>
      <c r="G10" s="86" t="s">
        <v>337</v>
      </c>
      <c r="H10" s="85">
        <v>3.8</v>
      </c>
      <c r="I10" s="85">
        <v>5</v>
      </c>
      <c r="J10" s="86">
        <v>4.8</v>
      </c>
      <c r="K10" s="85">
        <v>5</v>
      </c>
      <c r="L10" s="85" t="s">
        <v>337</v>
      </c>
      <c r="M10" s="85" t="s">
        <v>337</v>
      </c>
      <c r="N10" s="99">
        <f t="shared" ref="N10:N18" si="3">SUM(D10:M10)</f>
        <v>18.6</v>
      </c>
      <c r="O10" s="98">
        <f t="shared" ref="O10:O18" si="4">AVERAGE(F10:M10)</f>
        <v>4.65</v>
      </c>
      <c r="P10" s="86">
        <f>RANK(O10,$O$10:$O$18,0)</f>
        <v>8</v>
      </c>
      <c r="Q10" s="85"/>
      <c r="R10" s="85"/>
      <c r="T10" s="106"/>
      <c r="U10" s="106"/>
      <c r="V10" s="106"/>
      <c r="W10" s="106"/>
    </row>
    <row r="11" s="1" customFormat="1" ht="20.4" spans="1:23">
      <c r="A11" s="84"/>
      <c r="B11" s="84">
        <v>9</v>
      </c>
      <c r="C11" s="85">
        <v>20222732</v>
      </c>
      <c r="D11" s="86" t="s">
        <v>337</v>
      </c>
      <c r="E11" s="86" t="s">
        <v>337</v>
      </c>
      <c r="F11" s="86" t="s">
        <v>337</v>
      </c>
      <c r="G11" s="86" t="s">
        <v>337</v>
      </c>
      <c r="H11" s="85">
        <v>4.8</v>
      </c>
      <c r="I11" s="85">
        <v>5</v>
      </c>
      <c r="J11" s="86">
        <v>4.8</v>
      </c>
      <c r="K11" s="85">
        <v>5</v>
      </c>
      <c r="L11" s="85" t="s">
        <v>337</v>
      </c>
      <c r="M11" s="85" t="s">
        <v>337</v>
      </c>
      <c r="N11" s="99">
        <f t="shared" si="3"/>
        <v>19.6</v>
      </c>
      <c r="O11" s="98">
        <f t="shared" si="4"/>
        <v>4.9</v>
      </c>
      <c r="P11" s="86">
        <f>RANK(O11,$O$10:$O$18,0)</f>
        <v>6</v>
      </c>
      <c r="Q11" s="85"/>
      <c r="R11" s="85"/>
      <c r="T11" s="106"/>
      <c r="U11" s="106"/>
      <c r="V11" s="106"/>
      <c r="W11" s="106"/>
    </row>
    <row r="12" s="1" customFormat="1" ht="20.4" spans="1:23">
      <c r="A12" s="84"/>
      <c r="B12" s="84">
        <v>10</v>
      </c>
      <c r="C12" s="85">
        <v>20222831</v>
      </c>
      <c r="D12" s="86" t="s">
        <v>337</v>
      </c>
      <c r="E12" s="86" t="s">
        <v>337</v>
      </c>
      <c r="F12" s="86" t="s">
        <v>337</v>
      </c>
      <c r="G12" s="86" t="s">
        <v>337</v>
      </c>
      <c r="H12" s="86" t="s">
        <v>337</v>
      </c>
      <c r="I12" s="86" t="s">
        <v>337</v>
      </c>
      <c r="J12" s="86">
        <v>2</v>
      </c>
      <c r="K12" s="86">
        <v>5</v>
      </c>
      <c r="L12" s="85" t="s">
        <v>337</v>
      </c>
      <c r="M12" s="85" t="s">
        <v>337</v>
      </c>
      <c r="N12" s="99">
        <f t="shared" si="3"/>
        <v>7</v>
      </c>
      <c r="O12" s="98">
        <f t="shared" si="4"/>
        <v>3.5</v>
      </c>
      <c r="P12" s="86">
        <f t="shared" ref="P12:P18" si="5">RANK(O12,$O$10:$O$18,0)</f>
        <v>9</v>
      </c>
      <c r="Q12" s="85"/>
      <c r="R12" s="107"/>
      <c r="T12" s="106"/>
      <c r="U12" s="106"/>
      <c r="V12" s="106"/>
      <c r="W12" s="106"/>
    </row>
    <row r="13" s="1" customFormat="1" ht="20.4" spans="1:23">
      <c r="A13" s="84"/>
      <c r="B13" s="84">
        <v>11</v>
      </c>
      <c r="C13" s="85">
        <v>20222832</v>
      </c>
      <c r="D13" s="86" t="s">
        <v>337</v>
      </c>
      <c r="E13" s="86" t="s">
        <v>337</v>
      </c>
      <c r="F13" s="86" t="s">
        <v>337</v>
      </c>
      <c r="G13" s="86" t="s">
        <v>337</v>
      </c>
      <c r="H13" s="86" t="s">
        <v>337</v>
      </c>
      <c r="I13" s="86" t="s">
        <v>337</v>
      </c>
      <c r="J13" s="86">
        <v>5</v>
      </c>
      <c r="K13" s="86">
        <v>5</v>
      </c>
      <c r="L13" s="85" t="s">
        <v>337</v>
      </c>
      <c r="M13" s="85" t="s">
        <v>337</v>
      </c>
      <c r="N13" s="99">
        <f t="shared" si="3"/>
        <v>10</v>
      </c>
      <c r="O13" s="98">
        <f t="shared" si="4"/>
        <v>5</v>
      </c>
      <c r="P13" s="86">
        <f t="shared" si="5"/>
        <v>1</v>
      </c>
      <c r="Q13" s="85"/>
      <c r="R13" s="107"/>
      <c r="T13" s="106"/>
      <c r="U13" s="106"/>
      <c r="V13" s="106"/>
      <c r="W13" s="106"/>
    </row>
    <row r="14" s="1" customFormat="1" ht="20.4" spans="1:23">
      <c r="A14" s="84"/>
      <c r="B14" s="84">
        <v>12</v>
      </c>
      <c r="C14" s="85">
        <v>20222833</v>
      </c>
      <c r="D14" s="86" t="s">
        <v>337</v>
      </c>
      <c r="E14" s="86" t="s">
        <v>337</v>
      </c>
      <c r="F14" s="86" t="s">
        <v>337</v>
      </c>
      <c r="G14" s="86" t="s">
        <v>337</v>
      </c>
      <c r="H14" s="85">
        <v>5</v>
      </c>
      <c r="I14" s="85">
        <v>5</v>
      </c>
      <c r="J14" s="86">
        <v>5</v>
      </c>
      <c r="K14" s="85">
        <v>5</v>
      </c>
      <c r="L14" s="85" t="s">
        <v>337</v>
      </c>
      <c r="M14" s="85" t="s">
        <v>337</v>
      </c>
      <c r="N14" s="99">
        <f t="shared" si="3"/>
        <v>20</v>
      </c>
      <c r="O14" s="98">
        <f t="shared" si="4"/>
        <v>5</v>
      </c>
      <c r="P14" s="86">
        <f t="shared" si="5"/>
        <v>1</v>
      </c>
      <c r="Q14" s="85"/>
      <c r="R14" s="107"/>
      <c r="T14" s="106"/>
      <c r="U14" s="106"/>
      <c r="V14" s="106"/>
      <c r="W14" s="106"/>
    </row>
    <row r="15" s="1" customFormat="1" ht="20.4" spans="1:23">
      <c r="A15" s="84"/>
      <c r="B15" s="84">
        <v>13</v>
      </c>
      <c r="C15" s="85">
        <v>20222834</v>
      </c>
      <c r="D15" s="86" t="s">
        <v>337</v>
      </c>
      <c r="E15" s="86" t="s">
        <v>337</v>
      </c>
      <c r="F15" s="86" t="s">
        <v>337</v>
      </c>
      <c r="G15" s="86" t="s">
        <v>337</v>
      </c>
      <c r="H15" s="85">
        <v>5</v>
      </c>
      <c r="I15" s="85">
        <v>5</v>
      </c>
      <c r="J15" s="86">
        <v>5</v>
      </c>
      <c r="K15" s="85">
        <v>5</v>
      </c>
      <c r="L15" s="85" t="s">
        <v>337</v>
      </c>
      <c r="M15" s="85" t="s">
        <v>337</v>
      </c>
      <c r="N15" s="99">
        <f t="shared" si="3"/>
        <v>20</v>
      </c>
      <c r="O15" s="98">
        <f t="shared" si="4"/>
        <v>5</v>
      </c>
      <c r="P15" s="86">
        <f t="shared" si="5"/>
        <v>1</v>
      </c>
      <c r="Q15" s="85"/>
      <c r="R15" s="85"/>
      <c r="T15" s="106"/>
      <c r="U15" s="106"/>
      <c r="V15" s="106"/>
      <c r="W15" s="106"/>
    </row>
    <row r="16" s="1" customFormat="1" ht="20.4" spans="1:23">
      <c r="A16" s="84"/>
      <c r="B16" s="84">
        <v>14</v>
      </c>
      <c r="C16" s="85">
        <v>20222835</v>
      </c>
      <c r="D16" s="86" t="s">
        <v>337</v>
      </c>
      <c r="E16" s="86" t="s">
        <v>337</v>
      </c>
      <c r="F16" s="86" t="s">
        <v>337</v>
      </c>
      <c r="G16" s="86" t="s">
        <v>337</v>
      </c>
      <c r="H16" s="85">
        <v>5</v>
      </c>
      <c r="I16" s="85">
        <v>5</v>
      </c>
      <c r="J16" s="86">
        <v>5</v>
      </c>
      <c r="K16" s="85">
        <v>5</v>
      </c>
      <c r="L16" s="85" t="s">
        <v>337</v>
      </c>
      <c r="M16" s="85" t="s">
        <v>337</v>
      </c>
      <c r="N16" s="99">
        <f t="shared" si="3"/>
        <v>20</v>
      </c>
      <c r="O16" s="98">
        <f t="shared" si="4"/>
        <v>5</v>
      </c>
      <c r="P16" s="86">
        <f t="shared" si="5"/>
        <v>1</v>
      </c>
      <c r="Q16" s="85"/>
      <c r="R16" s="108"/>
      <c r="S16" s="109"/>
      <c r="T16" s="106"/>
      <c r="U16" s="106"/>
      <c r="V16" s="106"/>
      <c r="W16" s="106"/>
    </row>
    <row r="17" s="1" customFormat="1" ht="20.4" spans="1:23">
      <c r="A17" s="84"/>
      <c r="B17" s="84">
        <v>15</v>
      </c>
      <c r="C17" s="85">
        <v>20222836</v>
      </c>
      <c r="D17" s="86" t="s">
        <v>337</v>
      </c>
      <c r="E17" s="86" t="s">
        <v>337</v>
      </c>
      <c r="F17" s="86" t="s">
        <v>337</v>
      </c>
      <c r="G17" s="86" t="s">
        <v>337</v>
      </c>
      <c r="H17" s="86" t="s">
        <v>337</v>
      </c>
      <c r="I17" s="86" t="s">
        <v>337</v>
      </c>
      <c r="J17" s="86">
        <v>5</v>
      </c>
      <c r="K17" s="85">
        <v>5</v>
      </c>
      <c r="L17" s="85" t="s">
        <v>337</v>
      </c>
      <c r="M17" s="85" t="s">
        <v>337</v>
      </c>
      <c r="N17" s="99">
        <f t="shared" si="3"/>
        <v>10</v>
      </c>
      <c r="O17" s="98">
        <f t="shared" si="4"/>
        <v>5</v>
      </c>
      <c r="P17" s="86">
        <f t="shared" si="5"/>
        <v>1</v>
      </c>
      <c r="Q17" s="85"/>
      <c r="R17" s="107"/>
      <c r="T17" s="106"/>
      <c r="U17" s="106"/>
      <c r="V17" s="106"/>
      <c r="W17" s="106"/>
    </row>
    <row r="18" s="1" customFormat="1" ht="20.4" spans="1:23">
      <c r="A18" s="88"/>
      <c r="B18" s="84">
        <v>16</v>
      </c>
      <c r="C18" s="85">
        <v>20222837</v>
      </c>
      <c r="D18" s="86" t="s">
        <v>337</v>
      </c>
      <c r="E18" s="86" t="s">
        <v>337</v>
      </c>
      <c r="F18" s="86" t="s">
        <v>337</v>
      </c>
      <c r="G18" s="86" t="s">
        <v>337</v>
      </c>
      <c r="H18" s="86" t="s">
        <v>337</v>
      </c>
      <c r="I18" s="86" t="s">
        <v>337</v>
      </c>
      <c r="J18" s="86">
        <v>4.8</v>
      </c>
      <c r="K18" s="85">
        <v>5</v>
      </c>
      <c r="L18" s="85" t="s">
        <v>337</v>
      </c>
      <c r="M18" s="85" t="s">
        <v>337</v>
      </c>
      <c r="N18" s="99">
        <f t="shared" si="3"/>
        <v>9.8</v>
      </c>
      <c r="O18" s="98">
        <f t="shared" si="4"/>
        <v>4.9</v>
      </c>
      <c r="P18" s="86">
        <f t="shared" si="5"/>
        <v>6</v>
      </c>
      <c r="Q18" s="85"/>
      <c r="R18" s="85"/>
      <c r="T18" s="106"/>
      <c r="U18" s="106"/>
      <c r="W18" s="106"/>
    </row>
    <row r="19" s="1" customFormat="1" ht="20.4" spans="1:18">
      <c r="A19" s="89" t="s">
        <v>4</v>
      </c>
      <c r="B19" s="84">
        <v>17</v>
      </c>
      <c r="C19" s="85">
        <v>20222331</v>
      </c>
      <c r="D19" s="85">
        <v>5</v>
      </c>
      <c r="E19" s="85">
        <v>2</v>
      </c>
      <c r="F19" s="85">
        <v>4.8</v>
      </c>
      <c r="G19" s="85">
        <v>5</v>
      </c>
      <c r="H19" s="85">
        <v>5</v>
      </c>
      <c r="I19" s="85">
        <v>4.8</v>
      </c>
      <c r="J19" s="85">
        <v>5</v>
      </c>
      <c r="K19" s="85">
        <v>4.6</v>
      </c>
      <c r="L19" s="85">
        <v>5</v>
      </c>
      <c r="M19" s="85">
        <v>5</v>
      </c>
      <c r="N19" s="85">
        <f>D19+E19+F19+G19+H19+I19+J19+K19+L19+M19</f>
        <v>46.2</v>
      </c>
      <c r="O19" s="100">
        <f>AVERAGE(D19:M19)</f>
        <v>4.62</v>
      </c>
      <c r="P19" s="86">
        <f>RANK(O19,$O$19:$O$28,0)</f>
        <v>9</v>
      </c>
      <c r="Q19" s="85"/>
      <c r="R19" s="85"/>
    </row>
    <row r="20" s="1" customFormat="1" ht="20.4" spans="1:18">
      <c r="A20" s="90"/>
      <c r="B20" s="84">
        <v>18</v>
      </c>
      <c r="C20" s="85">
        <v>20222332</v>
      </c>
      <c r="D20" s="85">
        <v>5</v>
      </c>
      <c r="E20" s="85">
        <v>2</v>
      </c>
      <c r="F20" s="85">
        <v>5</v>
      </c>
      <c r="G20" s="85">
        <v>5</v>
      </c>
      <c r="H20" s="85">
        <v>5</v>
      </c>
      <c r="I20" s="85">
        <v>4.6</v>
      </c>
      <c r="J20" s="85">
        <v>5</v>
      </c>
      <c r="K20" s="85">
        <v>5</v>
      </c>
      <c r="L20" s="85">
        <v>5</v>
      </c>
      <c r="M20" s="85">
        <v>5</v>
      </c>
      <c r="N20" s="85">
        <f t="shared" ref="N20:N28" si="6">D20+E20+F20+G20+H20+I20+J20+K20+L20+M20</f>
        <v>46.6</v>
      </c>
      <c r="O20" s="100">
        <f t="shared" ref="O20:O28" si="7">AVERAGE(D20:M20)</f>
        <v>4.66</v>
      </c>
      <c r="P20" s="86">
        <f t="shared" ref="P20:P28" si="8">RANK(O20,$O$19:$O$28,0)</f>
        <v>8</v>
      </c>
      <c r="Q20" s="85"/>
      <c r="R20" s="85"/>
    </row>
    <row r="21" s="1" customFormat="1" ht="20.4" spans="1:18">
      <c r="A21" s="90"/>
      <c r="B21" s="84">
        <v>19</v>
      </c>
      <c r="C21" s="85">
        <v>20222333</v>
      </c>
      <c r="D21" s="85">
        <v>5</v>
      </c>
      <c r="E21" s="85">
        <v>2</v>
      </c>
      <c r="F21" s="85">
        <v>5</v>
      </c>
      <c r="G21" s="85">
        <v>5</v>
      </c>
      <c r="H21" s="85">
        <v>5</v>
      </c>
      <c r="I21" s="85">
        <v>5</v>
      </c>
      <c r="J21" s="85">
        <v>5</v>
      </c>
      <c r="K21" s="85">
        <v>4.2</v>
      </c>
      <c r="L21" s="85" t="s">
        <v>337</v>
      </c>
      <c r="M21" s="85" t="s">
        <v>337</v>
      </c>
      <c r="N21" s="85">
        <f>D21+E21+F21+G21+H21+I21+J21+K21</f>
        <v>36.2</v>
      </c>
      <c r="O21" s="100">
        <f t="shared" si="7"/>
        <v>4.525</v>
      </c>
      <c r="P21" s="86">
        <f t="shared" si="8"/>
        <v>10</v>
      </c>
      <c r="Q21" s="85"/>
      <c r="R21" s="85"/>
    </row>
    <row r="22" s="1" customFormat="1" ht="20.4" spans="1:18">
      <c r="A22" s="90"/>
      <c r="B22" s="84">
        <v>20</v>
      </c>
      <c r="C22" s="85">
        <v>20222931</v>
      </c>
      <c r="D22" s="85" t="s">
        <v>337</v>
      </c>
      <c r="E22" s="85" t="s">
        <v>337</v>
      </c>
      <c r="F22" s="85">
        <v>4.8</v>
      </c>
      <c r="G22" s="85">
        <v>5</v>
      </c>
      <c r="H22" s="85">
        <v>5</v>
      </c>
      <c r="I22" s="85">
        <v>5</v>
      </c>
      <c r="J22" s="85">
        <v>5</v>
      </c>
      <c r="K22" s="85">
        <v>5</v>
      </c>
      <c r="L22" s="85">
        <v>5</v>
      </c>
      <c r="M22" s="85">
        <v>5</v>
      </c>
      <c r="N22" s="85">
        <f>F22+G22+H22+I22+J22+K22+L22+M22</f>
        <v>39.8</v>
      </c>
      <c r="O22" s="100">
        <f t="shared" si="7"/>
        <v>4.975</v>
      </c>
      <c r="P22" s="86">
        <f t="shared" si="8"/>
        <v>4</v>
      </c>
      <c r="Q22" s="85"/>
      <c r="R22" s="85"/>
    </row>
    <row r="23" s="1" customFormat="1" ht="20.4" spans="1:18">
      <c r="A23" s="90"/>
      <c r="B23" s="84">
        <v>21</v>
      </c>
      <c r="C23" s="85">
        <v>20222932</v>
      </c>
      <c r="D23" s="85">
        <v>5</v>
      </c>
      <c r="E23" s="85">
        <v>4.8</v>
      </c>
      <c r="F23" s="85">
        <v>4.8</v>
      </c>
      <c r="G23" s="85">
        <v>5</v>
      </c>
      <c r="H23" s="85">
        <v>5</v>
      </c>
      <c r="I23" s="85">
        <v>5</v>
      </c>
      <c r="J23" s="85">
        <v>5</v>
      </c>
      <c r="K23" s="85">
        <v>5</v>
      </c>
      <c r="L23" s="85">
        <v>5</v>
      </c>
      <c r="M23" s="85">
        <v>5</v>
      </c>
      <c r="N23" s="85">
        <f t="shared" si="6"/>
        <v>49.6</v>
      </c>
      <c r="O23" s="100">
        <f t="shared" si="7"/>
        <v>4.96</v>
      </c>
      <c r="P23" s="86">
        <f t="shared" si="8"/>
        <v>6</v>
      </c>
      <c r="Q23" s="85"/>
      <c r="R23" s="85"/>
    </row>
    <row r="24" s="1" customFormat="1" ht="20.4" spans="1:18">
      <c r="A24" s="90"/>
      <c r="B24" s="84">
        <v>22</v>
      </c>
      <c r="C24" s="85">
        <v>20222933</v>
      </c>
      <c r="D24" s="85" t="s">
        <v>337</v>
      </c>
      <c r="E24" s="85" t="s">
        <v>337</v>
      </c>
      <c r="F24" s="85">
        <v>5</v>
      </c>
      <c r="G24" s="85">
        <v>5</v>
      </c>
      <c r="H24" s="85">
        <v>5</v>
      </c>
      <c r="I24" s="85">
        <v>5</v>
      </c>
      <c r="J24" s="85">
        <v>5</v>
      </c>
      <c r="K24" s="85">
        <v>5</v>
      </c>
      <c r="L24" s="85">
        <v>5</v>
      </c>
      <c r="M24" s="85">
        <v>5</v>
      </c>
      <c r="N24" s="85">
        <f>F24+G24+H24+I24+J24+K24+L24+M24</f>
        <v>40</v>
      </c>
      <c r="O24" s="100">
        <f t="shared" si="7"/>
        <v>5</v>
      </c>
      <c r="P24" s="86">
        <f t="shared" si="8"/>
        <v>1</v>
      </c>
      <c r="Q24" s="85"/>
      <c r="R24" s="85"/>
    </row>
    <row r="25" s="1" customFormat="1" ht="20.4" spans="1:19">
      <c r="A25" s="90"/>
      <c r="B25" s="84">
        <v>23</v>
      </c>
      <c r="C25" s="85">
        <v>20222934</v>
      </c>
      <c r="D25" s="85">
        <v>4.6</v>
      </c>
      <c r="E25" s="85">
        <v>5</v>
      </c>
      <c r="F25" s="85">
        <v>5</v>
      </c>
      <c r="G25" s="85">
        <v>5</v>
      </c>
      <c r="H25" s="85">
        <v>5</v>
      </c>
      <c r="I25" s="85">
        <v>5</v>
      </c>
      <c r="J25" s="85">
        <v>5</v>
      </c>
      <c r="K25" s="85">
        <v>5</v>
      </c>
      <c r="L25" s="85">
        <v>5</v>
      </c>
      <c r="M25" s="85">
        <v>5</v>
      </c>
      <c r="N25" s="85">
        <f t="shared" si="6"/>
        <v>49.6</v>
      </c>
      <c r="O25" s="100">
        <f t="shared" si="7"/>
        <v>4.96</v>
      </c>
      <c r="P25" s="86">
        <f t="shared" si="8"/>
        <v>6</v>
      </c>
      <c r="Q25" s="85"/>
      <c r="R25" s="110"/>
      <c r="S25" s="109"/>
    </row>
    <row r="26" s="1" customFormat="1" ht="20.4" spans="1:18">
      <c r="A26" s="90"/>
      <c r="B26" s="84">
        <v>24</v>
      </c>
      <c r="C26" s="85">
        <v>20223031</v>
      </c>
      <c r="D26" s="85">
        <v>5</v>
      </c>
      <c r="E26" s="85">
        <v>5</v>
      </c>
      <c r="F26" s="85">
        <v>5</v>
      </c>
      <c r="G26" s="85">
        <v>5</v>
      </c>
      <c r="H26" s="85">
        <v>5</v>
      </c>
      <c r="I26" s="85">
        <v>5</v>
      </c>
      <c r="J26" s="85">
        <v>5</v>
      </c>
      <c r="K26" s="85">
        <v>5</v>
      </c>
      <c r="L26" s="85">
        <v>5</v>
      </c>
      <c r="M26" s="85">
        <v>5</v>
      </c>
      <c r="N26" s="85">
        <f t="shared" si="6"/>
        <v>50</v>
      </c>
      <c r="O26" s="100">
        <f t="shared" si="7"/>
        <v>5</v>
      </c>
      <c r="P26" s="86">
        <f t="shared" si="8"/>
        <v>1</v>
      </c>
      <c r="Q26" s="85"/>
      <c r="R26" s="85"/>
    </row>
    <row r="27" s="1" customFormat="1" ht="20.4" spans="1:19">
      <c r="A27" s="90"/>
      <c r="B27" s="84">
        <v>25</v>
      </c>
      <c r="C27" s="85">
        <v>20223032</v>
      </c>
      <c r="D27" s="85" t="s">
        <v>337</v>
      </c>
      <c r="E27" s="85" t="s">
        <v>337</v>
      </c>
      <c r="F27" s="85">
        <v>5</v>
      </c>
      <c r="G27" s="85">
        <v>5</v>
      </c>
      <c r="H27" s="85">
        <v>5</v>
      </c>
      <c r="I27" s="85">
        <v>5</v>
      </c>
      <c r="J27" s="85">
        <v>5</v>
      </c>
      <c r="K27" s="85">
        <v>5</v>
      </c>
      <c r="L27" s="85">
        <v>4.8</v>
      </c>
      <c r="M27" s="85">
        <v>5</v>
      </c>
      <c r="N27" s="85">
        <f>F27+G27+H27+I27+J27+K27+L27+M27</f>
        <v>39.8</v>
      </c>
      <c r="O27" s="100">
        <f t="shared" si="7"/>
        <v>4.975</v>
      </c>
      <c r="P27" s="86">
        <f t="shared" si="8"/>
        <v>4</v>
      </c>
      <c r="Q27" s="85"/>
      <c r="R27" s="85"/>
      <c r="S27" s="106"/>
    </row>
    <row r="28" s="1" customFormat="1" ht="20.4" spans="1:19">
      <c r="A28" s="91"/>
      <c r="B28" s="84">
        <v>26</v>
      </c>
      <c r="C28" s="85">
        <v>20223033</v>
      </c>
      <c r="D28" s="85">
        <v>5</v>
      </c>
      <c r="E28" s="85">
        <v>5</v>
      </c>
      <c r="F28" s="85">
        <v>5</v>
      </c>
      <c r="G28" s="85">
        <v>5</v>
      </c>
      <c r="H28" s="85">
        <v>5</v>
      </c>
      <c r="I28" s="85">
        <v>5</v>
      </c>
      <c r="J28" s="85">
        <v>4.8</v>
      </c>
      <c r="K28" s="85">
        <v>5</v>
      </c>
      <c r="L28" s="85">
        <v>5</v>
      </c>
      <c r="M28" s="85">
        <v>5</v>
      </c>
      <c r="N28" s="85">
        <f t="shared" si="6"/>
        <v>49.8</v>
      </c>
      <c r="O28" s="100">
        <f t="shared" si="7"/>
        <v>4.98</v>
      </c>
      <c r="P28" s="86">
        <f t="shared" si="8"/>
        <v>3</v>
      </c>
      <c r="Q28" s="85"/>
      <c r="R28" s="85"/>
      <c r="S28" s="106"/>
    </row>
    <row r="29" s="1" customFormat="1" ht="20.4" spans="1:19">
      <c r="A29" s="92" t="s">
        <v>5</v>
      </c>
      <c r="B29" s="84">
        <v>27</v>
      </c>
      <c r="C29" s="93">
        <v>20222131</v>
      </c>
      <c r="D29" s="93" t="s">
        <v>337</v>
      </c>
      <c r="E29" s="93" t="s">
        <v>337</v>
      </c>
      <c r="F29" s="93">
        <v>4.6</v>
      </c>
      <c r="G29" s="93">
        <v>4.8</v>
      </c>
      <c r="H29" s="93">
        <v>4.6</v>
      </c>
      <c r="I29" s="93">
        <v>4.8</v>
      </c>
      <c r="J29" s="93">
        <v>4.6</v>
      </c>
      <c r="K29" s="93">
        <v>5</v>
      </c>
      <c r="L29" s="93">
        <v>4.6</v>
      </c>
      <c r="M29" s="93">
        <v>4.8</v>
      </c>
      <c r="N29" s="93">
        <f t="shared" ref="N29:N34" si="9">SUM(F29:L29)</f>
        <v>33</v>
      </c>
      <c r="O29" s="101">
        <f t="shared" ref="O29:O34" si="10">AVERAGE(F29:M29)</f>
        <v>4.725</v>
      </c>
      <c r="P29" s="86">
        <f t="shared" ref="P29:P34" si="11">RANK(O29,$O$29:$O$34,0)</f>
        <v>6</v>
      </c>
      <c r="Q29" s="86"/>
      <c r="R29" s="86"/>
      <c r="S29" s="106"/>
    </row>
    <row r="30" s="1" customFormat="1" ht="20.4" spans="1:19">
      <c r="A30" s="92"/>
      <c r="B30" s="84">
        <v>28</v>
      </c>
      <c r="C30" s="93">
        <v>20222132</v>
      </c>
      <c r="D30" s="93" t="s">
        <v>337</v>
      </c>
      <c r="E30" s="93" t="s">
        <v>337</v>
      </c>
      <c r="F30" s="93">
        <v>4.4</v>
      </c>
      <c r="G30" s="93">
        <v>5</v>
      </c>
      <c r="H30" s="93">
        <v>4.8</v>
      </c>
      <c r="I30" s="93">
        <v>4.8</v>
      </c>
      <c r="J30" s="93">
        <v>4.8</v>
      </c>
      <c r="K30" s="93">
        <v>4.6</v>
      </c>
      <c r="L30" s="93">
        <v>4.8</v>
      </c>
      <c r="M30" s="93">
        <v>4.8</v>
      </c>
      <c r="N30" s="93">
        <f t="shared" si="9"/>
        <v>33.2</v>
      </c>
      <c r="O30" s="101">
        <f t="shared" si="10"/>
        <v>4.75</v>
      </c>
      <c r="P30" s="86">
        <f t="shared" si="11"/>
        <v>5</v>
      </c>
      <c r="Q30" s="86"/>
      <c r="R30" s="86"/>
      <c r="S30" s="106"/>
    </row>
    <row r="31" ht="20.4" spans="1:18">
      <c r="A31" s="92"/>
      <c r="B31" s="84">
        <v>29</v>
      </c>
      <c r="C31" s="93">
        <v>20222133</v>
      </c>
      <c r="D31" s="93" t="s">
        <v>337</v>
      </c>
      <c r="E31" s="93" t="s">
        <v>337</v>
      </c>
      <c r="F31" s="93" t="s">
        <v>337</v>
      </c>
      <c r="G31" s="93" t="s">
        <v>337</v>
      </c>
      <c r="H31" s="93">
        <v>4.6</v>
      </c>
      <c r="I31" s="93">
        <v>5</v>
      </c>
      <c r="J31" s="93">
        <v>4.8</v>
      </c>
      <c r="K31" s="93">
        <v>4.8</v>
      </c>
      <c r="L31" s="93">
        <v>5</v>
      </c>
      <c r="M31" s="93">
        <v>4.6</v>
      </c>
      <c r="N31" s="93">
        <f t="shared" si="9"/>
        <v>24.2</v>
      </c>
      <c r="O31" s="101">
        <f t="shared" si="10"/>
        <v>4.8</v>
      </c>
      <c r="P31" s="86">
        <f t="shared" si="11"/>
        <v>2</v>
      </c>
      <c r="Q31" s="86"/>
      <c r="R31" s="86"/>
    </row>
    <row r="32" ht="20.4" spans="1:18">
      <c r="A32" s="92"/>
      <c r="B32" s="84">
        <v>30</v>
      </c>
      <c r="C32" s="93">
        <v>20222134</v>
      </c>
      <c r="D32" s="93" t="s">
        <v>337</v>
      </c>
      <c r="E32" s="93" t="s">
        <v>337</v>
      </c>
      <c r="F32" s="93" t="s">
        <v>337</v>
      </c>
      <c r="G32" s="93" t="s">
        <v>337</v>
      </c>
      <c r="H32" s="93">
        <v>4.8</v>
      </c>
      <c r="I32" s="93">
        <v>4.6</v>
      </c>
      <c r="J32" s="93">
        <v>5</v>
      </c>
      <c r="K32" s="93">
        <v>4.8</v>
      </c>
      <c r="L32" s="93">
        <v>5</v>
      </c>
      <c r="M32" s="93">
        <v>5</v>
      </c>
      <c r="N32" s="93">
        <f t="shared" si="9"/>
        <v>24.2</v>
      </c>
      <c r="O32" s="101">
        <f t="shared" si="10"/>
        <v>4.86666666666667</v>
      </c>
      <c r="P32" s="86">
        <f t="shared" si="11"/>
        <v>1</v>
      </c>
      <c r="Q32" s="86"/>
      <c r="R32" s="86"/>
    </row>
    <row r="33" ht="20.4" spans="1:18">
      <c r="A33" s="92"/>
      <c r="B33" s="84">
        <v>31</v>
      </c>
      <c r="C33" s="93">
        <v>20222135</v>
      </c>
      <c r="D33" s="93" t="s">
        <v>337</v>
      </c>
      <c r="E33" s="93" t="s">
        <v>337</v>
      </c>
      <c r="F33" s="93">
        <v>4.8</v>
      </c>
      <c r="G33" s="93">
        <v>5</v>
      </c>
      <c r="H33" s="93">
        <v>4.8</v>
      </c>
      <c r="I33" s="93">
        <v>5</v>
      </c>
      <c r="J33" s="93">
        <v>4.8</v>
      </c>
      <c r="K33" s="93">
        <v>4.6</v>
      </c>
      <c r="L33" s="93">
        <v>4.6</v>
      </c>
      <c r="M33" s="93">
        <v>4.6</v>
      </c>
      <c r="N33" s="93">
        <f t="shared" si="9"/>
        <v>33.6</v>
      </c>
      <c r="O33" s="101">
        <f t="shared" si="10"/>
        <v>4.775</v>
      </c>
      <c r="P33" s="86">
        <f t="shared" si="11"/>
        <v>3</v>
      </c>
      <c r="Q33" s="86"/>
      <c r="R33" s="86"/>
    </row>
    <row r="34" ht="20.4" spans="1:19">
      <c r="A34" s="94"/>
      <c r="B34" s="84">
        <v>32</v>
      </c>
      <c r="C34" s="93">
        <v>20222136</v>
      </c>
      <c r="D34" s="93" t="s">
        <v>337</v>
      </c>
      <c r="E34" s="93" t="s">
        <v>337</v>
      </c>
      <c r="F34" s="93">
        <v>4.8</v>
      </c>
      <c r="G34" s="93">
        <v>5</v>
      </c>
      <c r="H34" s="93">
        <v>4.8</v>
      </c>
      <c r="I34" s="93">
        <v>4.8</v>
      </c>
      <c r="J34" s="93">
        <v>4.6</v>
      </c>
      <c r="K34" s="93">
        <v>4.8</v>
      </c>
      <c r="L34" s="93">
        <v>4.8</v>
      </c>
      <c r="M34" s="93">
        <v>4.6</v>
      </c>
      <c r="N34" s="93">
        <f t="shared" si="9"/>
        <v>33.6</v>
      </c>
      <c r="O34" s="101">
        <f t="shared" si="10"/>
        <v>4.775</v>
      </c>
      <c r="P34" s="86">
        <f t="shared" si="11"/>
        <v>3</v>
      </c>
      <c r="Q34" s="86"/>
      <c r="R34" s="86"/>
      <c r="S34" s="1"/>
    </row>
    <row r="35" ht="20.4" spans="1:19">
      <c r="A35" s="92" t="s">
        <v>6</v>
      </c>
      <c r="B35" s="84">
        <v>33</v>
      </c>
      <c r="C35" s="95">
        <v>20222431</v>
      </c>
      <c r="D35" s="86">
        <v>5</v>
      </c>
      <c r="E35" s="86">
        <v>5</v>
      </c>
      <c r="F35" s="86">
        <v>5</v>
      </c>
      <c r="G35" s="86">
        <v>5</v>
      </c>
      <c r="H35" s="86">
        <v>5</v>
      </c>
      <c r="I35" s="86">
        <v>5</v>
      </c>
      <c r="J35" s="86">
        <v>5</v>
      </c>
      <c r="K35" s="86">
        <v>5</v>
      </c>
      <c r="L35" s="102">
        <v>5</v>
      </c>
      <c r="M35" s="102">
        <v>5</v>
      </c>
      <c r="N35" s="86">
        <f>SUM(D35:M35)</f>
        <v>50</v>
      </c>
      <c r="O35" s="98">
        <f>AVERAGE(D35:M35)</f>
        <v>5</v>
      </c>
      <c r="P35" s="86">
        <f>RANK(O35,$O$35:$O$43,0)</f>
        <v>1</v>
      </c>
      <c r="Q35" s="111"/>
      <c r="R35" s="86"/>
      <c r="S35" s="1"/>
    </row>
    <row r="36" ht="20.4" spans="1:19">
      <c r="A36" s="92"/>
      <c r="B36" s="84">
        <v>34</v>
      </c>
      <c r="C36" s="95">
        <v>20222432</v>
      </c>
      <c r="D36" s="86">
        <v>5</v>
      </c>
      <c r="E36" s="86">
        <v>5</v>
      </c>
      <c r="F36" s="86">
        <v>5</v>
      </c>
      <c r="G36" s="86">
        <v>5</v>
      </c>
      <c r="H36" s="86">
        <v>5</v>
      </c>
      <c r="I36" s="86">
        <v>5</v>
      </c>
      <c r="J36" s="86">
        <v>5</v>
      </c>
      <c r="K36" s="86">
        <v>5</v>
      </c>
      <c r="L36" s="102">
        <v>5</v>
      </c>
      <c r="M36" s="102">
        <v>5</v>
      </c>
      <c r="N36" s="86">
        <f t="shared" ref="N36:N43" si="12">SUM(D36:M36)</f>
        <v>50</v>
      </c>
      <c r="O36" s="98">
        <f t="shared" ref="O36:O43" si="13">AVERAGE(D36:M36)</f>
        <v>5</v>
      </c>
      <c r="P36" s="86">
        <f t="shared" ref="P36:P43" si="14">RANK(O36,$O$35:$O$43,0)</f>
        <v>1</v>
      </c>
      <c r="Q36" s="111"/>
      <c r="R36" s="86"/>
      <c r="S36" s="1"/>
    </row>
    <row r="37" ht="20.4" spans="1:19">
      <c r="A37" s="92"/>
      <c r="B37" s="84">
        <v>35</v>
      </c>
      <c r="C37" s="95">
        <v>20222433</v>
      </c>
      <c r="D37" s="86">
        <v>5</v>
      </c>
      <c r="E37" s="86">
        <v>5</v>
      </c>
      <c r="F37" s="86">
        <v>5</v>
      </c>
      <c r="G37" s="86">
        <v>5</v>
      </c>
      <c r="H37" s="86">
        <v>5</v>
      </c>
      <c r="I37" s="86">
        <v>5</v>
      </c>
      <c r="J37" s="86">
        <v>5</v>
      </c>
      <c r="K37" s="86">
        <v>5</v>
      </c>
      <c r="L37" s="102">
        <v>5</v>
      </c>
      <c r="M37" s="102">
        <v>5</v>
      </c>
      <c r="N37" s="86">
        <f t="shared" si="12"/>
        <v>50</v>
      </c>
      <c r="O37" s="98">
        <f t="shared" si="13"/>
        <v>5</v>
      </c>
      <c r="P37" s="86">
        <f t="shared" si="14"/>
        <v>1</v>
      </c>
      <c r="Q37" s="111"/>
      <c r="R37" s="86"/>
      <c r="S37" s="1"/>
    </row>
    <row r="38" ht="20.4" spans="1:19">
      <c r="A38" s="92"/>
      <c r="B38" s="84">
        <v>36</v>
      </c>
      <c r="C38" s="95">
        <v>20222434</v>
      </c>
      <c r="D38" s="86">
        <v>5</v>
      </c>
      <c r="E38" s="86">
        <v>5</v>
      </c>
      <c r="F38" s="86">
        <v>5</v>
      </c>
      <c r="G38" s="86">
        <v>5</v>
      </c>
      <c r="H38" s="86">
        <v>5</v>
      </c>
      <c r="I38" s="86">
        <v>5</v>
      </c>
      <c r="J38" s="86">
        <v>5</v>
      </c>
      <c r="K38" s="86">
        <v>5</v>
      </c>
      <c r="L38" s="102">
        <v>5</v>
      </c>
      <c r="M38" s="102">
        <v>5</v>
      </c>
      <c r="N38" s="86">
        <f t="shared" si="12"/>
        <v>50</v>
      </c>
      <c r="O38" s="98">
        <f t="shared" si="13"/>
        <v>5</v>
      </c>
      <c r="P38" s="86">
        <f t="shared" si="14"/>
        <v>1</v>
      </c>
      <c r="Q38" s="111"/>
      <c r="R38" s="86"/>
      <c r="S38" s="1"/>
    </row>
    <row r="39" ht="20.4" spans="1:19">
      <c r="A39" s="92"/>
      <c r="B39" s="84">
        <v>37</v>
      </c>
      <c r="C39" s="95">
        <v>20222435</v>
      </c>
      <c r="D39" s="86">
        <v>5</v>
      </c>
      <c r="E39" s="86">
        <v>3.5</v>
      </c>
      <c r="F39" s="86">
        <v>5</v>
      </c>
      <c r="G39" s="86">
        <v>5</v>
      </c>
      <c r="H39" s="86">
        <v>5</v>
      </c>
      <c r="I39" s="86">
        <v>5</v>
      </c>
      <c r="J39" s="86">
        <v>5</v>
      </c>
      <c r="K39" s="86">
        <v>2</v>
      </c>
      <c r="L39" s="102">
        <v>5</v>
      </c>
      <c r="M39" s="102">
        <v>5</v>
      </c>
      <c r="N39" s="86">
        <f t="shared" si="12"/>
        <v>45.5</v>
      </c>
      <c r="O39" s="98">
        <f t="shared" si="13"/>
        <v>4.55</v>
      </c>
      <c r="P39" s="86">
        <f t="shared" si="14"/>
        <v>9</v>
      </c>
      <c r="Q39" s="111"/>
      <c r="R39" s="86" t="s">
        <v>338</v>
      </c>
      <c r="S39" s="1"/>
    </row>
    <row r="40" ht="20.4" spans="1:19">
      <c r="A40" s="92"/>
      <c r="B40" s="84">
        <v>38</v>
      </c>
      <c r="C40" s="95">
        <v>20222436</v>
      </c>
      <c r="D40" s="86">
        <v>5</v>
      </c>
      <c r="E40" s="86">
        <v>5</v>
      </c>
      <c r="F40" s="86">
        <v>5</v>
      </c>
      <c r="G40" s="86">
        <v>5</v>
      </c>
      <c r="H40" s="86">
        <v>5</v>
      </c>
      <c r="I40" s="86">
        <v>5</v>
      </c>
      <c r="J40" s="86">
        <v>5</v>
      </c>
      <c r="K40" s="86">
        <v>4.5</v>
      </c>
      <c r="L40" s="102">
        <v>5</v>
      </c>
      <c r="M40" s="102">
        <v>5</v>
      </c>
      <c r="N40" s="86">
        <f t="shared" si="12"/>
        <v>49.5</v>
      </c>
      <c r="O40" s="98">
        <f t="shared" si="13"/>
        <v>4.95</v>
      </c>
      <c r="P40" s="86">
        <f t="shared" si="14"/>
        <v>7</v>
      </c>
      <c r="Q40" s="111"/>
      <c r="R40" s="86" t="s">
        <v>339</v>
      </c>
      <c r="S40" s="109"/>
    </row>
    <row r="41" ht="20.4" spans="1:19">
      <c r="A41" s="92"/>
      <c r="B41" s="84">
        <v>39</v>
      </c>
      <c r="C41" s="95">
        <v>20222531</v>
      </c>
      <c r="D41" s="86">
        <v>5</v>
      </c>
      <c r="E41" s="86">
        <v>5</v>
      </c>
      <c r="F41" s="86">
        <v>5</v>
      </c>
      <c r="G41" s="86">
        <v>5</v>
      </c>
      <c r="H41" s="86">
        <v>5</v>
      </c>
      <c r="I41" s="86">
        <v>5</v>
      </c>
      <c r="J41" s="86">
        <v>5</v>
      </c>
      <c r="K41" s="86">
        <v>5</v>
      </c>
      <c r="L41" s="102">
        <v>5</v>
      </c>
      <c r="M41" s="102">
        <v>5</v>
      </c>
      <c r="N41" s="86">
        <f t="shared" si="12"/>
        <v>50</v>
      </c>
      <c r="O41" s="98">
        <f t="shared" si="13"/>
        <v>5</v>
      </c>
      <c r="P41" s="86">
        <f t="shared" si="14"/>
        <v>1</v>
      </c>
      <c r="Q41" s="111"/>
      <c r="R41" s="86"/>
      <c r="S41" s="1"/>
    </row>
    <row r="42" ht="20.4" spans="1:19">
      <c r="A42" s="92"/>
      <c r="B42" s="84">
        <v>40</v>
      </c>
      <c r="C42" s="95">
        <v>20222532</v>
      </c>
      <c r="D42" s="86">
        <v>5</v>
      </c>
      <c r="E42" s="86">
        <v>5</v>
      </c>
      <c r="F42" s="86">
        <v>5</v>
      </c>
      <c r="G42" s="86">
        <v>5</v>
      </c>
      <c r="H42" s="86">
        <v>5</v>
      </c>
      <c r="I42" s="86">
        <v>5</v>
      </c>
      <c r="J42" s="86">
        <v>5</v>
      </c>
      <c r="K42" s="86">
        <v>5</v>
      </c>
      <c r="L42" s="102">
        <v>5</v>
      </c>
      <c r="M42" s="102">
        <v>5</v>
      </c>
      <c r="N42" s="86">
        <f t="shared" si="12"/>
        <v>50</v>
      </c>
      <c r="O42" s="98">
        <f t="shared" si="13"/>
        <v>5</v>
      </c>
      <c r="P42" s="86">
        <f t="shared" si="14"/>
        <v>1</v>
      </c>
      <c r="Q42" s="111"/>
      <c r="R42" s="86"/>
      <c r="S42" s="1"/>
    </row>
    <row r="43" ht="20.4" spans="1:19">
      <c r="A43" s="92"/>
      <c r="B43" s="84">
        <v>41</v>
      </c>
      <c r="C43" s="95">
        <v>20222533</v>
      </c>
      <c r="D43" s="86">
        <v>5</v>
      </c>
      <c r="E43" s="86">
        <v>5</v>
      </c>
      <c r="F43" s="86">
        <v>5</v>
      </c>
      <c r="G43" s="86">
        <v>5</v>
      </c>
      <c r="H43" s="86">
        <v>5</v>
      </c>
      <c r="I43" s="86">
        <v>5</v>
      </c>
      <c r="J43" s="86">
        <v>5</v>
      </c>
      <c r="K43" s="86">
        <v>2.5</v>
      </c>
      <c r="L43" s="102">
        <v>5</v>
      </c>
      <c r="M43" s="102">
        <v>5</v>
      </c>
      <c r="N43" s="86">
        <f t="shared" si="12"/>
        <v>47.5</v>
      </c>
      <c r="O43" s="98">
        <f t="shared" si="13"/>
        <v>4.75</v>
      </c>
      <c r="P43" s="86">
        <f t="shared" si="14"/>
        <v>8</v>
      </c>
      <c r="Q43" s="111"/>
      <c r="R43" s="102" t="s">
        <v>340</v>
      </c>
      <c r="S43" s="1"/>
    </row>
    <row r="44" ht="20.4" spans="1:18">
      <c r="A44" s="92" t="s">
        <v>7</v>
      </c>
      <c r="B44" s="84">
        <v>42</v>
      </c>
      <c r="C44" s="93">
        <v>20222631</v>
      </c>
      <c r="D44" s="86">
        <v>5</v>
      </c>
      <c r="E44" s="86">
        <v>4</v>
      </c>
      <c r="F44" s="86">
        <v>5</v>
      </c>
      <c r="G44" s="86">
        <v>2</v>
      </c>
      <c r="H44" s="86">
        <v>5</v>
      </c>
      <c r="I44" s="86">
        <v>3.5</v>
      </c>
      <c r="J44" s="86" t="s">
        <v>337</v>
      </c>
      <c r="K44" s="86" t="s">
        <v>337</v>
      </c>
      <c r="L44" s="86">
        <v>5</v>
      </c>
      <c r="M44" s="86">
        <v>3.5</v>
      </c>
      <c r="N44" s="86">
        <v>33</v>
      </c>
      <c r="O44" s="98">
        <v>6.6</v>
      </c>
      <c r="P44" s="86">
        <v>2</v>
      </c>
      <c r="Q44" s="86" t="s">
        <v>341</v>
      </c>
      <c r="R44" s="86" t="s">
        <v>342</v>
      </c>
    </row>
    <row r="45" ht="20.4" spans="1:18">
      <c r="A45" s="92"/>
      <c r="B45" s="84">
        <v>43</v>
      </c>
      <c r="C45" s="93">
        <v>20222632</v>
      </c>
      <c r="D45" s="86">
        <v>5</v>
      </c>
      <c r="E45" s="86">
        <v>4</v>
      </c>
      <c r="F45" s="86">
        <v>5</v>
      </c>
      <c r="G45" s="86">
        <v>0</v>
      </c>
      <c r="H45" s="86">
        <v>5</v>
      </c>
      <c r="I45" s="86">
        <v>0</v>
      </c>
      <c r="J45" s="86">
        <v>5</v>
      </c>
      <c r="K45" s="86">
        <v>0</v>
      </c>
      <c r="L45" s="86">
        <v>5</v>
      </c>
      <c r="M45" s="86">
        <v>0</v>
      </c>
      <c r="N45" s="86">
        <v>29</v>
      </c>
      <c r="O45" s="98">
        <v>5.8</v>
      </c>
      <c r="P45" s="86">
        <v>3</v>
      </c>
      <c r="Q45" s="86"/>
      <c r="R45" s="86" t="s">
        <v>343</v>
      </c>
    </row>
    <row r="46" ht="20.4" spans="1:18">
      <c r="A46" s="92"/>
      <c r="B46" s="84">
        <v>44</v>
      </c>
      <c r="C46" s="93">
        <v>20222633</v>
      </c>
      <c r="D46" s="86">
        <v>5</v>
      </c>
      <c r="E46" s="86">
        <v>2</v>
      </c>
      <c r="F46" s="86">
        <v>5</v>
      </c>
      <c r="G46" s="86">
        <v>0</v>
      </c>
      <c r="H46" s="86" t="s">
        <v>337</v>
      </c>
      <c r="I46" s="86" t="s">
        <v>337</v>
      </c>
      <c r="J46" s="86">
        <v>5</v>
      </c>
      <c r="K46" s="86">
        <v>3</v>
      </c>
      <c r="L46" s="86">
        <v>5</v>
      </c>
      <c r="M46" s="86">
        <v>4</v>
      </c>
      <c r="N46" s="86">
        <v>29</v>
      </c>
      <c r="O46" s="98">
        <v>5.8</v>
      </c>
      <c r="P46" s="86">
        <v>3</v>
      </c>
      <c r="Q46" s="86" t="s">
        <v>344</v>
      </c>
      <c r="R46" s="86" t="s">
        <v>345</v>
      </c>
    </row>
    <row r="47" ht="20.4" spans="1:18">
      <c r="A47" s="92"/>
      <c r="B47" s="84">
        <v>45</v>
      </c>
      <c r="C47" s="93">
        <v>20222634</v>
      </c>
      <c r="D47" s="86">
        <v>5</v>
      </c>
      <c r="E47" s="86">
        <v>0</v>
      </c>
      <c r="F47" s="86">
        <v>5</v>
      </c>
      <c r="G47" s="86">
        <v>4</v>
      </c>
      <c r="H47" s="86">
        <v>5</v>
      </c>
      <c r="I47" s="86">
        <v>3.5</v>
      </c>
      <c r="J47" s="86">
        <v>5</v>
      </c>
      <c r="K47" s="86">
        <v>3</v>
      </c>
      <c r="L47" s="86">
        <v>5</v>
      </c>
      <c r="M47" s="86">
        <v>4</v>
      </c>
      <c r="N47" s="86">
        <v>39.5</v>
      </c>
      <c r="O47" s="98">
        <v>7.9</v>
      </c>
      <c r="P47" s="86">
        <v>1</v>
      </c>
      <c r="Q47" s="86"/>
      <c r="R47" s="86" t="s">
        <v>346</v>
      </c>
    </row>
    <row r="48" ht="20.4" spans="1:18">
      <c r="A48" s="92"/>
      <c r="B48" s="84">
        <v>46</v>
      </c>
      <c r="C48" s="93">
        <v>20222635</v>
      </c>
      <c r="D48" s="86">
        <v>5</v>
      </c>
      <c r="E48" s="86">
        <v>0</v>
      </c>
      <c r="F48" s="86">
        <v>5</v>
      </c>
      <c r="G48" s="86">
        <v>1</v>
      </c>
      <c r="H48" s="86" t="s">
        <v>337</v>
      </c>
      <c r="I48" s="86" t="s">
        <v>337</v>
      </c>
      <c r="J48" s="86">
        <v>5</v>
      </c>
      <c r="K48" s="86">
        <v>1</v>
      </c>
      <c r="L48" s="86">
        <v>5</v>
      </c>
      <c r="M48" s="86">
        <v>2</v>
      </c>
      <c r="N48" s="86">
        <v>24</v>
      </c>
      <c r="O48" s="98">
        <v>4.8</v>
      </c>
      <c r="P48" s="86">
        <v>4</v>
      </c>
      <c r="Q48" s="86" t="s">
        <v>344</v>
      </c>
      <c r="R48" s="86" t="s">
        <v>347</v>
      </c>
    </row>
    <row r="49" ht="20.4" spans="1:18">
      <c r="A49" s="92" t="s">
        <v>8</v>
      </c>
      <c r="B49" s="84">
        <v>47</v>
      </c>
      <c r="C49" s="92">
        <v>20223531</v>
      </c>
      <c r="D49" s="92">
        <v>5</v>
      </c>
      <c r="E49" s="92">
        <v>4</v>
      </c>
      <c r="F49" s="92">
        <v>5</v>
      </c>
      <c r="G49" s="92">
        <v>4</v>
      </c>
      <c r="H49" s="92">
        <v>5</v>
      </c>
      <c r="I49" s="92">
        <v>5</v>
      </c>
      <c r="J49" s="92">
        <v>5</v>
      </c>
      <c r="K49" s="92">
        <v>5</v>
      </c>
      <c r="L49" s="92">
        <v>5</v>
      </c>
      <c r="M49" s="92">
        <v>4</v>
      </c>
      <c r="N49" s="92">
        <f>SUM(D49:M49)</f>
        <v>47</v>
      </c>
      <c r="O49" s="103">
        <f>AVERAGE(D49:M49)</f>
        <v>4.7</v>
      </c>
      <c r="P49" s="92">
        <v>1</v>
      </c>
      <c r="Q49" s="92"/>
      <c r="R49" s="86"/>
    </row>
    <row r="50" ht="20.4" spans="1:18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23:N28" formula="1"/>
    <ignoredError sqref="N29:O30" formula="1" formulaRange="1"/>
    <ignoredError sqref="N31:P49 P29:P30 N3:O9 O19:O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9"/>
  <sheetViews>
    <sheetView workbookViewId="0">
      <selection activeCell="A3" sqref="A3:A32"/>
    </sheetView>
  </sheetViews>
  <sheetFormatPr defaultColWidth="9" defaultRowHeight="14.4" outlineLevelCol="4"/>
  <cols>
    <col min="1" max="1" width="21.4537037037037" customWidth="1"/>
    <col min="2" max="2" width="14.5462962962963" customWidth="1"/>
    <col min="3" max="3" width="30.6296296296296" customWidth="1"/>
    <col min="4" max="4" width="15.4537037037037" style="2" customWidth="1"/>
    <col min="5" max="5" width="15.4537037037037" customWidth="1"/>
  </cols>
  <sheetData>
    <row r="1" ht="22.2" spans="1:5">
      <c r="A1" s="19" t="s">
        <v>348</v>
      </c>
      <c r="B1" s="19"/>
      <c r="C1" s="19"/>
      <c r="D1" s="19"/>
      <c r="E1" s="19"/>
    </row>
    <row r="2" ht="20.4" spans="1:5">
      <c r="A2" s="54" t="s">
        <v>22</v>
      </c>
      <c r="B2" s="44" t="s">
        <v>349</v>
      </c>
      <c r="C2" s="44" t="s">
        <v>35</v>
      </c>
      <c r="D2" s="42" t="s">
        <v>350</v>
      </c>
      <c r="E2" s="44" t="s">
        <v>37</v>
      </c>
    </row>
    <row r="3" ht="17.4" customHeight="1" spans="1:5">
      <c r="A3" s="6" t="s">
        <v>2</v>
      </c>
      <c r="B3" s="6" t="s">
        <v>351</v>
      </c>
      <c r="C3" s="6" t="s">
        <v>352</v>
      </c>
      <c r="D3" s="33">
        <v>2.26</v>
      </c>
      <c r="E3" s="33">
        <v>2</v>
      </c>
    </row>
    <row r="4" ht="17.4" customHeight="1" spans="1:5">
      <c r="A4" s="55"/>
      <c r="B4" s="6"/>
      <c r="C4" s="6" t="s">
        <v>353</v>
      </c>
      <c r="D4" s="33">
        <v>2.26</v>
      </c>
      <c r="E4" s="33">
        <v>2</v>
      </c>
    </row>
    <row r="5" ht="17.4" customHeight="1" spans="1:5">
      <c r="A5" s="55"/>
      <c r="B5" s="6"/>
      <c r="C5" s="6" t="s">
        <v>354</v>
      </c>
      <c r="D5" s="33">
        <v>2.26</v>
      </c>
      <c r="E5" s="33">
        <v>2</v>
      </c>
    </row>
    <row r="6" ht="17.4" customHeight="1" spans="1:5">
      <c r="A6" s="55"/>
      <c r="B6" s="6"/>
      <c r="C6" s="33" t="s">
        <v>54</v>
      </c>
      <c r="D6" s="33">
        <v>2.28</v>
      </c>
      <c r="E6" s="33">
        <v>2</v>
      </c>
    </row>
    <row r="7" ht="17.4" customHeight="1" spans="1:5">
      <c r="A7" s="55"/>
      <c r="B7" s="6"/>
      <c r="C7" s="33"/>
      <c r="D7" s="33">
        <v>3.01</v>
      </c>
      <c r="E7" s="33">
        <v>2</v>
      </c>
    </row>
    <row r="8" ht="17.4" customHeight="1" spans="1:5">
      <c r="A8" s="55"/>
      <c r="B8" s="6"/>
      <c r="C8" s="33" t="s">
        <v>355</v>
      </c>
      <c r="D8" s="33">
        <v>2.28</v>
      </c>
      <c r="E8" s="33">
        <v>2</v>
      </c>
    </row>
    <row r="9" ht="17.4" customHeight="1" spans="1:5">
      <c r="A9" s="55"/>
      <c r="B9" s="6" t="s">
        <v>356</v>
      </c>
      <c r="C9" s="6" t="s">
        <v>357</v>
      </c>
      <c r="D9" s="33">
        <v>2.26</v>
      </c>
      <c r="E9" s="33">
        <v>2</v>
      </c>
    </row>
    <row r="10" ht="17.4" customHeight="1" spans="1:5">
      <c r="A10" s="55"/>
      <c r="B10" s="6"/>
      <c r="C10" s="6"/>
      <c r="D10" s="33">
        <v>3.01</v>
      </c>
      <c r="E10" s="33">
        <v>2</v>
      </c>
    </row>
    <row r="11" ht="17.4" customHeight="1" spans="1:5">
      <c r="A11" s="55"/>
      <c r="B11" s="6"/>
      <c r="C11" s="6" t="s">
        <v>358</v>
      </c>
      <c r="D11" s="33">
        <v>2.26</v>
      </c>
      <c r="E11" s="33">
        <v>2</v>
      </c>
    </row>
    <row r="12" ht="17.4" customHeight="1" spans="1:5">
      <c r="A12" s="55"/>
      <c r="B12" s="6"/>
      <c r="C12" s="6" t="s">
        <v>359</v>
      </c>
      <c r="D12" s="33">
        <v>2.26</v>
      </c>
      <c r="E12" s="33">
        <v>2</v>
      </c>
    </row>
    <row r="13" ht="17.4" customHeight="1" spans="1:5">
      <c r="A13" s="55"/>
      <c r="B13" s="6"/>
      <c r="C13" s="33" t="s">
        <v>360</v>
      </c>
      <c r="D13" s="33">
        <v>2.28</v>
      </c>
      <c r="E13" s="33">
        <v>2</v>
      </c>
    </row>
    <row r="14" ht="17.4" customHeight="1" spans="1:5">
      <c r="A14" s="55"/>
      <c r="B14" s="6"/>
      <c r="C14" s="6" t="s">
        <v>361</v>
      </c>
      <c r="D14" s="33">
        <v>3.01</v>
      </c>
      <c r="E14" s="33">
        <v>2</v>
      </c>
    </row>
    <row r="15" ht="17.4" customHeight="1" spans="1:5">
      <c r="A15" s="55"/>
      <c r="B15" s="6"/>
      <c r="C15" s="6"/>
      <c r="D15" s="33">
        <v>3.02</v>
      </c>
      <c r="E15" s="33">
        <v>2</v>
      </c>
    </row>
    <row r="16" ht="17.4" customHeight="1" spans="1:5">
      <c r="A16" s="55"/>
      <c r="B16" s="6"/>
      <c r="C16" s="6" t="s">
        <v>362</v>
      </c>
      <c r="D16" s="33">
        <v>3.01</v>
      </c>
      <c r="E16" s="33">
        <v>2</v>
      </c>
    </row>
    <row r="17" ht="17.4" customHeight="1" spans="1:5">
      <c r="A17" s="55"/>
      <c r="B17" s="6"/>
      <c r="C17" s="6" t="s">
        <v>363</v>
      </c>
      <c r="D17" s="33">
        <v>3.02</v>
      </c>
      <c r="E17" s="33">
        <v>2</v>
      </c>
    </row>
    <row r="18" ht="17.4" customHeight="1" spans="1:5">
      <c r="A18" s="55"/>
      <c r="B18" s="6" t="s">
        <v>364</v>
      </c>
      <c r="C18" s="6" t="s">
        <v>365</v>
      </c>
      <c r="D18" s="33">
        <v>3.01</v>
      </c>
      <c r="E18" s="33">
        <v>2</v>
      </c>
    </row>
    <row r="19" ht="17.4" customHeight="1" spans="1:5">
      <c r="A19" s="55"/>
      <c r="B19" s="55"/>
      <c r="C19" s="6" t="s">
        <v>71</v>
      </c>
      <c r="D19" s="33">
        <v>2.26</v>
      </c>
      <c r="E19" s="33">
        <v>2</v>
      </c>
    </row>
    <row r="20" ht="17.4" customHeight="1" spans="1:5">
      <c r="A20" s="55"/>
      <c r="B20" s="55"/>
      <c r="C20" s="6" t="s">
        <v>366</v>
      </c>
      <c r="D20" s="33">
        <v>2.26</v>
      </c>
      <c r="E20" s="33">
        <v>2</v>
      </c>
    </row>
    <row r="21" ht="17.4" customHeight="1" spans="1:5">
      <c r="A21" s="55"/>
      <c r="B21" s="55"/>
      <c r="C21" s="6"/>
      <c r="D21" s="33">
        <v>2.28</v>
      </c>
      <c r="E21" s="33">
        <v>2</v>
      </c>
    </row>
    <row r="22" ht="17.4" customHeight="1" spans="1:5">
      <c r="A22" s="55"/>
      <c r="B22" s="55"/>
      <c r="C22" s="6"/>
      <c r="D22" s="33">
        <v>3.01</v>
      </c>
      <c r="E22" s="33">
        <v>2</v>
      </c>
    </row>
    <row r="23" ht="17.4" customHeight="1" spans="1:5">
      <c r="A23" s="55"/>
      <c r="B23" s="55"/>
      <c r="C23" s="6" t="s">
        <v>367</v>
      </c>
      <c r="D23" s="33">
        <v>2.26</v>
      </c>
      <c r="E23" s="33">
        <v>2</v>
      </c>
    </row>
    <row r="24" ht="17.4" customHeight="1" spans="1:5">
      <c r="A24" s="55"/>
      <c r="B24" s="55"/>
      <c r="C24" s="6"/>
      <c r="D24" s="33">
        <v>2.28</v>
      </c>
      <c r="E24" s="33">
        <v>2</v>
      </c>
    </row>
    <row r="25" ht="17.4" customHeight="1" spans="1:5">
      <c r="A25" s="55"/>
      <c r="B25" s="55"/>
      <c r="C25" s="6"/>
      <c r="D25" s="33">
        <v>3.01</v>
      </c>
      <c r="E25" s="33">
        <v>2</v>
      </c>
    </row>
    <row r="26" ht="17.4" customHeight="1" spans="1:5">
      <c r="A26" s="55"/>
      <c r="B26" s="55"/>
      <c r="C26" s="6" t="s">
        <v>368</v>
      </c>
      <c r="D26" s="33">
        <v>3.01</v>
      </c>
      <c r="E26" s="33">
        <v>2</v>
      </c>
    </row>
    <row r="27" ht="17.4" customHeight="1" spans="1:5">
      <c r="A27" s="55"/>
      <c r="B27" s="55"/>
      <c r="C27" s="6" t="s">
        <v>369</v>
      </c>
      <c r="D27" s="33">
        <v>3.01</v>
      </c>
      <c r="E27" s="33">
        <v>2</v>
      </c>
    </row>
    <row r="28" ht="17.4" customHeight="1" spans="1:5">
      <c r="A28" s="55"/>
      <c r="B28" s="6">
        <v>20223636</v>
      </c>
      <c r="C28" s="6" t="s">
        <v>370</v>
      </c>
      <c r="D28" s="33">
        <v>3.01</v>
      </c>
      <c r="E28" s="33">
        <v>2</v>
      </c>
    </row>
    <row r="29" ht="17.4" customHeight="1" spans="1:5">
      <c r="A29" s="55"/>
      <c r="B29" s="55"/>
      <c r="C29" s="33" t="s">
        <v>371</v>
      </c>
      <c r="D29" s="33">
        <v>2.28</v>
      </c>
      <c r="E29" s="33">
        <v>2</v>
      </c>
    </row>
    <row r="30" ht="17.4" customHeight="1" spans="1:5">
      <c r="A30" s="55"/>
      <c r="B30" s="55"/>
      <c r="C30" s="6" t="s">
        <v>372</v>
      </c>
      <c r="D30" s="33">
        <v>2.26</v>
      </c>
      <c r="E30" s="33">
        <v>2</v>
      </c>
    </row>
    <row r="31" ht="17.4" customHeight="1" spans="1:5">
      <c r="A31" s="55"/>
      <c r="B31" s="55"/>
      <c r="C31" s="6"/>
      <c r="D31" s="33">
        <v>2.28</v>
      </c>
      <c r="E31" s="33">
        <v>2</v>
      </c>
    </row>
    <row r="32" ht="17.4" customHeight="1" spans="1:5">
      <c r="A32" s="6"/>
      <c r="B32" s="6" t="s">
        <v>373</v>
      </c>
      <c r="C32" s="6" t="s">
        <v>374</v>
      </c>
      <c r="D32" s="33">
        <v>2.26</v>
      </c>
      <c r="E32" s="33">
        <v>2</v>
      </c>
    </row>
    <row r="33" ht="17.4" spans="1:5">
      <c r="A33" s="6" t="s">
        <v>3</v>
      </c>
      <c r="B33" s="6">
        <v>20222731</v>
      </c>
      <c r="C33" s="6" t="s">
        <v>375</v>
      </c>
      <c r="D33" s="6">
        <v>2.27</v>
      </c>
      <c r="E33" s="6">
        <v>2</v>
      </c>
    </row>
    <row r="34" ht="17.4" spans="1:5">
      <c r="A34" s="6"/>
      <c r="B34" s="6"/>
      <c r="C34" s="6" t="s">
        <v>376</v>
      </c>
      <c r="D34" s="6">
        <v>2.27</v>
      </c>
      <c r="E34" s="6">
        <v>2</v>
      </c>
    </row>
    <row r="35" ht="17.4" spans="1:5">
      <c r="A35" s="6"/>
      <c r="B35" s="6">
        <v>20222732</v>
      </c>
      <c r="C35" s="6" t="s">
        <v>377</v>
      </c>
      <c r="D35" s="6">
        <v>2.26</v>
      </c>
      <c r="E35" s="6">
        <v>2</v>
      </c>
    </row>
    <row r="36" ht="17.4" spans="1:5">
      <c r="A36" s="6"/>
      <c r="B36" s="6"/>
      <c r="C36" s="6" t="s">
        <v>378</v>
      </c>
      <c r="D36" s="6">
        <v>2.26</v>
      </c>
      <c r="E36" s="6">
        <v>2</v>
      </c>
    </row>
    <row r="37" ht="17.4" spans="1:5">
      <c r="A37" s="6"/>
      <c r="B37" s="6"/>
      <c r="C37" s="6" t="s">
        <v>379</v>
      </c>
      <c r="D37" s="6">
        <v>2.26</v>
      </c>
      <c r="E37" s="6">
        <v>2</v>
      </c>
    </row>
    <row r="38" ht="17.4" spans="1:5">
      <c r="A38" s="6"/>
      <c r="B38" s="6">
        <v>20222831</v>
      </c>
      <c r="C38" s="6" t="s">
        <v>380</v>
      </c>
      <c r="D38" s="6">
        <v>2.26</v>
      </c>
      <c r="E38" s="6">
        <v>2</v>
      </c>
    </row>
    <row r="39" ht="17.4" spans="1:5">
      <c r="A39" s="6"/>
      <c r="B39" s="6"/>
      <c r="C39" s="6" t="s">
        <v>381</v>
      </c>
      <c r="D39" s="6">
        <v>2.26</v>
      </c>
      <c r="E39" s="6">
        <v>2</v>
      </c>
    </row>
    <row r="40" ht="17.4" spans="1:5">
      <c r="A40" s="6"/>
      <c r="B40" s="6"/>
      <c r="C40" s="6" t="s">
        <v>382</v>
      </c>
      <c r="D40" s="6">
        <v>2.26</v>
      </c>
      <c r="E40" s="6">
        <v>2</v>
      </c>
    </row>
    <row r="41" ht="17.4" spans="1:5">
      <c r="A41" s="6"/>
      <c r="B41" s="6"/>
      <c r="C41" s="6" t="s">
        <v>383</v>
      </c>
      <c r="D41" s="6">
        <v>2.27</v>
      </c>
      <c r="E41" s="6">
        <v>2</v>
      </c>
    </row>
    <row r="42" ht="17.4" spans="1:5">
      <c r="A42" s="6"/>
      <c r="B42" s="6"/>
      <c r="C42" s="6" t="s">
        <v>384</v>
      </c>
      <c r="D42" s="6">
        <v>2.27</v>
      </c>
      <c r="E42" s="6">
        <v>2</v>
      </c>
    </row>
    <row r="43" ht="17.4" spans="1:5">
      <c r="A43" s="6"/>
      <c r="B43" s="6"/>
      <c r="C43" s="6" t="s">
        <v>95</v>
      </c>
      <c r="D43" s="6">
        <v>2.26</v>
      </c>
      <c r="E43" s="6">
        <v>2</v>
      </c>
    </row>
    <row r="44" ht="17.4" spans="1:5">
      <c r="A44" s="6"/>
      <c r="B44" s="6"/>
      <c r="C44" s="6" t="s">
        <v>385</v>
      </c>
      <c r="D44" s="6">
        <v>2.26</v>
      </c>
      <c r="E44" s="6">
        <v>2</v>
      </c>
    </row>
    <row r="45" ht="17.4" spans="1:5">
      <c r="A45" s="6"/>
      <c r="B45" s="6">
        <v>20222833</v>
      </c>
      <c r="C45" s="6" t="s">
        <v>386</v>
      </c>
      <c r="D45" s="6">
        <v>3.01</v>
      </c>
      <c r="E45" s="6">
        <v>2</v>
      </c>
    </row>
    <row r="46" ht="17.4" spans="1:5">
      <c r="A46" s="6"/>
      <c r="B46" s="6"/>
      <c r="C46" s="6" t="s">
        <v>387</v>
      </c>
      <c r="D46" s="6">
        <v>3.01</v>
      </c>
      <c r="E46" s="6">
        <v>2</v>
      </c>
    </row>
    <row r="47" ht="17.4" spans="1:5">
      <c r="A47" s="6"/>
      <c r="B47" s="6">
        <v>20222834</v>
      </c>
      <c r="C47" s="6" t="s">
        <v>388</v>
      </c>
      <c r="D47" s="6">
        <v>3.02</v>
      </c>
      <c r="E47" s="6">
        <v>2</v>
      </c>
    </row>
    <row r="48" ht="17.4" spans="1:5">
      <c r="A48" s="6"/>
      <c r="B48" s="6">
        <v>20222835</v>
      </c>
      <c r="C48" s="6" t="s">
        <v>389</v>
      </c>
      <c r="D48" s="6">
        <v>2.27</v>
      </c>
      <c r="E48" s="6">
        <v>2</v>
      </c>
    </row>
    <row r="49" ht="17.4" spans="1:5">
      <c r="A49" s="6"/>
      <c r="B49" s="6"/>
      <c r="C49" s="6" t="s">
        <v>390</v>
      </c>
      <c r="D49" s="6">
        <v>2.27</v>
      </c>
      <c r="E49" s="6">
        <v>2</v>
      </c>
    </row>
    <row r="50" ht="17.4" customHeight="1" spans="1:5">
      <c r="A50" s="56" t="s">
        <v>4</v>
      </c>
      <c r="B50" s="7">
        <v>20222934</v>
      </c>
      <c r="C50" s="7" t="s">
        <v>391</v>
      </c>
      <c r="D50" s="7">
        <v>2.26</v>
      </c>
      <c r="E50" s="57">
        <v>2</v>
      </c>
    </row>
    <row r="51" ht="17.4" customHeight="1" spans="1:5">
      <c r="A51" s="58"/>
      <c r="B51" s="7"/>
      <c r="C51" s="33" t="s">
        <v>392</v>
      </c>
      <c r="D51" s="33">
        <v>2.26</v>
      </c>
      <c r="E51" s="57">
        <v>2</v>
      </c>
    </row>
    <row r="52" ht="17.4" customHeight="1" spans="1:5">
      <c r="A52" s="58"/>
      <c r="B52" s="7">
        <v>20222331</v>
      </c>
      <c r="C52" s="33" t="s">
        <v>156</v>
      </c>
      <c r="D52" s="33">
        <v>2.27</v>
      </c>
      <c r="E52" s="57">
        <v>2</v>
      </c>
    </row>
    <row r="53" ht="17.4" customHeight="1" spans="1:5">
      <c r="A53" s="58"/>
      <c r="B53" s="7">
        <v>20222931</v>
      </c>
      <c r="C53" s="33" t="s">
        <v>185</v>
      </c>
      <c r="D53" s="33">
        <v>2.27</v>
      </c>
      <c r="E53" s="57">
        <v>2</v>
      </c>
    </row>
    <row r="54" ht="17.4" customHeight="1" spans="1:5">
      <c r="A54" s="58"/>
      <c r="B54" s="7">
        <v>20222932</v>
      </c>
      <c r="C54" s="7" t="s">
        <v>393</v>
      </c>
      <c r="D54" s="7">
        <v>2.27</v>
      </c>
      <c r="E54" s="57">
        <v>2</v>
      </c>
    </row>
    <row r="55" ht="17.4" customHeight="1" spans="1:5">
      <c r="A55" s="58"/>
      <c r="B55" s="7">
        <v>20223033</v>
      </c>
      <c r="C55" s="7" t="s">
        <v>394</v>
      </c>
      <c r="D55" s="7">
        <v>3.01</v>
      </c>
      <c r="E55" s="57" t="s">
        <v>243</v>
      </c>
    </row>
    <row r="56" ht="17.4" customHeight="1" spans="1:5">
      <c r="A56" s="59"/>
      <c r="B56" s="7">
        <v>20223032</v>
      </c>
      <c r="C56" s="7" t="s">
        <v>165</v>
      </c>
      <c r="D56" s="7">
        <v>3.02</v>
      </c>
      <c r="E56" s="57"/>
    </row>
    <row r="57" ht="17.4" spans="1:5">
      <c r="A57" s="33" t="s">
        <v>5</v>
      </c>
      <c r="B57" s="33">
        <v>20222131</v>
      </c>
      <c r="C57" s="60" t="s">
        <v>395</v>
      </c>
      <c r="D57" s="60">
        <v>2.27</v>
      </c>
      <c r="E57" s="60">
        <v>2</v>
      </c>
    </row>
    <row r="58" ht="17.4" spans="1:5">
      <c r="A58" s="33"/>
      <c r="B58" s="33"/>
      <c r="C58" s="60" t="s">
        <v>396</v>
      </c>
      <c r="D58" s="60">
        <v>2.27</v>
      </c>
      <c r="E58" s="60">
        <v>2</v>
      </c>
    </row>
    <row r="59" ht="17.4" spans="1:5">
      <c r="A59" s="33"/>
      <c r="B59" s="33"/>
      <c r="C59" s="33" t="s">
        <v>397</v>
      </c>
      <c r="D59" s="33">
        <v>2.27</v>
      </c>
      <c r="E59" s="33">
        <v>2</v>
      </c>
    </row>
    <row r="60" ht="17.4" spans="1:5">
      <c r="A60" s="33"/>
      <c r="B60" s="33"/>
      <c r="C60" s="33" t="s">
        <v>398</v>
      </c>
      <c r="D60" s="33">
        <v>3.01</v>
      </c>
      <c r="E60" s="33">
        <v>2</v>
      </c>
    </row>
    <row r="61" ht="17.4" spans="1:5">
      <c r="A61" s="33"/>
      <c r="B61" s="33"/>
      <c r="C61" s="33" t="s">
        <v>399</v>
      </c>
      <c r="D61" s="33">
        <v>3.01</v>
      </c>
      <c r="E61" s="33">
        <v>2</v>
      </c>
    </row>
    <row r="62" ht="17.4" spans="1:5">
      <c r="A62" s="33"/>
      <c r="B62" s="33"/>
      <c r="C62" s="33" t="s">
        <v>400</v>
      </c>
      <c r="D62" s="33">
        <v>3.01</v>
      </c>
      <c r="E62" s="33">
        <v>2</v>
      </c>
    </row>
    <row r="63" ht="17.4" spans="1:5">
      <c r="A63" s="33"/>
      <c r="B63" s="33"/>
      <c r="C63" s="33" t="s">
        <v>395</v>
      </c>
      <c r="D63" s="33">
        <v>3.01</v>
      </c>
      <c r="E63" s="33">
        <v>2</v>
      </c>
    </row>
    <row r="64" ht="17.4" spans="1:5">
      <c r="A64" s="33"/>
      <c r="B64" s="33"/>
      <c r="C64" s="33" t="s">
        <v>401</v>
      </c>
      <c r="D64" s="33">
        <v>3.01</v>
      </c>
      <c r="E64" s="33">
        <v>2</v>
      </c>
    </row>
    <row r="65" ht="17.4" spans="1:5">
      <c r="A65" s="33"/>
      <c r="B65" s="60">
        <v>20222132</v>
      </c>
      <c r="C65" s="61" t="s">
        <v>402</v>
      </c>
      <c r="D65" s="33">
        <v>2.27</v>
      </c>
      <c r="E65" s="61">
        <v>4</v>
      </c>
    </row>
    <row r="66" ht="17.4" spans="1:5">
      <c r="A66" s="33"/>
      <c r="B66" s="60"/>
      <c r="C66" s="62"/>
      <c r="D66" s="33">
        <v>3.01</v>
      </c>
      <c r="E66" s="62"/>
    </row>
    <row r="67" ht="17.4" spans="1:5">
      <c r="A67" s="33"/>
      <c r="B67" s="60"/>
      <c r="C67" s="33" t="s">
        <v>403</v>
      </c>
      <c r="D67" s="33">
        <v>2.27</v>
      </c>
      <c r="E67" s="33">
        <v>2</v>
      </c>
    </row>
    <row r="68" ht="17.4" spans="1:5">
      <c r="A68" s="33"/>
      <c r="B68" s="60"/>
      <c r="C68" s="60" t="s">
        <v>404</v>
      </c>
      <c r="D68" s="60">
        <v>2.27</v>
      </c>
      <c r="E68" s="60">
        <v>2</v>
      </c>
    </row>
    <row r="69" ht="17.4" spans="1:5">
      <c r="A69" s="33"/>
      <c r="B69" s="60"/>
      <c r="C69" s="60" t="s">
        <v>238</v>
      </c>
      <c r="D69" s="60">
        <v>3.01</v>
      </c>
      <c r="E69" s="60">
        <v>2</v>
      </c>
    </row>
    <row r="70" ht="17.4" spans="1:5">
      <c r="A70" s="33"/>
      <c r="B70" s="60"/>
      <c r="C70" s="60" t="s">
        <v>405</v>
      </c>
      <c r="D70" s="60">
        <v>3.02</v>
      </c>
      <c r="E70" s="60">
        <v>2</v>
      </c>
    </row>
    <row r="71" ht="17.4" spans="1:5">
      <c r="A71" s="33"/>
      <c r="B71" s="60"/>
      <c r="C71" s="60" t="s">
        <v>403</v>
      </c>
      <c r="D71" s="60">
        <v>3.02</v>
      </c>
      <c r="E71" s="60">
        <v>2</v>
      </c>
    </row>
    <row r="72" ht="17.4" spans="1:5">
      <c r="A72" s="33"/>
      <c r="B72" s="60">
        <v>20222133</v>
      </c>
      <c r="C72" s="60" t="s">
        <v>406</v>
      </c>
      <c r="D72" s="60">
        <v>2.27</v>
      </c>
      <c r="E72" s="60">
        <v>2</v>
      </c>
    </row>
    <row r="73" ht="17.4" spans="1:5">
      <c r="A73" s="33"/>
      <c r="B73" s="60"/>
      <c r="C73" s="60" t="s">
        <v>407</v>
      </c>
      <c r="D73" s="60">
        <v>2.27</v>
      </c>
      <c r="E73" s="60">
        <v>2</v>
      </c>
    </row>
    <row r="74" ht="17.4" spans="1:5">
      <c r="A74" s="33"/>
      <c r="B74" s="60"/>
      <c r="C74" s="60" t="s">
        <v>408</v>
      </c>
      <c r="D74" s="60">
        <v>2.27</v>
      </c>
      <c r="E74" s="60">
        <v>2</v>
      </c>
    </row>
    <row r="75" ht="17.4" spans="1:5">
      <c r="A75" s="33"/>
      <c r="B75" s="60"/>
      <c r="C75" s="60" t="s">
        <v>409</v>
      </c>
      <c r="D75" s="60">
        <v>2.27</v>
      </c>
      <c r="E75" s="60">
        <v>2</v>
      </c>
    </row>
    <row r="76" ht="17.4" spans="1:5">
      <c r="A76" s="33"/>
      <c r="B76" s="60"/>
      <c r="C76" s="60" t="s">
        <v>410</v>
      </c>
      <c r="D76" s="60">
        <v>2.27</v>
      </c>
      <c r="E76" s="60">
        <v>2</v>
      </c>
    </row>
    <row r="77" ht="17.4" spans="1:5">
      <c r="A77" s="33"/>
      <c r="B77" s="60"/>
      <c r="C77" s="60" t="s">
        <v>411</v>
      </c>
      <c r="D77" s="60">
        <v>2.28</v>
      </c>
      <c r="E77" s="60">
        <v>2</v>
      </c>
    </row>
    <row r="78" ht="17.4" spans="1:5">
      <c r="A78" s="33"/>
      <c r="B78" s="60"/>
      <c r="C78" s="63" t="s">
        <v>406</v>
      </c>
      <c r="D78" s="60">
        <v>2.28</v>
      </c>
      <c r="E78" s="63">
        <v>4</v>
      </c>
    </row>
    <row r="79" ht="17.4" spans="1:5">
      <c r="A79" s="33"/>
      <c r="B79" s="60"/>
      <c r="C79" s="64"/>
      <c r="D79" s="60">
        <v>3.01</v>
      </c>
      <c r="E79" s="64"/>
    </row>
    <row r="80" ht="17.4" spans="1:5">
      <c r="A80" s="33"/>
      <c r="B80" s="60"/>
      <c r="C80" s="60" t="s">
        <v>412</v>
      </c>
      <c r="D80" s="60">
        <v>3.01</v>
      </c>
      <c r="E80" s="60">
        <v>2</v>
      </c>
    </row>
    <row r="81" ht="17.4" spans="1:5">
      <c r="A81" s="33"/>
      <c r="B81" s="60"/>
      <c r="C81" s="60" t="s">
        <v>413</v>
      </c>
      <c r="D81" s="60">
        <v>3.01</v>
      </c>
      <c r="E81" s="60">
        <v>2</v>
      </c>
    </row>
    <row r="82" ht="17.4" spans="1:5">
      <c r="A82" s="33"/>
      <c r="B82" s="60"/>
      <c r="C82" s="60" t="s">
        <v>414</v>
      </c>
      <c r="D82" s="60">
        <v>3.01</v>
      </c>
      <c r="E82" s="60">
        <v>2</v>
      </c>
    </row>
    <row r="83" ht="17.4" spans="1:5">
      <c r="A83" s="33"/>
      <c r="B83" s="60"/>
      <c r="C83" s="60" t="s">
        <v>415</v>
      </c>
      <c r="D83" s="60">
        <v>3.01</v>
      </c>
      <c r="E83" s="60">
        <v>2</v>
      </c>
    </row>
    <row r="84" ht="17.4" spans="1:5">
      <c r="A84" s="33"/>
      <c r="B84" s="60"/>
      <c r="C84" s="60" t="s">
        <v>416</v>
      </c>
      <c r="D84" s="60">
        <v>3.01</v>
      </c>
      <c r="E84" s="60">
        <v>2</v>
      </c>
    </row>
    <row r="85" ht="17.4" spans="1:5">
      <c r="A85" s="33"/>
      <c r="B85" s="60"/>
      <c r="C85" s="60" t="s">
        <v>417</v>
      </c>
      <c r="D85" s="60">
        <v>3.02</v>
      </c>
      <c r="E85" s="60">
        <v>2</v>
      </c>
    </row>
    <row r="86" ht="17.4" spans="1:5">
      <c r="A86" s="33"/>
      <c r="B86" s="60"/>
      <c r="C86" s="60" t="s">
        <v>406</v>
      </c>
      <c r="D86" s="60">
        <v>3.02</v>
      </c>
      <c r="E86" s="60">
        <v>2</v>
      </c>
    </row>
    <row r="87" ht="17.4" spans="1:5">
      <c r="A87" s="33"/>
      <c r="B87" s="60">
        <v>20222134</v>
      </c>
      <c r="C87" s="60" t="s">
        <v>418</v>
      </c>
      <c r="D87" s="60">
        <v>2.27</v>
      </c>
      <c r="E87" s="60">
        <v>2</v>
      </c>
    </row>
    <row r="88" ht="17.4" spans="1:5">
      <c r="A88" s="33"/>
      <c r="B88" s="60"/>
      <c r="C88" s="60" t="s">
        <v>419</v>
      </c>
      <c r="D88" s="60">
        <v>2.27</v>
      </c>
      <c r="E88" s="60">
        <v>2</v>
      </c>
    </row>
    <row r="89" ht="17.4" spans="1:5">
      <c r="A89" s="33"/>
      <c r="B89" s="60"/>
      <c r="C89" s="60" t="s">
        <v>420</v>
      </c>
      <c r="D89" s="60">
        <v>2.27</v>
      </c>
      <c r="E89" s="60">
        <v>2</v>
      </c>
    </row>
    <row r="90" ht="17.4" spans="1:5">
      <c r="A90" s="33"/>
      <c r="B90" s="60"/>
      <c r="C90" s="60" t="s">
        <v>421</v>
      </c>
      <c r="D90" s="60">
        <v>2.28</v>
      </c>
      <c r="E90" s="60">
        <v>2</v>
      </c>
    </row>
    <row r="91" ht="17.4" spans="1:5">
      <c r="A91" s="33"/>
      <c r="B91" s="60"/>
      <c r="C91" s="60" t="s">
        <v>422</v>
      </c>
      <c r="D91" s="60">
        <v>2.28</v>
      </c>
      <c r="E91" s="60">
        <v>2</v>
      </c>
    </row>
    <row r="92" ht="17.4" spans="1:5">
      <c r="A92" s="33"/>
      <c r="B92" s="60"/>
      <c r="C92" s="60" t="s">
        <v>423</v>
      </c>
      <c r="D92" s="60">
        <v>3.01</v>
      </c>
      <c r="E92" s="60">
        <v>2</v>
      </c>
    </row>
    <row r="93" ht="17.4" spans="1:5">
      <c r="A93" s="33"/>
      <c r="B93" s="60"/>
      <c r="C93" s="60" t="s">
        <v>424</v>
      </c>
      <c r="D93" s="60">
        <v>3.01</v>
      </c>
      <c r="E93" s="60">
        <v>2</v>
      </c>
    </row>
    <row r="94" ht="17.4" spans="1:5">
      <c r="A94" s="33"/>
      <c r="B94" s="60"/>
      <c r="C94" s="60" t="s">
        <v>425</v>
      </c>
      <c r="D94" s="60">
        <v>3.01</v>
      </c>
      <c r="E94" s="60">
        <v>2</v>
      </c>
    </row>
    <row r="95" ht="17.4" spans="1:5">
      <c r="A95" s="33"/>
      <c r="B95" s="60"/>
      <c r="C95" s="60" t="s">
        <v>422</v>
      </c>
      <c r="D95" s="60">
        <v>3.02</v>
      </c>
      <c r="E95" s="60">
        <v>2</v>
      </c>
    </row>
    <row r="96" ht="17.4" spans="1:5">
      <c r="A96" s="33"/>
      <c r="B96" s="60"/>
      <c r="C96" s="60" t="s">
        <v>426</v>
      </c>
      <c r="D96" s="60">
        <v>3.02</v>
      </c>
      <c r="E96" s="60">
        <v>2</v>
      </c>
    </row>
    <row r="97" ht="17.4" spans="1:5">
      <c r="A97" s="33"/>
      <c r="B97" s="60"/>
      <c r="C97" s="60" t="s">
        <v>427</v>
      </c>
      <c r="D97" s="60">
        <v>3.02</v>
      </c>
      <c r="E97" s="60">
        <v>2</v>
      </c>
    </row>
    <row r="98" ht="17.4" spans="1:5">
      <c r="A98" s="33"/>
      <c r="B98" s="60"/>
      <c r="C98" s="60" t="s">
        <v>428</v>
      </c>
      <c r="D98" s="60">
        <v>3.02</v>
      </c>
      <c r="E98" s="60">
        <v>2</v>
      </c>
    </row>
    <row r="99" ht="17.4" spans="1:5">
      <c r="A99" s="33"/>
      <c r="B99" s="60"/>
      <c r="C99" s="60" t="s">
        <v>429</v>
      </c>
      <c r="D99" s="60">
        <v>3.02</v>
      </c>
      <c r="E99" s="60">
        <v>2</v>
      </c>
    </row>
    <row r="100" ht="17.4" spans="1:5">
      <c r="A100" s="33"/>
      <c r="B100" s="60"/>
      <c r="C100" s="60" t="s">
        <v>424</v>
      </c>
      <c r="D100" s="60">
        <v>3.02</v>
      </c>
      <c r="E100" s="60">
        <v>2</v>
      </c>
    </row>
    <row r="101" ht="17.4" spans="1:5">
      <c r="A101" s="33"/>
      <c r="B101" s="60">
        <v>20222135</v>
      </c>
      <c r="C101" s="60" t="s">
        <v>430</v>
      </c>
      <c r="D101" s="60">
        <v>2.27</v>
      </c>
      <c r="E101" s="60">
        <v>2</v>
      </c>
    </row>
    <row r="102" ht="17.4" spans="1:5">
      <c r="A102" s="33"/>
      <c r="B102" s="60"/>
      <c r="C102" s="60" t="s">
        <v>431</v>
      </c>
      <c r="D102" s="60">
        <v>2.27</v>
      </c>
      <c r="E102" s="60">
        <v>2</v>
      </c>
    </row>
    <row r="103" ht="17.4" spans="1:5">
      <c r="A103" s="33"/>
      <c r="B103" s="60"/>
      <c r="C103" s="60" t="s">
        <v>432</v>
      </c>
      <c r="D103" s="60">
        <v>2.27</v>
      </c>
      <c r="E103" s="60">
        <v>2</v>
      </c>
    </row>
    <row r="104" ht="17.4" spans="1:5">
      <c r="A104" s="33"/>
      <c r="B104" s="60"/>
      <c r="C104" s="60" t="s">
        <v>433</v>
      </c>
      <c r="D104" s="60">
        <v>2.27</v>
      </c>
      <c r="E104" s="60">
        <v>2</v>
      </c>
    </row>
    <row r="105" ht="17.4" spans="1:5">
      <c r="A105" s="33"/>
      <c r="B105" s="60"/>
      <c r="C105" s="60" t="s">
        <v>434</v>
      </c>
      <c r="D105" s="60">
        <v>3.01</v>
      </c>
      <c r="E105" s="60">
        <v>2</v>
      </c>
    </row>
    <row r="106" ht="17.4" spans="1:5">
      <c r="A106" s="33"/>
      <c r="B106" s="60"/>
      <c r="C106" s="60" t="s">
        <v>435</v>
      </c>
      <c r="D106" s="60">
        <v>3.01</v>
      </c>
      <c r="E106" s="60">
        <v>2</v>
      </c>
    </row>
    <row r="107" ht="17.4" spans="1:5">
      <c r="A107" s="33"/>
      <c r="B107" s="60"/>
      <c r="C107" s="60" t="s">
        <v>436</v>
      </c>
      <c r="D107" s="60">
        <v>3.01</v>
      </c>
      <c r="E107" s="60">
        <v>2</v>
      </c>
    </row>
    <row r="108" ht="17.4" spans="1:5">
      <c r="A108" s="33"/>
      <c r="B108" s="60"/>
      <c r="C108" s="60" t="s">
        <v>437</v>
      </c>
      <c r="D108" s="60">
        <v>3.01</v>
      </c>
      <c r="E108" s="60">
        <v>2</v>
      </c>
    </row>
    <row r="109" ht="17.4" spans="1:5">
      <c r="A109" s="33"/>
      <c r="B109" s="60"/>
      <c r="C109" s="60" t="s">
        <v>438</v>
      </c>
      <c r="D109" s="60">
        <v>3.01</v>
      </c>
      <c r="E109" s="60">
        <v>2</v>
      </c>
    </row>
    <row r="110" ht="17.4" spans="1:5">
      <c r="A110" s="33"/>
      <c r="B110" s="60"/>
      <c r="C110" s="60" t="s">
        <v>439</v>
      </c>
      <c r="D110" s="60">
        <v>3.01</v>
      </c>
      <c r="E110" s="60">
        <v>2</v>
      </c>
    </row>
    <row r="111" ht="17.4" spans="1:5">
      <c r="A111" s="33"/>
      <c r="B111" s="60"/>
      <c r="C111" s="60" t="s">
        <v>440</v>
      </c>
      <c r="D111" s="60">
        <v>3.01</v>
      </c>
      <c r="E111" s="60">
        <v>2</v>
      </c>
    </row>
    <row r="112" ht="17.4" spans="1:5">
      <c r="A112" s="33"/>
      <c r="B112" s="60"/>
      <c r="C112" s="60" t="s">
        <v>441</v>
      </c>
      <c r="D112" s="60">
        <v>3.01</v>
      </c>
      <c r="E112" s="60">
        <v>2</v>
      </c>
    </row>
    <row r="113" ht="17.4" spans="1:5">
      <c r="A113" s="33"/>
      <c r="B113" s="60"/>
      <c r="C113" s="60" t="s">
        <v>442</v>
      </c>
      <c r="D113" s="60">
        <v>3.01</v>
      </c>
      <c r="E113" s="60">
        <v>2</v>
      </c>
    </row>
    <row r="114" ht="17.4" spans="1:5">
      <c r="A114" s="33"/>
      <c r="B114" s="60"/>
      <c r="C114" s="60" t="s">
        <v>443</v>
      </c>
      <c r="D114" s="60">
        <v>3.01</v>
      </c>
      <c r="E114" s="60">
        <v>2</v>
      </c>
    </row>
    <row r="115" ht="17.4" spans="1:5">
      <c r="A115" s="33"/>
      <c r="B115" s="60">
        <v>20222136</v>
      </c>
      <c r="C115" s="60" t="s">
        <v>444</v>
      </c>
      <c r="D115" s="60">
        <v>2.27</v>
      </c>
      <c r="E115" s="60">
        <v>2</v>
      </c>
    </row>
    <row r="116" ht="17.4" spans="1:5">
      <c r="A116" s="33"/>
      <c r="B116" s="60"/>
      <c r="C116" s="60" t="s">
        <v>445</v>
      </c>
      <c r="D116" s="60">
        <v>2.27</v>
      </c>
      <c r="E116" s="60">
        <v>2</v>
      </c>
    </row>
    <row r="117" ht="17.4" spans="1:5">
      <c r="A117" s="33"/>
      <c r="B117" s="60"/>
      <c r="C117" s="60" t="s">
        <v>446</v>
      </c>
      <c r="D117" s="60">
        <v>3.01</v>
      </c>
      <c r="E117" s="60">
        <v>2</v>
      </c>
    </row>
    <row r="118" ht="17.4" spans="1:5">
      <c r="A118" s="33"/>
      <c r="B118" s="60"/>
      <c r="C118" s="60" t="s">
        <v>447</v>
      </c>
      <c r="D118" s="60">
        <v>3.01</v>
      </c>
      <c r="E118" s="60">
        <v>2</v>
      </c>
    </row>
    <row r="119" ht="17.4" spans="1:5">
      <c r="A119" s="33"/>
      <c r="B119" s="60"/>
      <c r="C119" s="60" t="s">
        <v>448</v>
      </c>
      <c r="D119" s="60">
        <v>3.01</v>
      </c>
      <c r="E119" s="60">
        <v>2</v>
      </c>
    </row>
    <row r="120" ht="17.4" spans="1:5">
      <c r="A120" s="33"/>
      <c r="B120" s="60"/>
      <c r="C120" s="60" t="s">
        <v>449</v>
      </c>
      <c r="D120" s="60">
        <v>3.01</v>
      </c>
      <c r="E120" s="60">
        <v>2</v>
      </c>
    </row>
    <row r="121" ht="17.4" spans="1:5">
      <c r="A121" s="33"/>
      <c r="B121" s="60"/>
      <c r="C121" s="60" t="s">
        <v>450</v>
      </c>
      <c r="D121" s="60">
        <v>3.01</v>
      </c>
      <c r="E121" s="60">
        <v>2</v>
      </c>
    </row>
    <row r="122" ht="17.4" spans="1:5">
      <c r="A122" s="33"/>
      <c r="B122" s="60"/>
      <c r="C122" s="60" t="s">
        <v>451</v>
      </c>
      <c r="D122" s="60">
        <v>3.01</v>
      </c>
      <c r="E122" s="60">
        <v>2</v>
      </c>
    </row>
    <row r="123" ht="17.4" spans="1:5">
      <c r="A123" s="33"/>
      <c r="B123" s="60"/>
      <c r="C123" s="60" t="s">
        <v>452</v>
      </c>
      <c r="D123" s="60">
        <v>3.01</v>
      </c>
      <c r="E123" s="60">
        <v>2</v>
      </c>
    </row>
    <row r="124" ht="17.4" spans="1:5">
      <c r="A124" s="33"/>
      <c r="B124" s="60"/>
      <c r="C124" s="60" t="s">
        <v>446</v>
      </c>
      <c r="D124" s="60">
        <v>3.02</v>
      </c>
      <c r="E124" s="60">
        <v>2</v>
      </c>
    </row>
    <row r="125" ht="17.4" spans="1:5">
      <c r="A125" s="65" t="s">
        <v>6</v>
      </c>
      <c r="B125" s="33">
        <v>20222431</v>
      </c>
      <c r="C125" s="33" t="s">
        <v>453</v>
      </c>
      <c r="D125" s="33">
        <v>2.26</v>
      </c>
      <c r="E125" s="33">
        <v>2</v>
      </c>
    </row>
    <row r="126" ht="17.4" spans="1:5">
      <c r="A126" s="66"/>
      <c r="B126" s="61">
        <v>20222432</v>
      </c>
      <c r="C126" s="33" t="s">
        <v>454</v>
      </c>
      <c r="D126" s="33">
        <v>3.02</v>
      </c>
      <c r="E126" s="33">
        <v>2</v>
      </c>
    </row>
    <row r="127" ht="17.4" spans="1:5">
      <c r="A127" s="66"/>
      <c r="B127" s="61">
        <v>20222433</v>
      </c>
      <c r="C127" s="33" t="s">
        <v>455</v>
      </c>
      <c r="D127" s="33">
        <v>2.26</v>
      </c>
      <c r="E127" s="33">
        <v>2</v>
      </c>
    </row>
    <row r="128" ht="17.4" spans="1:5">
      <c r="A128" s="66"/>
      <c r="B128" s="67"/>
      <c r="C128" s="63" t="s">
        <v>456</v>
      </c>
      <c r="D128" s="33">
        <v>2.26</v>
      </c>
      <c r="E128" s="63">
        <v>6</v>
      </c>
    </row>
    <row r="129" ht="17.4" spans="1:5">
      <c r="A129" s="66"/>
      <c r="B129" s="67"/>
      <c r="C129" s="68"/>
      <c r="D129" s="33">
        <v>3.01</v>
      </c>
      <c r="E129" s="68"/>
    </row>
    <row r="130" ht="17.4" spans="1:5">
      <c r="A130" s="66"/>
      <c r="B130" s="67"/>
      <c r="C130" s="64"/>
      <c r="D130" s="33">
        <v>3.02</v>
      </c>
      <c r="E130" s="64"/>
    </row>
    <row r="131" ht="17.4" spans="1:5">
      <c r="A131" s="66"/>
      <c r="B131" s="67"/>
      <c r="C131" s="60" t="s">
        <v>457</v>
      </c>
      <c r="D131" s="33">
        <v>2.26</v>
      </c>
      <c r="E131" s="60">
        <v>2</v>
      </c>
    </row>
    <row r="132" ht="17.4" spans="1:5">
      <c r="A132" s="66"/>
      <c r="B132" s="67"/>
      <c r="C132" s="60" t="s">
        <v>458</v>
      </c>
      <c r="D132" s="33">
        <v>2.28</v>
      </c>
      <c r="E132" s="60">
        <v>2</v>
      </c>
    </row>
    <row r="133" ht="17.4" spans="1:5">
      <c r="A133" s="66"/>
      <c r="B133" s="67"/>
      <c r="C133" s="63" t="s">
        <v>459</v>
      </c>
      <c r="D133" s="33">
        <v>3.02</v>
      </c>
      <c r="E133" s="63">
        <v>4</v>
      </c>
    </row>
    <row r="134" ht="17.4" spans="1:5">
      <c r="A134" s="66"/>
      <c r="B134" s="67"/>
      <c r="C134" s="64"/>
      <c r="D134" s="33">
        <v>3.01</v>
      </c>
      <c r="E134" s="64"/>
    </row>
    <row r="135" ht="17.4" spans="1:5">
      <c r="A135" s="66"/>
      <c r="B135" s="67"/>
      <c r="C135" s="60" t="s">
        <v>460</v>
      </c>
      <c r="D135" s="33">
        <v>2.26</v>
      </c>
      <c r="E135" s="60">
        <v>2</v>
      </c>
    </row>
    <row r="136" ht="17.4" spans="1:5">
      <c r="A136" s="66"/>
      <c r="B136" s="67"/>
      <c r="C136" s="60" t="s">
        <v>461</v>
      </c>
      <c r="D136" s="33">
        <v>3.01</v>
      </c>
      <c r="E136" s="60">
        <v>2</v>
      </c>
    </row>
    <row r="137" ht="17.4" spans="1:5">
      <c r="A137" s="66"/>
      <c r="B137" s="67"/>
      <c r="C137" s="60" t="s">
        <v>462</v>
      </c>
      <c r="D137" s="33">
        <v>3.01</v>
      </c>
      <c r="E137" s="60">
        <v>2</v>
      </c>
    </row>
    <row r="138" ht="17.4" spans="1:5">
      <c r="A138" s="66"/>
      <c r="B138" s="67"/>
      <c r="C138" s="69" t="s">
        <v>463</v>
      </c>
      <c r="D138" s="33">
        <v>3.02</v>
      </c>
      <c r="E138" s="60">
        <v>2</v>
      </c>
    </row>
    <row r="139" ht="17.4" spans="1:5">
      <c r="A139" s="66"/>
      <c r="B139" s="67"/>
      <c r="C139" s="69" t="s">
        <v>464</v>
      </c>
      <c r="D139" s="33">
        <v>3.02</v>
      </c>
      <c r="E139" s="60">
        <v>2</v>
      </c>
    </row>
    <row r="140" ht="17.4" spans="1:5">
      <c r="A140" s="66"/>
      <c r="B140" s="67"/>
      <c r="C140" s="69" t="s">
        <v>465</v>
      </c>
      <c r="D140" s="33">
        <v>3.02</v>
      </c>
      <c r="E140" s="60">
        <v>2</v>
      </c>
    </row>
    <row r="141" ht="17.4" spans="1:5">
      <c r="A141" s="66"/>
      <c r="B141" s="61">
        <v>20222434</v>
      </c>
      <c r="C141" s="69" t="s">
        <v>466</v>
      </c>
      <c r="D141" s="33">
        <v>2.26</v>
      </c>
      <c r="E141" s="60">
        <v>6</v>
      </c>
    </row>
    <row r="142" ht="17.4" spans="1:5">
      <c r="A142" s="66"/>
      <c r="B142" s="67"/>
      <c r="C142" s="70"/>
      <c r="D142" s="33">
        <v>2.27</v>
      </c>
      <c r="E142" s="60"/>
    </row>
    <row r="143" ht="17.4" spans="1:5">
      <c r="A143" s="66"/>
      <c r="B143" s="67"/>
      <c r="C143" s="71"/>
      <c r="D143" s="33">
        <v>3.01</v>
      </c>
      <c r="E143" s="60"/>
    </row>
    <row r="144" ht="17.4" spans="1:5">
      <c r="A144" s="66"/>
      <c r="B144" s="67"/>
      <c r="C144" s="33" t="s">
        <v>467</v>
      </c>
      <c r="D144" s="33">
        <v>2.26</v>
      </c>
      <c r="E144" s="33">
        <v>2</v>
      </c>
    </row>
    <row r="145" ht="17.4" spans="1:5">
      <c r="A145" s="66"/>
      <c r="B145" s="67"/>
      <c r="C145" s="33" t="s">
        <v>468</v>
      </c>
      <c r="D145" s="33">
        <v>2.26</v>
      </c>
      <c r="E145" s="33">
        <v>2</v>
      </c>
    </row>
    <row r="146" ht="17.4" spans="1:5">
      <c r="A146" s="66"/>
      <c r="B146" s="67"/>
      <c r="C146" s="33" t="s">
        <v>469</v>
      </c>
      <c r="D146" s="33">
        <v>2.27</v>
      </c>
      <c r="E146" s="33">
        <v>2</v>
      </c>
    </row>
    <row r="147" ht="17.4" spans="1:5">
      <c r="A147" s="66"/>
      <c r="B147" s="67"/>
      <c r="C147" s="33" t="s">
        <v>470</v>
      </c>
      <c r="D147" s="33">
        <v>3.01</v>
      </c>
      <c r="E147" s="33">
        <v>2</v>
      </c>
    </row>
    <row r="148" ht="17.4" spans="1:5">
      <c r="A148" s="66"/>
      <c r="B148" s="67"/>
      <c r="C148" s="33" t="s">
        <v>471</v>
      </c>
      <c r="D148" s="33">
        <v>3.01</v>
      </c>
      <c r="E148" s="33">
        <v>2</v>
      </c>
    </row>
    <row r="149" ht="17.4" spans="1:5">
      <c r="A149" s="66"/>
      <c r="B149" s="67"/>
      <c r="C149" s="33" t="s">
        <v>472</v>
      </c>
      <c r="D149" s="33">
        <v>3.02</v>
      </c>
      <c r="E149" s="33">
        <v>2</v>
      </c>
    </row>
    <row r="150" ht="17.4" spans="1:5">
      <c r="A150" s="66"/>
      <c r="B150" s="62"/>
      <c r="C150" s="33" t="s">
        <v>473</v>
      </c>
      <c r="D150" s="33">
        <v>3.02</v>
      </c>
      <c r="E150" s="33">
        <v>2</v>
      </c>
    </row>
    <row r="151" ht="17.4" spans="1:5">
      <c r="A151" s="66"/>
      <c r="B151" s="33">
        <v>20222435</v>
      </c>
      <c r="C151" s="33" t="s">
        <v>474</v>
      </c>
      <c r="D151" s="33">
        <v>2.28</v>
      </c>
      <c r="E151" s="33">
        <v>2</v>
      </c>
    </row>
    <row r="152" ht="17.4" spans="1:5">
      <c r="A152" s="66"/>
      <c r="B152" s="61">
        <v>20222436</v>
      </c>
      <c r="C152" s="33" t="s">
        <v>475</v>
      </c>
      <c r="D152" s="33">
        <v>2.26</v>
      </c>
      <c r="E152" s="33">
        <v>2</v>
      </c>
    </row>
    <row r="153" ht="17.4" spans="1:5">
      <c r="A153" s="66"/>
      <c r="B153" s="67"/>
      <c r="C153" s="33" t="s">
        <v>476</v>
      </c>
      <c r="D153" s="33">
        <v>2.26</v>
      </c>
      <c r="E153" s="33">
        <v>2</v>
      </c>
    </row>
    <row r="154" ht="17.4" spans="1:5">
      <c r="A154" s="66"/>
      <c r="B154" s="67"/>
      <c r="C154" s="61" t="s">
        <v>477</v>
      </c>
      <c r="D154" s="33">
        <v>2.26</v>
      </c>
      <c r="E154" s="61">
        <v>4</v>
      </c>
    </row>
    <row r="155" ht="17.4" spans="1:5">
      <c r="A155" s="66"/>
      <c r="B155" s="67"/>
      <c r="C155" s="62"/>
      <c r="D155" s="33">
        <v>3.02</v>
      </c>
      <c r="E155" s="62"/>
    </row>
    <row r="156" ht="17.4" spans="1:5">
      <c r="A156" s="66"/>
      <c r="B156" s="67"/>
      <c r="C156" s="61" t="s">
        <v>478</v>
      </c>
      <c r="D156" s="33">
        <v>2.26</v>
      </c>
      <c r="E156" s="61">
        <v>8</v>
      </c>
    </row>
    <row r="157" ht="17.4" spans="1:5">
      <c r="A157" s="66"/>
      <c r="B157" s="67"/>
      <c r="C157" s="67"/>
      <c r="D157" s="33">
        <v>2.28</v>
      </c>
      <c r="E157" s="67"/>
    </row>
    <row r="158" ht="17.4" spans="1:5">
      <c r="A158" s="66"/>
      <c r="B158" s="67"/>
      <c r="C158" s="67"/>
      <c r="D158" s="33">
        <v>3.01</v>
      </c>
      <c r="E158" s="67"/>
    </row>
    <row r="159" ht="17.4" spans="1:5">
      <c r="A159" s="66"/>
      <c r="B159" s="67"/>
      <c r="C159" s="62"/>
      <c r="D159" s="33">
        <v>3.02</v>
      </c>
      <c r="E159" s="62"/>
    </row>
    <row r="160" ht="17.4" spans="1:5">
      <c r="A160" s="66"/>
      <c r="B160" s="67"/>
      <c r="C160" s="61" t="s">
        <v>479</v>
      </c>
      <c r="D160" s="33">
        <v>2.26</v>
      </c>
      <c r="E160" s="61">
        <v>8</v>
      </c>
    </row>
    <row r="161" ht="17.4" spans="1:5">
      <c r="A161" s="66"/>
      <c r="B161" s="67"/>
      <c r="C161" s="67"/>
      <c r="D161" s="33">
        <v>2.28</v>
      </c>
      <c r="E161" s="67"/>
    </row>
    <row r="162" ht="17.4" spans="1:5">
      <c r="A162" s="66"/>
      <c r="B162" s="67"/>
      <c r="C162" s="67"/>
      <c r="D162" s="33">
        <v>3.01</v>
      </c>
      <c r="E162" s="67"/>
    </row>
    <row r="163" ht="17.4" spans="1:5">
      <c r="A163" s="66"/>
      <c r="B163" s="67"/>
      <c r="C163" s="62"/>
      <c r="D163" s="33">
        <v>3.02</v>
      </c>
      <c r="E163" s="62"/>
    </row>
    <row r="164" ht="17.4" spans="1:5">
      <c r="A164" s="66"/>
      <c r="B164" s="67"/>
      <c r="C164" s="33" t="s">
        <v>480</v>
      </c>
      <c r="D164" s="33">
        <v>3.01</v>
      </c>
      <c r="E164" s="33">
        <v>2</v>
      </c>
    </row>
    <row r="165" ht="17.4" spans="1:5">
      <c r="A165" s="66"/>
      <c r="B165" s="62"/>
      <c r="C165" s="33" t="s">
        <v>278</v>
      </c>
      <c r="D165" s="33">
        <v>3.02</v>
      </c>
      <c r="E165" s="33">
        <v>2</v>
      </c>
    </row>
    <row r="166" ht="17.4" spans="1:5">
      <c r="A166" s="66"/>
      <c r="B166" s="33">
        <v>20222531</v>
      </c>
      <c r="C166" s="33" t="s">
        <v>481</v>
      </c>
      <c r="D166" s="33">
        <v>2.26</v>
      </c>
      <c r="E166" s="33">
        <v>2</v>
      </c>
    </row>
    <row r="167" ht="17.4" spans="1:5">
      <c r="A167" s="66"/>
      <c r="B167" s="33"/>
      <c r="C167" s="33" t="s">
        <v>284</v>
      </c>
      <c r="D167" s="33">
        <v>2.28</v>
      </c>
      <c r="E167" s="33">
        <v>2</v>
      </c>
    </row>
    <row r="168" ht="17.4" spans="1:5">
      <c r="A168" s="66"/>
      <c r="B168" s="61">
        <v>20222532</v>
      </c>
      <c r="C168" s="33" t="s">
        <v>482</v>
      </c>
      <c r="D168" s="33">
        <v>2.26</v>
      </c>
      <c r="E168" s="33">
        <v>2</v>
      </c>
    </row>
    <row r="169" ht="17.4" spans="1:5">
      <c r="A169" s="66"/>
      <c r="B169" s="67"/>
      <c r="C169" s="33" t="s">
        <v>483</v>
      </c>
      <c r="D169" s="33">
        <v>2.26</v>
      </c>
      <c r="E169" s="33">
        <v>2</v>
      </c>
    </row>
    <row r="170" ht="17.4" spans="1:5">
      <c r="A170" s="66"/>
      <c r="B170" s="67"/>
      <c r="C170" s="33" t="s">
        <v>484</v>
      </c>
      <c r="D170" s="33">
        <v>2.28</v>
      </c>
      <c r="E170" s="33">
        <v>2</v>
      </c>
    </row>
    <row r="171" ht="17.4" spans="1:5">
      <c r="A171" s="66"/>
      <c r="B171" s="67"/>
      <c r="C171" s="33" t="s">
        <v>485</v>
      </c>
      <c r="D171" s="33">
        <v>2.28</v>
      </c>
      <c r="E171" s="33">
        <v>2</v>
      </c>
    </row>
    <row r="172" ht="17.4" spans="1:5">
      <c r="A172" s="66"/>
      <c r="B172" s="67"/>
      <c r="C172" s="33" t="s">
        <v>486</v>
      </c>
      <c r="D172" s="33">
        <v>3.02</v>
      </c>
      <c r="E172" s="33">
        <v>2</v>
      </c>
    </row>
    <row r="173" ht="17.4" spans="1:5">
      <c r="A173" s="66"/>
      <c r="B173" s="62"/>
      <c r="C173" s="33" t="s">
        <v>487</v>
      </c>
      <c r="D173" s="33">
        <v>3.02</v>
      </c>
      <c r="E173" s="33">
        <v>2</v>
      </c>
    </row>
    <row r="174" ht="17.4" spans="1:5">
      <c r="A174" s="72"/>
      <c r="B174" s="33">
        <v>20222533</v>
      </c>
      <c r="C174" s="33" t="s">
        <v>488</v>
      </c>
      <c r="D174" s="33">
        <v>2.26</v>
      </c>
      <c r="E174" s="33">
        <v>2</v>
      </c>
    </row>
    <row r="175" ht="17.4" spans="1:5">
      <c r="A175" s="73" t="s">
        <v>7</v>
      </c>
      <c r="B175" s="74">
        <v>20222635</v>
      </c>
      <c r="C175" s="75" t="s">
        <v>489</v>
      </c>
      <c r="D175" s="76">
        <v>2.26</v>
      </c>
      <c r="E175" s="33">
        <v>2</v>
      </c>
    </row>
    <row r="176" ht="17.4" spans="1:5">
      <c r="A176" s="77"/>
      <c r="B176" s="61">
        <v>20222634</v>
      </c>
      <c r="C176" s="75" t="s">
        <v>490</v>
      </c>
      <c r="D176" s="76">
        <v>2.26</v>
      </c>
      <c r="E176" s="33">
        <v>2</v>
      </c>
    </row>
    <row r="177" ht="17.4" spans="1:5">
      <c r="A177" s="77"/>
      <c r="B177" s="67"/>
      <c r="C177" s="33" t="s">
        <v>491</v>
      </c>
      <c r="D177" s="33">
        <v>2.26</v>
      </c>
      <c r="E177" s="33">
        <v>2</v>
      </c>
    </row>
    <row r="178" ht="17.4" spans="1:5">
      <c r="A178" s="77"/>
      <c r="B178" s="67"/>
      <c r="C178" s="33" t="s">
        <v>492</v>
      </c>
      <c r="D178" s="33">
        <v>2.26</v>
      </c>
      <c r="E178" s="33">
        <v>2</v>
      </c>
    </row>
    <row r="179" ht="17.4" spans="1:5">
      <c r="A179" s="77"/>
      <c r="B179" s="67"/>
      <c r="C179" s="33" t="s">
        <v>493</v>
      </c>
      <c r="D179" s="33">
        <v>2.26</v>
      </c>
      <c r="E179" s="33">
        <v>2</v>
      </c>
    </row>
    <row r="180" ht="17.4" spans="1:5">
      <c r="A180" s="77"/>
      <c r="B180" s="67"/>
      <c r="C180" s="33" t="s">
        <v>494</v>
      </c>
      <c r="D180" s="76">
        <v>2.26</v>
      </c>
      <c r="E180" s="33">
        <v>2</v>
      </c>
    </row>
    <row r="181" ht="17.4" spans="1:5">
      <c r="A181" s="77"/>
      <c r="B181" s="67"/>
      <c r="C181" s="33" t="s">
        <v>495</v>
      </c>
      <c r="D181" s="76">
        <v>2.26</v>
      </c>
      <c r="E181" s="33">
        <v>2</v>
      </c>
    </row>
    <row r="182" ht="17.4" spans="1:5">
      <c r="A182" s="77"/>
      <c r="B182" s="62"/>
      <c r="C182" s="33" t="s">
        <v>496</v>
      </c>
      <c r="D182" s="76">
        <v>2.26</v>
      </c>
      <c r="E182" s="33">
        <v>2</v>
      </c>
    </row>
    <row r="183" ht="17.4" spans="1:5">
      <c r="A183" s="77"/>
      <c r="B183" s="61">
        <v>20222633</v>
      </c>
      <c r="C183" s="33" t="s">
        <v>497</v>
      </c>
      <c r="D183" s="76">
        <v>2.27</v>
      </c>
      <c r="E183" s="33">
        <v>2</v>
      </c>
    </row>
    <row r="184" ht="17.4" spans="1:5">
      <c r="A184" s="77"/>
      <c r="B184" s="67"/>
      <c r="C184" s="33" t="s">
        <v>498</v>
      </c>
      <c r="D184" s="76">
        <v>2.27</v>
      </c>
      <c r="E184" s="33">
        <v>2</v>
      </c>
    </row>
    <row r="185" ht="17.4" spans="1:5">
      <c r="A185" s="77"/>
      <c r="B185" s="62"/>
      <c r="C185" s="33" t="s">
        <v>499</v>
      </c>
      <c r="D185" s="76">
        <v>2.27</v>
      </c>
      <c r="E185" s="33">
        <v>2</v>
      </c>
    </row>
    <row r="186" ht="17.4" spans="1:5">
      <c r="A186" s="77"/>
      <c r="B186" s="61">
        <v>20222634</v>
      </c>
      <c r="C186" s="33" t="s">
        <v>495</v>
      </c>
      <c r="D186" s="33">
        <v>2.28</v>
      </c>
      <c r="E186" s="33">
        <v>2</v>
      </c>
    </row>
    <row r="187" ht="17.4" spans="1:5">
      <c r="A187" s="77"/>
      <c r="B187" s="62"/>
      <c r="C187" s="33" t="s">
        <v>500</v>
      </c>
      <c r="D187" s="33">
        <v>2.28</v>
      </c>
      <c r="E187" s="33">
        <v>2</v>
      </c>
    </row>
    <row r="188" ht="17.4" spans="1:5">
      <c r="A188" s="77"/>
      <c r="B188" s="61">
        <v>20222633</v>
      </c>
      <c r="C188" s="33" t="s">
        <v>499</v>
      </c>
      <c r="D188" s="33">
        <v>3.01</v>
      </c>
      <c r="E188" s="33">
        <v>2</v>
      </c>
    </row>
    <row r="189" ht="17.4" spans="1:5">
      <c r="A189" s="77"/>
      <c r="B189" s="62"/>
      <c r="C189" s="33" t="s">
        <v>501</v>
      </c>
      <c r="D189" s="33">
        <v>3.01</v>
      </c>
      <c r="E189" s="33">
        <v>2</v>
      </c>
    </row>
    <row r="190" ht="17.4" spans="1:5">
      <c r="A190" s="77"/>
      <c r="B190" s="61">
        <v>20222633</v>
      </c>
      <c r="C190" s="33" t="s">
        <v>502</v>
      </c>
      <c r="D190" s="33">
        <v>3.02</v>
      </c>
      <c r="E190" s="33">
        <v>2</v>
      </c>
    </row>
    <row r="191" ht="17.4" spans="1:5">
      <c r="A191" s="77"/>
      <c r="B191" s="67"/>
      <c r="C191" s="33" t="s">
        <v>503</v>
      </c>
      <c r="D191" s="33">
        <v>3.02</v>
      </c>
      <c r="E191" s="33">
        <v>2</v>
      </c>
    </row>
    <row r="192" ht="17.4" spans="1:5">
      <c r="A192" s="77"/>
      <c r="B192" s="67"/>
      <c r="C192" s="61" t="s">
        <v>504</v>
      </c>
      <c r="D192" s="61">
        <v>3.02</v>
      </c>
      <c r="E192" s="33">
        <v>2</v>
      </c>
    </row>
    <row r="193" ht="17.4" spans="1:5">
      <c r="A193" s="78" t="s">
        <v>8</v>
      </c>
      <c r="B193" s="28" t="s">
        <v>312</v>
      </c>
      <c r="C193" s="35"/>
      <c r="D193" s="35"/>
      <c r="E193" s="36"/>
    </row>
    <row r="471" s="52" customFormat="1" ht="17.4" spans="1:5">
      <c r="A471"/>
      <c r="B471"/>
      <c r="C471"/>
      <c r="D471" s="2"/>
      <c r="E471"/>
    </row>
    <row r="472" s="53" customFormat="1" ht="17.4" spans="1:5">
      <c r="A472"/>
      <c r="B472"/>
      <c r="C472"/>
      <c r="D472" s="2"/>
      <c r="E472"/>
    </row>
    <row r="473" s="53" customFormat="1" ht="17.4" spans="1:5">
      <c r="A473"/>
      <c r="B473"/>
      <c r="C473"/>
      <c r="D473" s="2"/>
      <c r="E473"/>
    </row>
    <row r="474" s="53" customFormat="1" ht="17.4" spans="1:5">
      <c r="A474"/>
      <c r="B474"/>
      <c r="C474"/>
      <c r="D474" s="2"/>
      <c r="E474"/>
    </row>
    <row r="475" s="53" customFormat="1" ht="17.4" spans="1:5">
      <c r="A475"/>
      <c r="B475"/>
      <c r="C475"/>
      <c r="D475" s="2"/>
      <c r="E475"/>
    </row>
    <row r="476" s="53" customFormat="1" ht="17.4" spans="1:5">
      <c r="A476"/>
      <c r="B476"/>
      <c r="C476"/>
      <c r="D476" s="2"/>
      <c r="E476"/>
    </row>
    <row r="477" s="53" customFormat="1" ht="17.4" spans="1:5">
      <c r="A477"/>
      <c r="B477"/>
      <c r="C477"/>
      <c r="D477" s="2"/>
      <c r="E477"/>
    </row>
    <row r="478" s="53" customFormat="1" ht="17.4" spans="1:5">
      <c r="A478"/>
      <c r="B478"/>
      <c r="C478"/>
      <c r="D478" s="2"/>
      <c r="E478"/>
    </row>
    <row r="479" s="53" customFormat="1" ht="17.4" spans="1:5">
      <c r="A479"/>
      <c r="B479"/>
      <c r="C479"/>
      <c r="D479" s="2"/>
      <c r="E479"/>
    </row>
  </sheetData>
  <mergeCells count="57">
    <mergeCell ref="A1:E1"/>
    <mergeCell ref="B193:E193"/>
    <mergeCell ref="A3:A32"/>
    <mergeCell ref="A33:A49"/>
    <mergeCell ref="A50:A56"/>
    <mergeCell ref="A57:A124"/>
    <mergeCell ref="A125:A174"/>
    <mergeCell ref="A175:A192"/>
    <mergeCell ref="B3:B8"/>
    <mergeCell ref="B9:B17"/>
    <mergeCell ref="B18:B27"/>
    <mergeCell ref="B28:B31"/>
    <mergeCell ref="B33:B34"/>
    <mergeCell ref="B35:B37"/>
    <mergeCell ref="B38:B44"/>
    <mergeCell ref="B45:B46"/>
    <mergeCell ref="B48:B49"/>
    <mergeCell ref="B50:B51"/>
    <mergeCell ref="B57:B64"/>
    <mergeCell ref="B65:B71"/>
    <mergeCell ref="B72:B86"/>
    <mergeCell ref="B87:B100"/>
    <mergeCell ref="B101:B114"/>
    <mergeCell ref="B115:B124"/>
    <mergeCell ref="B127:B140"/>
    <mergeCell ref="B141:B150"/>
    <mergeCell ref="B152:B165"/>
    <mergeCell ref="B166:B167"/>
    <mergeCell ref="B168:B173"/>
    <mergeCell ref="B176:B182"/>
    <mergeCell ref="B183:B185"/>
    <mergeCell ref="B186:B187"/>
    <mergeCell ref="B188:B189"/>
    <mergeCell ref="B190:B192"/>
    <mergeCell ref="C6:C7"/>
    <mergeCell ref="C9:C10"/>
    <mergeCell ref="C14:C15"/>
    <mergeCell ref="C20:C22"/>
    <mergeCell ref="C23:C25"/>
    <mergeCell ref="C30:C31"/>
    <mergeCell ref="C65:C66"/>
    <mergeCell ref="C78:C79"/>
    <mergeCell ref="C128:C130"/>
    <mergeCell ref="C133:C134"/>
    <mergeCell ref="C141:C143"/>
    <mergeCell ref="C154:C155"/>
    <mergeCell ref="C156:C159"/>
    <mergeCell ref="C160:C163"/>
    <mergeCell ref="E55:E56"/>
    <mergeCell ref="E65:E66"/>
    <mergeCell ref="E78:E79"/>
    <mergeCell ref="E128:E130"/>
    <mergeCell ref="E133:E134"/>
    <mergeCell ref="E141:E143"/>
    <mergeCell ref="E154:E155"/>
    <mergeCell ref="E156:E159"/>
    <mergeCell ref="E160:E163"/>
  </mergeCells>
  <pageMargins left="0.75" right="0.75" top="1" bottom="1" header="0.5" footer="0.5"/>
  <pageSetup paperSize="9" orientation="portrait"/>
  <headerFooter/>
  <ignoredErrors>
    <ignoredError sqref="B3:B114 E5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4" sqref="A4:A18"/>
    </sheetView>
  </sheetViews>
  <sheetFormatPr defaultColWidth="9" defaultRowHeight="14.4"/>
  <cols>
    <col min="1" max="1" width="21.6296296296296" customWidth="1"/>
    <col min="2" max="2" width="14" customWidth="1"/>
    <col min="3" max="3" width="9.62962962962963" customWidth="1"/>
    <col min="4" max="4" width="29.9074074074074" customWidth="1"/>
    <col min="5" max="6" width="15.4537037037037" customWidth="1"/>
    <col min="7" max="7" width="14.5462962962963" customWidth="1"/>
  </cols>
  <sheetData>
    <row r="1" s="17" customFormat="1" ht="22.2" spans="1:9">
      <c r="A1" s="40" t="s">
        <v>505</v>
      </c>
      <c r="B1" s="41"/>
      <c r="C1" s="41"/>
      <c r="D1" s="41"/>
      <c r="E1" s="41"/>
      <c r="F1" s="41"/>
      <c r="G1" s="41"/>
      <c r="H1" s="41"/>
      <c r="I1" s="48"/>
    </row>
    <row r="2" s="37" customFormat="1" ht="20.4" spans="1:9">
      <c r="A2" s="20" t="s">
        <v>22</v>
      </c>
      <c r="B2" s="42" t="s">
        <v>349</v>
      </c>
      <c r="C2" s="42" t="s">
        <v>35</v>
      </c>
      <c r="D2" s="43" t="s">
        <v>36</v>
      </c>
      <c r="E2" s="44" t="s">
        <v>37</v>
      </c>
      <c r="F2" s="42" t="s">
        <v>38</v>
      </c>
      <c r="G2" s="42" t="s">
        <v>39</v>
      </c>
      <c r="H2" s="45" t="s">
        <v>29</v>
      </c>
      <c r="I2" s="49"/>
    </row>
    <row r="3" s="38" customFormat="1" ht="17.4" customHeight="1" spans="1:9">
      <c r="A3" s="6" t="s">
        <v>2</v>
      </c>
      <c r="B3" s="22" t="s">
        <v>40</v>
      </c>
      <c r="C3" s="23"/>
      <c r="D3" s="23"/>
      <c r="E3" s="23"/>
      <c r="F3" s="23"/>
      <c r="G3" s="23"/>
      <c r="H3" s="23"/>
      <c r="I3" s="24"/>
    </row>
    <row r="4" s="38" customFormat="1" ht="17.4" customHeight="1" spans="1:9">
      <c r="A4" s="24" t="s">
        <v>3</v>
      </c>
      <c r="B4" s="7">
        <v>20222831</v>
      </c>
      <c r="C4" s="7" t="s">
        <v>506</v>
      </c>
      <c r="D4" s="7" t="s">
        <v>220</v>
      </c>
      <c r="E4" s="7">
        <v>2</v>
      </c>
      <c r="F4" s="7" t="s">
        <v>31</v>
      </c>
      <c r="G4" s="7" t="s">
        <v>44</v>
      </c>
      <c r="H4" s="6"/>
      <c r="I4" s="6"/>
    </row>
    <row r="5" s="38" customFormat="1" ht="17.4" customHeight="1" spans="1:9">
      <c r="A5" s="27"/>
      <c r="B5" s="7"/>
      <c r="C5" s="7" t="s">
        <v>507</v>
      </c>
      <c r="D5" s="7" t="s">
        <v>220</v>
      </c>
      <c r="E5" s="7">
        <v>2</v>
      </c>
      <c r="F5" s="7" t="s">
        <v>31</v>
      </c>
      <c r="G5" s="7" t="s">
        <v>44</v>
      </c>
      <c r="H5" s="6"/>
      <c r="I5" s="6"/>
    </row>
    <row r="6" s="38" customFormat="1" ht="17.4" customHeight="1" spans="1:9">
      <c r="A6" s="27"/>
      <c r="B6" s="7">
        <v>20222832</v>
      </c>
      <c r="C6" s="7" t="s">
        <v>508</v>
      </c>
      <c r="D6" s="7" t="s">
        <v>131</v>
      </c>
      <c r="E6" s="7">
        <v>2</v>
      </c>
      <c r="F6" s="7" t="s">
        <v>31</v>
      </c>
      <c r="G6" s="7" t="s">
        <v>44</v>
      </c>
      <c r="H6" s="6"/>
      <c r="I6" s="6"/>
    </row>
    <row r="7" s="38" customFormat="1" ht="17.4" customHeight="1" spans="1:9">
      <c r="A7" s="27"/>
      <c r="B7" s="7"/>
      <c r="C7" s="7" t="s">
        <v>509</v>
      </c>
      <c r="D7" s="7" t="s">
        <v>131</v>
      </c>
      <c r="E7" s="7">
        <v>2</v>
      </c>
      <c r="F7" s="7" t="s">
        <v>31</v>
      </c>
      <c r="G7" s="7" t="s">
        <v>44</v>
      </c>
      <c r="H7" s="21"/>
      <c r="I7" s="50"/>
    </row>
    <row r="8" s="39" customFormat="1" ht="17.4" customHeight="1" spans="1:256">
      <c r="A8" s="27"/>
      <c r="B8" s="7"/>
      <c r="C8" s="7" t="s">
        <v>510</v>
      </c>
      <c r="D8" s="7" t="s">
        <v>131</v>
      </c>
      <c r="E8" s="7">
        <v>2</v>
      </c>
      <c r="F8" s="7" t="s">
        <v>31</v>
      </c>
      <c r="G8" s="7" t="s">
        <v>44</v>
      </c>
      <c r="H8" s="21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="38" customFormat="1" ht="17.4" customHeight="1" spans="1:9">
      <c r="A9" s="27"/>
      <c r="B9" s="7"/>
      <c r="C9" s="7" t="s">
        <v>511</v>
      </c>
      <c r="D9" s="7" t="s">
        <v>131</v>
      </c>
      <c r="E9" s="7">
        <v>2</v>
      </c>
      <c r="F9" s="7" t="s">
        <v>31</v>
      </c>
      <c r="G9" s="7" t="s">
        <v>44</v>
      </c>
      <c r="H9" s="21"/>
      <c r="I9" s="50"/>
    </row>
    <row r="10" ht="17.4" customHeight="1" spans="1:9">
      <c r="A10" s="27"/>
      <c r="B10" s="7"/>
      <c r="C10" s="7" t="s">
        <v>512</v>
      </c>
      <c r="D10" s="7" t="s">
        <v>131</v>
      </c>
      <c r="E10" s="7">
        <v>2</v>
      </c>
      <c r="F10" s="7" t="s">
        <v>31</v>
      </c>
      <c r="G10" s="7" t="s">
        <v>44</v>
      </c>
      <c r="H10" s="21"/>
      <c r="I10" s="50"/>
    </row>
    <row r="11" ht="17.4" customHeight="1" spans="1:9">
      <c r="A11" s="27"/>
      <c r="B11" s="7"/>
      <c r="C11" s="7" t="s">
        <v>513</v>
      </c>
      <c r="D11" s="7" t="s">
        <v>131</v>
      </c>
      <c r="E11" s="7">
        <v>2</v>
      </c>
      <c r="F11" s="7" t="s">
        <v>31</v>
      </c>
      <c r="G11" s="7" t="s">
        <v>44</v>
      </c>
      <c r="H11" s="21"/>
      <c r="I11" s="50"/>
    </row>
    <row r="12" ht="17.4" customHeight="1" spans="1:9">
      <c r="A12" s="27"/>
      <c r="B12" s="7"/>
      <c r="C12" s="7" t="s">
        <v>514</v>
      </c>
      <c r="D12" s="7" t="s">
        <v>131</v>
      </c>
      <c r="E12" s="7">
        <v>2</v>
      </c>
      <c r="F12" s="7" t="s">
        <v>31</v>
      </c>
      <c r="G12" s="7" t="s">
        <v>44</v>
      </c>
      <c r="H12" s="21"/>
      <c r="I12" s="50"/>
    </row>
    <row r="13" ht="17.4" customHeight="1" spans="1:9">
      <c r="A13" s="27"/>
      <c r="B13" s="7"/>
      <c r="C13" s="46" t="s">
        <v>515</v>
      </c>
      <c r="D13" s="7" t="s">
        <v>131</v>
      </c>
      <c r="E13" s="7">
        <v>2</v>
      </c>
      <c r="F13" s="7" t="s">
        <v>31</v>
      </c>
      <c r="G13" s="46" t="s">
        <v>44</v>
      </c>
      <c r="H13" s="21"/>
      <c r="I13" s="50"/>
    </row>
    <row r="14" ht="17.4" customHeight="1" spans="1:9">
      <c r="A14" s="27"/>
      <c r="B14" s="7"/>
      <c r="C14" s="47"/>
      <c r="D14" s="7" t="s">
        <v>240</v>
      </c>
      <c r="E14" s="7">
        <v>2</v>
      </c>
      <c r="F14" s="7" t="s">
        <v>31</v>
      </c>
      <c r="G14" s="47"/>
      <c r="H14" s="21"/>
      <c r="I14" s="50"/>
    </row>
    <row r="15" ht="17.4" customHeight="1" spans="1:9">
      <c r="A15" s="27"/>
      <c r="B15" s="7"/>
      <c r="C15" s="7" t="s">
        <v>516</v>
      </c>
      <c r="D15" s="7" t="s">
        <v>240</v>
      </c>
      <c r="E15" s="7">
        <v>2</v>
      </c>
      <c r="F15" s="7" t="s">
        <v>31</v>
      </c>
      <c r="G15" s="7" t="s">
        <v>44</v>
      </c>
      <c r="H15" s="21"/>
      <c r="I15" s="50"/>
    </row>
    <row r="16" ht="17.4" customHeight="1" spans="1:9">
      <c r="A16" s="27"/>
      <c r="B16" s="7"/>
      <c r="C16" s="7" t="s">
        <v>517</v>
      </c>
      <c r="D16" s="7" t="s">
        <v>240</v>
      </c>
      <c r="E16" s="7">
        <v>2</v>
      </c>
      <c r="F16" s="7" t="s">
        <v>31</v>
      </c>
      <c r="G16" s="7" t="s">
        <v>44</v>
      </c>
      <c r="H16" s="21"/>
      <c r="I16" s="50"/>
    </row>
    <row r="17" ht="17.4" customHeight="1" spans="1:9">
      <c r="A17" s="27"/>
      <c r="B17" s="7"/>
      <c r="C17" s="7" t="s">
        <v>518</v>
      </c>
      <c r="D17" s="7" t="s">
        <v>240</v>
      </c>
      <c r="E17" s="7">
        <v>2</v>
      </c>
      <c r="F17" s="7" t="s">
        <v>31</v>
      </c>
      <c r="G17" s="7" t="s">
        <v>44</v>
      </c>
      <c r="H17" s="21"/>
      <c r="I17" s="50"/>
    </row>
    <row r="18" ht="17.4" customHeight="1" spans="1:9">
      <c r="A18" s="27"/>
      <c r="B18" s="7"/>
      <c r="C18" s="7" t="s">
        <v>513</v>
      </c>
      <c r="D18" s="7" t="s">
        <v>240</v>
      </c>
      <c r="E18" s="7">
        <v>2</v>
      </c>
      <c r="F18" s="7" t="s">
        <v>31</v>
      </c>
      <c r="G18" s="7" t="s">
        <v>44</v>
      </c>
      <c r="H18" s="21"/>
      <c r="I18" s="50"/>
    </row>
    <row r="19" ht="17.4" customHeight="1" spans="1:9">
      <c r="A19" s="6" t="s">
        <v>4</v>
      </c>
      <c r="B19" s="22" t="s">
        <v>40</v>
      </c>
      <c r="C19" s="23"/>
      <c r="D19" s="23"/>
      <c r="E19" s="23"/>
      <c r="F19" s="23"/>
      <c r="G19" s="23"/>
      <c r="H19" s="23"/>
      <c r="I19" s="24"/>
    </row>
    <row r="20" ht="17.4" customHeight="1" spans="1:9">
      <c r="A20" s="6" t="s">
        <v>5</v>
      </c>
      <c r="B20" s="25"/>
      <c r="C20" s="26"/>
      <c r="D20" s="26"/>
      <c r="E20" s="26"/>
      <c r="F20" s="26"/>
      <c r="G20" s="26"/>
      <c r="H20" s="26"/>
      <c r="I20" s="27"/>
    </row>
    <row r="21" ht="17.4" customHeight="1" spans="1:9">
      <c r="A21" s="6" t="s">
        <v>6</v>
      </c>
      <c r="B21" s="25"/>
      <c r="C21" s="26"/>
      <c r="D21" s="26"/>
      <c r="E21" s="26"/>
      <c r="F21" s="26"/>
      <c r="G21" s="26"/>
      <c r="H21" s="26"/>
      <c r="I21" s="27"/>
    </row>
    <row r="22" ht="17.4" customHeight="1" spans="1:9">
      <c r="A22" s="7" t="s">
        <v>7</v>
      </c>
      <c r="B22" s="25"/>
      <c r="C22" s="26"/>
      <c r="D22" s="26"/>
      <c r="E22" s="26"/>
      <c r="F22" s="26"/>
      <c r="G22" s="26"/>
      <c r="H22" s="26"/>
      <c r="I22" s="27"/>
    </row>
    <row r="23" ht="17.4" customHeight="1" spans="1:9">
      <c r="A23" s="6" t="s">
        <v>8</v>
      </c>
      <c r="B23" s="29"/>
      <c r="C23" s="30"/>
      <c r="D23" s="30"/>
      <c r="E23" s="30"/>
      <c r="F23" s="30"/>
      <c r="G23" s="30"/>
      <c r="H23" s="30"/>
      <c r="I23" s="31"/>
    </row>
  </sheetData>
  <mergeCells count="24">
    <mergeCell ref="A1:I1"/>
    <mergeCell ref="H2:I2"/>
    <mergeCell ref="B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4:A18"/>
    <mergeCell ref="B4:B5"/>
    <mergeCell ref="B6:B18"/>
    <mergeCell ref="C13:C14"/>
    <mergeCell ref="G13:G14"/>
    <mergeCell ref="B19:I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别惹我小熊</cp:lastModifiedBy>
  <dcterms:created xsi:type="dcterms:W3CDTF">2021-04-04T12:18:00Z</dcterms:created>
  <dcterms:modified xsi:type="dcterms:W3CDTF">2023-03-09T09:12:44Z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B165AE0155154F9D8728026CAF48A9A1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false</vt:bool>
  </property>
</Properties>
</file>