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 tabRatio="947" firstSheet="5"/>
  </bookViews>
  <sheets>
    <sheet name="学院学风反馈表" sheetId="1" r:id="rId1"/>
    <sheet name="日常迟到早退名单" sheetId="2" r:id="rId2"/>
    <sheet name="日常请假名单" sheetId="3" r:id="rId3"/>
    <sheet name="日常请假率" sheetId="4" r:id="rId4"/>
    <sheet name="日常旷课名单" sheetId="5" r:id="rId5"/>
    <sheet name="日常旷课率" sheetId="6" r:id="rId6"/>
    <sheet name="晚自修风气统计表" sheetId="16" r:id="rId7"/>
    <sheet name="晚自习旷课" sheetId="17" r:id="rId8"/>
    <sheet name="晚自习请假名单" sheetId="18" r:id="rId9"/>
    <sheet name="晚自习迟到早退" sheetId="19" r:id="rId10"/>
    <sheet name="统计表" sheetId="11" r:id="rId11"/>
  </sheets>
  <definedNames>
    <definedName name="_xlnm._FilterDatabase" localSheetId="5" hidden="1">日常旷课率!$A$2:$H$29</definedName>
    <definedName name="_xlnm._FilterDatabase" localSheetId="10" hidden="1">统计表!$A$2:$E$29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<sst xmlns="http://schemas.openxmlformats.org/spreadsheetml/2006/main" count="2135" uniqueCount="677">
  <si>
    <t>湖州学院2025-2026学年第一学期学风建设情况通报（第4周 10月5日-10月11日 ）</t>
  </si>
  <si>
    <t>学风指标</t>
  </si>
  <si>
    <t>智能制造学院</t>
  </si>
  <si>
    <t>电子信息学院</t>
  </si>
  <si>
    <t>生命健康学院</t>
  </si>
  <si>
    <t>经济管理学院</t>
  </si>
  <si>
    <t>人文学院</t>
  </si>
  <si>
    <t>设计学院</t>
  </si>
  <si>
    <t>马克思主义学院</t>
  </si>
  <si>
    <t>日常旷课率</t>
  </si>
  <si>
    <t>日常旷课名单</t>
  </si>
  <si>
    <t>日常请假率</t>
  </si>
  <si>
    <t>日常请假人次</t>
  </si>
  <si>
    <t>日常迟到早退</t>
  </si>
  <si>
    <t>晚自习风气统计表</t>
  </si>
  <si>
    <t>班级明细</t>
  </si>
  <si>
    <t>晚自习请假</t>
  </si>
  <si>
    <t>晚自习旷课</t>
  </si>
  <si>
    <t>晚自习迟到早退</t>
  </si>
  <si>
    <t>各学院统计表规范程度</t>
  </si>
  <si>
    <t>交齐且规范</t>
  </si>
  <si>
    <t>湖州学院日常迟到早退统计表</t>
  </si>
  <si>
    <t>学院</t>
  </si>
  <si>
    <t>班级</t>
  </si>
  <si>
    <t>学号</t>
  </si>
  <si>
    <t>姓名</t>
  </si>
  <si>
    <t>课程</t>
  </si>
  <si>
    <t>类别</t>
  </si>
  <si>
    <t>日期</t>
  </si>
  <si>
    <t>备注</t>
  </si>
  <si>
    <t>无</t>
  </si>
  <si>
    <t>社体2401</t>
  </si>
  <si>
    <t>王千岂</t>
  </si>
  <si>
    <t>体育保健学</t>
  </si>
  <si>
    <t>3(10.10)</t>
  </si>
  <si>
    <t>早退</t>
  </si>
  <si>
    <t>郑鑫</t>
  </si>
  <si>
    <t>陈毅恒</t>
  </si>
  <si>
    <t>陈浩</t>
  </si>
  <si>
    <t>3</t>
  </si>
  <si>
    <t>马克思学院</t>
  </si>
  <si>
    <t>湖州学院日常请假统计表</t>
  </si>
  <si>
    <t>班 级</t>
  </si>
  <si>
    <t>详细节数（日期）</t>
  </si>
  <si>
    <t>累计节数</t>
  </si>
  <si>
    <t>材化2411</t>
  </si>
  <si>
    <t>潘诗雨</t>
  </si>
  <si>
    <t>专利与项目申报指导</t>
  </si>
  <si>
    <t>2（10.9）</t>
  </si>
  <si>
    <t>沈吴强</t>
  </si>
  <si>
    <t>周清宇</t>
  </si>
  <si>
    <t>周浩杰</t>
  </si>
  <si>
    <t>专业英语</t>
  </si>
  <si>
    <t>2（10.11）</t>
  </si>
  <si>
    <t>材化 2401</t>
  </si>
  <si>
    <t>郑博泽</t>
  </si>
  <si>
    <t>中国共产党历史</t>
  </si>
  <si>
    <t>2（9.30）</t>
  </si>
  <si>
    <t>工程制图与AutoCAD</t>
  </si>
  <si>
    <t>3（9.30）</t>
  </si>
  <si>
    <t>习概</t>
  </si>
  <si>
    <t>3（10.9）</t>
  </si>
  <si>
    <t>电气2401</t>
  </si>
  <si>
    <t>赵本雨</t>
  </si>
  <si>
    <t>概率论B</t>
  </si>
  <si>
    <t>2（9.29）</t>
  </si>
  <si>
    <t>模电</t>
  </si>
  <si>
    <t>3（9.29）</t>
  </si>
  <si>
    <t>中日共产党历史</t>
  </si>
  <si>
    <t>创新创业基础</t>
  </si>
  <si>
    <t>毛概</t>
  </si>
  <si>
    <t>2（9.28）</t>
  </si>
  <si>
    <t>机械2402</t>
  </si>
  <si>
    <t>许扬禹</t>
  </si>
  <si>
    <t>毛泽东思想和中国特色</t>
  </si>
  <si>
    <t>理论力学</t>
  </si>
  <si>
    <t>2（10.10）</t>
  </si>
  <si>
    <t>汪玲羊</t>
  </si>
  <si>
    <t>电工电子学</t>
  </si>
  <si>
    <t>新能源汽车2401</t>
  </si>
  <si>
    <t>张富健</t>
  </si>
  <si>
    <t>机械设计</t>
  </si>
  <si>
    <t>概率论</t>
  </si>
  <si>
    <t>三维设计</t>
  </si>
  <si>
    <t>机械2301</t>
  </si>
  <si>
    <t>金粲翔</t>
  </si>
  <si>
    <t>体育</t>
  </si>
  <si>
    <t>电气2511</t>
  </si>
  <si>
    <t>高浩祥</t>
  </si>
  <si>
    <t>数字电子电路</t>
  </si>
  <si>
    <t>传感器与检测技术</t>
  </si>
  <si>
    <t>线性代数</t>
  </si>
  <si>
    <t>张浩宇</t>
  </si>
  <si>
    <t>电气2411</t>
  </si>
  <si>
    <t>鲍富</t>
  </si>
  <si>
    <t>嵌入式系统及应用</t>
  </si>
  <si>
    <t>电力系统继电保护</t>
  </si>
  <si>
    <t>胡露添</t>
  </si>
  <si>
    <t>新能源材料2301</t>
  </si>
  <si>
    <t>孙雨涵</t>
  </si>
  <si>
    <t>材料分析测试技术</t>
  </si>
  <si>
    <t>二次离子电池原理与结构</t>
  </si>
  <si>
    <t>有机化学</t>
  </si>
  <si>
    <t>3（10.10）</t>
  </si>
  <si>
    <t>光电信息2201</t>
  </si>
  <si>
    <t>徐久庭</t>
  </si>
  <si>
    <t>太阳能电池技术实验</t>
  </si>
  <si>
    <t>2（10.09）</t>
  </si>
  <si>
    <t>光电前沿技术讲座</t>
  </si>
  <si>
    <t>工程制图及CAD</t>
  </si>
  <si>
    <t>3（10.09）</t>
  </si>
  <si>
    <t>何诗明</t>
  </si>
  <si>
    <t>电子信息2202</t>
  </si>
  <si>
    <t>蔡诗嘉</t>
  </si>
  <si>
    <t>计算机网络</t>
  </si>
  <si>
    <t>电子信息2301</t>
  </si>
  <si>
    <t>金辰宇</t>
  </si>
  <si>
    <t>EDA技术及应用</t>
  </si>
  <si>
    <t>电子信息2302</t>
  </si>
  <si>
    <t>吴家辉</t>
  </si>
  <si>
    <t>8（10.10）</t>
  </si>
  <si>
    <t>电子信息2303</t>
  </si>
  <si>
    <t>程显峰</t>
  </si>
  <si>
    <t>单片机C语言程序设计</t>
  </si>
  <si>
    <t>软件工程2301</t>
  </si>
  <si>
    <t>刘贤俊一</t>
  </si>
  <si>
    <t>互联网软件开发技术</t>
  </si>
  <si>
    <t>Android移动应用开发</t>
  </si>
  <si>
    <t>算法设计与分析</t>
  </si>
  <si>
    <t>python程序开发</t>
  </si>
  <si>
    <t>javaWeb云端开发</t>
  </si>
  <si>
    <t>3（10.11）</t>
  </si>
  <si>
    <t>光电信息2401</t>
  </si>
  <si>
    <t>熊俊杰</t>
  </si>
  <si>
    <t>中国共产党党史</t>
  </si>
  <si>
    <t>祁韶和</t>
  </si>
  <si>
    <t>张茂森</t>
  </si>
  <si>
    <t>光电信息2402</t>
  </si>
  <si>
    <t>干浩南</t>
  </si>
  <si>
    <t>工程光学</t>
  </si>
  <si>
    <t>大学英语（3）</t>
  </si>
  <si>
    <t>电子信息2402</t>
  </si>
  <si>
    <t>李阳</t>
  </si>
  <si>
    <t>大学英语</t>
  </si>
  <si>
    <t>卢晶妍</t>
  </si>
  <si>
    <t>计算机2413</t>
  </si>
  <si>
    <t>邹骋</t>
  </si>
  <si>
    <t>操作系统</t>
  </si>
  <si>
    <t>web应用</t>
  </si>
  <si>
    <t>黄益奇</t>
  </si>
  <si>
    <t>王桢</t>
  </si>
  <si>
    <t>谢森飞</t>
  </si>
  <si>
    <t>计算机2414</t>
  </si>
  <si>
    <t>袁航</t>
  </si>
  <si>
    <t>密码学/网络信息安全</t>
  </si>
  <si>
    <t>网络信息安全</t>
  </si>
  <si>
    <t>光电信息2511</t>
  </si>
  <si>
    <t>叶佳炫</t>
  </si>
  <si>
    <t>概率论与数理统计B</t>
  </si>
  <si>
    <t>光电信息2302</t>
  </si>
  <si>
    <t>王思越</t>
  </si>
  <si>
    <t>半导体物理</t>
  </si>
  <si>
    <t>光电子技术</t>
  </si>
  <si>
    <t>李昊然</t>
  </si>
  <si>
    <t>计算机2302</t>
  </si>
  <si>
    <t>范可涵</t>
  </si>
  <si>
    <t>算法分析与设计</t>
  </si>
  <si>
    <t>社体2301</t>
  </si>
  <si>
    <t>陈帅江</t>
  </si>
  <si>
    <t>武术</t>
  </si>
  <si>
    <t>体育科研方法</t>
  </si>
  <si>
    <r>
      <rPr>
        <sz val="14"/>
        <color theme="1"/>
        <rFont val="仿宋_GB2312"/>
        <charset val="134"/>
      </rPr>
      <t>胡秀</t>
    </r>
    <r>
      <rPr>
        <sz val="14"/>
        <color theme="1"/>
        <rFont val="宋体"/>
        <charset val="134"/>
      </rPr>
      <t>喆</t>
    </r>
  </si>
  <si>
    <t>侯明辉</t>
  </si>
  <si>
    <t>护理2421</t>
  </si>
  <si>
    <t>董雨洁</t>
  </si>
  <si>
    <t>病理学</t>
  </si>
  <si>
    <t>护理2401</t>
  </si>
  <si>
    <t>范静文</t>
  </si>
  <si>
    <t>健康评估</t>
  </si>
  <si>
    <t>护理2321</t>
  </si>
  <si>
    <t>倪慧敏</t>
  </si>
  <si>
    <t>护理心理学</t>
  </si>
  <si>
    <t>内科护理学</t>
  </si>
  <si>
    <t>妇产科护理学</t>
  </si>
  <si>
    <t>董可欣</t>
  </si>
  <si>
    <t>外科护理学</t>
  </si>
  <si>
    <t>郑乐怡</t>
  </si>
  <si>
    <t>SPSS</t>
  </si>
  <si>
    <t>精神科护理学</t>
  </si>
  <si>
    <t>王煜菲</t>
  </si>
  <si>
    <t>陈琳珂</t>
  </si>
  <si>
    <t>汉语言2202</t>
  </si>
  <si>
    <t>张晓豪</t>
  </si>
  <si>
    <t>微视频编导</t>
  </si>
  <si>
    <t>英语2201</t>
  </si>
  <si>
    <t>殳桢倪</t>
  </si>
  <si>
    <t>外贸电函</t>
  </si>
  <si>
    <t>第二外语（日语）</t>
  </si>
  <si>
    <t>跨境电子商务</t>
  </si>
  <si>
    <t>汉语言2303</t>
  </si>
  <si>
    <t>姜桂花</t>
  </si>
  <si>
    <t>中国古代文学 （4）</t>
  </si>
  <si>
    <t>现当代小说研究</t>
  </si>
  <si>
    <t>文学概论（1）</t>
  </si>
  <si>
    <t>汉语言2301</t>
  </si>
  <si>
    <t>葛玲娇</t>
  </si>
  <si>
    <t>美学</t>
  </si>
  <si>
    <t>中国古代文学</t>
  </si>
  <si>
    <t>外国文学</t>
  </si>
  <si>
    <t>王珂竣</t>
  </si>
  <si>
    <t>网媒2301</t>
  </si>
  <si>
    <t>韦漪婧</t>
  </si>
  <si>
    <t>网络舆情</t>
  </si>
  <si>
    <t>欧锐</t>
  </si>
  <si>
    <t>英语2303</t>
  </si>
  <si>
    <t>林子若</t>
  </si>
  <si>
    <t>英汉口译</t>
  </si>
  <si>
    <t>跨文化交际</t>
  </si>
  <si>
    <t>汉语言2402</t>
  </si>
  <si>
    <t>龚小骋</t>
  </si>
  <si>
    <t>湖州文化研究</t>
  </si>
  <si>
    <t>古代汉语</t>
  </si>
  <si>
    <t>秘书文档管理</t>
  </si>
  <si>
    <t>广告策划与创意</t>
  </si>
  <si>
    <t>汉语言2404</t>
  </si>
  <si>
    <t>沈思麦</t>
  </si>
  <si>
    <t>现代汉语</t>
  </si>
  <si>
    <t>秘书文格管理</t>
  </si>
  <si>
    <t>宋舞唐</t>
  </si>
  <si>
    <t>广告2401</t>
  </si>
  <si>
    <t>肖静楠</t>
  </si>
  <si>
    <t>广告策划与设计</t>
  </si>
  <si>
    <t>徐悦婷</t>
  </si>
  <si>
    <t>市场调查与设计</t>
  </si>
  <si>
    <t>网媒2401</t>
  </si>
  <si>
    <t>李丽</t>
  </si>
  <si>
    <t>创新创业</t>
  </si>
  <si>
    <t>网媒2402</t>
  </si>
  <si>
    <t>泮姚函逸</t>
  </si>
  <si>
    <t>新闻采写</t>
  </si>
  <si>
    <t>叶欣楠</t>
  </si>
  <si>
    <t>汉语言2411</t>
  </si>
  <si>
    <t>周妮</t>
  </si>
  <si>
    <t>微课训练</t>
  </si>
  <si>
    <t>林静浩</t>
  </si>
  <si>
    <t>汉语言2511</t>
  </si>
  <si>
    <t>鲍胡熙</t>
  </si>
  <si>
    <t>中国现代文学史</t>
  </si>
  <si>
    <t>郑钰涛</t>
  </si>
  <si>
    <t>网媒2511</t>
  </si>
  <si>
    <t>程铖琛</t>
  </si>
  <si>
    <t>数字摄影</t>
  </si>
  <si>
    <t>周楚楚</t>
  </si>
  <si>
    <t>新媒体技术与运用</t>
  </si>
  <si>
    <t>视传2403</t>
  </si>
  <si>
    <t>张徐艺</t>
  </si>
  <si>
    <t>图形创意</t>
  </si>
  <si>
    <t>4（10.9）</t>
  </si>
  <si>
    <t>字体设计</t>
  </si>
  <si>
    <t>思政2301</t>
  </si>
  <si>
    <t>章泽</t>
  </si>
  <si>
    <t>习近平法治思想概论</t>
  </si>
  <si>
    <t>电子政务</t>
  </si>
  <si>
    <t>宋漫蝶</t>
  </si>
  <si>
    <t>中国共产党思想政治工作史</t>
  </si>
  <si>
    <t>比较思想政治教育学</t>
  </si>
  <si>
    <t>思政2401</t>
  </si>
  <si>
    <t>章子琪</t>
  </si>
  <si>
    <t>西方经济学</t>
  </si>
  <si>
    <t>习近平新时代中国特色社会主义思想概论</t>
  </si>
  <si>
    <t>湖州学院日常请假率排名</t>
  </si>
  <si>
    <t>序号</t>
  </si>
  <si>
    <t>请假人次</t>
  </si>
  <si>
    <t>班级总人数</t>
  </si>
  <si>
    <t>请假率</t>
  </si>
  <si>
    <t>请假率排名</t>
  </si>
  <si>
    <t>机械2201</t>
  </si>
  <si>
    <t>机械2202</t>
  </si>
  <si>
    <t>电气2201</t>
  </si>
  <si>
    <t>电气2202</t>
  </si>
  <si>
    <t>材化2201</t>
  </si>
  <si>
    <t>新能源材料2201</t>
  </si>
  <si>
    <t>新能源材料2202</t>
  </si>
  <si>
    <t>机械2302</t>
  </si>
  <si>
    <t>电气2301</t>
  </si>
  <si>
    <t>电气2302</t>
  </si>
  <si>
    <t>材化2301</t>
  </si>
  <si>
    <t>新能源材料2302</t>
  </si>
  <si>
    <t>新能源汽车2301</t>
  </si>
  <si>
    <t>机械2401</t>
  </si>
  <si>
    <t>电气2402</t>
  </si>
  <si>
    <t>材化2401</t>
  </si>
  <si>
    <t>新能源材料2401</t>
  </si>
  <si>
    <t>新能源材料2402</t>
  </si>
  <si>
    <t>高分子2401</t>
  </si>
  <si>
    <t>机械2411</t>
  </si>
  <si>
    <t>光电信息2202</t>
  </si>
  <si>
    <t>计算机2201</t>
  </si>
  <si>
    <t>计算机2202</t>
  </si>
  <si>
    <t>电子信息2201</t>
  </si>
  <si>
    <t>电子信息2203</t>
  </si>
  <si>
    <t>软件工程2201</t>
  </si>
  <si>
    <t>软件工程2202</t>
  </si>
  <si>
    <t>光电信息2301</t>
  </si>
  <si>
    <t>计算机2301</t>
  </si>
  <si>
    <t>软件工程2302</t>
  </si>
  <si>
    <t>计算机2401</t>
  </si>
  <si>
    <t>电子信息2401</t>
  </si>
  <si>
    <t>软件工程2401</t>
  </si>
  <si>
    <t>软件工程2402</t>
  </si>
  <si>
    <t>计算机2411</t>
  </si>
  <si>
    <t>计算机2412</t>
  </si>
  <si>
    <t>电子信息2411</t>
  </si>
  <si>
    <t>电子信息2412</t>
  </si>
  <si>
    <t>社体2501</t>
  </si>
  <si>
    <t>社体2502</t>
  </si>
  <si>
    <t>生物2501</t>
  </si>
  <si>
    <t>生物2502</t>
  </si>
  <si>
    <t>生物2511</t>
  </si>
  <si>
    <t>制药2501</t>
  </si>
  <si>
    <t>制药2521</t>
  </si>
  <si>
    <t>护理2501</t>
  </si>
  <si>
    <t>护理2521</t>
  </si>
  <si>
    <t>护理2522</t>
  </si>
  <si>
    <t>社体2402</t>
  </si>
  <si>
    <t>生物2401</t>
  </si>
  <si>
    <t>制药2401</t>
  </si>
  <si>
    <t>制药2421</t>
  </si>
  <si>
    <t>护理2422</t>
  </si>
  <si>
    <t>社体2302</t>
  </si>
  <si>
    <t>制药2301</t>
  </si>
  <si>
    <t>制药2321</t>
  </si>
  <si>
    <t>制药2311</t>
  </si>
  <si>
    <t>生物2301</t>
  </si>
  <si>
    <t>护理2301</t>
  </si>
  <si>
    <t>护理2322</t>
  </si>
  <si>
    <t>国贸2101</t>
  </si>
  <si>
    <t>国贸2102</t>
  </si>
  <si>
    <t>经济与金融2101</t>
  </si>
  <si>
    <t>经济与金融2102</t>
  </si>
  <si>
    <t>电商2101</t>
  </si>
  <si>
    <t>电商2102</t>
  </si>
  <si>
    <t>市场营销2101</t>
  </si>
  <si>
    <t>物流管理2101</t>
  </si>
  <si>
    <t>国贸2131</t>
  </si>
  <si>
    <t>经济与金融2131</t>
  </si>
  <si>
    <t>电子信息2131</t>
  </si>
  <si>
    <t>行管2101</t>
  </si>
  <si>
    <t>国贸2201</t>
  </si>
  <si>
    <t>国贸2202</t>
  </si>
  <si>
    <t>经济与金融2201</t>
  </si>
  <si>
    <t>经济与金融2202</t>
  </si>
  <si>
    <t>跨境电商2201</t>
  </si>
  <si>
    <t>物流管理2201</t>
  </si>
  <si>
    <t>国贸2211</t>
  </si>
  <si>
    <t>国贸2212</t>
  </si>
  <si>
    <t>电商2211</t>
  </si>
  <si>
    <t>电商2212</t>
  </si>
  <si>
    <t>国贸2301</t>
  </si>
  <si>
    <t>国贸2302</t>
  </si>
  <si>
    <t>经济与金融2301</t>
  </si>
  <si>
    <t>经济与金融2302</t>
  </si>
  <si>
    <t>跨境电商2301</t>
  </si>
  <si>
    <t>旅管2301</t>
  </si>
  <si>
    <t>国贸2311</t>
  </si>
  <si>
    <t>国贸2312</t>
  </si>
  <si>
    <t>国贸2313</t>
  </si>
  <si>
    <t>国贸2401</t>
  </si>
  <si>
    <t>经济与金融2401</t>
  </si>
  <si>
    <t>经济与金融2402</t>
  </si>
  <si>
    <t>跨境电商2401</t>
  </si>
  <si>
    <t>旅管2401</t>
  </si>
  <si>
    <t>供应链2401</t>
  </si>
  <si>
    <t>供应链2402</t>
  </si>
  <si>
    <t>国贸2411</t>
  </si>
  <si>
    <t>国贸2412</t>
  </si>
  <si>
    <t>国贸2413</t>
  </si>
  <si>
    <t>汉语言2101</t>
  </si>
  <si>
    <t>汉语言2102</t>
  </si>
  <si>
    <t>汉语言2103</t>
  </si>
  <si>
    <t>汉语言2104</t>
  </si>
  <si>
    <t>广告2101</t>
  </si>
  <si>
    <t>英语2101</t>
  </si>
  <si>
    <t>英语2102</t>
  </si>
  <si>
    <t>英语2103</t>
  </si>
  <si>
    <t>商英2101</t>
  </si>
  <si>
    <t>日语2101</t>
  </si>
  <si>
    <t>汉语言2201</t>
  </si>
  <si>
    <t>汉语言2203</t>
  </si>
  <si>
    <t>汉语言2204</t>
  </si>
  <si>
    <t>广告2201</t>
  </si>
  <si>
    <t>网媒2201</t>
  </si>
  <si>
    <t>英语2202</t>
  </si>
  <si>
    <t>英语2203</t>
  </si>
  <si>
    <t>汉语言2302</t>
  </si>
  <si>
    <t>汉语言2304</t>
  </si>
  <si>
    <t>广告2301</t>
  </si>
  <si>
    <t>网媒2302</t>
  </si>
  <si>
    <t>网媒2303</t>
  </si>
  <si>
    <t>汉语言2311</t>
  </si>
  <si>
    <t>英语2301</t>
  </si>
  <si>
    <t>英语2302</t>
  </si>
  <si>
    <t>汉语言2401</t>
  </si>
  <si>
    <t>汉语言2403</t>
  </si>
  <si>
    <t>广告2402</t>
  </si>
  <si>
    <t>网媒2403</t>
  </si>
  <si>
    <t>英语2401</t>
  </si>
  <si>
    <t>英语2402</t>
  </si>
  <si>
    <t>视传2201</t>
  </si>
  <si>
    <t>视传2202</t>
  </si>
  <si>
    <t>环设2201</t>
  </si>
  <si>
    <t>环设2202</t>
  </si>
  <si>
    <t>产设2201</t>
  </si>
  <si>
    <t>视传2211</t>
  </si>
  <si>
    <t>环设2211</t>
  </si>
  <si>
    <t>视传2301</t>
  </si>
  <si>
    <t>视传2302</t>
  </si>
  <si>
    <t>视传2303</t>
  </si>
  <si>
    <t>环设2301</t>
  </si>
  <si>
    <t>环设2302</t>
  </si>
  <si>
    <t>产设2301</t>
  </si>
  <si>
    <t>视传2401</t>
  </si>
  <si>
    <t>视传2402</t>
  </si>
  <si>
    <t>环设2401</t>
  </si>
  <si>
    <t>环设2402</t>
  </si>
  <si>
    <t>产设2401</t>
  </si>
  <si>
    <t>视传2502</t>
  </si>
  <si>
    <t>视传2503</t>
  </si>
  <si>
    <t>环设2501</t>
  </si>
  <si>
    <t>环设2502</t>
  </si>
  <si>
    <t>产设2501</t>
  </si>
  <si>
    <t>马克思主学院</t>
  </si>
  <si>
    <t>思政2201</t>
  </si>
  <si>
    <t>思政2501</t>
  </si>
  <si>
    <t>湖州学院日常旷课统计表</t>
  </si>
  <si>
    <t>旷课节数（日期）</t>
  </si>
  <si>
    <t>旷课原因</t>
  </si>
  <si>
    <t>处理结果</t>
  </si>
  <si>
    <t>冯俊皓</t>
  </si>
  <si>
    <t>matlab</t>
  </si>
  <si>
    <t>叶宏伟</t>
  </si>
  <si>
    <t>刘埕铭</t>
  </si>
  <si>
    <t>高永琪</t>
  </si>
  <si>
    <t>沈骏杰</t>
  </si>
  <si>
    <t>无故旷课</t>
  </si>
  <si>
    <t>刘星</t>
  </si>
  <si>
    <t>吴晨阳</t>
  </si>
  <si>
    <t>习近平新时代中国特色社会主义概论</t>
  </si>
  <si>
    <t>彭定杭</t>
  </si>
  <si>
    <t>电路分析基础</t>
  </si>
  <si>
    <t>郑鸿</t>
  </si>
  <si>
    <t>乒乓球</t>
  </si>
  <si>
    <t>睡过头</t>
  </si>
  <si>
    <t>司振伟</t>
  </si>
  <si>
    <t>日常旷课率排名</t>
  </si>
  <si>
    <t>旷课人次</t>
  </si>
  <si>
    <t>旷课率</t>
  </si>
  <si>
    <t>旷课率排名</t>
  </si>
  <si>
    <t>实习</t>
  </si>
  <si>
    <t>电子信息2501</t>
  </si>
  <si>
    <t>电子信息2502</t>
  </si>
  <si>
    <t>光电信息2501</t>
  </si>
  <si>
    <t>光电信息2502</t>
  </si>
  <si>
    <t>软件工程2501</t>
  </si>
  <si>
    <t>软件工程2502</t>
  </si>
  <si>
    <t>计算机2501</t>
  </si>
  <si>
    <t>计算机2502</t>
  </si>
  <si>
    <t>计算机2511</t>
  </si>
  <si>
    <t>人工智能2501</t>
  </si>
  <si>
    <t>汉语言2501</t>
  </si>
  <si>
    <t>汉语言2502</t>
  </si>
  <si>
    <t>汉语言2503</t>
  </si>
  <si>
    <t>汉语言2504</t>
  </si>
  <si>
    <t>广告2501</t>
  </si>
  <si>
    <t>广告2502</t>
  </si>
  <si>
    <t>网媒2501</t>
  </si>
  <si>
    <t>网媒2502</t>
  </si>
  <si>
    <t>英语2501</t>
  </si>
  <si>
    <t>英语2502</t>
  </si>
  <si>
    <t>视传2101</t>
  </si>
  <si>
    <t>视传2102</t>
  </si>
  <si>
    <t>环设2101</t>
  </si>
  <si>
    <t>环设2102</t>
  </si>
  <si>
    <t>湖州学院晚自修风气统计表</t>
  </si>
  <si>
    <t>周日考勤分</t>
  </si>
  <si>
    <t>周日纪律分</t>
  </si>
  <si>
    <t>周一考勤分</t>
  </si>
  <si>
    <t>周一纪律分</t>
  </si>
  <si>
    <t>周二考勤分</t>
  </si>
  <si>
    <t>周二纪律分</t>
  </si>
  <si>
    <t>周三考勤分</t>
  </si>
  <si>
    <t>周三纪律分</t>
  </si>
  <si>
    <t>周四考勤分</t>
  </si>
  <si>
    <t>周四纪律分</t>
  </si>
  <si>
    <t>总分</t>
  </si>
  <si>
    <t>平均分</t>
  </si>
  <si>
    <t>平均分排名</t>
  </si>
  <si>
    <t>低分原因</t>
  </si>
  <si>
    <t>机械2501</t>
  </si>
  <si>
    <t>机械2502</t>
  </si>
  <si>
    <t>机械2503</t>
  </si>
  <si>
    <t>电气2501</t>
  </si>
  <si>
    <t>电气2502</t>
  </si>
  <si>
    <t>材化2501</t>
  </si>
  <si>
    <t>新能源材料2501</t>
  </si>
  <si>
    <t>新能源材料2502</t>
  </si>
  <si>
    <t>新能源汽车2501</t>
  </si>
  <si>
    <t>高分子2501</t>
  </si>
  <si>
    <t>\</t>
  </si>
  <si>
    <t>2025283527吴钰琪没带手机
2025283524张晓雪没带手机</t>
  </si>
  <si>
    <t>2025283111张景玩手机</t>
  </si>
  <si>
    <t>国贸2501</t>
  </si>
  <si>
    <t>经济与金融2501</t>
  </si>
  <si>
    <t>经济与金融2502</t>
  </si>
  <si>
    <t>跨境电商2501</t>
  </si>
  <si>
    <t>跨境电商2502</t>
  </si>
  <si>
    <t>旅管2501</t>
  </si>
  <si>
    <t>供应链2501</t>
  </si>
  <si>
    <t>供应链2502</t>
  </si>
  <si>
    <t>视传2501</t>
  </si>
  <si>
    <t>/</t>
  </si>
  <si>
    <t>湖州学院晚自修旷课统计表</t>
  </si>
  <si>
    <t>系部</t>
  </si>
  <si>
    <t>湖州学院晚自修请假统计表</t>
  </si>
  <si>
    <t>请假日期</t>
  </si>
  <si>
    <t>张馨心</t>
  </si>
  <si>
    <t>10. 8</t>
  </si>
  <si>
    <t>请假</t>
  </si>
  <si>
    <t>吴泽昊</t>
  </si>
  <si>
    <t>曹泽聪</t>
  </si>
  <si>
    <t>汪志成</t>
  </si>
  <si>
    <t>荣幸</t>
  </si>
  <si>
    <t>龚普轩</t>
  </si>
  <si>
    <t>林斌</t>
  </si>
  <si>
    <t>刘天勇</t>
  </si>
  <si>
    <t>高分子材料2501</t>
  </si>
  <si>
    <t>魏妮</t>
  </si>
  <si>
    <t>雷鹏</t>
  </si>
  <si>
    <t>叶子龙</t>
  </si>
  <si>
    <t>张江艳</t>
  </si>
  <si>
    <t>潘世革</t>
  </si>
  <si>
    <t>郑春煜</t>
  </si>
  <si>
    <t>骆文博</t>
  </si>
  <si>
    <t>杨子轩</t>
  </si>
  <si>
    <t>何金壕</t>
  </si>
  <si>
    <t>许昌俊</t>
  </si>
  <si>
    <t>吴岳</t>
  </si>
  <si>
    <t>赵仁杰</t>
  </si>
  <si>
    <t>李嘉鸿</t>
  </si>
  <si>
    <t>胥卓航</t>
  </si>
  <si>
    <t>刘思涛</t>
  </si>
  <si>
    <t>郭小渔</t>
  </si>
  <si>
    <t>赵佳鑫</t>
  </si>
  <si>
    <t>金子轩</t>
  </si>
  <si>
    <t>余志轩</t>
  </si>
  <si>
    <t>郭晓涵</t>
  </si>
  <si>
    <t>黎娜</t>
  </si>
  <si>
    <t>傅欣钰</t>
  </si>
  <si>
    <t>叶潇涵</t>
  </si>
  <si>
    <t>戴嘉欣</t>
  </si>
  <si>
    <t>马亦玲</t>
  </si>
  <si>
    <t>林钟杭</t>
  </si>
  <si>
    <t>周馨怡</t>
  </si>
  <si>
    <t>戴忆轩</t>
  </si>
  <si>
    <t>余舒艳</t>
  </si>
  <si>
    <t>蓝若菲</t>
  </si>
  <si>
    <t>曹佳璐</t>
  </si>
  <si>
    <t>林欣悦</t>
  </si>
  <si>
    <t>彭何睿</t>
  </si>
  <si>
    <t>江昕妍</t>
  </si>
  <si>
    <t>贾恩馨</t>
  </si>
  <si>
    <t>郑江衢</t>
  </si>
  <si>
    <t>梁源康</t>
  </si>
  <si>
    <t>施泓羽</t>
  </si>
  <si>
    <t>何颖</t>
  </si>
  <si>
    <t>周依然</t>
  </si>
  <si>
    <t>陈绚溢</t>
  </si>
  <si>
    <t>郁乐</t>
  </si>
  <si>
    <t>严之浩</t>
  </si>
  <si>
    <t>龚睿涵</t>
  </si>
  <si>
    <t>金柯丞</t>
  </si>
  <si>
    <r>
      <rPr>
        <sz val="14"/>
        <color indexed="8"/>
        <rFont val="宋体"/>
        <charset val="134"/>
      </rPr>
      <t>蔣</t>
    </r>
    <r>
      <rPr>
        <sz val="14"/>
        <color indexed="8"/>
        <rFont val="仿宋_GB2312"/>
        <charset val="134"/>
      </rPr>
      <t>念</t>
    </r>
  </si>
  <si>
    <t>王若舟</t>
  </si>
  <si>
    <t>王浚瑜</t>
  </si>
  <si>
    <t>戴诗楠</t>
  </si>
  <si>
    <t>丁玉轩</t>
  </si>
  <si>
    <t>王大柱</t>
  </si>
  <si>
    <t>季希瑶</t>
  </si>
  <si>
    <t>曹果</t>
  </si>
  <si>
    <r>
      <rPr>
        <sz val="14"/>
        <color indexed="8"/>
        <rFont val="仿宋_GB2312"/>
        <charset val="134"/>
      </rPr>
      <t>汤</t>
    </r>
    <r>
      <rPr>
        <sz val="14"/>
        <color indexed="8"/>
        <rFont val="宋体"/>
        <charset val="134"/>
      </rPr>
      <t>喆</t>
    </r>
    <r>
      <rPr>
        <sz val="14"/>
        <color indexed="8"/>
        <rFont val="仿宋_GB2312"/>
        <charset val="134"/>
      </rPr>
      <t>涵</t>
    </r>
  </si>
  <si>
    <t>林雨琦</t>
  </si>
  <si>
    <t>汤嘉楠</t>
  </si>
  <si>
    <t>黄若涵</t>
  </si>
  <si>
    <t>赵文宇</t>
  </si>
  <si>
    <t>张柯馨</t>
  </si>
  <si>
    <t>毛宣懿</t>
  </si>
  <si>
    <t>李雅婷</t>
  </si>
  <si>
    <t>邱心语</t>
  </si>
  <si>
    <t>徐诗语</t>
  </si>
  <si>
    <t>李晓佳</t>
  </si>
  <si>
    <t>陆俊明</t>
  </si>
  <si>
    <t>向毕政</t>
  </si>
  <si>
    <t>彭鹤逍</t>
  </si>
  <si>
    <t>钮韵嘉</t>
  </si>
  <si>
    <t>王坤</t>
  </si>
  <si>
    <t>王雨雯</t>
  </si>
  <si>
    <t>惠志颖</t>
  </si>
  <si>
    <t>韩叶秋</t>
  </si>
  <si>
    <t>刘晗颖</t>
  </si>
  <si>
    <t>向泉林</t>
  </si>
  <si>
    <t>高郑郑</t>
  </si>
  <si>
    <t>伍嘉栩</t>
  </si>
  <si>
    <t>方姝晗</t>
  </si>
  <si>
    <t>韩婕宁</t>
  </si>
  <si>
    <t>李铭焉</t>
  </si>
  <si>
    <t>张燕菲</t>
  </si>
  <si>
    <t>洪恩馨</t>
  </si>
  <si>
    <t>顾安琪</t>
  </si>
  <si>
    <t>金梦婷</t>
  </si>
  <si>
    <t>贾锘</t>
  </si>
  <si>
    <t>丁哲熙</t>
  </si>
  <si>
    <t>杨美丹</t>
  </si>
  <si>
    <t>贺馨蕾</t>
  </si>
  <si>
    <t>张婷</t>
  </si>
  <si>
    <t>毕歆蕾</t>
  </si>
  <si>
    <r>
      <rPr>
        <sz val="14"/>
        <rFont val="宋体"/>
        <charset val="134"/>
      </rPr>
      <t>蔣</t>
    </r>
    <r>
      <rPr>
        <sz val="14"/>
        <rFont val="仿宋_GB2312"/>
        <charset val="134"/>
      </rPr>
      <t>优逸</t>
    </r>
  </si>
  <si>
    <t>李钰婷</t>
  </si>
  <si>
    <t>陶骜天</t>
  </si>
  <si>
    <t>程佳慧</t>
  </si>
  <si>
    <t>朱俊</t>
  </si>
  <si>
    <t>刘炫杰</t>
  </si>
  <si>
    <t>董佳璇</t>
  </si>
  <si>
    <t>万昱萌</t>
  </si>
  <si>
    <t>金芷涵</t>
  </si>
  <si>
    <t>方艺锦</t>
  </si>
  <si>
    <t>雷佳妍</t>
  </si>
  <si>
    <t>沈小雅</t>
  </si>
  <si>
    <t>寿欣岚</t>
  </si>
  <si>
    <t>计妍熙</t>
  </si>
  <si>
    <t>虞林颖</t>
  </si>
  <si>
    <t>钮熠扬</t>
  </si>
  <si>
    <t>公假</t>
  </si>
  <si>
    <t>环视2501</t>
  </si>
  <si>
    <t>陈诗蕾</t>
  </si>
  <si>
    <t>郑欣雨</t>
  </si>
  <si>
    <r>
      <rPr>
        <sz val="14"/>
        <color indexed="8"/>
        <rFont val="仿宋_GB2312"/>
        <charset val="134"/>
      </rPr>
      <t>陈</t>
    </r>
    <r>
      <rPr>
        <sz val="14"/>
        <color indexed="8"/>
        <rFont val="宋体"/>
        <charset val="134"/>
      </rPr>
      <t>璟</t>
    </r>
    <r>
      <rPr>
        <sz val="14"/>
        <color indexed="8"/>
        <rFont val="仿宋_GB2312"/>
        <charset val="134"/>
      </rPr>
      <t>怡</t>
    </r>
  </si>
  <si>
    <t>刘倩雨</t>
  </si>
  <si>
    <t>傅琳</t>
  </si>
  <si>
    <t>环视2502</t>
  </si>
  <si>
    <t>诸方怡</t>
  </si>
  <si>
    <t>邹璇</t>
  </si>
  <si>
    <t>产视2501</t>
  </si>
  <si>
    <t>周睿哲</t>
  </si>
  <si>
    <t xml:space="preserve"> 马克思主义学院</t>
  </si>
  <si>
    <t>湖州学院晚自修迟到早退统计表</t>
  </si>
  <si>
    <t>上交情况</t>
  </si>
  <si>
    <t>齐全</t>
  </si>
  <si>
    <t>机械2511</t>
  </si>
  <si>
    <t>材化2511</t>
  </si>
  <si>
    <t>材化2512</t>
  </si>
  <si>
    <t>制药2302</t>
  </si>
  <si>
    <t>社体2201</t>
  </si>
  <si>
    <t>社体2202</t>
  </si>
  <si>
    <t>社体2203</t>
  </si>
  <si>
    <t>生物2201</t>
  </si>
  <si>
    <t>生物2202</t>
  </si>
  <si>
    <t>制药2201</t>
  </si>
  <si>
    <t>制药2221</t>
  </si>
  <si>
    <t>制药2211</t>
  </si>
  <si>
    <t>护理2201</t>
  </si>
  <si>
    <t>护理2221</t>
  </si>
  <si>
    <t>护理2222</t>
  </si>
  <si>
    <t>国贸2511</t>
  </si>
  <si>
    <t>国贸2512</t>
  </si>
  <si>
    <t>国贸2513</t>
  </si>
  <si>
    <t>跨境电商2511</t>
  </si>
  <si>
    <t>跨境电商2512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</si>
</sst>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);[Red]\(0\)"/>
    <numFmt numFmtId="179" formatCode="0.0_);[Red]\(0.0\)"/>
    <numFmt numFmtId="180" formatCode="0.0_ "/>
  </numFmts>
  <fonts count="57">
    <font>
      <sz val="11"/>
      <color theme="1"/>
      <name val="等线"/>
      <charset val="134"/>
      <scheme val="minor"/>
    </font>
    <font>
      <sz val="16"/>
      <name val="黑体"/>
      <charset val="134"/>
    </font>
    <font>
      <sz val="14"/>
      <name val="仿宋_GB2312"/>
      <charset val="134"/>
    </font>
    <font>
      <b/>
      <sz val="18"/>
      <name val="黑体"/>
      <charset val="134"/>
    </font>
    <font>
      <b/>
      <sz val="16"/>
      <name val="黑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b/>
      <sz val="14"/>
      <color theme="1"/>
      <name val="仿宋_GB2312"/>
      <charset val="134"/>
    </font>
    <font>
      <sz val="14"/>
      <color rgb="FF000000"/>
      <name val="仿宋_GB2312"/>
      <charset val="254"/>
    </font>
    <font>
      <sz val="11"/>
      <color theme="1"/>
      <name val="黑体"/>
      <charset val="134"/>
    </font>
    <font>
      <b/>
      <sz val="18"/>
      <color indexed="8"/>
      <name val="黑体"/>
      <charset val="134"/>
    </font>
    <font>
      <b/>
      <sz val="16"/>
      <color indexed="8"/>
      <name val="黑体"/>
      <charset val="134"/>
    </font>
    <font>
      <sz val="14"/>
      <color rgb="FF000000"/>
      <name val="仿宋_GB2312"/>
      <charset val="1"/>
    </font>
    <font>
      <sz val="14"/>
      <color indexed="8"/>
      <name val="仿宋_GB2312"/>
      <charset val="134"/>
    </font>
    <font>
      <sz val="14"/>
      <color indexed="8"/>
      <name val="仿宋_GB2312"/>
      <charset val="1"/>
    </font>
    <font>
      <sz val="14"/>
      <color indexed="8"/>
      <name val="宋体"/>
      <charset val="134"/>
    </font>
    <font>
      <sz val="14"/>
      <name val="宋体"/>
      <charset val="134"/>
    </font>
    <font>
      <sz val="12"/>
      <color rgb="FF000000"/>
      <name val="仿宋_GB2312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2"/>
      <color rgb="FF000000"/>
      <name val="宋体"/>
      <charset val="134"/>
    </font>
    <font>
      <sz val="18"/>
      <name val="黑体"/>
      <charset val="134"/>
    </font>
    <font>
      <sz val="14"/>
      <name val="仿宋_GB2312"/>
      <charset val="254"/>
    </font>
    <font>
      <sz val="14"/>
      <color indexed="8"/>
      <name val="仿宋_GB2312"/>
      <charset val="254"/>
    </font>
    <font>
      <sz val="14"/>
      <color theme="1"/>
      <name val="仿宋_GB2312"/>
      <charset val="254"/>
    </font>
    <font>
      <sz val="14"/>
      <color rgb="FFFF0000"/>
      <name val="仿宋_GB2312"/>
      <charset val="254"/>
    </font>
    <font>
      <sz val="12"/>
      <name val="宋体"/>
      <charset val="134"/>
    </font>
    <font>
      <u/>
      <sz val="14"/>
      <color rgb="FF000000"/>
      <name val="仿宋_GB2312"/>
      <charset val="254"/>
    </font>
    <font>
      <sz val="16"/>
      <color theme="1"/>
      <name val="黑体"/>
      <charset val="134"/>
    </font>
    <font>
      <b/>
      <sz val="18"/>
      <color theme="1"/>
      <name val="黑体"/>
      <charset val="134"/>
    </font>
    <font>
      <b/>
      <sz val="16"/>
      <color theme="1"/>
      <name val="黑体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4"/>
      <color rgb="FF242424"/>
      <name val="仿宋_GB2312"/>
      <charset val="254"/>
    </font>
    <font>
      <u/>
      <sz val="14"/>
      <name val="仿宋_GB2312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indexed="8"/>
      <name val="Arial"/>
      <charset val="134"/>
    </font>
    <font>
      <sz val="14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242424"/>
      </left>
      <right style="thin">
        <color rgb="FF242424"/>
      </right>
      <top style="thin">
        <color rgb="FF242424"/>
      </top>
      <bottom style="thin">
        <color rgb="FF242424"/>
      </bottom>
      <diagonal/>
    </border>
    <border>
      <left/>
      <right style="thin">
        <color rgb="FF242424"/>
      </right>
      <top style="thin">
        <color rgb="FF242424"/>
      </top>
      <bottom style="thin">
        <color rgb="FF24242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>
      <alignment vertical="center"/>
    </xf>
    <xf numFmtId="0" fontId="0" fillId="4" borderId="29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30" applyNumberFormat="0" applyFill="0" applyAlignment="0" applyProtection="0">
      <alignment vertical="center"/>
    </xf>
    <xf numFmtId="0" fontId="42" fillId="0" borderId="30" applyNumberFormat="0" applyFill="0" applyAlignment="0" applyProtection="0">
      <alignment vertical="center"/>
    </xf>
    <xf numFmtId="0" fontId="43" fillId="0" borderId="31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5" borderId="32" applyNumberFormat="0" applyAlignment="0" applyProtection="0">
      <alignment vertical="center"/>
    </xf>
    <xf numFmtId="0" fontId="45" fillId="6" borderId="33" applyNumberFormat="0" applyAlignment="0" applyProtection="0">
      <alignment vertical="center"/>
    </xf>
    <xf numFmtId="0" fontId="46" fillId="6" borderId="32" applyNumberFormat="0" applyAlignment="0" applyProtection="0">
      <alignment vertical="center"/>
    </xf>
    <xf numFmtId="0" fontId="47" fillId="7" borderId="34" applyNumberFormat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9" fillId="0" borderId="36" applyNumberFormat="0" applyFill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3" fillId="14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5" fillId="0" borderId="0" applyBorder="0">
      <protection locked="0"/>
    </xf>
    <xf numFmtId="0" fontId="0" fillId="0" borderId="0">
      <alignment vertical="center"/>
    </xf>
    <xf numFmtId="0" fontId="0" fillId="0" borderId="0"/>
    <xf numFmtId="43" fontId="0" fillId="0" borderId="0" applyFont="0" applyFill="0" applyBorder="0" applyAlignment="0" applyProtection="0">
      <alignment vertical="center"/>
    </xf>
  </cellStyleXfs>
  <cellXfs count="281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9" fillId="0" borderId="0" xfId="0" applyFont="1"/>
    <xf numFmtId="0" fontId="10" fillId="0" borderId="1" xfId="49" applyFont="1" applyBorder="1" applyAlignment="1" applyProtection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2" fillId="0" borderId="17" xfId="0" applyFont="1" applyFill="1" applyBorder="1" applyAlignment="1">
      <alignment horizontal="center" vertical="center"/>
    </xf>
    <xf numFmtId="0" fontId="12" fillId="0" borderId="18" xfId="0" applyFont="1" applyFill="1" applyBorder="1" applyAlignment="1">
      <alignment horizontal="center" vertical="center"/>
    </xf>
    <xf numFmtId="0" fontId="12" fillId="0" borderId="19" xfId="0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3" fillId="0" borderId="1" xfId="49" applyNumberFormat="1" applyFont="1" applyFill="1" applyBorder="1" applyAlignment="1" applyProtection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15" fillId="0" borderId="1" xfId="49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3" fillId="0" borderId="2" xfId="49" applyFont="1" applyFill="1" applyBorder="1" applyAlignment="1" applyProtection="1">
      <alignment horizontal="center" vertical="center"/>
    </xf>
    <xf numFmtId="0" fontId="13" fillId="0" borderId="1" xfId="49" applyFont="1" applyFill="1" applyBorder="1" applyAlignment="1" applyProtection="1">
      <alignment horizontal="center" vertical="center"/>
    </xf>
    <xf numFmtId="0" fontId="13" fillId="0" borderId="6" xfId="49" applyFont="1" applyFill="1" applyBorder="1" applyAlignment="1" applyProtection="1">
      <alignment horizontal="center" vertical="center"/>
    </xf>
    <xf numFmtId="0" fontId="13" fillId="0" borderId="7" xfId="49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5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178" fontId="2" fillId="0" borderId="0" xfId="0" applyNumberFormat="1" applyFont="1"/>
    <xf numFmtId="177" fontId="2" fillId="0" borderId="0" xfId="0" applyNumberFormat="1" applyFont="1"/>
    <xf numFmtId="178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/>
    </xf>
    <xf numFmtId="179" fontId="6" fillId="0" borderId="1" xfId="0" applyNumberFormat="1" applyFont="1" applyFill="1" applyBorder="1" applyAlignment="1" applyProtection="1">
      <alignment horizontal="center" vertical="center"/>
    </xf>
    <xf numFmtId="179" fontId="6" fillId="0" borderId="1" xfId="1" applyNumberFormat="1" applyFont="1" applyBorder="1" applyAlignment="1">
      <alignment horizontal="center" vertical="center"/>
    </xf>
    <xf numFmtId="179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17" fillId="0" borderId="1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18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176" fontId="18" fillId="0" borderId="1" xfId="0" applyNumberFormat="1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/>
    </xf>
    <xf numFmtId="177" fontId="2" fillId="0" borderId="1" xfId="0" applyNumberFormat="1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180" fontId="6" fillId="0" borderId="5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 vertical="center"/>
    </xf>
    <xf numFmtId="0" fontId="2" fillId="0" borderId="23" xfId="0" applyFont="1" applyBorder="1"/>
    <xf numFmtId="0" fontId="6" fillId="0" borderId="16" xfId="0" applyFont="1" applyFill="1" applyBorder="1" applyAlignment="1">
      <alignment horizontal="center" vertical="center"/>
    </xf>
    <xf numFmtId="0" fontId="20" fillId="0" borderId="0" xfId="0" applyFont="1" applyAlignment="1">
      <alignment vertical="center"/>
    </xf>
    <xf numFmtId="0" fontId="6" fillId="0" borderId="16" xfId="0" applyFont="1" applyFill="1" applyBorder="1" applyAlignment="1">
      <alignment horizontal="center" vertical="center" wrapText="1"/>
    </xf>
    <xf numFmtId="0" fontId="0" fillId="0" borderId="19" xfId="0" applyBorder="1"/>
    <xf numFmtId="0" fontId="2" fillId="0" borderId="18" xfId="0" applyFont="1" applyBorder="1"/>
    <xf numFmtId="0" fontId="6" fillId="0" borderId="4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2" fillId="0" borderId="10" xfId="0" applyFont="1" applyBorder="1"/>
    <xf numFmtId="178" fontId="2" fillId="0" borderId="3" xfId="0" applyNumberFormat="1" applyFont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/>
    </xf>
    <xf numFmtId="179" fontId="6" fillId="0" borderId="1" xfId="0" applyNumberFormat="1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79" fontId="13" fillId="0" borderId="1" xfId="49" applyNumberFormat="1" applyFont="1" applyBorder="1" applyAlignment="1" applyProtection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8" fontId="2" fillId="0" borderId="3" xfId="49" applyNumberFormat="1" applyFont="1" applyBorder="1" applyAlignment="1" applyProtection="1">
      <alignment horizontal="center" vertical="center"/>
    </xf>
    <xf numFmtId="177" fontId="2" fillId="0" borderId="1" xfId="49" applyNumberFormat="1" applyFont="1" applyBorder="1" applyAlignment="1" applyProtection="1">
      <alignment horizontal="center" vertical="center"/>
    </xf>
    <xf numFmtId="0" fontId="13" fillId="0" borderId="3" xfId="49" applyFont="1" applyFill="1" applyBorder="1" applyAlignment="1" applyProtection="1">
      <alignment horizontal="center" vertical="center"/>
    </xf>
    <xf numFmtId="179" fontId="13" fillId="0" borderId="1" xfId="0" applyNumberFormat="1" applyFont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177" fontId="2" fillId="0" borderId="1" xfId="49" applyNumberFormat="1" applyFont="1" applyBorder="1" applyAlignment="1" applyProtection="1">
      <alignment horizontal="center" vertical="center" wrapText="1"/>
    </xf>
    <xf numFmtId="0" fontId="2" fillId="0" borderId="3" xfId="49" applyNumberFormat="1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2" fillId="0" borderId="1" xfId="49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177" fontId="2" fillId="0" borderId="1" xfId="0" applyNumberFormat="1" applyFont="1" applyBorder="1"/>
    <xf numFmtId="178" fontId="2" fillId="0" borderId="1" xfId="0" applyNumberFormat="1" applyFont="1" applyBorder="1"/>
    <xf numFmtId="0" fontId="21" fillId="2" borderId="0" xfId="0" applyFont="1" applyFill="1" applyAlignment="1">
      <alignment horizontal="center" vertical="center"/>
    </xf>
    <xf numFmtId="10" fontId="2" fillId="2" borderId="0" xfId="0" applyNumberFormat="1" applyFont="1" applyFill="1" applyAlignment="1">
      <alignment horizontal="center" vertical="center"/>
    </xf>
    <xf numFmtId="10" fontId="4" fillId="2" borderId="1" xfId="0" applyNumberFormat="1" applyFont="1" applyFill="1" applyBorder="1" applyAlignment="1">
      <alignment horizontal="center" vertical="center"/>
    </xf>
    <xf numFmtId="10" fontId="5" fillId="0" borderId="1" xfId="0" applyNumberFormat="1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10" fontId="22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10" fontId="6" fillId="0" borderId="5" xfId="0" applyNumberFormat="1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10" fontId="5" fillId="0" borderId="1" xfId="0" applyNumberFormat="1" applyFont="1" applyFill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27" fillId="3" borderId="1" xfId="0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 wrapText="1"/>
    </xf>
    <xf numFmtId="0" fontId="27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10" fontId="30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10" fontId="31" fillId="0" borderId="1" xfId="0" applyNumberFormat="1" applyFont="1" applyBorder="1" applyAlignment="1">
      <alignment horizontal="center" vertical="center"/>
    </xf>
    <xf numFmtId="0" fontId="32" fillId="0" borderId="16" xfId="0" applyFont="1" applyFill="1" applyBorder="1" applyAlignment="1">
      <alignment horizontal="center" vertical="center"/>
    </xf>
    <xf numFmtId="0" fontId="32" fillId="0" borderId="2" xfId="0" applyFont="1" applyFill="1" applyBorder="1" applyAlignment="1">
      <alignment horizontal="center" vertical="center"/>
    </xf>
    <xf numFmtId="0" fontId="32" fillId="0" borderId="5" xfId="0" applyFont="1" applyFill="1" applyBorder="1" applyAlignment="1">
      <alignment horizontal="center" vertical="center"/>
    </xf>
    <xf numFmtId="10" fontId="32" fillId="0" borderId="5" xfId="0" applyNumberFormat="1" applyFont="1" applyFill="1" applyBorder="1" applyAlignment="1">
      <alignment horizontal="center" vertical="center"/>
    </xf>
    <xf numFmtId="0" fontId="32" fillId="0" borderId="25" xfId="0" applyFont="1" applyFill="1" applyBorder="1" applyAlignment="1">
      <alignment horizontal="center" vertical="center" wrapText="1"/>
    </xf>
    <xf numFmtId="0" fontId="32" fillId="0" borderId="17" xfId="0" applyFont="1" applyFill="1" applyBorder="1" applyAlignment="1">
      <alignment horizontal="center" vertical="center"/>
    </xf>
    <xf numFmtId="0" fontId="32" fillId="0" borderId="26" xfId="0" applyFont="1" applyFill="1" applyBorder="1" applyAlignment="1">
      <alignment horizontal="center" vertical="center"/>
    </xf>
    <xf numFmtId="0" fontId="32" fillId="0" borderId="27" xfId="0" applyFont="1" applyFill="1" applyBorder="1" applyAlignment="1">
      <alignment horizontal="center" vertical="center" wrapText="1"/>
    </xf>
    <xf numFmtId="0" fontId="32" fillId="0" borderId="5" xfId="0" applyFont="1" applyFill="1" applyBorder="1" applyAlignment="1">
      <alignment horizontal="center" vertical="center" wrapText="1"/>
    </xf>
    <xf numFmtId="0" fontId="32" fillId="0" borderId="20" xfId="0" applyFont="1" applyFill="1" applyBorder="1" applyAlignment="1">
      <alignment horizontal="center" vertical="center" wrapText="1"/>
    </xf>
    <xf numFmtId="0" fontId="32" fillId="0" borderId="20" xfId="0" applyFont="1" applyFill="1" applyBorder="1" applyAlignment="1">
      <alignment horizontal="center" vertical="center"/>
    </xf>
    <xf numFmtId="0" fontId="32" fillId="0" borderId="25" xfId="0" applyFont="1" applyFill="1" applyBorder="1" applyAlignment="1">
      <alignment horizontal="center" vertical="center"/>
    </xf>
    <xf numFmtId="10" fontId="31" fillId="0" borderId="1" xfId="3" applyNumberFormat="1" applyFont="1" applyBorder="1" applyAlignment="1">
      <alignment horizontal="center" vertical="center"/>
    </xf>
    <xf numFmtId="0" fontId="31" fillId="0" borderId="1" xfId="5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/>
    </xf>
    <xf numFmtId="0" fontId="33" fillId="0" borderId="1" xfId="0" applyFont="1" applyFill="1" applyBorder="1" applyAlignment="1">
      <alignment horizontal="center" vertical="center"/>
    </xf>
    <xf numFmtId="0" fontId="33" fillId="0" borderId="1" xfId="0" applyFont="1" applyFill="1" applyBorder="1" applyAlignment="1">
      <alignment horizontal="center" vertical="center" wrapText="1"/>
    </xf>
    <xf numFmtId="10" fontId="33" fillId="0" borderId="1" xfId="0" applyNumberFormat="1" applyFont="1" applyFill="1" applyBorder="1" applyAlignment="1">
      <alignment horizontal="center" vertical="center"/>
    </xf>
    <xf numFmtId="0" fontId="31" fillId="0" borderId="6" xfId="0" applyFont="1" applyBorder="1" applyAlignment="1">
      <alignment horizontal="center" vertical="center"/>
    </xf>
    <xf numFmtId="176" fontId="33" fillId="0" borderId="1" xfId="0" applyNumberFormat="1" applyFont="1" applyFill="1" applyBorder="1" applyAlignment="1" applyProtection="1">
      <alignment horizontal="center" vertical="center"/>
    </xf>
    <xf numFmtId="0" fontId="31" fillId="0" borderId="7" xfId="0" applyFont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/>
    </xf>
    <xf numFmtId="10" fontId="31" fillId="0" borderId="1" xfId="3" applyNumberFormat="1" applyFont="1" applyFill="1" applyBorder="1" applyAlignment="1" applyProtection="1">
      <alignment horizontal="center" vertical="center"/>
    </xf>
    <xf numFmtId="9" fontId="31" fillId="0" borderId="1" xfId="0" applyNumberFormat="1" applyFont="1" applyFill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8" fillId="0" borderId="4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49" fontId="28" fillId="0" borderId="1" xfId="0" applyNumberFormat="1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/>
    </xf>
    <xf numFmtId="0" fontId="2" fillId="0" borderId="27" xfId="0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34" fillId="2" borderId="1" xfId="0" applyFont="1" applyFill="1" applyBorder="1" applyAlignment="1">
      <alignment horizontal="center" vertical="center"/>
    </xf>
    <xf numFmtId="0" fontId="22" fillId="3" borderId="1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22" fillId="2" borderId="6" xfId="0" applyFont="1" applyFill="1" applyBorder="1" applyAlignment="1">
      <alignment horizontal="center" vertical="center"/>
    </xf>
    <xf numFmtId="0" fontId="22" fillId="0" borderId="6" xfId="0" applyFont="1" applyFill="1" applyBorder="1" applyAlignment="1">
      <alignment horizontal="center" vertical="center"/>
    </xf>
    <xf numFmtId="0" fontId="22" fillId="2" borderId="7" xfId="0" applyFont="1" applyFill="1" applyBorder="1" applyAlignment="1">
      <alignment horizontal="center" vertical="center"/>
    </xf>
    <xf numFmtId="0" fontId="22" fillId="0" borderId="7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>
      <alignment horizontal="center" vertical="center"/>
    </xf>
    <xf numFmtId="0" fontId="22" fillId="3" borderId="7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28" fillId="0" borderId="0" xfId="0" applyFont="1"/>
    <xf numFmtId="49" fontId="30" fillId="0" borderId="1" xfId="0" applyNumberFormat="1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1" xfId="0" applyFont="1" applyBorder="1" applyAlignment="1"/>
    <xf numFmtId="0" fontId="0" fillId="0" borderId="0" xfId="0" applyAlignment="1">
      <alignment horizontal="center"/>
    </xf>
    <xf numFmtId="0" fontId="21" fillId="0" borderId="0" xfId="0" applyFont="1" applyAlignment="1">
      <alignment horizontal="center" vertical="center"/>
    </xf>
    <xf numFmtId="10" fontId="35" fillId="0" borderId="1" xfId="6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35" fillId="0" borderId="1" xfId="6" applyFont="1" applyBorder="1" applyAlignment="1">
      <alignment horizontal="center" vertical="center"/>
    </xf>
    <xf numFmtId="0" fontId="35" fillId="2" borderId="1" xfId="6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0" fontId="35" fillId="2" borderId="1" xfId="6" applyNumberFormat="1" applyFont="1" applyFill="1" applyBorder="1" applyAlignment="1">
      <alignment horizontal="center" vertical="center"/>
    </xf>
    <xf numFmtId="0" fontId="2" fillId="2" borderId="1" xfId="6" applyFont="1" applyFill="1" applyBorder="1" applyAlignment="1">
      <alignment horizontal="center" vertical="center"/>
    </xf>
    <xf numFmtId="0" fontId="35" fillId="0" borderId="1" xfId="6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千位分隔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</xdr:col>
      <xdr:colOff>259080</xdr:colOff>
      <xdr:row>107</xdr:row>
      <xdr:rowOff>0</xdr:rowOff>
    </xdr:from>
    <xdr:ext cx="309880" cy="273685"/>
    <xdr:sp>
      <xdr:nvSpPr>
        <xdr:cNvPr id="4" name="文本框 3"/>
        <xdr:cNvSpPr txBox="1"/>
      </xdr:nvSpPr>
      <xdr:spPr>
        <a:xfrm>
          <a:off x="3062605" y="23743920"/>
          <a:ext cx="309880" cy="273685"/>
        </a:xfrm>
        <a:prstGeom prst="rect">
          <a:avLst/>
        </a:prstGeom>
        <a:ln w="6350" cap="flat" cmpd="sng" algn="ctr">
          <a:solidFill>
            <a:schemeClr val="accent1"/>
          </a:solidFill>
          <a:prstDash val="dash"/>
          <a:miter lim="800000"/>
        </a:ln>
      </xdr:spPr>
      <xdr:style>
        <a:lnRef idx="0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E12" sqref="E12"/>
    </sheetView>
  </sheetViews>
  <sheetFormatPr defaultColWidth="8.66666666666667" defaultRowHeight="17.4" outlineLevelCol="7"/>
  <cols>
    <col min="1" max="1" width="28.5" style="44" customWidth="1"/>
    <col min="2" max="8" width="20.5" style="44" customWidth="1"/>
    <col min="9" max="32" width="8.62962962962963" style="44"/>
    <col min="33" max="16384" width="8.66666666666667" style="44"/>
  </cols>
  <sheetData>
    <row r="1" s="272" customFormat="1" ht="22.2" spans="1:8">
      <c r="A1" s="45" t="s">
        <v>0</v>
      </c>
      <c r="B1" s="45"/>
      <c r="C1" s="45"/>
      <c r="D1" s="45"/>
      <c r="E1" s="45"/>
      <c r="F1" s="45"/>
      <c r="G1" s="45"/>
      <c r="H1" s="45"/>
    </row>
    <row r="2" s="78" customFormat="1" ht="20.4" spans="1:8">
      <c r="A2" s="46" t="s">
        <v>1</v>
      </c>
      <c r="B2" s="46" t="s">
        <v>2</v>
      </c>
      <c r="C2" s="46" t="s">
        <v>3</v>
      </c>
      <c r="D2" s="46" t="s">
        <v>4</v>
      </c>
      <c r="E2" s="46" t="s">
        <v>5</v>
      </c>
      <c r="F2" s="46" t="s">
        <v>6</v>
      </c>
      <c r="G2" s="46" t="s">
        <v>7</v>
      </c>
      <c r="H2" s="46" t="s">
        <v>8</v>
      </c>
    </row>
    <row r="3" spans="1:8">
      <c r="A3" s="22" t="s">
        <v>9</v>
      </c>
      <c r="B3" s="273">
        <f>B4/1636</f>
        <v>0.00488997555012225</v>
      </c>
      <c r="C3" s="273">
        <f>C4/1444</f>
        <v>0.00969529085872576</v>
      </c>
      <c r="D3" s="273">
        <f>D4/1579</f>
        <v>0.0113996200126662</v>
      </c>
      <c r="E3" s="273">
        <f>E4/1445</f>
        <v>0</v>
      </c>
      <c r="F3" s="273">
        <f>F4/1692</f>
        <v>0</v>
      </c>
      <c r="G3" s="274">
        <f>G4/775</f>
        <v>0</v>
      </c>
      <c r="H3" s="274">
        <f>H4/97</f>
        <v>0</v>
      </c>
    </row>
    <row r="4" spans="1:8">
      <c r="A4" s="22" t="s">
        <v>10</v>
      </c>
      <c r="B4" s="275">
        <v>8</v>
      </c>
      <c r="C4" s="275">
        <v>14</v>
      </c>
      <c r="D4" s="275">
        <v>18</v>
      </c>
      <c r="E4" s="276">
        <v>0</v>
      </c>
      <c r="F4" s="275">
        <v>0</v>
      </c>
      <c r="G4" s="22">
        <v>0</v>
      </c>
      <c r="H4" s="277">
        <v>0</v>
      </c>
    </row>
    <row r="5" spans="1:8">
      <c r="A5" s="22" t="s">
        <v>11</v>
      </c>
      <c r="B5" s="278">
        <f>B6/1636</f>
        <v>0.0562347188264059</v>
      </c>
      <c r="C5" s="278">
        <f>C6/655</f>
        <v>0.143511450381679</v>
      </c>
      <c r="D5" s="278">
        <f>D6/512</f>
        <v>0.080078125</v>
      </c>
      <c r="E5" s="278">
        <f>E6/1093</f>
        <v>0</v>
      </c>
      <c r="F5" s="278">
        <f>F6/1529</f>
        <v>0.0575539568345324</v>
      </c>
      <c r="G5" s="278">
        <f>G6/618</f>
        <v>0.0129449838187702</v>
      </c>
      <c r="H5" s="278">
        <f>H6/97</f>
        <v>0.134020618556701</v>
      </c>
    </row>
    <row r="6" spans="1:8">
      <c r="A6" s="22" t="s">
        <v>12</v>
      </c>
      <c r="B6" s="276">
        <v>92</v>
      </c>
      <c r="C6" s="276">
        <v>94</v>
      </c>
      <c r="D6" s="276">
        <v>41</v>
      </c>
      <c r="E6" s="276">
        <v>0</v>
      </c>
      <c r="F6" s="276">
        <v>88</v>
      </c>
      <c r="G6" s="276">
        <v>8</v>
      </c>
      <c r="H6" s="276">
        <v>13</v>
      </c>
    </row>
    <row r="7" ht="17.1" customHeight="1" spans="1:8">
      <c r="A7" s="22" t="s">
        <v>13</v>
      </c>
      <c r="B7" s="22">
        <v>0</v>
      </c>
      <c r="C7" s="22">
        <v>0</v>
      </c>
      <c r="D7" s="22">
        <v>0</v>
      </c>
      <c r="E7" s="277">
        <v>0</v>
      </c>
      <c r="F7" s="22">
        <v>0</v>
      </c>
      <c r="G7" s="277">
        <v>0</v>
      </c>
      <c r="H7" s="277">
        <v>0</v>
      </c>
    </row>
    <row r="8" spans="1:8">
      <c r="A8" s="22" t="s">
        <v>14</v>
      </c>
      <c r="B8" s="276" t="s">
        <v>15</v>
      </c>
      <c r="C8" s="276" t="s">
        <v>15</v>
      </c>
      <c r="D8" s="276" t="s">
        <v>15</v>
      </c>
      <c r="E8" s="276" t="s">
        <v>15</v>
      </c>
      <c r="F8" s="276" t="s">
        <v>15</v>
      </c>
      <c r="G8" s="276" t="s">
        <v>15</v>
      </c>
      <c r="H8" s="276" t="s">
        <v>15</v>
      </c>
    </row>
    <row r="9" spans="1:8">
      <c r="A9" s="22" t="s">
        <v>16</v>
      </c>
      <c r="B9" s="276">
        <v>29</v>
      </c>
      <c r="C9" s="276">
        <v>0</v>
      </c>
      <c r="D9" s="276">
        <v>0</v>
      </c>
      <c r="E9" s="276">
        <v>73</v>
      </c>
      <c r="F9" s="276">
        <v>0</v>
      </c>
      <c r="G9" s="276">
        <v>19</v>
      </c>
      <c r="H9" s="275">
        <v>0</v>
      </c>
    </row>
    <row r="10" spans="1:8">
      <c r="A10" s="22" t="s">
        <v>17</v>
      </c>
      <c r="B10" s="275">
        <v>0</v>
      </c>
      <c r="C10" s="277">
        <v>0</v>
      </c>
      <c r="D10" s="277">
        <v>0</v>
      </c>
      <c r="E10" s="277">
        <v>0</v>
      </c>
      <c r="F10" s="275">
        <v>0</v>
      </c>
      <c r="G10" s="277">
        <v>0</v>
      </c>
      <c r="H10" s="277">
        <v>0</v>
      </c>
    </row>
    <row r="11" spans="1:8">
      <c r="A11" s="22" t="s">
        <v>18</v>
      </c>
      <c r="B11" s="279">
        <v>0</v>
      </c>
      <c r="C11" s="277">
        <v>0</v>
      </c>
      <c r="D11" s="277">
        <v>0</v>
      </c>
      <c r="E11" s="277">
        <v>0</v>
      </c>
      <c r="F11" s="277">
        <v>0</v>
      </c>
      <c r="G11" s="277">
        <v>0</v>
      </c>
      <c r="H11" s="277">
        <v>0</v>
      </c>
    </row>
    <row r="12" spans="1:8">
      <c r="A12" s="22" t="s">
        <v>19</v>
      </c>
      <c r="B12" s="275" t="s">
        <v>20</v>
      </c>
      <c r="C12" s="275" t="s">
        <v>20</v>
      </c>
      <c r="D12" s="280" t="s">
        <v>20</v>
      </c>
      <c r="E12" s="275" t="s">
        <v>20</v>
      </c>
      <c r="F12" s="275" t="s">
        <v>20</v>
      </c>
      <c r="G12" s="275" t="s">
        <v>20</v>
      </c>
      <c r="H12" s="275" t="s">
        <v>20</v>
      </c>
    </row>
  </sheetData>
  <mergeCells count="1">
    <mergeCell ref="A1:H1"/>
  </mergeCells>
  <hyperlinks>
    <hyperlink ref="D5" location="日常请假率!A70" display="=D6/512"/>
    <hyperlink ref="G5" location="日常请假率!A167" display="=G6/618"/>
    <hyperlink ref="E5" location="日常请假率!A99" display="=E6/1093"/>
    <hyperlink ref="G8" location="晚自修风气统计表!A39" display="班级明细"/>
    <hyperlink ref="E8" location="晚自修风气统计表!A27" display="班级明细"/>
    <hyperlink ref="D8" location="晚自修风气统计表!A23" display="班级明细"/>
    <hyperlink ref="G12" location="统计表!A207" display="交齐且规范"/>
    <hyperlink ref="E12" location="统计表!A132" display="交齐且规范"/>
    <hyperlink ref="D12" location="统计表!A108" display="交齐且规范"/>
    <hyperlink ref="F5" location="日常请假率!A125" display="=F6/1529"/>
    <hyperlink ref="C5" location="日常请假率!A42" display="=C6/655"/>
    <hyperlink ref="F8" location="晚自修风气统计表!A34" display="班级明细"/>
    <hyperlink ref="C8" location="晚自修风气统计表!A12" display="班级明细"/>
    <hyperlink ref="F12" location="统计表!A173" display="交齐且规范"/>
    <hyperlink ref="H12" location="统计表!A226" display="交齐且规范"/>
    <hyperlink ref="C12" location="统计表!A42" display="交齐且规范"/>
    <hyperlink ref="H5" location="日常请假率!A190" display="=H6/97"/>
    <hyperlink ref="H8" location="晚自修风气统计表!A40" display="班级明细"/>
    <hyperlink ref="E6" location="日常请假名单!A120" display="0"/>
    <hyperlink ref="F6" location="日常请假名单!A180" display="88"/>
    <hyperlink ref="G6" location="日常请假名单!A200" display="8"/>
    <hyperlink ref="H6" location="日常请假名单!A210" display="13"/>
    <hyperlink ref="B6" location="日常请假名单!A5" display="92"/>
    <hyperlink ref="B5" location="日常请假率!A4" display="=B6/1636"/>
    <hyperlink ref="C6" location="日常请假名单!A90" display="94"/>
    <hyperlink ref="B8" location="晚自修风气统计表!A3" display="班级明细"/>
    <hyperlink ref="B3" location="日常旷课率!A3" display="=B4/1636"/>
    <hyperlink ref="C3" location="日常请假率!A65" display="=C4/1444"/>
    <hyperlink ref="D3" location="日常旷课率!A91" display="=D4/1579"/>
    <hyperlink ref="E3" location="日常旷课率!A101" display="=E4/1445"/>
    <hyperlink ref="D6" location="日常请假名单!A100" display="41"/>
    <hyperlink ref="B9" location="晚自习请假名单!A3" display="29"/>
    <hyperlink ref="C9" location="晚自习请假名单!A105" display="0"/>
    <hyperlink ref="D9" location="晚自习请假名单!A120" display="0"/>
    <hyperlink ref="F9" location="晚自习请假名单!A190" display="0"/>
    <hyperlink ref="G9" location="晚自习请假名单!A222" display="19"/>
    <hyperlink ref="D4" location="日常旷课名单!A30" display="18"/>
    <hyperlink ref="B12" location="统计表!A3" display="交齐且规范"/>
    <hyperlink ref="B4" location="日常旷课名单!A3" display="8"/>
    <hyperlink ref="C4" location="日常旷课名单!A13" display="14"/>
    <hyperlink ref="E4" location="日常旷课名单!A40" display="0"/>
    <hyperlink ref="F3" location="日常旷课率!A141" display="=F4/1692"/>
    <hyperlink ref="F4" location="日常旷课名单!A50" display="0"/>
    <hyperlink ref="E9" location="晚自习请假名单!A150" display="73"/>
    <hyperlink ref="H9" location="晚自习请假名单!A250" display="0"/>
    <hyperlink ref="B10" location="晚自习旷课!A3" display="0"/>
    <hyperlink ref="F10" location="晚自习旷课!A55" display="0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zoomScale="85" zoomScaleNormal="85" workbookViewId="0">
      <selection activeCell="C16" sqref="C16"/>
    </sheetView>
  </sheetViews>
  <sheetFormatPr defaultColWidth="8.66666666666667" defaultRowHeight="13.8" outlineLevelCol="7"/>
  <cols>
    <col min="1" max="2" width="17.5" customWidth="1"/>
    <col min="3" max="3" width="14.6296296296296" customWidth="1"/>
    <col min="4" max="4" width="9.12962962962963" customWidth="1"/>
    <col min="5" max="5" width="20.25" customWidth="1"/>
    <col min="6" max="6" width="12.4166666666667" customWidth="1"/>
    <col min="7" max="7" width="11.25" customWidth="1"/>
    <col min="8" max="8" width="7.62962962962963" customWidth="1"/>
  </cols>
  <sheetData>
    <row r="1" s="31" customFormat="1" ht="22.2" spans="1:8">
      <c r="A1" s="45" t="s">
        <v>21</v>
      </c>
      <c r="B1" s="45"/>
      <c r="C1" s="45"/>
      <c r="D1" s="45"/>
      <c r="E1" s="45"/>
      <c r="F1" s="45"/>
      <c r="G1" s="45"/>
      <c r="H1" s="45"/>
    </row>
    <row r="2" s="264" customFormat="1" ht="20.4" spans="1:8">
      <c r="A2" s="188" t="s">
        <v>22</v>
      </c>
      <c r="B2" s="188" t="s">
        <v>23</v>
      </c>
      <c r="C2" s="188" t="s">
        <v>24</v>
      </c>
      <c r="D2" s="188" t="s">
        <v>25</v>
      </c>
      <c r="E2" s="188" t="s">
        <v>26</v>
      </c>
      <c r="F2" s="188" t="s">
        <v>27</v>
      </c>
      <c r="G2" s="265" t="s">
        <v>28</v>
      </c>
      <c r="H2" s="188" t="s">
        <v>29</v>
      </c>
    </row>
    <row r="3" ht="17.4" spans="1:8">
      <c r="A3" s="76" t="s">
        <v>2</v>
      </c>
      <c r="B3" s="15" t="s">
        <v>30</v>
      </c>
      <c r="C3" s="15"/>
      <c r="D3" s="15"/>
      <c r="E3" s="15"/>
      <c r="F3" s="15"/>
      <c r="G3" s="15"/>
      <c r="H3" s="15"/>
    </row>
    <row r="4" ht="17.4" spans="1:8">
      <c r="A4" s="76" t="s">
        <v>3</v>
      </c>
      <c r="B4" s="15"/>
      <c r="C4" s="15"/>
      <c r="D4" s="15"/>
      <c r="E4" s="15"/>
      <c r="F4" s="15"/>
      <c r="G4" s="15"/>
      <c r="H4" s="15"/>
    </row>
    <row r="5" ht="18.75" customHeight="1" spans="1:8">
      <c r="A5" s="35" t="s">
        <v>4</v>
      </c>
      <c r="B5" s="93" t="s">
        <v>31</v>
      </c>
      <c r="C5" s="21">
        <v>2024233110</v>
      </c>
      <c r="D5" s="21" t="s">
        <v>32</v>
      </c>
      <c r="E5" s="21" t="s">
        <v>33</v>
      </c>
      <c r="F5" s="21" t="s">
        <v>34</v>
      </c>
      <c r="G5" s="21">
        <v>3</v>
      </c>
      <c r="H5" s="21" t="s">
        <v>35</v>
      </c>
    </row>
    <row r="6" ht="18.75" customHeight="1" spans="1:8">
      <c r="A6" s="38"/>
      <c r="B6" s="93"/>
      <c r="C6" s="21">
        <v>2024233125</v>
      </c>
      <c r="D6" s="21" t="s">
        <v>36</v>
      </c>
      <c r="E6" s="21" t="s">
        <v>33</v>
      </c>
      <c r="F6" s="21" t="s">
        <v>34</v>
      </c>
      <c r="G6" s="21">
        <v>3</v>
      </c>
      <c r="H6" s="21" t="s">
        <v>35</v>
      </c>
    </row>
    <row r="7" ht="18.75" customHeight="1" spans="1:8">
      <c r="A7" s="38"/>
      <c r="B7" s="93"/>
      <c r="C7" s="21">
        <v>2024233111</v>
      </c>
      <c r="D7" s="21" t="s">
        <v>37</v>
      </c>
      <c r="E7" s="21" t="s">
        <v>33</v>
      </c>
      <c r="F7" s="21" t="s">
        <v>34</v>
      </c>
      <c r="G7" s="21">
        <v>3</v>
      </c>
      <c r="H7" s="18" t="s">
        <v>35</v>
      </c>
    </row>
    <row r="8" ht="18.75" customHeight="1" spans="1:8">
      <c r="A8" s="38"/>
      <c r="B8" s="266"/>
      <c r="C8" s="266">
        <v>2024233114</v>
      </c>
      <c r="D8" s="266" t="s">
        <v>38</v>
      </c>
      <c r="E8" s="267" t="s">
        <v>33</v>
      </c>
      <c r="F8" s="253" t="s">
        <v>34</v>
      </c>
      <c r="G8" s="268" t="s">
        <v>39</v>
      </c>
      <c r="H8" s="253" t="s">
        <v>35</v>
      </c>
    </row>
    <row r="9" ht="17.45" customHeight="1" spans="1:8">
      <c r="A9" s="269" t="s">
        <v>5</v>
      </c>
      <c r="B9" s="15" t="s">
        <v>30</v>
      </c>
      <c r="C9" s="15"/>
      <c r="D9" s="15"/>
      <c r="E9" s="15"/>
      <c r="F9" s="15"/>
      <c r="G9" s="15"/>
      <c r="H9" s="15"/>
    </row>
    <row r="10" ht="17.45" customHeight="1" spans="1:8">
      <c r="A10" s="270" t="s">
        <v>6</v>
      </c>
      <c r="B10" s="15"/>
      <c r="C10" s="15"/>
      <c r="D10" s="15"/>
      <c r="E10" s="15"/>
      <c r="F10" s="15"/>
      <c r="G10" s="15"/>
      <c r="H10" s="15"/>
    </row>
    <row r="11" ht="17.45" customHeight="1" spans="1:8">
      <c r="A11" s="270" t="s">
        <v>7</v>
      </c>
      <c r="B11" s="15"/>
      <c r="C11" s="15"/>
      <c r="D11" s="15"/>
      <c r="E11" s="15"/>
      <c r="F11" s="15"/>
      <c r="G11" s="15"/>
      <c r="H11" s="15"/>
    </row>
    <row r="12" ht="17.45" customHeight="1" spans="1:8">
      <c r="A12" s="270" t="s">
        <v>40</v>
      </c>
      <c r="B12" s="15"/>
      <c r="C12" s="15"/>
      <c r="D12" s="15"/>
      <c r="E12" s="15"/>
      <c r="F12" s="15"/>
      <c r="G12" s="15"/>
      <c r="H12" s="15"/>
    </row>
    <row r="13" ht="17.45" customHeight="1"/>
    <row r="14" ht="17.45" customHeight="1"/>
    <row r="24" spans="6:6">
      <c r="F24" s="271"/>
    </row>
  </sheetData>
  <mergeCells count="5">
    <mergeCell ref="A1:H1"/>
    <mergeCell ref="A5:A8"/>
    <mergeCell ref="B5:B8"/>
    <mergeCell ref="B9:H12"/>
    <mergeCell ref="B3:H4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5"/>
  <sheetViews>
    <sheetView zoomScale="70" zoomScaleNormal="70" workbookViewId="0">
      <selection activeCell="G147" sqref="G147"/>
    </sheetView>
  </sheetViews>
  <sheetFormatPr defaultColWidth="8.66666666666667" defaultRowHeight="17.4" outlineLevelCol="6"/>
  <cols>
    <col min="1" max="2" width="23.25" style="38" customWidth="1"/>
    <col min="3" max="3" width="16.75" style="38" customWidth="1"/>
    <col min="4" max="4" width="24.25" style="38" customWidth="1"/>
    <col min="5" max="5" width="65.1296296296296" style="38" customWidth="1"/>
    <col min="6" max="6" width="33.6296296296296" style="38" customWidth="1"/>
    <col min="7" max="7" width="17.3796296296296" style="38" customWidth="1"/>
    <col min="8" max="32" width="8.25" style="38"/>
    <col min="33" max="16352" width="8.66666666666667" style="38"/>
    <col min="16353" max="16365" width="8.25" style="38"/>
  </cols>
  <sheetData>
    <row r="1" ht="23.1" customHeight="1" spans="1:7">
      <c r="A1" s="187" t="s">
        <v>41</v>
      </c>
      <c r="B1" s="187"/>
      <c r="C1" s="187"/>
      <c r="D1" s="187"/>
      <c r="E1" s="187"/>
      <c r="F1" s="187"/>
      <c r="G1" s="187"/>
    </row>
    <row r="2" s="186" customFormat="1" ht="20.4" spans="1:7">
      <c r="A2" s="217" t="s">
        <v>22</v>
      </c>
      <c r="B2" s="217" t="s">
        <v>42</v>
      </c>
      <c r="C2" s="218" t="s">
        <v>24</v>
      </c>
      <c r="D2" s="217" t="s">
        <v>25</v>
      </c>
      <c r="E2" s="219" t="s">
        <v>26</v>
      </c>
      <c r="F2" s="220" t="s">
        <v>43</v>
      </c>
      <c r="G2" s="217" t="s">
        <v>44</v>
      </c>
    </row>
    <row r="3" spans="1:7">
      <c r="A3" s="5" t="s">
        <v>2</v>
      </c>
      <c r="B3" s="8" t="s">
        <v>45</v>
      </c>
      <c r="C3" s="221">
        <v>2024364321</v>
      </c>
      <c r="D3" s="8" t="s">
        <v>46</v>
      </c>
      <c r="E3" s="8" t="s">
        <v>47</v>
      </c>
      <c r="F3" s="8" t="s">
        <v>48</v>
      </c>
      <c r="G3" s="221">
        <v>12</v>
      </c>
    </row>
    <row r="4" spans="1:7">
      <c r="A4" s="10"/>
      <c r="B4" s="8"/>
      <c r="C4" s="221">
        <v>2024364326</v>
      </c>
      <c r="D4" s="8" t="s">
        <v>49</v>
      </c>
      <c r="E4" s="8"/>
      <c r="F4" s="8" t="s">
        <v>48</v>
      </c>
      <c r="G4" s="221"/>
    </row>
    <row r="5" spans="1:7">
      <c r="A5" s="10"/>
      <c r="B5" s="8"/>
      <c r="C5" s="221">
        <v>2024364331</v>
      </c>
      <c r="D5" s="8" t="s">
        <v>50</v>
      </c>
      <c r="E5" s="8"/>
      <c r="F5" s="8" t="s">
        <v>48</v>
      </c>
      <c r="G5" s="221"/>
    </row>
    <row r="6" spans="1:7">
      <c r="A6" s="10"/>
      <c r="B6" s="8"/>
      <c r="C6" s="221">
        <v>2024364335</v>
      </c>
      <c r="D6" s="8" t="s">
        <v>51</v>
      </c>
      <c r="E6" s="8"/>
      <c r="F6" s="8" t="s">
        <v>48</v>
      </c>
      <c r="G6" s="221"/>
    </row>
    <row r="7" spans="1:7">
      <c r="A7" s="10"/>
      <c r="B7" s="8"/>
      <c r="C7" s="221">
        <v>2024364331</v>
      </c>
      <c r="D7" s="8" t="s">
        <v>50</v>
      </c>
      <c r="E7" s="8" t="s">
        <v>52</v>
      </c>
      <c r="F7" s="8" t="s">
        <v>53</v>
      </c>
      <c r="G7" s="221"/>
    </row>
    <row r="8" spans="1:7">
      <c r="A8" s="10"/>
      <c r="B8" s="8"/>
      <c r="C8" s="221">
        <v>2024364335</v>
      </c>
      <c r="D8" s="8" t="s">
        <v>51</v>
      </c>
      <c r="E8" s="8"/>
      <c r="F8" s="8" t="s">
        <v>53</v>
      </c>
      <c r="G8" s="221"/>
    </row>
    <row r="9" spans="1:7">
      <c r="A9" s="10"/>
      <c r="B9" s="8" t="s">
        <v>54</v>
      </c>
      <c r="C9" s="221">
        <v>2024362522</v>
      </c>
      <c r="D9" s="8" t="s">
        <v>55</v>
      </c>
      <c r="E9" s="8" t="s">
        <v>56</v>
      </c>
      <c r="F9" s="8" t="s">
        <v>57</v>
      </c>
      <c r="G9" s="221">
        <v>8</v>
      </c>
    </row>
    <row r="10" spans="1:7">
      <c r="A10" s="10"/>
      <c r="B10" s="8"/>
      <c r="C10" s="221"/>
      <c r="D10" s="8"/>
      <c r="E10" s="8" t="s">
        <v>58</v>
      </c>
      <c r="F10" s="8" t="s">
        <v>59</v>
      </c>
      <c r="G10" s="221"/>
    </row>
    <row r="11" spans="1:7">
      <c r="A11" s="10"/>
      <c r="B11" s="8"/>
      <c r="C11" s="221"/>
      <c r="D11" s="8"/>
      <c r="E11" s="8" t="s">
        <v>60</v>
      </c>
      <c r="F11" s="8" t="s">
        <v>61</v>
      </c>
      <c r="G11" s="221"/>
    </row>
    <row r="12" spans="1:7">
      <c r="A12" s="10"/>
      <c r="B12" s="8" t="s">
        <v>62</v>
      </c>
      <c r="C12" s="221">
        <v>2024363332</v>
      </c>
      <c r="D12" s="8" t="s">
        <v>63</v>
      </c>
      <c r="E12" s="8" t="s">
        <v>64</v>
      </c>
      <c r="F12" s="8" t="s">
        <v>65</v>
      </c>
      <c r="G12" s="221">
        <v>17</v>
      </c>
    </row>
    <row r="13" spans="1:7">
      <c r="A13" s="10"/>
      <c r="B13" s="8"/>
      <c r="C13" s="221"/>
      <c r="D13" s="8"/>
      <c r="E13" s="8" t="s">
        <v>66</v>
      </c>
      <c r="F13" s="8" t="s">
        <v>67</v>
      </c>
      <c r="G13" s="221"/>
    </row>
    <row r="14" spans="1:7">
      <c r="A14" s="10"/>
      <c r="B14" s="8"/>
      <c r="C14" s="221"/>
      <c r="D14" s="8"/>
      <c r="E14" s="8" t="s">
        <v>68</v>
      </c>
      <c r="F14" s="8" t="s">
        <v>57</v>
      </c>
      <c r="G14" s="221"/>
    </row>
    <row r="15" ht="17.45" customHeight="1" spans="1:7">
      <c r="A15" s="10"/>
      <c r="B15" s="8"/>
      <c r="C15" s="221"/>
      <c r="D15" s="8"/>
      <c r="E15" s="8" t="s">
        <v>69</v>
      </c>
      <c r="F15" s="8" t="s">
        <v>57</v>
      </c>
      <c r="G15" s="221"/>
    </row>
    <row r="16" spans="1:7">
      <c r="A16" s="10"/>
      <c r="B16" s="8"/>
      <c r="C16" s="221"/>
      <c r="D16" s="8"/>
      <c r="E16" s="8" t="s">
        <v>70</v>
      </c>
      <c r="F16" s="8" t="s">
        <v>57</v>
      </c>
      <c r="G16" s="221"/>
    </row>
    <row r="17" spans="1:7">
      <c r="A17" s="10"/>
      <c r="B17" s="8"/>
      <c r="C17" s="221"/>
      <c r="D17" s="8"/>
      <c r="E17" s="8" t="s">
        <v>68</v>
      </c>
      <c r="F17" s="8" t="s">
        <v>71</v>
      </c>
      <c r="G17" s="221"/>
    </row>
    <row r="18" spans="1:7">
      <c r="A18" s="10"/>
      <c r="B18" s="8"/>
      <c r="C18" s="221"/>
      <c r="D18" s="8"/>
      <c r="E18" s="8" t="s">
        <v>69</v>
      </c>
      <c r="F18" s="8" t="s">
        <v>71</v>
      </c>
      <c r="G18" s="221"/>
    </row>
    <row r="19" spans="1:7">
      <c r="A19" s="10"/>
      <c r="B19" s="8"/>
      <c r="C19" s="221"/>
      <c r="D19" s="8"/>
      <c r="E19" s="8" t="s">
        <v>70</v>
      </c>
      <c r="F19" s="8" t="s">
        <v>71</v>
      </c>
      <c r="G19" s="221"/>
    </row>
    <row r="20" spans="1:7">
      <c r="A20" s="10"/>
      <c r="B20" s="8" t="s">
        <v>72</v>
      </c>
      <c r="C20" s="221">
        <v>2024363220</v>
      </c>
      <c r="D20" s="8" t="s">
        <v>73</v>
      </c>
      <c r="E20" s="8" t="s">
        <v>69</v>
      </c>
      <c r="F20" s="8" t="s">
        <v>48</v>
      </c>
      <c r="G20" s="221">
        <v>6</v>
      </c>
    </row>
    <row r="21" spans="1:7">
      <c r="A21" s="10"/>
      <c r="B21" s="8"/>
      <c r="C21" s="221"/>
      <c r="D21" s="8"/>
      <c r="E21" s="8" t="s">
        <v>74</v>
      </c>
      <c r="F21" s="8" t="s">
        <v>48</v>
      </c>
      <c r="G21" s="221"/>
    </row>
    <row r="22" spans="1:7">
      <c r="A22" s="10"/>
      <c r="B22" s="8"/>
      <c r="C22" s="221"/>
      <c r="D22" s="8"/>
      <c r="E22" s="8" t="s">
        <v>75</v>
      </c>
      <c r="F22" s="8" t="s">
        <v>76</v>
      </c>
      <c r="G22" s="221"/>
    </row>
    <row r="23" spans="1:7">
      <c r="A23" s="10"/>
      <c r="B23" s="8"/>
      <c r="C23" s="221">
        <v>2022363123</v>
      </c>
      <c r="D23" s="8" t="s">
        <v>77</v>
      </c>
      <c r="E23" s="8" t="s">
        <v>69</v>
      </c>
      <c r="F23" s="8" t="s">
        <v>48</v>
      </c>
      <c r="G23" s="221">
        <v>10</v>
      </c>
    </row>
    <row r="24" spans="1:7">
      <c r="A24" s="10"/>
      <c r="B24" s="8"/>
      <c r="C24" s="221"/>
      <c r="D24" s="8"/>
      <c r="E24" s="8" t="s">
        <v>74</v>
      </c>
      <c r="F24" s="8" t="s">
        <v>48</v>
      </c>
      <c r="G24" s="221"/>
    </row>
    <row r="25" spans="1:7">
      <c r="A25" s="10"/>
      <c r="B25" s="8"/>
      <c r="C25" s="221"/>
      <c r="D25" s="8"/>
      <c r="E25" s="8" t="s">
        <v>75</v>
      </c>
      <c r="F25" s="8" t="s">
        <v>76</v>
      </c>
      <c r="G25" s="221"/>
    </row>
    <row r="26" ht="17.45" customHeight="1" spans="1:7">
      <c r="A26" s="10"/>
      <c r="B26" s="8"/>
      <c r="C26" s="221"/>
      <c r="D26" s="8"/>
      <c r="E26" s="8" t="s">
        <v>56</v>
      </c>
      <c r="F26" s="8" t="s">
        <v>53</v>
      </c>
      <c r="G26" s="221"/>
    </row>
    <row r="27" spans="1:7">
      <c r="A27" s="10"/>
      <c r="B27" s="8"/>
      <c r="C27" s="221"/>
      <c r="D27" s="8"/>
      <c r="E27" s="8" t="s">
        <v>78</v>
      </c>
      <c r="F27" s="8" t="s">
        <v>53</v>
      </c>
      <c r="G27" s="221"/>
    </row>
    <row r="28" spans="1:7">
      <c r="A28" s="10"/>
      <c r="B28" s="8" t="s">
        <v>79</v>
      </c>
      <c r="C28" s="221">
        <v>2024363832</v>
      </c>
      <c r="D28" s="8" t="s">
        <v>80</v>
      </c>
      <c r="E28" s="8" t="s">
        <v>70</v>
      </c>
      <c r="F28" s="8" t="s">
        <v>48</v>
      </c>
      <c r="G28" s="222">
        <v>8</v>
      </c>
    </row>
    <row r="29" spans="1:7">
      <c r="A29" s="10"/>
      <c r="B29" s="8"/>
      <c r="C29" s="221"/>
      <c r="D29" s="8"/>
      <c r="E29" s="8" t="s">
        <v>81</v>
      </c>
      <c r="F29" s="8" t="s">
        <v>48</v>
      </c>
      <c r="G29" s="223"/>
    </row>
    <row r="30" spans="1:7">
      <c r="A30" s="10"/>
      <c r="B30" s="8"/>
      <c r="C30" s="221"/>
      <c r="D30" s="8"/>
      <c r="E30" s="8" t="s">
        <v>82</v>
      </c>
      <c r="F30" s="8" t="s">
        <v>48</v>
      </c>
      <c r="G30" s="223"/>
    </row>
    <row r="31" ht="17.45" customHeight="1" spans="1:7">
      <c r="A31" s="10"/>
      <c r="B31" s="8"/>
      <c r="C31" s="221"/>
      <c r="D31" s="8"/>
      <c r="E31" s="8" t="s">
        <v>83</v>
      </c>
      <c r="F31" s="8" t="s">
        <v>76</v>
      </c>
      <c r="G31" s="224"/>
    </row>
    <row r="32" spans="1:7">
      <c r="A32" s="10"/>
      <c r="B32" s="8" t="s">
        <v>84</v>
      </c>
      <c r="C32" s="221">
        <v>2023363141</v>
      </c>
      <c r="D32" s="8" t="s">
        <v>85</v>
      </c>
      <c r="E32" s="8" t="s">
        <v>86</v>
      </c>
      <c r="F32" s="8" t="s">
        <v>48</v>
      </c>
      <c r="G32" s="221">
        <v>2</v>
      </c>
    </row>
    <row r="33" spans="1:7">
      <c r="A33" s="10"/>
      <c r="B33" s="8" t="s">
        <v>87</v>
      </c>
      <c r="C33" s="8">
        <v>2025364220</v>
      </c>
      <c r="D33" s="8" t="s">
        <v>88</v>
      </c>
      <c r="E33" s="8" t="s">
        <v>89</v>
      </c>
      <c r="F33" s="225" t="s">
        <v>61</v>
      </c>
      <c r="G33" s="221">
        <v>8</v>
      </c>
    </row>
    <row r="34" spans="1:7">
      <c r="A34" s="10"/>
      <c r="B34" s="8"/>
      <c r="C34" s="8"/>
      <c r="D34" s="8"/>
      <c r="E34" s="8" t="s">
        <v>90</v>
      </c>
      <c r="F34" s="225" t="s">
        <v>61</v>
      </c>
      <c r="G34" s="221"/>
    </row>
    <row r="35" spans="1:7">
      <c r="A35" s="10"/>
      <c r="B35" s="8"/>
      <c r="C35" s="8"/>
      <c r="D35" s="8"/>
      <c r="E35" s="8" t="s">
        <v>91</v>
      </c>
      <c r="F35" s="8" t="s">
        <v>76</v>
      </c>
      <c r="G35" s="221"/>
    </row>
    <row r="36" spans="1:7">
      <c r="A36" s="10"/>
      <c r="B36" s="8"/>
      <c r="C36" s="221">
        <v>2025364238</v>
      </c>
      <c r="D36" s="8" t="s">
        <v>92</v>
      </c>
      <c r="E36" s="8" t="s">
        <v>89</v>
      </c>
      <c r="F36" s="225" t="s">
        <v>61</v>
      </c>
      <c r="G36" s="221">
        <v>6</v>
      </c>
    </row>
    <row r="37" spans="1:7">
      <c r="A37" s="10"/>
      <c r="B37" s="8"/>
      <c r="C37" s="221"/>
      <c r="D37" s="8"/>
      <c r="E37" s="8" t="s">
        <v>90</v>
      </c>
      <c r="F37" s="225" t="s">
        <v>61</v>
      </c>
      <c r="G37" s="221"/>
    </row>
    <row r="38" spans="1:7">
      <c r="A38" s="10"/>
      <c r="B38" s="8" t="s">
        <v>93</v>
      </c>
      <c r="C38" s="221">
        <v>2024364231</v>
      </c>
      <c r="D38" s="8" t="s">
        <v>94</v>
      </c>
      <c r="E38" s="8" t="s">
        <v>95</v>
      </c>
      <c r="F38" s="8" t="s">
        <v>48</v>
      </c>
      <c r="G38" s="221">
        <v>4</v>
      </c>
    </row>
    <row r="39" spans="1:7">
      <c r="A39" s="10"/>
      <c r="B39" s="8"/>
      <c r="C39" s="221"/>
      <c r="D39" s="8"/>
      <c r="E39" s="8" t="s">
        <v>96</v>
      </c>
      <c r="F39" s="8" t="s">
        <v>48</v>
      </c>
      <c r="G39" s="221"/>
    </row>
    <row r="40" spans="1:7">
      <c r="A40" s="10"/>
      <c r="B40" s="8"/>
      <c r="C40" s="221">
        <v>2024364217</v>
      </c>
      <c r="D40" s="8" t="s">
        <v>97</v>
      </c>
      <c r="E40" s="8" t="s">
        <v>95</v>
      </c>
      <c r="F40" s="8" t="s">
        <v>48</v>
      </c>
      <c r="G40" s="221">
        <v>4</v>
      </c>
    </row>
    <row r="41" spans="1:7">
      <c r="A41" s="10"/>
      <c r="B41" s="8"/>
      <c r="C41" s="221"/>
      <c r="D41" s="8"/>
      <c r="E41" s="8" t="s">
        <v>96</v>
      </c>
      <c r="F41" s="8" t="s">
        <v>48</v>
      </c>
      <c r="G41" s="221"/>
    </row>
    <row r="42" spans="1:7">
      <c r="A42" s="10"/>
      <c r="B42" s="8" t="s">
        <v>98</v>
      </c>
      <c r="C42" s="221">
        <v>2023363624</v>
      </c>
      <c r="D42" s="8" t="s">
        <v>99</v>
      </c>
      <c r="E42" s="8" t="s">
        <v>100</v>
      </c>
      <c r="F42" s="8" t="s">
        <v>48</v>
      </c>
      <c r="G42" s="221">
        <v>7</v>
      </c>
    </row>
    <row r="43" spans="1:7">
      <c r="A43" s="10"/>
      <c r="B43" s="8"/>
      <c r="C43" s="221"/>
      <c r="D43" s="8"/>
      <c r="E43" s="8" t="s">
        <v>101</v>
      </c>
      <c r="F43" s="8" t="s">
        <v>48</v>
      </c>
      <c r="G43" s="221"/>
    </row>
    <row r="44" spans="1:7">
      <c r="A44" s="10"/>
      <c r="B44" s="8"/>
      <c r="C44" s="221"/>
      <c r="D44" s="8"/>
      <c r="E44" s="8" t="s">
        <v>102</v>
      </c>
      <c r="F44" s="8" t="s">
        <v>103</v>
      </c>
      <c r="G44" s="221"/>
    </row>
    <row r="45" spans="1:7">
      <c r="A45" s="5" t="s">
        <v>3</v>
      </c>
      <c r="B45" s="146" t="s">
        <v>104</v>
      </c>
      <c r="C45" s="226">
        <v>2022273115</v>
      </c>
      <c r="D45" s="226" t="s">
        <v>105</v>
      </c>
      <c r="E45" s="12" t="s">
        <v>106</v>
      </c>
      <c r="F45" s="12" t="s">
        <v>107</v>
      </c>
      <c r="G45" s="226">
        <v>7</v>
      </c>
    </row>
    <row r="46" spans="1:7">
      <c r="A46" s="10"/>
      <c r="B46" s="146"/>
      <c r="C46" s="227"/>
      <c r="D46" s="227"/>
      <c r="E46" s="12" t="s">
        <v>108</v>
      </c>
      <c r="F46" s="12" t="s">
        <v>53</v>
      </c>
      <c r="G46" s="227"/>
    </row>
    <row r="47" spans="1:7">
      <c r="A47" s="10"/>
      <c r="B47" s="146"/>
      <c r="C47" s="228"/>
      <c r="D47" s="228"/>
      <c r="E47" s="12" t="s">
        <v>109</v>
      </c>
      <c r="F47" s="12" t="s">
        <v>110</v>
      </c>
      <c r="G47" s="228"/>
    </row>
    <row r="48" spans="1:7">
      <c r="A48" s="10"/>
      <c r="B48" s="146"/>
      <c r="C48" s="226">
        <v>2022273124</v>
      </c>
      <c r="D48" s="226" t="s">
        <v>111</v>
      </c>
      <c r="E48" s="12" t="s">
        <v>109</v>
      </c>
      <c r="F48" s="12" t="s">
        <v>110</v>
      </c>
      <c r="G48" s="226">
        <v>5</v>
      </c>
    </row>
    <row r="49" spans="1:7">
      <c r="A49" s="10"/>
      <c r="B49" s="146"/>
      <c r="C49" s="228"/>
      <c r="D49" s="228"/>
      <c r="E49" s="12" t="s">
        <v>106</v>
      </c>
      <c r="F49" s="12" t="s">
        <v>107</v>
      </c>
      <c r="G49" s="228"/>
    </row>
    <row r="50" spans="1:7">
      <c r="A50" s="10"/>
      <c r="B50" s="150" t="s">
        <v>112</v>
      </c>
      <c r="C50" s="144">
        <v>2022283401</v>
      </c>
      <c r="D50" s="144" t="s">
        <v>113</v>
      </c>
      <c r="E50" s="144" t="s">
        <v>114</v>
      </c>
      <c r="F50" s="144" t="s">
        <v>53</v>
      </c>
      <c r="G50" s="144">
        <v>2</v>
      </c>
    </row>
    <row r="51" spans="1:7">
      <c r="A51" s="10"/>
      <c r="B51" s="150" t="s">
        <v>115</v>
      </c>
      <c r="C51" s="229">
        <v>2023283341</v>
      </c>
      <c r="D51" s="150" t="s">
        <v>116</v>
      </c>
      <c r="E51" s="144" t="s">
        <v>117</v>
      </c>
      <c r="F51" s="144" t="s">
        <v>103</v>
      </c>
      <c r="G51" s="144">
        <v>3</v>
      </c>
    </row>
    <row r="52" spans="1:7">
      <c r="A52" s="10"/>
      <c r="B52" s="150" t="s">
        <v>118</v>
      </c>
      <c r="C52" s="150">
        <v>2023283442</v>
      </c>
      <c r="D52" s="150" t="s">
        <v>119</v>
      </c>
      <c r="E52" s="144" t="s">
        <v>52</v>
      </c>
      <c r="F52" s="144" t="s">
        <v>120</v>
      </c>
      <c r="G52" s="144">
        <v>8</v>
      </c>
    </row>
    <row r="53" spans="1:7">
      <c r="A53" s="10"/>
      <c r="B53" s="150" t="s">
        <v>121</v>
      </c>
      <c r="C53" s="150">
        <v>2023283545</v>
      </c>
      <c r="D53" s="150" t="s">
        <v>122</v>
      </c>
      <c r="E53" s="144" t="s">
        <v>123</v>
      </c>
      <c r="F53" s="144" t="s">
        <v>103</v>
      </c>
      <c r="G53" s="230">
        <v>3</v>
      </c>
    </row>
    <row r="54" ht="17.45" customHeight="1" spans="1:7">
      <c r="A54" s="10"/>
      <c r="B54" s="150" t="s">
        <v>124</v>
      </c>
      <c r="C54" s="231">
        <v>2023283620</v>
      </c>
      <c r="D54" s="231" t="s">
        <v>125</v>
      </c>
      <c r="E54" s="144" t="s">
        <v>126</v>
      </c>
      <c r="F54" s="144" t="s">
        <v>110</v>
      </c>
      <c r="G54" s="232">
        <v>13</v>
      </c>
    </row>
    <row r="55" spans="1:7">
      <c r="A55" s="10"/>
      <c r="B55" s="150"/>
      <c r="C55" s="233"/>
      <c r="D55" s="233"/>
      <c r="E55" s="144" t="s">
        <v>127</v>
      </c>
      <c r="F55" s="144" t="s">
        <v>107</v>
      </c>
      <c r="G55" s="234"/>
    </row>
    <row r="56" ht="17.45" customHeight="1" spans="1:7">
      <c r="A56" s="10"/>
      <c r="B56" s="150"/>
      <c r="C56" s="233"/>
      <c r="D56" s="233"/>
      <c r="E56" s="144" t="s">
        <v>128</v>
      </c>
      <c r="F56" s="144" t="s">
        <v>110</v>
      </c>
      <c r="G56" s="234"/>
    </row>
    <row r="57" spans="1:7">
      <c r="A57" s="10"/>
      <c r="B57" s="150"/>
      <c r="C57" s="233"/>
      <c r="D57" s="233"/>
      <c r="E57" s="144" t="s">
        <v>129</v>
      </c>
      <c r="F57" s="144" t="s">
        <v>76</v>
      </c>
      <c r="G57" s="234"/>
    </row>
    <row r="58" spans="1:7">
      <c r="A58" s="10"/>
      <c r="B58" s="150"/>
      <c r="C58" s="235"/>
      <c r="D58" s="235"/>
      <c r="E58" s="144" t="s">
        <v>130</v>
      </c>
      <c r="F58" s="144" t="s">
        <v>131</v>
      </c>
      <c r="G58" s="236"/>
    </row>
    <row r="59" spans="1:7">
      <c r="A59" s="10"/>
      <c r="B59" s="237" t="s">
        <v>132</v>
      </c>
      <c r="C59" s="150">
        <v>2024273115</v>
      </c>
      <c r="D59" s="150" t="s">
        <v>133</v>
      </c>
      <c r="E59" s="144" t="s">
        <v>134</v>
      </c>
      <c r="F59" s="144" t="s">
        <v>53</v>
      </c>
      <c r="G59" s="230">
        <v>2</v>
      </c>
    </row>
    <row r="60" ht="17.45" customHeight="1" spans="1:7">
      <c r="A60" s="10"/>
      <c r="B60" s="237"/>
      <c r="C60" s="150">
        <v>2024273132</v>
      </c>
      <c r="D60" s="150" t="s">
        <v>135</v>
      </c>
      <c r="E60" s="144" t="s">
        <v>134</v>
      </c>
      <c r="F60" s="144" t="s">
        <v>53</v>
      </c>
      <c r="G60" s="230">
        <v>2</v>
      </c>
    </row>
    <row r="61" spans="1:7">
      <c r="A61" s="10"/>
      <c r="B61" s="237"/>
      <c r="C61" s="150">
        <v>2024273120</v>
      </c>
      <c r="D61" s="150" t="s">
        <v>136</v>
      </c>
      <c r="E61" s="144" t="s">
        <v>134</v>
      </c>
      <c r="F61" s="144" t="s">
        <v>53</v>
      </c>
      <c r="G61" s="230">
        <v>2</v>
      </c>
    </row>
    <row r="62" spans="1:7">
      <c r="A62" s="10"/>
      <c r="B62" s="146" t="s">
        <v>137</v>
      </c>
      <c r="C62" s="238">
        <v>2024273215</v>
      </c>
      <c r="D62" s="238" t="s">
        <v>138</v>
      </c>
      <c r="E62" s="12" t="s">
        <v>139</v>
      </c>
      <c r="F62" s="12" t="s">
        <v>107</v>
      </c>
      <c r="G62" s="226">
        <v>5</v>
      </c>
    </row>
    <row r="63" spans="1:7">
      <c r="A63" s="10"/>
      <c r="B63" s="146"/>
      <c r="C63" s="239"/>
      <c r="D63" s="239"/>
      <c r="E63" s="12" t="s">
        <v>140</v>
      </c>
      <c r="F63" s="12" t="s">
        <v>110</v>
      </c>
      <c r="G63" s="228"/>
    </row>
    <row r="64" spans="1:7">
      <c r="A64" s="10"/>
      <c r="B64" s="150" t="s">
        <v>141</v>
      </c>
      <c r="C64" s="231">
        <v>2024283309</v>
      </c>
      <c r="D64" s="231" t="s">
        <v>142</v>
      </c>
      <c r="E64" s="144" t="s">
        <v>69</v>
      </c>
      <c r="F64" s="144" t="s">
        <v>53</v>
      </c>
      <c r="G64" s="232">
        <v>4</v>
      </c>
    </row>
    <row r="65" spans="1:7">
      <c r="A65" s="10"/>
      <c r="B65" s="150"/>
      <c r="C65" s="235"/>
      <c r="D65" s="235"/>
      <c r="E65" s="144" t="s">
        <v>143</v>
      </c>
      <c r="F65" s="144" t="s">
        <v>53</v>
      </c>
      <c r="G65" s="236"/>
    </row>
    <row r="66" spans="1:7">
      <c r="A66" s="10"/>
      <c r="B66" s="150"/>
      <c r="C66" s="231">
        <v>2024283308</v>
      </c>
      <c r="D66" s="231" t="s">
        <v>144</v>
      </c>
      <c r="E66" s="144" t="s">
        <v>69</v>
      </c>
      <c r="F66" s="144" t="s">
        <v>131</v>
      </c>
      <c r="G66" s="232">
        <v>6</v>
      </c>
    </row>
    <row r="67" spans="1:7">
      <c r="A67" s="10"/>
      <c r="B67" s="150"/>
      <c r="C67" s="235"/>
      <c r="D67" s="235"/>
      <c r="E67" s="144" t="s">
        <v>143</v>
      </c>
      <c r="F67" s="144" t="s">
        <v>131</v>
      </c>
      <c r="G67" s="236"/>
    </row>
    <row r="68" spans="1:7">
      <c r="A68" s="10"/>
      <c r="B68" s="150" t="s">
        <v>145</v>
      </c>
      <c r="C68" s="231">
        <v>2024284319</v>
      </c>
      <c r="D68" s="231" t="s">
        <v>146</v>
      </c>
      <c r="E68" s="144" t="s">
        <v>147</v>
      </c>
      <c r="F68" s="144" t="s">
        <v>103</v>
      </c>
      <c r="G68" s="232">
        <v>6</v>
      </c>
    </row>
    <row r="69" ht="17.45" customHeight="1" spans="1:7">
      <c r="A69" s="10"/>
      <c r="B69" s="150"/>
      <c r="C69" s="235"/>
      <c r="D69" s="235"/>
      <c r="E69" s="144" t="s">
        <v>148</v>
      </c>
      <c r="F69" s="144" t="s">
        <v>103</v>
      </c>
      <c r="G69" s="236"/>
    </row>
    <row r="70" spans="1:7">
      <c r="A70" s="10"/>
      <c r="B70" s="150"/>
      <c r="C70" s="150">
        <v>2024284335</v>
      </c>
      <c r="D70" s="150" t="s">
        <v>149</v>
      </c>
      <c r="E70" s="144" t="s">
        <v>147</v>
      </c>
      <c r="F70" s="144" t="s">
        <v>103</v>
      </c>
      <c r="G70" s="144">
        <v>3</v>
      </c>
    </row>
    <row r="71" spans="1:7">
      <c r="A71" s="10"/>
      <c r="B71" s="150"/>
      <c r="C71" s="150">
        <v>2024284316</v>
      </c>
      <c r="D71" s="150" t="s">
        <v>150</v>
      </c>
      <c r="E71" s="144" t="s">
        <v>128</v>
      </c>
      <c r="F71" s="144" t="s">
        <v>53</v>
      </c>
      <c r="G71" s="144">
        <v>2</v>
      </c>
    </row>
    <row r="72" spans="1:7">
      <c r="A72" s="10"/>
      <c r="B72" s="150"/>
      <c r="C72" s="150">
        <v>2024284339</v>
      </c>
      <c r="D72" s="150" t="s">
        <v>151</v>
      </c>
      <c r="E72" s="144" t="s">
        <v>128</v>
      </c>
      <c r="F72" s="144" t="s">
        <v>53</v>
      </c>
      <c r="G72" s="230">
        <v>2</v>
      </c>
    </row>
    <row r="73" ht="17.45" customHeight="1" spans="1:7">
      <c r="A73" s="10"/>
      <c r="B73" s="231" t="s">
        <v>152</v>
      </c>
      <c r="C73" s="231">
        <v>2024284406</v>
      </c>
      <c r="D73" s="240" t="s">
        <v>153</v>
      </c>
      <c r="E73" s="172" t="s">
        <v>154</v>
      </c>
      <c r="F73" s="150" t="s">
        <v>110</v>
      </c>
      <c r="G73" s="231">
        <v>5</v>
      </c>
    </row>
    <row r="74" spans="1:7">
      <c r="A74" s="10"/>
      <c r="B74" s="235"/>
      <c r="C74" s="235"/>
      <c r="D74" s="241"/>
      <c r="E74" s="150" t="s">
        <v>155</v>
      </c>
      <c r="F74" s="150" t="s">
        <v>107</v>
      </c>
      <c r="G74" s="235"/>
    </row>
    <row r="75" spans="1:7">
      <c r="A75" s="10"/>
      <c r="B75" s="150" t="s">
        <v>156</v>
      </c>
      <c r="C75" s="150">
        <v>2025284111</v>
      </c>
      <c r="D75" s="150" t="s">
        <v>157</v>
      </c>
      <c r="E75" s="144" t="s">
        <v>158</v>
      </c>
      <c r="F75" s="144" t="s">
        <v>107</v>
      </c>
      <c r="G75" s="144">
        <v>2</v>
      </c>
    </row>
    <row r="76" spans="1:7">
      <c r="A76" s="10"/>
      <c r="B76" s="150" t="s">
        <v>159</v>
      </c>
      <c r="C76" s="240">
        <v>2023273214</v>
      </c>
      <c r="D76" s="240" t="s">
        <v>160</v>
      </c>
      <c r="E76" s="230" t="s">
        <v>161</v>
      </c>
      <c r="F76" s="230" t="s">
        <v>107</v>
      </c>
      <c r="G76" s="242">
        <v>5</v>
      </c>
    </row>
    <row r="77" ht="17.45" customHeight="1" spans="1:7">
      <c r="A77" s="10"/>
      <c r="B77" s="150"/>
      <c r="C77" s="241"/>
      <c r="D77" s="241"/>
      <c r="E77" s="230" t="s">
        <v>162</v>
      </c>
      <c r="F77" s="230" t="s">
        <v>110</v>
      </c>
      <c r="G77" s="243"/>
    </row>
    <row r="78" spans="1:7">
      <c r="A78" s="10"/>
      <c r="B78" s="150"/>
      <c r="C78" s="172">
        <v>2023273212</v>
      </c>
      <c r="D78" s="172" t="s">
        <v>163</v>
      </c>
      <c r="E78" s="230" t="s">
        <v>109</v>
      </c>
      <c r="F78" s="230" t="s">
        <v>53</v>
      </c>
      <c r="G78" s="230">
        <v>2</v>
      </c>
    </row>
    <row r="79" spans="1:7">
      <c r="A79" s="10"/>
      <c r="B79" s="150" t="s">
        <v>164</v>
      </c>
      <c r="C79" s="240">
        <v>2023283205</v>
      </c>
      <c r="D79" s="240" t="s">
        <v>165</v>
      </c>
      <c r="E79" s="230" t="s">
        <v>147</v>
      </c>
      <c r="F79" s="230" t="s">
        <v>110</v>
      </c>
      <c r="G79" s="242">
        <v>5</v>
      </c>
    </row>
    <row r="80" spans="1:7">
      <c r="A80" s="14"/>
      <c r="B80" s="150"/>
      <c r="C80" s="241"/>
      <c r="D80" s="241"/>
      <c r="E80" s="230" t="s">
        <v>166</v>
      </c>
      <c r="F80" s="230" t="s">
        <v>107</v>
      </c>
      <c r="G80" s="243"/>
    </row>
    <row r="81" spans="1:7">
      <c r="A81" s="5" t="s">
        <v>4</v>
      </c>
      <c r="B81" s="244" t="s">
        <v>167</v>
      </c>
      <c r="C81" s="245">
        <v>2023233118</v>
      </c>
      <c r="D81" s="245" t="s">
        <v>168</v>
      </c>
      <c r="E81" s="246" t="s">
        <v>169</v>
      </c>
      <c r="F81" s="246" t="s">
        <v>48</v>
      </c>
      <c r="G81" s="245">
        <v>4</v>
      </c>
    </row>
    <row r="82" spans="1:7">
      <c r="A82" s="10"/>
      <c r="B82" s="247"/>
      <c r="C82" s="248"/>
      <c r="D82" s="248"/>
      <c r="E82" s="246" t="s">
        <v>170</v>
      </c>
      <c r="F82" s="246" t="s">
        <v>76</v>
      </c>
      <c r="G82" s="248"/>
    </row>
    <row r="83" spans="1:7">
      <c r="A83" s="10"/>
      <c r="B83" s="247"/>
      <c r="C83" s="245">
        <v>2023233122</v>
      </c>
      <c r="D83" s="245" t="s">
        <v>171</v>
      </c>
      <c r="E83" s="246" t="s">
        <v>169</v>
      </c>
      <c r="F83" s="246" t="s">
        <v>48</v>
      </c>
      <c r="G83" s="245">
        <v>6</v>
      </c>
    </row>
    <row r="84" spans="1:7">
      <c r="A84" s="10"/>
      <c r="B84" s="247"/>
      <c r="C84" s="249"/>
      <c r="D84" s="249"/>
      <c r="E84" s="246" t="s">
        <v>170</v>
      </c>
      <c r="F84" s="246" t="s">
        <v>76</v>
      </c>
      <c r="G84" s="249"/>
    </row>
    <row r="85" spans="1:7">
      <c r="A85" s="10"/>
      <c r="B85" s="247"/>
      <c r="C85" s="248"/>
      <c r="D85" s="248"/>
      <c r="E85" s="246" t="s">
        <v>169</v>
      </c>
      <c r="F85" s="246" t="s">
        <v>53</v>
      </c>
      <c r="G85" s="248"/>
    </row>
    <row r="86" spans="1:7">
      <c r="A86" s="10"/>
      <c r="B86" s="250"/>
      <c r="C86" s="246">
        <v>2023233131</v>
      </c>
      <c r="D86" s="246" t="s">
        <v>172</v>
      </c>
      <c r="E86" s="246" t="s">
        <v>169</v>
      </c>
      <c r="F86" s="246" t="s">
        <v>53</v>
      </c>
      <c r="G86" s="246">
        <v>2</v>
      </c>
    </row>
    <row r="87" spans="1:7">
      <c r="A87" s="10"/>
      <c r="B87" s="251" t="s">
        <v>173</v>
      </c>
      <c r="C87" s="246">
        <v>2024303215</v>
      </c>
      <c r="D87" s="246" t="s">
        <v>174</v>
      </c>
      <c r="E87" s="246" t="s">
        <v>175</v>
      </c>
      <c r="F87" s="246" t="s">
        <v>48</v>
      </c>
      <c r="G87" s="246">
        <v>2</v>
      </c>
    </row>
    <row r="88" spans="1:7">
      <c r="A88" s="10"/>
      <c r="B88" s="244" t="s">
        <v>176</v>
      </c>
      <c r="C88" s="245">
        <v>2022303136</v>
      </c>
      <c r="D88" s="245" t="s">
        <v>177</v>
      </c>
      <c r="E88" s="246" t="s">
        <v>178</v>
      </c>
      <c r="F88" s="246" t="s">
        <v>61</v>
      </c>
      <c r="G88" s="245">
        <v>10</v>
      </c>
    </row>
    <row r="89" spans="1:7">
      <c r="A89" s="10"/>
      <c r="B89" s="247"/>
      <c r="C89" s="249"/>
      <c r="D89" s="249"/>
      <c r="E89" s="246" t="s">
        <v>69</v>
      </c>
      <c r="F89" s="246" t="s">
        <v>48</v>
      </c>
      <c r="G89" s="249"/>
    </row>
    <row r="90" spans="1:7">
      <c r="A90" s="10"/>
      <c r="B90" s="247"/>
      <c r="C90" s="249"/>
      <c r="D90" s="249"/>
      <c r="E90" s="246" t="s">
        <v>175</v>
      </c>
      <c r="F90" s="246" t="s">
        <v>76</v>
      </c>
      <c r="G90" s="249"/>
    </row>
    <row r="91" spans="1:7">
      <c r="A91" s="10"/>
      <c r="B91" s="250"/>
      <c r="C91" s="248"/>
      <c r="D91" s="248"/>
      <c r="E91" s="246" t="s">
        <v>143</v>
      </c>
      <c r="F91" s="246" t="s">
        <v>103</v>
      </c>
      <c r="G91" s="248"/>
    </row>
    <row r="92" spans="1:7">
      <c r="A92" s="10"/>
      <c r="B92" s="244" t="s">
        <v>179</v>
      </c>
      <c r="C92" s="245">
        <v>2023303237</v>
      </c>
      <c r="D92" s="245" t="s">
        <v>180</v>
      </c>
      <c r="E92" s="246" t="s">
        <v>181</v>
      </c>
      <c r="F92" s="246" t="s">
        <v>48</v>
      </c>
      <c r="G92" s="245">
        <v>7</v>
      </c>
    </row>
    <row r="93" spans="1:7">
      <c r="A93" s="10"/>
      <c r="B93" s="247"/>
      <c r="C93" s="249"/>
      <c r="D93" s="249"/>
      <c r="E93" s="246" t="s">
        <v>182</v>
      </c>
      <c r="F93" s="246" t="s">
        <v>61</v>
      </c>
      <c r="G93" s="249"/>
    </row>
    <row r="94" spans="1:7">
      <c r="A94" s="10"/>
      <c r="B94" s="247"/>
      <c r="C94" s="248"/>
      <c r="D94" s="248"/>
      <c r="E94" s="246" t="s">
        <v>183</v>
      </c>
      <c r="F94" s="246" t="s">
        <v>48</v>
      </c>
      <c r="G94" s="248"/>
    </row>
    <row r="95" spans="1:7">
      <c r="A95" s="10"/>
      <c r="B95" s="247"/>
      <c r="C95" s="246">
        <v>2023303227</v>
      </c>
      <c r="D95" s="246" t="s">
        <v>184</v>
      </c>
      <c r="E95" s="246" t="s">
        <v>185</v>
      </c>
      <c r="F95" s="246" t="s">
        <v>48</v>
      </c>
      <c r="G95" s="246">
        <v>2</v>
      </c>
    </row>
    <row r="96" spans="1:7">
      <c r="A96" s="10"/>
      <c r="B96" s="247"/>
      <c r="C96" s="245">
        <v>2023303238</v>
      </c>
      <c r="D96" s="245" t="s">
        <v>186</v>
      </c>
      <c r="E96" s="246" t="s">
        <v>187</v>
      </c>
      <c r="F96" s="246" t="s">
        <v>76</v>
      </c>
      <c r="G96" s="245">
        <v>4</v>
      </c>
    </row>
    <row r="97" spans="1:7">
      <c r="A97" s="10"/>
      <c r="B97" s="247"/>
      <c r="C97" s="248"/>
      <c r="D97" s="248"/>
      <c r="E97" s="246" t="s">
        <v>188</v>
      </c>
      <c r="F97" s="246" t="s">
        <v>76</v>
      </c>
      <c r="G97" s="248"/>
    </row>
    <row r="98" spans="1:7">
      <c r="A98" s="10"/>
      <c r="B98" s="247"/>
      <c r="C98" s="246">
        <v>2023303214</v>
      </c>
      <c r="D98" s="246" t="s">
        <v>189</v>
      </c>
      <c r="E98" s="246" t="s">
        <v>188</v>
      </c>
      <c r="F98" s="246" t="s">
        <v>76</v>
      </c>
      <c r="G98" s="246">
        <v>2</v>
      </c>
    </row>
    <row r="99" spans="1:7">
      <c r="A99" s="14"/>
      <c r="B99" s="250"/>
      <c r="C99" s="246">
        <v>2023303209</v>
      </c>
      <c r="D99" s="246" t="s">
        <v>190</v>
      </c>
      <c r="E99" s="246" t="s">
        <v>188</v>
      </c>
      <c r="F99" s="246" t="s">
        <v>76</v>
      </c>
      <c r="G99" s="246">
        <v>2</v>
      </c>
    </row>
    <row r="100" spans="1:7">
      <c r="A100" s="252" t="s">
        <v>5</v>
      </c>
      <c r="B100" s="34" t="s">
        <v>30</v>
      </c>
      <c r="C100" s="35"/>
      <c r="D100" s="35"/>
      <c r="E100" s="35"/>
      <c r="F100" s="35"/>
      <c r="G100" s="36"/>
    </row>
    <row r="101" spans="1:7">
      <c r="A101" s="252"/>
      <c r="B101" s="37"/>
      <c r="G101" s="39"/>
    </row>
    <row r="102" spans="1:7">
      <c r="A102" s="252"/>
      <c r="B102" s="37"/>
      <c r="G102" s="39"/>
    </row>
    <row r="103" spans="1:7">
      <c r="A103" s="252"/>
      <c r="B103" s="37"/>
      <c r="G103" s="39"/>
    </row>
    <row r="104" spans="1:7">
      <c r="A104" s="252"/>
      <c r="B104" s="40"/>
      <c r="C104" s="41"/>
      <c r="D104" s="41"/>
      <c r="E104" s="41"/>
      <c r="F104" s="41"/>
      <c r="G104" s="42"/>
    </row>
    <row r="105" spans="1:7">
      <c r="A105" s="26" t="s">
        <v>6</v>
      </c>
      <c r="B105" s="27" t="s">
        <v>191</v>
      </c>
      <c r="C105" s="27">
        <v>2022243231</v>
      </c>
      <c r="D105" s="27" t="s">
        <v>192</v>
      </c>
      <c r="E105" s="27" t="s">
        <v>193</v>
      </c>
      <c r="F105" s="27" t="s">
        <v>76</v>
      </c>
      <c r="G105" s="27">
        <v>2</v>
      </c>
    </row>
    <row r="106" spans="1:7">
      <c r="A106" s="29"/>
      <c r="B106" s="27" t="s">
        <v>194</v>
      </c>
      <c r="C106" s="27">
        <v>2022253114</v>
      </c>
      <c r="D106" s="27" t="s">
        <v>195</v>
      </c>
      <c r="E106" s="27" t="s">
        <v>196</v>
      </c>
      <c r="F106" s="27" t="s">
        <v>48</v>
      </c>
      <c r="G106" s="27">
        <v>9</v>
      </c>
    </row>
    <row r="107" spans="1:7">
      <c r="A107" s="29"/>
      <c r="B107" s="27" t="s">
        <v>194</v>
      </c>
      <c r="C107" s="27">
        <v>2022253114</v>
      </c>
      <c r="D107" s="27" t="s">
        <v>195</v>
      </c>
      <c r="E107" s="27" t="s">
        <v>197</v>
      </c>
      <c r="F107" s="27" t="s">
        <v>103</v>
      </c>
      <c r="G107" s="27"/>
    </row>
    <row r="108" spans="1:7">
      <c r="A108" s="29"/>
      <c r="B108" s="27" t="s">
        <v>194</v>
      </c>
      <c r="C108" s="27">
        <v>2022253114</v>
      </c>
      <c r="D108" s="27" t="s">
        <v>195</v>
      </c>
      <c r="E108" s="27" t="s">
        <v>198</v>
      </c>
      <c r="F108" s="27" t="s">
        <v>76</v>
      </c>
      <c r="G108" s="27"/>
    </row>
    <row r="109" spans="1:7">
      <c r="A109" s="29"/>
      <c r="B109" s="27" t="s">
        <v>194</v>
      </c>
      <c r="C109" s="27">
        <v>2022253114</v>
      </c>
      <c r="D109" s="27" t="s">
        <v>195</v>
      </c>
      <c r="E109" s="27" t="s">
        <v>198</v>
      </c>
      <c r="F109" s="27" t="s">
        <v>53</v>
      </c>
      <c r="G109" s="27"/>
    </row>
    <row r="110" spans="1:7">
      <c r="A110" s="29"/>
      <c r="B110" s="27" t="s">
        <v>199</v>
      </c>
      <c r="C110" s="27">
        <v>2023243419</v>
      </c>
      <c r="D110" s="27" t="s">
        <v>200</v>
      </c>
      <c r="E110" s="27" t="s">
        <v>201</v>
      </c>
      <c r="F110" s="27" t="s">
        <v>48</v>
      </c>
      <c r="G110" s="27">
        <v>6</v>
      </c>
    </row>
    <row r="111" spans="1:7">
      <c r="A111" s="29"/>
      <c r="B111" s="27" t="s">
        <v>199</v>
      </c>
      <c r="C111" s="27">
        <v>2023243419</v>
      </c>
      <c r="D111" s="27" t="s">
        <v>200</v>
      </c>
      <c r="E111" s="27" t="s">
        <v>202</v>
      </c>
      <c r="F111" s="27" t="s">
        <v>48</v>
      </c>
      <c r="G111" s="27"/>
    </row>
    <row r="112" spans="1:7">
      <c r="A112" s="29"/>
      <c r="B112" s="27" t="s">
        <v>199</v>
      </c>
      <c r="C112" s="27">
        <v>2023243419</v>
      </c>
      <c r="D112" s="27" t="s">
        <v>200</v>
      </c>
      <c r="E112" s="27" t="s">
        <v>203</v>
      </c>
      <c r="F112" s="27" t="s">
        <v>76</v>
      </c>
      <c r="G112" s="27"/>
    </row>
    <row r="113" spans="1:7">
      <c r="A113" s="29"/>
      <c r="B113" s="27" t="s">
        <v>204</v>
      </c>
      <c r="C113" s="27">
        <v>2023243111</v>
      </c>
      <c r="D113" s="27" t="s">
        <v>205</v>
      </c>
      <c r="E113" s="27" t="s">
        <v>206</v>
      </c>
      <c r="F113" s="27" t="s">
        <v>48</v>
      </c>
      <c r="G113" s="27">
        <v>8</v>
      </c>
    </row>
    <row r="114" spans="1:7">
      <c r="A114" s="29"/>
      <c r="B114" s="27" t="s">
        <v>204</v>
      </c>
      <c r="C114" s="27">
        <v>2023243111</v>
      </c>
      <c r="D114" s="27" t="s">
        <v>205</v>
      </c>
      <c r="E114" s="27" t="s">
        <v>207</v>
      </c>
      <c r="F114" s="27" t="s">
        <v>76</v>
      </c>
      <c r="G114" s="27"/>
    </row>
    <row r="115" spans="1:7">
      <c r="A115" s="29"/>
      <c r="B115" s="27" t="s">
        <v>204</v>
      </c>
      <c r="C115" s="27">
        <v>2023243111</v>
      </c>
      <c r="D115" s="27" t="s">
        <v>205</v>
      </c>
      <c r="E115" s="27" t="s">
        <v>202</v>
      </c>
      <c r="F115" s="27" t="s">
        <v>76</v>
      </c>
      <c r="G115" s="27"/>
    </row>
    <row r="116" spans="1:7">
      <c r="A116" s="29"/>
      <c r="B116" s="27" t="s">
        <v>204</v>
      </c>
      <c r="C116" s="27">
        <v>2023243111</v>
      </c>
      <c r="D116" s="27" t="s">
        <v>205</v>
      </c>
      <c r="E116" s="27" t="s">
        <v>208</v>
      </c>
      <c r="F116" s="27" t="s">
        <v>53</v>
      </c>
      <c r="G116" s="27"/>
    </row>
    <row r="117" spans="1:7">
      <c r="A117" s="29"/>
      <c r="B117" s="27" t="s">
        <v>204</v>
      </c>
      <c r="C117" s="27">
        <v>2023243129</v>
      </c>
      <c r="D117" s="27" t="s">
        <v>209</v>
      </c>
      <c r="E117" s="27" t="s">
        <v>206</v>
      </c>
      <c r="F117" s="27" t="s">
        <v>48</v>
      </c>
      <c r="G117" s="27">
        <v>2</v>
      </c>
    </row>
    <row r="118" spans="1:7">
      <c r="A118" s="29"/>
      <c r="B118" s="27" t="s">
        <v>210</v>
      </c>
      <c r="C118" s="67">
        <v>2023243618</v>
      </c>
      <c r="D118" s="27" t="s">
        <v>211</v>
      </c>
      <c r="E118" s="27" t="s">
        <v>212</v>
      </c>
      <c r="F118" s="27" t="s">
        <v>53</v>
      </c>
      <c r="G118" s="27">
        <v>2</v>
      </c>
    </row>
    <row r="119" spans="1:7">
      <c r="A119" s="29"/>
      <c r="B119" s="27" t="s">
        <v>210</v>
      </c>
      <c r="C119" s="67">
        <v>2023243608</v>
      </c>
      <c r="D119" s="27" t="s">
        <v>213</v>
      </c>
      <c r="E119" s="27" t="s">
        <v>212</v>
      </c>
      <c r="F119" s="27" t="s">
        <v>53</v>
      </c>
      <c r="G119" s="27">
        <v>2</v>
      </c>
    </row>
    <row r="120" spans="1:7">
      <c r="A120" s="29"/>
      <c r="B120" s="27" t="s">
        <v>214</v>
      </c>
      <c r="C120" s="67">
        <v>2023253308</v>
      </c>
      <c r="D120" s="27" t="s">
        <v>215</v>
      </c>
      <c r="E120" s="27" t="s">
        <v>216</v>
      </c>
      <c r="F120" s="27" t="s">
        <v>48</v>
      </c>
      <c r="G120" s="27">
        <v>4</v>
      </c>
    </row>
    <row r="121" spans="1:7">
      <c r="A121" s="29"/>
      <c r="B121" s="27" t="s">
        <v>214</v>
      </c>
      <c r="C121" s="67">
        <v>2023253308</v>
      </c>
      <c r="D121" s="27" t="s">
        <v>215</v>
      </c>
      <c r="E121" s="27" t="s">
        <v>217</v>
      </c>
      <c r="F121" s="27" t="s">
        <v>48</v>
      </c>
      <c r="G121" s="27"/>
    </row>
    <row r="122" spans="1:7">
      <c r="A122" s="29"/>
      <c r="B122" s="27" t="s">
        <v>218</v>
      </c>
      <c r="C122" s="27">
        <v>2024243222</v>
      </c>
      <c r="D122" s="27" t="s">
        <v>219</v>
      </c>
      <c r="E122" s="27" t="s">
        <v>220</v>
      </c>
      <c r="F122" s="27" t="s">
        <v>48</v>
      </c>
      <c r="G122" s="27">
        <v>12</v>
      </c>
    </row>
    <row r="123" spans="1:7">
      <c r="A123" s="29"/>
      <c r="B123" s="27" t="s">
        <v>218</v>
      </c>
      <c r="C123" s="27">
        <v>2024243222</v>
      </c>
      <c r="D123" s="27" t="s">
        <v>219</v>
      </c>
      <c r="E123" s="27" t="s">
        <v>221</v>
      </c>
      <c r="F123" s="27" t="s">
        <v>48</v>
      </c>
      <c r="G123" s="27"/>
    </row>
    <row r="124" spans="1:7">
      <c r="A124" s="29"/>
      <c r="B124" s="27" t="s">
        <v>218</v>
      </c>
      <c r="C124" s="27">
        <v>2024243222</v>
      </c>
      <c r="D124" s="27" t="s">
        <v>219</v>
      </c>
      <c r="E124" s="27" t="s">
        <v>207</v>
      </c>
      <c r="F124" s="27" t="s">
        <v>76</v>
      </c>
      <c r="G124" s="27"/>
    </row>
    <row r="125" spans="1:7">
      <c r="A125" s="29"/>
      <c r="B125" s="27" t="s">
        <v>218</v>
      </c>
      <c r="C125" s="27">
        <v>2024243222</v>
      </c>
      <c r="D125" s="27" t="s">
        <v>219</v>
      </c>
      <c r="E125" s="27" t="s">
        <v>222</v>
      </c>
      <c r="F125" s="27" t="s">
        <v>76</v>
      </c>
      <c r="G125" s="27"/>
    </row>
    <row r="126" spans="1:7">
      <c r="A126" s="29"/>
      <c r="B126" s="27" t="s">
        <v>218</v>
      </c>
      <c r="C126" s="27">
        <v>2024243222</v>
      </c>
      <c r="D126" s="27" t="s">
        <v>219</v>
      </c>
      <c r="E126" s="27" t="s">
        <v>223</v>
      </c>
      <c r="F126" s="27" t="s">
        <v>76</v>
      </c>
      <c r="G126" s="27"/>
    </row>
    <row r="127" spans="1:7">
      <c r="A127" s="29"/>
      <c r="B127" s="27" t="s">
        <v>218</v>
      </c>
      <c r="C127" s="27">
        <v>2024243222</v>
      </c>
      <c r="D127" s="27" t="s">
        <v>219</v>
      </c>
      <c r="E127" s="27" t="s">
        <v>207</v>
      </c>
      <c r="F127" s="27" t="s">
        <v>53</v>
      </c>
      <c r="G127" s="27"/>
    </row>
    <row r="128" spans="1:7">
      <c r="A128" s="29"/>
      <c r="B128" s="27" t="s">
        <v>224</v>
      </c>
      <c r="C128" s="27">
        <v>2024243419</v>
      </c>
      <c r="D128" s="27" t="s">
        <v>225</v>
      </c>
      <c r="E128" s="27" t="s">
        <v>226</v>
      </c>
      <c r="F128" s="27" t="s">
        <v>48</v>
      </c>
      <c r="G128" s="253">
        <v>6</v>
      </c>
    </row>
    <row r="129" spans="1:7">
      <c r="A129" s="29"/>
      <c r="B129" s="27" t="s">
        <v>224</v>
      </c>
      <c r="C129" s="27">
        <v>2024243419</v>
      </c>
      <c r="D129" s="27" t="s">
        <v>225</v>
      </c>
      <c r="E129" s="27" t="s">
        <v>223</v>
      </c>
      <c r="F129" s="27" t="s">
        <v>48</v>
      </c>
      <c r="G129" s="254"/>
    </row>
    <row r="130" spans="1:7">
      <c r="A130" s="29"/>
      <c r="B130" s="27" t="s">
        <v>224</v>
      </c>
      <c r="C130" s="27">
        <v>2024243419</v>
      </c>
      <c r="D130" s="27" t="s">
        <v>225</v>
      </c>
      <c r="E130" s="27" t="s">
        <v>227</v>
      </c>
      <c r="F130" s="27" t="s">
        <v>48</v>
      </c>
      <c r="G130" s="255"/>
    </row>
    <row r="131" spans="1:7">
      <c r="A131" s="29"/>
      <c r="B131" s="27" t="s">
        <v>224</v>
      </c>
      <c r="C131" s="27">
        <v>2024243418</v>
      </c>
      <c r="D131" s="27" t="s">
        <v>228</v>
      </c>
      <c r="E131" s="27" t="s">
        <v>220</v>
      </c>
      <c r="F131" s="27" t="s">
        <v>76</v>
      </c>
      <c r="G131" s="27">
        <v>2</v>
      </c>
    </row>
    <row r="132" spans="1:7">
      <c r="A132" s="29"/>
      <c r="B132" s="27" t="s">
        <v>229</v>
      </c>
      <c r="C132" s="27">
        <v>2024243528</v>
      </c>
      <c r="D132" s="27" t="s">
        <v>230</v>
      </c>
      <c r="E132" s="27" t="s">
        <v>231</v>
      </c>
      <c r="F132" s="27" t="s">
        <v>48</v>
      </c>
      <c r="G132" s="253">
        <v>5</v>
      </c>
    </row>
    <row r="133" spans="1:7">
      <c r="A133" s="29"/>
      <c r="B133" s="27" t="s">
        <v>229</v>
      </c>
      <c r="C133" s="27">
        <v>2024243528</v>
      </c>
      <c r="D133" s="27" t="s">
        <v>230</v>
      </c>
      <c r="E133" s="27" t="s">
        <v>143</v>
      </c>
      <c r="F133" s="27" t="s">
        <v>61</v>
      </c>
      <c r="G133" s="255"/>
    </row>
    <row r="134" spans="1:7">
      <c r="A134" s="29"/>
      <c r="B134" s="27" t="s">
        <v>229</v>
      </c>
      <c r="C134" s="27">
        <v>2024243530</v>
      </c>
      <c r="D134" s="27" t="s">
        <v>232</v>
      </c>
      <c r="E134" s="27" t="s">
        <v>233</v>
      </c>
      <c r="F134" s="27" t="s">
        <v>76</v>
      </c>
      <c r="G134" s="27">
        <v>2</v>
      </c>
    </row>
    <row r="135" spans="1:7">
      <c r="A135" s="29"/>
      <c r="B135" s="27" t="s">
        <v>234</v>
      </c>
      <c r="C135" s="27">
        <v>2024243718</v>
      </c>
      <c r="D135" s="27" t="s">
        <v>235</v>
      </c>
      <c r="E135" s="27" t="s">
        <v>236</v>
      </c>
      <c r="F135" s="27" t="s">
        <v>48</v>
      </c>
      <c r="G135" s="27">
        <v>2</v>
      </c>
    </row>
    <row r="136" spans="1:7">
      <c r="A136" s="29"/>
      <c r="B136" s="27" t="s">
        <v>237</v>
      </c>
      <c r="C136" s="27">
        <v>2024243806</v>
      </c>
      <c r="D136" s="27" t="s">
        <v>238</v>
      </c>
      <c r="E136" s="27" t="s">
        <v>69</v>
      </c>
      <c r="F136" s="27" t="s">
        <v>48</v>
      </c>
      <c r="G136" s="253">
        <v>4</v>
      </c>
    </row>
    <row r="137" spans="1:7">
      <c r="A137" s="29"/>
      <c r="B137" s="27" t="s">
        <v>237</v>
      </c>
      <c r="C137" s="27">
        <v>2024243806</v>
      </c>
      <c r="D137" s="27" t="s">
        <v>238</v>
      </c>
      <c r="E137" s="27" t="s">
        <v>239</v>
      </c>
      <c r="F137" s="27" t="s">
        <v>48</v>
      </c>
      <c r="G137" s="255"/>
    </row>
    <row r="138" spans="1:7">
      <c r="A138" s="29"/>
      <c r="B138" s="27" t="s">
        <v>237</v>
      </c>
      <c r="C138" s="27">
        <v>2024243810</v>
      </c>
      <c r="D138" s="27" t="s">
        <v>240</v>
      </c>
      <c r="E138" s="27" t="s">
        <v>69</v>
      </c>
      <c r="F138" s="27" t="s">
        <v>48</v>
      </c>
      <c r="G138" s="253">
        <v>4</v>
      </c>
    </row>
    <row r="139" spans="1:7">
      <c r="A139" s="29"/>
      <c r="B139" s="27" t="s">
        <v>237</v>
      </c>
      <c r="C139" s="27">
        <v>2024243810</v>
      </c>
      <c r="D139" s="27" t="s">
        <v>240</v>
      </c>
      <c r="E139" s="27" t="s">
        <v>239</v>
      </c>
      <c r="F139" s="27" t="s">
        <v>48</v>
      </c>
      <c r="G139" s="255"/>
    </row>
    <row r="140" spans="1:7">
      <c r="A140" s="29"/>
      <c r="B140" s="27" t="s">
        <v>241</v>
      </c>
      <c r="C140" s="27">
        <v>2024244133</v>
      </c>
      <c r="D140" s="27" t="s">
        <v>242</v>
      </c>
      <c r="E140" s="27" t="s">
        <v>243</v>
      </c>
      <c r="F140" s="27" t="s">
        <v>48</v>
      </c>
      <c r="G140" s="27">
        <v>2</v>
      </c>
    </row>
    <row r="141" ht="18.75" customHeight="1" spans="1:7">
      <c r="A141" s="29"/>
      <c r="B141" s="27" t="s">
        <v>241</v>
      </c>
      <c r="C141" s="27">
        <v>2024244141</v>
      </c>
      <c r="D141" s="27" t="s">
        <v>244</v>
      </c>
      <c r="E141" s="27" t="s">
        <v>243</v>
      </c>
      <c r="F141" s="27" t="s">
        <v>48</v>
      </c>
      <c r="G141" s="27">
        <v>6</v>
      </c>
    </row>
    <row r="142" ht="18.75" customHeight="1" spans="1:7">
      <c r="A142" s="29"/>
      <c r="B142" s="27" t="s">
        <v>241</v>
      </c>
      <c r="C142" s="27">
        <v>2024244141</v>
      </c>
      <c r="D142" s="27" t="s">
        <v>244</v>
      </c>
      <c r="E142" s="27" t="s">
        <v>207</v>
      </c>
      <c r="F142" s="27" t="s">
        <v>76</v>
      </c>
      <c r="G142" s="27"/>
    </row>
    <row r="143" ht="18.75" customHeight="1" spans="1:7">
      <c r="A143" s="29"/>
      <c r="B143" s="27" t="s">
        <v>241</v>
      </c>
      <c r="C143" s="27">
        <v>2024244141</v>
      </c>
      <c r="D143" s="27" t="s">
        <v>244</v>
      </c>
      <c r="E143" s="27" t="s">
        <v>207</v>
      </c>
      <c r="F143" s="27" t="s">
        <v>53</v>
      </c>
      <c r="G143" s="27"/>
    </row>
    <row r="144" ht="18.75" customHeight="1" spans="1:7">
      <c r="A144" s="29"/>
      <c r="B144" s="27" t="s">
        <v>245</v>
      </c>
      <c r="C144" s="67">
        <v>2025244124</v>
      </c>
      <c r="D144" s="27" t="s">
        <v>246</v>
      </c>
      <c r="E144" s="27" t="s">
        <v>247</v>
      </c>
      <c r="F144" s="27" t="s">
        <v>48</v>
      </c>
      <c r="G144" s="27">
        <v>2</v>
      </c>
    </row>
    <row r="145" ht="18.75" customHeight="1" spans="1:7">
      <c r="A145" s="29"/>
      <c r="B145" s="27" t="s">
        <v>245</v>
      </c>
      <c r="C145" s="67">
        <v>2025244134</v>
      </c>
      <c r="D145" s="27" t="s">
        <v>248</v>
      </c>
      <c r="E145" s="27" t="s">
        <v>247</v>
      </c>
      <c r="F145" s="27" t="s">
        <v>48</v>
      </c>
      <c r="G145" s="27">
        <v>2</v>
      </c>
    </row>
    <row r="146" ht="18.75" customHeight="1" spans="1:7">
      <c r="A146" s="29"/>
      <c r="B146" s="27" t="s">
        <v>249</v>
      </c>
      <c r="C146" s="27">
        <v>2025244231</v>
      </c>
      <c r="D146" s="27" t="s">
        <v>250</v>
      </c>
      <c r="E146" s="27" t="s">
        <v>251</v>
      </c>
      <c r="F146" s="27" t="s">
        <v>48</v>
      </c>
      <c r="G146" s="27">
        <v>2</v>
      </c>
    </row>
    <row r="147" ht="18.75" customHeight="1" spans="1:7">
      <c r="A147" s="30"/>
      <c r="B147" s="27" t="s">
        <v>249</v>
      </c>
      <c r="C147" s="67">
        <v>2025244205</v>
      </c>
      <c r="D147" s="27" t="s">
        <v>252</v>
      </c>
      <c r="E147" s="27" t="s">
        <v>253</v>
      </c>
      <c r="F147" s="27" t="s">
        <v>53</v>
      </c>
      <c r="G147" s="27">
        <v>2</v>
      </c>
    </row>
    <row r="148" ht="18.75" customHeight="1" spans="1:7">
      <c r="A148" s="16" t="s">
        <v>7</v>
      </c>
      <c r="B148" s="256" t="s">
        <v>254</v>
      </c>
      <c r="C148" s="256">
        <v>2024263330</v>
      </c>
      <c r="D148" s="256" t="s">
        <v>255</v>
      </c>
      <c r="E148" s="257" t="s">
        <v>256</v>
      </c>
      <c r="F148" s="258" t="s">
        <v>257</v>
      </c>
      <c r="G148" s="256">
        <v>8</v>
      </c>
    </row>
    <row r="149" ht="18.75" customHeight="1" spans="1:7">
      <c r="A149" s="16"/>
      <c r="B149" s="259"/>
      <c r="C149" s="259"/>
      <c r="D149" s="259"/>
      <c r="E149" s="257" t="s">
        <v>258</v>
      </c>
      <c r="F149" s="258" t="s">
        <v>257</v>
      </c>
      <c r="G149" s="259"/>
    </row>
    <row r="150" ht="18.75" customHeight="1" spans="1:7">
      <c r="A150" s="260" t="s">
        <v>8</v>
      </c>
      <c r="B150" s="261" t="s">
        <v>259</v>
      </c>
      <c r="C150" s="261">
        <v>2023353122</v>
      </c>
      <c r="D150" s="261" t="s">
        <v>260</v>
      </c>
      <c r="E150" s="160" t="s">
        <v>261</v>
      </c>
      <c r="F150" s="261" t="s">
        <v>76</v>
      </c>
      <c r="G150" s="261">
        <v>4</v>
      </c>
    </row>
    <row r="151" ht="18.75" customHeight="1" spans="1:7">
      <c r="A151" s="262"/>
      <c r="B151" s="261"/>
      <c r="C151" s="261">
        <v>2023353122</v>
      </c>
      <c r="D151" s="261" t="s">
        <v>260</v>
      </c>
      <c r="E151" s="160" t="s">
        <v>262</v>
      </c>
      <c r="F151" s="261" t="s">
        <v>53</v>
      </c>
      <c r="G151" s="261"/>
    </row>
    <row r="152" ht="18.75" customHeight="1" spans="1:7">
      <c r="A152" s="262"/>
      <c r="B152" s="261"/>
      <c r="C152" s="261">
        <v>2023353110</v>
      </c>
      <c r="D152" s="261" t="s">
        <v>263</v>
      </c>
      <c r="E152" s="261" t="s">
        <v>264</v>
      </c>
      <c r="F152" s="261" t="s">
        <v>48</v>
      </c>
      <c r="G152" s="261">
        <v>4</v>
      </c>
    </row>
    <row r="153" ht="18.75" customHeight="1" spans="1:7">
      <c r="A153" s="262"/>
      <c r="B153" s="261"/>
      <c r="C153" s="261">
        <v>2023353110</v>
      </c>
      <c r="D153" s="261" t="s">
        <v>263</v>
      </c>
      <c r="E153" s="160" t="s">
        <v>265</v>
      </c>
      <c r="F153" s="261" t="s">
        <v>48</v>
      </c>
      <c r="G153" s="261"/>
    </row>
    <row r="154" ht="18.75" customHeight="1" spans="1:7">
      <c r="A154" s="262"/>
      <c r="B154" s="261" t="s">
        <v>266</v>
      </c>
      <c r="C154" s="261">
        <v>2024353145</v>
      </c>
      <c r="D154" s="261" t="s">
        <v>267</v>
      </c>
      <c r="E154" s="160" t="s">
        <v>268</v>
      </c>
      <c r="F154" s="261" t="s">
        <v>53</v>
      </c>
      <c r="G154" s="261">
        <v>5</v>
      </c>
    </row>
    <row r="155" ht="18.75" customHeight="1" spans="1:7">
      <c r="A155" s="263"/>
      <c r="B155" s="261"/>
      <c r="C155" s="261">
        <v>2024353145</v>
      </c>
      <c r="D155" s="261" t="s">
        <v>267</v>
      </c>
      <c r="E155" s="261" t="s">
        <v>269</v>
      </c>
      <c r="F155" s="261" t="s">
        <v>131</v>
      </c>
      <c r="G155" s="261"/>
    </row>
    <row r="156" ht="18.75" customHeight="1"/>
    <row r="157" ht="18.75" customHeight="1"/>
    <row r="158" ht="18.75" customHeight="1"/>
    <row r="159" ht="18.75" customHeight="1"/>
    <row r="160" ht="18.75" customHeight="1"/>
    <row r="161" ht="18.75" customHeight="1"/>
    <row r="162" ht="18.75" customHeight="1"/>
    <row r="163" ht="18.75" customHeight="1"/>
    <row r="164" ht="18.75" customHeight="1"/>
    <row r="165" ht="18.75" customHeight="1"/>
    <row r="166" ht="18.75" customHeight="1"/>
    <row r="167" ht="18.75" customHeight="1"/>
    <row r="168" ht="18.75" customHeight="1"/>
    <row r="169" ht="18.75" customHeight="1"/>
    <row r="170" ht="18.75" customHeight="1"/>
    <row r="171" ht="18.75" customHeight="1"/>
    <row r="172" ht="18.75" customHeight="1"/>
    <row r="173" ht="18.75" customHeight="1"/>
    <row r="174" ht="18.75" customHeight="1"/>
    <row r="175" ht="18.75" customHeight="1"/>
    <row r="176" ht="18.75" customHeight="1"/>
    <row r="177" ht="18.75" customHeight="1"/>
    <row r="178" ht="18.75" customHeight="1"/>
    <row r="179" ht="18.75" customHeight="1"/>
    <row r="180" ht="18.75" customHeight="1"/>
    <row r="181" ht="18.75" customHeight="1"/>
    <row r="182" ht="18.75" customHeight="1"/>
    <row r="183" ht="18.75" customHeight="1"/>
    <row r="184" ht="18.75" customHeight="1"/>
    <row r="185" ht="18.75" customHeight="1"/>
    <row r="186" ht="18.75" customHeight="1"/>
    <row r="187" ht="18.75" customHeight="1"/>
    <row r="188" ht="18.75" customHeight="1"/>
    <row r="189" ht="18.75" customHeight="1"/>
    <row r="190" ht="18.75" customHeight="1"/>
    <row r="191" ht="18.75" customHeight="1"/>
    <row r="192" ht="18.75" customHeight="1"/>
    <row r="193" ht="18.75" customHeight="1"/>
    <row r="194" ht="18.75" customHeight="1"/>
    <row r="195" ht="18.75" customHeight="1"/>
    <row r="196" ht="18.75" customHeight="1"/>
    <row r="197" ht="18.75" customHeight="1"/>
    <row r="198" ht="18.75" customHeight="1"/>
    <row r="199" ht="18.75" customHeight="1"/>
    <row r="200" ht="18.75" customHeight="1"/>
    <row r="201" ht="18.75" customHeight="1"/>
    <row r="202" ht="18.75" customHeight="1"/>
    <row r="203" ht="18.75" customHeight="1"/>
    <row r="204" ht="18.75" customHeight="1"/>
    <row r="205" ht="18.75" customHeight="1"/>
    <row r="206" ht="18.75" customHeight="1"/>
    <row r="207" ht="18.75" customHeight="1"/>
    <row r="208" ht="18.75" customHeight="1"/>
    <row r="209" ht="18.75" customHeight="1"/>
    <row r="210" ht="18.75" customHeight="1"/>
    <row r="211" ht="18.75" customHeight="1"/>
    <row r="212" ht="18.75" customHeight="1"/>
    <row r="213" ht="18.75" customHeight="1"/>
    <row r="214" ht="18.75" customHeight="1"/>
    <row r="215" ht="18.75" customHeight="1"/>
    <row r="216" ht="18.75" customHeight="1"/>
    <row r="217" ht="18.75" customHeight="1"/>
    <row r="218" ht="18.75" customHeight="1"/>
    <row r="219" ht="18.75" customHeight="1"/>
    <row r="220" ht="18.75" customHeight="1"/>
    <row r="221" ht="18.75" customHeight="1"/>
    <row r="222" ht="18.75" customHeight="1"/>
    <row r="223" ht="18.75" customHeight="1"/>
    <row r="224" ht="18.75" customHeight="1"/>
    <row r="225" ht="18.75" customHeight="1"/>
    <row r="226" ht="18.75" customHeight="1"/>
    <row r="227" ht="18.75" customHeight="1"/>
    <row r="228" ht="18.75" customHeight="1"/>
    <row r="229" ht="18.75" customHeight="1"/>
    <row r="230" ht="18.75" customHeight="1"/>
    <row r="231" ht="18.75" customHeight="1"/>
    <row r="232" ht="18.75" customHeight="1"/>
    <row r="233" ht="18.75" customHeight="1"/>
    <row r="234" ht="18.75" customHeight="1"/>
    <row r="235" ht="18.75" customHeight="1"/>
    <row r="236" ht="18.75" customHeight="1"/>
    <row r="237" ht="18.75" customHeight="1"/>
    <row r="238" ht="18.75" customHeight="1"/>
    <row r="239" ht="18.75" customHeight="1"/>
    <row r="240" ht="18.75" customHeight="1"/>
    <row r="241" ht="18.75" customHeight="1"/>
    <row r="242" ht="18.75" customHeight="1"/>
    <row r="243" ht="18.75" customHeight="1"/>
    <row r="244" ht="18.75" customHeight="1"/>
    <row r="245" ht="18.75" customHeight="1"/>
    <row r="246" ht="18.75" customHeight="1"/>
    <row r="247" ht="18.75" customHeight="1"/>
    <row r="248" ht="18.75" customHeight="1"/>
    <row r="249" ht="18.75" customHeight="1"/>
    <row r="250" ht="18.75" customHeight="1"/>
    <row r="251" ht="18.75" customHeight="1"/>
    <row r="252" ht="18.75" customHeight="1"/>
    <row r="253" ht="18.75" customHeight="1"/>
    <row r="254" ht="18.75" customHeight="1"/>
    <row r="255" ht="18.75" customHeight="1"/>
    <row r="256" ht="18.75" customHeight="1"/>
    <row r="257" ht="18.75" customHeight="1"/>
    <row r="258" ht="18.75" customHeight="1"/>
    <row r="259" ht="18.75" customHeight="1"/>
    <row r="260" ht="18.75" customHeight="1"/>
    <row r="261" ht="18.75" customHeight="1"/>
    <row r="262" ht="18.75" customHeight="1"/>
    <row r="263" ht="18.75" customHeight="1"/>
    <row r="264" ht="18.75" customHeight="1"/>
    <row r="265" ht="18.75" customHeight="1"/>
  </sheetData>
  <mergeCells count="126">
    <mergeCell ref="A1:G1"/>
    <mergeCell ref="A3:A44"/>
    <mergeCell ref="A45:A80"/>
    <mergeCell ref="A81:A99"/>
    <mergeCell ref="A100:A104"/>
    <mergeCell ref="A105:A147"/>
    <mergeCell ref="A148:A149"/>
    <mergeCell ref="A150:A155"/>
    <mergeCell ref="B3:B8"/>
    <mergeCell ref="B9:B11"/>
    <mergeCell ref="B12:B19"/>
    <mergeCell ref="B20:B27"/>
    <mergeCell ref="B28:B31"/>
    <mergeCell ref="B33:B37"/>
    <mergeCell ref="B38:B41"/>
    <mergeCell ref="B42:B44"/>
    <mergeCell ref="B45:B49"/>
    <mergeCell ref="B54:B58"/>
    <mergeCell ref="B59:B61"/>
    <mergeCell ref="B62:B63"/>
    <mergeCell ref="B64:B67"/>
    <mergeCell ref="B68:B72"/>
    <mergeCell ref="B73:B74"/>
    <mergeCell ref="B76:B78"/>
    <mergeCell ref="B79:B80"/>
    <mergeCell ref="B81:B86"/>
    <mergeCell ref="B88:B91"/>
    <mergeCell ref="B92:B99"/>
    <mergeCell ref="B148:B149"/>
    <mergeCell ref="B150:B153"/>
    <mergeCell ref="B154:B155"/>
    <mergeCell ref="C9:C11"/>
    <mergeCell ref="C12:C19"/>
    <mergeCell ref="C20:C22"/>
    <mergeCell ref="C23:C27"/>
    <mergeCell ref="C28:C31"/>
    <mergeCell ref="C33:C35"/>
    <mergeCell ref="C36:C37"/>
    <mergeCell ref="C38:C39"/>
    <mergeCell ref="C40:C41"/>
    <mergeCell ref="C42:C44"/>
    <mergeCell ref="C45:C47"/>
    <mergeCell ref="C48:C49"/>
    <mergeCell ref="C54:C58"/>
    <mergeCell ref="C62:C63"/>
    <mergeCell ref="C64:C65"/>
    <mergeCell ref="C66:C67"/>
    <mergeCell ref="C68:C69"/>
    <mergeCell ref="C73:C74"/>
    <mergeCell ref="C76:C77"/>
    <mergeCell ref="C79:C80"/>
    <mergeCell ref="C81:C82"/>
    <mergeCell ref="C83:C85"/>
    <mergeCell ref="C88:C91"/>
    <mergeCell ref="C92:C94"/>
    <mergeCell ref="C96:C97"/>
    <mergeCell ref="C148:C149"/>
    <mergeCell ref="D9:D11"/>
    <mergeCell ref="D12:D19"/>
    <mergeCell ref="D20:D22"/>
    <mergeCell ref="D23:D27"/>
    <mergeCell ref="D28:D31"/>
    <mergeCell ref="D33:D35"/>
    <mergeCell ref="D36:D37"/>
    <mergeCell ref="D38:D39"/>
    <mergeCell ref="D40:D41"/>
    <mergeCell ref="D42:D44"/>
    <mergeCell ref="D45:D47"/>
    <mergeCell ref="D48:D49"/>
    <mergeCell ref="D54:D58"/>
    <mergeCell ref="D62:D63"/>
    <mergeCell ref="D64:D65"/>
    <mergeCell ref="D66:D67"/>
    <mergeCell ref="D68:D69"/>
    <mergeCell ref="D73:D74"/>
    <mergeCell ref="D76:D77"/>
    <mergeCell ref="D79:D80"/>
    <mergeCell ref="D81:D82"/>
    <mergeCell ref="D83:D85"/>
    <mergeCell ref="D88:D91"/>
    <mergeCell ref="D92:D94"/>
    <mergeCell ref="D96:D97"/>
    <mergeCell ref="D148:D149"/>
    <mergeCell ref="E3:E6"/>
    <mergeCell ref="E7:E8"/>
    <mergeCell ref="G3:G8"/>
    <mergeCell ref="G9:G11"/>
    <mergeCell ref="G12:G19"/>
    <mergeCell ref="G20:G22"/>
    <mergeCell ref="G23:G27"/>
    <mergeCell ref="G28:G31"/>
    <mergeCell ref="G33:G35"/>
    <mergeCell ref="G36:G37"/>
    <mergeCell ref="G38:G39"/>
    <mergeCell ref="G40:G41"/>
    <mergeCell ref="G42:G44"/>
    <mergeCell ref="G45:G47"/>
    <mergeCell ref="G48:G49"/>
    <mergeCell ref="G54:G58"/>
    <mergeCell ref="G62:G63"/>
    <mergeCell ref="G64:G65"/>
    <mergeCell ref="G66:G67"/>
    <mergeCell ref="G68:G69"/>
    <mergeCell ref="G73:G74"/>
    <mergeCell ref="G76:G77"/>
    <mergeCell ref="G79:G80"/>
    <mergeCell ref="G81:G82"/>
    <mergeCell ref="G83:G85"/>
    <mergeCell ref="G88:G91"/>
    <mergeCell ref="G92:G94"/>
    <mergeCell ref="G96:G97"/>
    <mergeCell ref="G106:G109"/>
    <mergeCell ref="G110:G112"/>
    <mergeCell ref="G113:G116"/>
    <mergeCell ref="G120:G121"/>
    <mergeCell ref="G122:G127"/>
    <mergeCell ref="G128:G130"/>
    <mergeCell ref="G132:G133"/>
    <mergeCell ref="G136:G137"/>
    <mergeCell ref="G138:G139"/>
    <mergeCell ref="G141:G143"/>
    <mergeCell ref="G148:G149"/>
    <mergeCell ref="G150:G151"/>
    <mergeCell ref="G152:G153"/>
    <mergeCell ref="G154:G155"/>
    <mergeCell ref="B100:G104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9"/>
  <sheetViews>
    <sheetView zoomScale="55" zoomScaleNormal="55" workbookViewId="0">
      <selection activeCell="J202" sqref="J202"/>
    </sheetView>
  </sheetViews>
  <sheetFormatPr defaultColWidth="8.66666666666667" defaultRowHeight="17.4" outlineLevelCol="7"/>
  <cols>
    <col min="1" max="1" width="20.25" style="38" customWidth="1"/>
    <col min="2" max="2" width="7.62962962962963" style="38" customWidth="1"/>
    <col min="3" max="3" width="20.25" style="38" customWidth="1"/>
    <col min="4" max="4" width="13.75" style="38" customWidth="1"/>
    <col min="5" max="5" width="16.8796296296296" style="38" customWidth="1"/>
    <col min="6" max="6" width="10.6296296296296" style="38" customWidth="1"/>
    <col min="7" max="7" width="16.8796296296296" style="38" customWidth="1"/>
    <col min="8" max="8" width="14.6296296296296" style="38" customWidth="1"/>
    <col min="9" max="32" width="8.62962962962963" style="38"/>
    <col min="33" max="16384" width="8.66666666666667" style="38"/>
  </cols>
  <sheetData>
    <row r="1" ht="22.2" spans="1:8">
      <c r="A1" s="187" t="s">
        <v>270</v>
      </c>
      <c r="B1" s="187"/>
      <c r="C1" s="187"/>
      <c r="D1" s="187"/>
      <c r="E1" s="187"/>
      <c r="F1" s="187"/>
      <c r="G1" s="187"/>
      <c r="H1" s="187"/>
    </row>
    <row r="2" s="186" customFormat="1" ht="20.4" spans="1:8">
      <c r="A2" s="188" t="s">
        <v>22</v>
      </c>
      <c r="B2" s="188" t="s">
        <v>271</v>
      </c>
      <c r="C2" s="188" t="s">
        <v>23</v>
      </c>
      <c r="D2" s="188" t="s">
        <v>272</v>
      </c>
      <c r="E2" s="188" t="s">
        <v>273</v>
      </c>
      <c r="F2" s="189" t="s">
        <v>274</v>
      </c>
      <c r="G2" s="188" t="s">
        <v>275</v>
      </c>
      <c r="H2" s="188" t="s">
        <v>29</v>
      </c>
    </row>
    <row r="3" spans="1:8">
      <c r="A3" s="190" t="s">
        <v>2</v>
      </c>
      <c r="B3" s="190">
        <v>1</v>
      </c>
      <c r="C3" s="190" t="s">
        <v>276</v>
      </c>
      <c r="D3" s="190">
        <v>0</v>
      </c>
      <c r="E3" s="190">
        <v>39</v>
      </c>
      <c r="F3" s="191">
        <f t="shared" ref="F3:F30" si="0">D3/E3</f>
        <v>0</v>
      </c>
      <c r="G3" s="190">
        <f t="shared" ref="G3:G29" si="1">RANK(F3,$F$3:$F$46,1)</f>
        <v>1</v>
      </c>
      <c r="H3" s="190"/>
    </row>
    <row r="4" spans="1:8">
      <c r="A4" s="190"/>
      <c r="B4" s="190">
        <v>2</v>
      </c>
      <c r="C4" s="190" t="s">
        <v>277</v>
      </c>
      <c r="D4" s="190">
        <v>0</v>
      </c>
      <c r="E4" s="190">
        <v>40</v>
      </c>
      <c r="F4" s="191">
        <f t="shared" si="0"/>
        <v>0</v>
      </c>
      <c r="G4" s="190">
        <f t="shared" si="1"/>
        <v>1</v>
      </c>
      <c r="H4" s="190"/>
    </row>
    <row r="5" spans="1:8">
      <c r="A5" s="190"/>
      <c r="B5" s="190">
        <v>3</v>
      </c>
      <c r="C5" s="190" t="s">
        <v>278</v>
      </c>
      <c r="D5" s="190">
        <v>0</v>
      </c>
      <c r="E5" s="190">
        <v>42</v>
      </c>
      <c r="F5" s="191">
        <f t="shared" si="0"/>
        <v>0</v>
      </c>
      <c r="G5" s="190">
        <f t="shared" si="1"/>
        <v>1</v>
      </c>
      <c r="H5" s="190"/>
    </row>
    <row r="6" spans="1:8">
      <c r="A6" s="190"/>
      <c r="B6" s="190">
        <v>4</v>
      </c>
      <c r="C6" s="190" t="s">
        <v>279</v>
      </c>
      <c r="D6" s="190">
        <v>2</v>
      </c>
      <c r="E6" s="190">
        <v>40</v>
      </c>
      <c r="F6" s="191">
        <f t="shared" si="0"/>
        <v>0.05</v>
      </c>
      <c r="G6" s="190">
        <f t="shared" si="1"/>
        <v>36</v>
      </c>
      <c r="H6" s="190"/>
    </row>
    <row r="7" spans="1:8">
      <c r="A7" s="190"/>
      <c r="B7" s="190">
        <v>5</v>
      </c>
      <c r="C7" s="190" t="s">
        <v>280</v>
      </c>
      <c r="D7" s="190">
        <v>1</v>
      </c>
      <c r="E7" s="190">
        <v>43</v>
      </c>
      <c r="F7" s="191">
        <f t="shared" si="0"/>
        <v>0.0232558139534884</v>
      </c>
      <c r="G7" s="190">
        <f t="shared" si="1"/>
        <v>28</v>
      </c>
      <c r="H7" s="190"/>
    </row>
    <row r="8" spans="1:8">
      <c r="A8" s="190"/>
      <c r="B8" s="190">
        <v>6</v>
      </c>
      <c r="C8" s="190" t="s">
        <v>281</v>
      </c>
      <c r="D8" s="190">
        <v>0</v>
      </c>
      <c r="E8" s="190">
        <v>43</v>
      </c>
      <c r="F8" s="191">
        <f t="shared" si="0"/>
        <v>0</v>
      </c>
      <c r="G8" s="190">
        <f t="shared" si="1"/>
        <v>1</v>
      </c>
      <c r="H8" s="190"/>
    </row>
    <row r="9" spans="1:8">
      <c r="A9" s="190"/>
      <c r="B9" s="190">
        <v>7</v>
      </c>
      <c r="C9" s="190" t="s">
        <v>282</v>
      </c>
      <c r="D9" s="190">
        <v>4</v>
      </c>
      <c r="E9" s="190">
        <v>41</v>
      </c>
      <c r="F9" s="191">
        <f t="shared" si="0"/>
        <v>0.0975609756097561</v>
      </c>
      <c r="G9" s="190">
        <f t="shared" si="1"/>
        <v>40</v>
      </c>
      <c r="H9" s="190"/>
    </row>
    <row r="10" spans="1:8">
      <c r="A10" s="190"/>
      <c r="B10" s="190">
        <v>8</v>
      </c>
      <c r="C10" s="190" t="s">
        <v>84</v>
      </c>
      <c r="D10" s="190">
        <v>0</v>
      </c>
      <c r="E10" s="190">
        <v>43</v>
      </c>
      <c r="F10" s="191">
        <f t="shared" si="0"/>
        <v>0</v>
      </c>
      <c r="G10" s="190">
        <f t="shared" si="1"/>
        <v>1</v>
      </c>
      <c r="H10" s="190"/>
    </row>
    <row r="11" spans="1:8">
      <c r="A11" s="190"/>
      <c r="B11" s="190">
        <v>9</v>
      </c>
      <c r="C11" s="190" t="s">
        <v>283</v>
      </c>
      <c r="D11" s="190">
        <v>1</v>
      </c>
      <c r="E11" s="190">
        <v>42</v>
      </c>
      <c r="F11" s="191">
        <f t="shared" si="0"/>
        <v>0.0238095238095238</v>
      </c>
      <c r="G11" s="190">
        <f t="shared" si="1"/>
        <v>30</v>
      </c>
      <c r="H11" s="190"/>
    </row>
    <row r="12" spans="1:8">
      <c r="A12" s="190"/>
      <c r="B12" s="190">
        <v>10</v>
      </c>
      <c r="C12" s="190" t="s">
        <v>284</v>
      </c>
      <c r="D12" s="190">
        <v>0</v>
      </c>
      <c r="E12" s="190">
        <v>43</v>
      </c>
      <c r="F12" s="191">
        <f t="shared" si="0"/>
        <v>0</v>
      </c>
      <c r="G12" s="190">
        <f t="shared" si="1"/>
        <v>1</v>
      </c>
      <c r="H12" s="190"/>
    </row>
    <row r="13" spans="1:8">
      <c r="A13" s="190"/>
      <c r="B13" s="190">
        <v>11</v>
      </c>
      <c r="C13" s="190" t="s">
        <v>285</v>
      </c>
      <c r="D13" s="190">
        <v>0</v>
      </c>
      <c r="E13" s="190">
        <v>42</v>
      </c>
      <c r="F13" s="191">
        <f t="shared" si="0"/>
        <v>0</v>
      </c>
      <c r="G13" s="190">
        <f t="shared" si="1"/>
        <v>1</v>
      </c>
      <c r="H13" s="190"/>
    </row>
    <row r="14" spans="1:8">
      <c r="A14" s="190"/>
      <c r="B14" s="190">
        <v>12</v>
      </c>
      <c r="C14" s="190" t="s">
        <v>286</v>
      </c>
      <c r="D14" s="190">
        <v>3</v>
      </c>
      <c r="E14" s="190">
        <v>36</v>
      </c>
      <c r="F14" s="191">
        <f t="shared" si="0"/>
        <v>0.0833333333333333</v>
      </c>
      <c r="G14" s="190">
        <f t="shared" si="1"/>
        <v>39</v>
      </c>
      <c r="H14" s="190"/>
    </row>
    <row r="15" spans="1:8">
      <c r="A15" s="190"/>
      <c r="B15" s="190">
        <v>13</v>
      </c>
      <c r="C15" s="190" t="s">
        <v>98</v>
      </c>
      <c r="D15" s="190">
        <v>0</v>
      </c>
      <c r="E15" s="190">
        <v>43</v>
      </c>
      <c r="F15" s="191">
        <f t="shared" si="0"/>
        <v>0</v>
      </c>
      <c r="G15" s="190">
        <f t="shared" si="1"/>
        <v>1</v>
      </c>
      <c r="H15" s="190"/>
    </row>
    <row r="16" spans="1:8">
      <c r="A16" s="190"/>
      <c r="B16" s="190">
        <v>14</v>
      </c>
      <c r="C16" s="190" t="s">
        <v>287</v>
      </c>
      <c r="D16" s="190">
        <v>1</v>
      </c>
      <c r="E16" s="190">
        <v>42</v>
      </c>
      <c r="F16" s="191">
        <f t="shared" si="0"/>
        <v>0.0238095238095238</v>
      </c>
      <c r="G16" s="190">
        <f t="shared" si="1"/>
        <v>30</v>
      </c>
      <c r="H16" s="190"/>
    </row>
    <row r="17" spans="1:8">
      <c r="A17" s="190"/>
      <c r="B17" s="190">
        <v>15</v>
      </c>
      <c r="C17" s="190" t="s">
        <v>288</v>
      </c>
      <c r="D17" s="190">
        <v>0</v>
      </c>
      <c r="E17" s="190">
        <v>40</v>
      </c>
      <c r="F17" s="191">
        <f t="shared" si="0"/>
        <v>0</v>
      </c>
      <c r="G17" s="190">
        <f t="shared" si="1"/>
        <v>1</v>
      </c>
      <c r="H17" s="190"/>
    </row>
    <row r="18" spans="1:8">
      <c r="A18" s="190"/>
      <c r="B18" s="190">
        <v>16</v>
      </c>
      <c r="C18" s="190" t="s">
        <v>289</v>
      </c>
      <c r="D18" s="190">
        <v>0</v>
      </c>
      <c r="E18" s="190">
        <v>43</v>
      </c>
      <c r="F18" s="191">
        <f t="shared" si="0"/>
        <v>0</v>
      </c>
      <c r="G18" s="190">
        <f t="shared" si="1"/>
        <v>1</v>
      </c>
      <c r="H18" s="190"/>
    </row>
    <row r="19" spans="1:8">
      <c r="A19" s="190"/>
      <c r="B19" s="190">
        <v>17</v>
      </c>
      <c r="C19" s="190" t="s">
        <v>72</v>
      </c>
      <c r="D19" s="190">
        <v>0</v>
      </c>
      <c r="E19" s="190">
        <v>42</v>
      </c>
      <c r="F19" s="191">
        <f t="shared" si="0"/>
        <v>0</v>
      </c>
      <c r="G19" s="190">
        <f t="shared" si="1"/>
        <v>1</v>
      </c>
      <c r="H19" s="190"/>
    </row>
    <row r="20" spans="1:8">
      <c r="A20" s="190"/>
      <c r="B20" s="190">
        <v>18</v>
      </c>
      <c r="C20" s="190" t="s">
        <v>62</v>
      </c>
      <c r="D20" s="190">
        <v>1</v>
      </c>
      <c r="E20" s="190">
        <v>43</v>
      </c>
      <c r="F20" s="191">
        <f t="shared" si="0"/>
        <v>0.0232558139534884</v>
      </c>
      <c r="G20" s="190">
        <f t="shared" si="1"/>
        <v>28</v>
      </c>
      <c r="H20" s="190"/>
    </row>
    <row r="21" spans="1:8">
      <c r="A21" s="190"/>
      <c r="B21" s="190">
        <v>19</v>
      </c>
      <c r="C21" s="190" t="s">
        <v>290</v>
      </c>
      <c r="D21" s="190">
        <v>0</v>
      </c>
      <c r="E21" s="190">
        <v>42</v>
      </c>
      <c r="F21" s="191">
        <f t="shared" si="0"/>
        <v>0</v>
      </c>
      <c r="G21" s="190">
        <f t="shared" si="1"/>
        <v>1</v>
      </c>
      <c r="H21" s="190"/>
    </row>
    <row r="22" spans="1:8">
      <c r="A22" s="190"/>
      <c r="B22" s="190">
        <v>20</v>
      </c>
      <c r="C22" s="190" t="s">
        <v>291</v>
      </c>
      <c r="D22" s="190">
        <v>2</v>
      </c>
      <c r="E22" s="190">
        <v>45</v>
      </c>
      <c r="F22" s="191">
        <f t="shared" si="0"/>
        <v>0.0444444444444444</v>
      </c>
      <c r="G22" s="190">
        <f t="shared" si="1"/>
        <v>34</v>
      </c>
      <c r="H22" s="190"/>
    </row>
    <row r="23" spans="1:8">
      <c r="A23" s="190"/>
      <c r="B23" s="190">
        <v>21</v>
      </c>
      <c r="C23" s="190" t="s">
        <v>292</v>
      </c>
      <c r="D23" s="190">
        <v>3</v>
      </c>
      <c r="E23" s="190">
        <v>43</v>
      </c>
      <c r="F23" s="191">
        <f t="shared" si="0"/>
        <v>0.0697674418604651</v>
      </c>
      <c r="G23" s="190">
        <f t="shared" si="1"/>
        <v>38</v>
      </c>
      <c r="H23" s="190"/>
    </row>
    <row r="24" spans="1:8">
      <c r="A24" s="190"/>
      <c r="B24" s="190">
        <v>22</v>
      </c>
      <c r="C24" s="190" t="s">
        <v>293</v>
      </c>
      <c r="D24" s="190">
        <v>0</v>
      </c>
      <c r="E24" s="190">
        <v>42</v>
      </c>
      <c r="F24" s="191">
        <f t="shared" si="0"/>
        <v>0</v>
      </c>
      <c r="G24" s="190">
        <f t="shared" si="1"/>
        <v>1</v>
      </c>
      <c r="H24" s="190"/>
    </row>
    <row r="25" spans="1:8">
      <c r="A25" s="190"/>
      <c r="B25" s="190">
        <v>23</v>
      </c>
      <c r="C25" s="190" t="s">
        <v>79</v>
      </c>
      <c r="D25" s="190">
        <v>1</v>
      </c>
      <c r="E25" s="190">
        <v>40</v>
      </c>
      <c r="F25" s="191">
        <f t="shared" si="0"/>
        <v>0.025</v>
      </c>
      <c r="G25" s="190">
        <f t="shared" si="1"/>
        <v>32</v>
      </c>
      <c r="H25" s="190"/>
    </row>
    <row r="26" spans="1:8">
      <c r="A26" s="190"/>
      <c r="B26" s="190">
        <v>24</v>
      </c>
      <c r="C26" s="190" t="s">
        <v>294</v>
      </c>
      <c r="D26" s="190">
        <v>1</v>
      </c>
      <c r="E26" s="190">
        <v>40</v>
      </c>
      <c r="F26" s="191">
        <f t="shared" si="0"/>
        <v>0.025</v>
      </c>
      <c r="G26" s="190">
        <f t="shared" si="1"/>
        <v>32</v>
      </c>
      <c r="H26" s="190"/>
    </row>
    <row r="27" spans="1:8">
      <c r="A27" s="190"/>
      <c r="B27" s="190">
        <v>25</v>
      </c>
      <c r="C27" s="190" t="s">
        <v>295</v>
      </c>
      <c r="D27" s="190">
        <v>0</v>
      </c>
      <c r="E27" s="190">
        <v>41</v>
      </c>
      <c r="F27" s="191">
        <f t="shared" si="0"/>
        <v>0</v>
      </c>
      <c r="G27" s="190">
        <f t="shared" si="1"/>
        <v>1</v>
      </c>
      <c r="H27" s="190"/>
    </row>
    <row r="28" spans="1:8">
      <c r="A28" s="190"/>
      <c r="B28" s="190">
        <v>26</v>
      </c>
      <c r="C28" s="190" t="s">
        <v>93</v>
      </c>
      <c r="D28" s="190">
        <v>0</v>
      </c>
      <c r="E28" s="190">
        <v>41</v>
      </c>
      <c r="F28" s="191">
        <f t="shared" si="0"/>
        <v>0</v>
      </c>
      <c r="G28" s="190">
        <f t="shared" si="1"/>
        <v>1</v>
      </c>
      <c r="H28" s="190"/>
    </row>
    <row r="29" spans="1:8">
      <c r="A29" s="190"/>
      <c r="B29" s="190">
        <v>27</v>
      </c>
      <c r="C29" s="190" t="s">
        <v>45</v>
      </c>
      <c r="D29" s="190">
        <v>2</v>
      </c>
      <c r="E29" s="190">
        <v>40</v>
      </c>
      <c r="F29" s="191">
        <f t="shared" si="0"/>
        <v>0.05</v>
      </c>
      <c r="G29" s="190">
        <f t="shared" si="1"/>
        <v>36</v>
      </c>
      <c r="H29" s="190"/>
    </row>
    <row r="30" spans="1:8">
      <c r="A30" s="190"/>
      <c r="B30" s="190">
        <v>1</v>
      </c>
      <c r="C30" s="190" t="s">
        <v>104</v>
      </c>
      <c r="D30" s="190">
        <v>5</v>
      </c>
      <c r="E30" s="190">
        <v>36</v>
      </c>
      <c r="F30" s="191">
        <f t="shared" ref="F30:F67" si="2">D30/E30</f>
        <v>0.138888888888889</v>
      </c>
      <c r="G30" s="190">
        <f t="shared" ref="G30:G67" si="3">RANK(F30,$F$30:$F$60,1)</f>
        <v>27</v>
      </c>
      <c r="H30" s="190"/>
    </row>
    <row r="31" spans="1:8">
      <c r="A31" s="190"/>
      <c r="B31" s="190">
        <v>2</v>
      </c>
      <c r="C31" s="190" t="s">
        <v>296</v>
      </c>
      <c r="D31" s="190">
        <v>5</v>
      </c>
      <c r="E31" s="190">
        <v>38</v>
      </c>
      <c r="F31" s="191">
        <f t="shared" si="2"/>
        <v>0.131578947368421</v>
      </c>
      <c r="G31" s="190">
        <f t="shared" si="3"/>
        <v>26</v>
      </c>
      <c r="H31" s="190"/>
    </row>
    <row r="32" spans="1:8">
      <c r="A32" s="190"/>
      <c r="B32" s="190">
        <v>3</v>
      </c>
      <c r="C32" s="190" t="s">
        <v>297</v>
      </c>
      <c r="D32" s="190">
        <v>0</v>
      </c>
      <c r="E32" s="190">
        <v>48</v>
      </c>
      <c r="F32" s="191">
        <f t="shared" si="2"/>
        <v>0</v>
      </c>
      <c r="G32" s="190">
        <f t="shared" si="3"/>
        <v>1</v>
      </c>
      <c r="H32" s="190"/>
    </row>
    <row r="33" spans="1:8">
      <c r="A33" s="190"/>
      <c r="B33" s="190">
        <v>4</v>
      </c>
      <c r="C33" s="190" t="s">
        <v>298</v>
      </c>
      <c r="D33" s="190">
        <v>0</v>
      </c>
      <c r="E33" s="190">
        <v>49</v>
      </c>
      <c r="F33" s="191">
        <f t="shared" si="2"/>
        <v>0</v>
      </c>
      <c r="G33" s="190">
        <f t="shared" si="3"/>
        <v>1</v>
      </c>
      <c r="H33" s="190"/>
    </row>
    <row r="34" spans="1:8">
      <c r="A34" s="190"/>
      <c r="B34" s="190">
        <v>5</v>
      </c>
      <c r="C34" s="190" t="s">
        <v>299</v>
      </c>
      <c r="D34" s="190">
        <v>0</v>
      </c>
      <c r="E34" s="190">
        <v>45</v>
      </c>
      <c r="F34" s="191">
        <f t="shared" si="2"/>
        <v>0</v>
      </c>
      <c r="G34" s="190">
        <f t="shared" si="3"/>
        <v>1</v>
      </c>
      <c r="H34" s="190"/>
    </row>
    <row r="35" spans="1:8">
      <c r="A35" s="190"/>
      <c r="B35" s="190">
        <v>6</v>
      </c>
      <c r="C35" s="190" t="s">
        <v>112</v>
      </c>
      <c r="D35" s="190">
        <v>0</v>
      </c>
      <c r="E35" s="190">
        <v>43</v>
      </c>
      <c r="F35" s="191">
        <f t="shared" si="2"/>
        <v>0</v>
      </c>
      <c r="G35" s="190">
        <f t="shared" si="3"/>
        <v>1</v>
      </c>
      <c r="H35" s="190"/>
    </row>
    <row r="36" spans="1:8">
      <c r="A36" s="190"/>
      <c r="B36" s="190">
        <v>7</v>
      </c>
      <c r="C36" s="190" t="s">
        <v>300</v>
      </c>
      <c r="D36" s="190">
        <v>0</v>
      </c>
      <c r="E36" s="190">
        <v>41</v>
      </c>
      <c r="F36" s="191">
        <f t="shared" si="2"/>
        <v>0</v>
      </c>
      <c r="G36" s="190">
        <f t="shared" si="3"/>
        <v>1</v>
      </c>
      <c r="H36" s="190"/>
    </row>
    <row r="37" spans="1:8">
      <c r="A37" s="190"/>
      <c r="B37" s="190">
        <v>8</v>
      </c>
      <c r="C37" s="190" t="s">
        <v>301</v>
      </c>
      <c r="D37" s="190">
        <v>0</v>
      </c>
      <c r="E37" s="190">
        <v>42</v>
      </c>
      <c r="F37" s="191">
        <f t="shared" si="2"/>
        <v>0</v>
      </c>
      <c r="G37" s="190">
        <f t="shared" si="3"/>
        <v>1</v>
      </c>
      <c r="H37" s="190"/>
    </row>
    <row r="38" spans="1:8">
      <c r="A38" s="190"/>
      <c r="B38" s="190">
        <v>9</v>
      </c>
      <c r="C38" s="190" t="s">
        <v>302</v>
      </c>
      <c r="D38" s="190">
        <v>0</v>
      </c>
      <c r="E38" s="190">
        <v>42</v>
      </c>
      <c r="F38" s="191">
        <f t="shared" si="2"/>
        <v>0</v>
      </c>
      <c r="G38" s="190">
        <f t="shared" si="3"/>
        <v>1</v>
      </c>
      <c r="H38" s="190"/>
    </row>
    <row r="39" spans="1:8">
      <c r="A39" s="190"/>
      <c r="B39" s="190">
        <v>10</v>
      </c>
      <c r="C39" s="190" t="s">
        <v>303</v>
      </c>
      <c r="D39" s="190">
        <v>8</v>
      </c>
      <c r="E39" s="190">
        <v>40</v>
      </c>
      <c r="F39" s="191">
        <f t="shared" si="2"/>
        <v>0.2</v>
      </c>
      <c r="G39" s="190">
        <f t="shared" si="3"/>
        <v>29</v>
      </c>
      <c r="H39" s="190"/>
    </row>
    <row r="40" spans="1:8">
      <c r="A40" s="190"/>
      <c r="B40" s="190">
        <v>11</v>
      </c>
      <c r="C40" s="190" t="s">
        <v>159</v>
      </c>
      <c r="D40" s="190">
        <v>13</v>
      </c>
      <c r="E40" s="190">
        <v>41</v>
      </c>
      <c r="F40" s="191">
        <f t="shared" si="2"/>
        <v>0.317073170731707</v>
      </c>
      <c r="G40" s="190">
        <f t="shared" si="3"/>
        <v>31</v>
      </c>
      <c r="H40" s="190"/>
    </row>
    <row r="41" spans="1:8">
      <c r="A41" s="190"/>
      <c r="B41" s="190">
        <v>12</v>
      </c>
      <c r="C41" s="190" t="s">
        <v>304</v>
      </c>
      <c r="D41" s="190">
        <v>0</v>
      </c>
      <c r="E41" s="190">
        <v>46</v>
      </c>
      <c r="F41" s="191">
        <f t="shared" si="2"/>
        <v>0</v>
      </c>
      <c r="G41" s="190">
        <f t="shared" si="3"/>
        <v>1</v>
      </c>
      <c r="H41" s="190"/>
    </row>
    <row r="42" spans="1:8">
      <c r="A42" s="190"/>
      <c r="B42" s="190">
        <v>13</v>
      </c>
      <c r="C42" s="190" t="s">
        <v>164</v>
      </c>
      <c r="D42" s="190">
        <v>2</v>
      </c>
      <c r="E42" s="190">
        <v>42</v>
      </c>
      <c r="F42" s="191">
        <f t="shared" si="2"/>
        <v>0.0476190476190476</v>
      </c>
      <c r="G42" s="190">
        <f t="shared" si="3"/>
        <v>25</v>
      </c>
      <c r="H42" s="190"/>
    </row>
    <row r="43" spans="1:8">
      <c r="A43" s="190"/>
      <c r="B43" s="190">
        <v>14</v>
      </c>
      <c r="C43" s="190" t="s">
        <v>115</v>
      </c>
      <c r="D43" s="190">
        <v>0</v>
      </c>
      <c r="E43" s="190">
        <v>46</v>
      </c>
      <c r="F43" s="191">
        <f t="shared" si="2"/>
        <v>0</v>
      </c>
      <c r="G43" s="190">
        <f t="shared" si="3"/>
        <v>1</v>
      </c>
      <c r="H43" s="190"/>
    </row>
    <row r="44" spans="1:8">
      <c r="A44" s="190"/>
      <c r="B44" s="190">
        <v>15</v>
      </c>
      <c r="C44" s="190" t="s">
        <v>118</v>
      </c>
      <c r="D44" s="190">
        <v>0</v>
      </c>
      <c r="E44" s="190">
        <v>46</v>
      </c>
      <c r="F44" s="191">
        <f t="shared" si="2"/>
        <v>0</v>
      </c>
      <c r="G44" s="190">
        <f t="shared" si="3"/>
        <v>1</v>
      </c>
      <c r="H44" s="190"/>
    </row>
    <row r="45" spans="1:8">
      <c r="A45" s="190"/>
      <c r="B45" s="190">
        <v>16</v>
      </c>
      <c r="C45" s="190" t="s">
        <v>121</v>
      </c>
      <c r="D45" s="190">
        <v>0</v>
      </c>
      <c r="E45" s="190">
        <v>45</v>
      </c>
      <c r="F45" s="191">
        <f t="shared" si="2"/>
        <v>0</v>
      </c>
      <c r="G45" s="190">
        <f t="shared" si="3"/>
        <v>1</v>
      </c>
      <c r="H45" s="190"/>
    </row>
    <row r="46" spans="1:8">
      <c r="A46" s="190"/>
      <c r="B46" s="190">
        <v>17</v>
      </c>
      <c r="C46" s="190" t="s">
        <v>124</v>
      </c>
      <c r="D46" s="190">
        <v>0</v>
      </c>
      <c r="E46" s="190">
        <v>45</v>
      </c>
      <c r="F46" s="191">
        <f t="shared" si="2"/>
        <v>0</v>
      </c>
      <c r="G46" s="190">
        <f t="shared" si="3"/>
        <v>1</v>
      </c>
      <c r="H46" s="190"/>
    </row>
    <row r="47" spans="1:8">
      <c r="A47" s="190"/>
      <c r="B47" s="190">
        <v>18</v>
      </c>
      <c r="C47" s="190" t="s">
        <v>305</v>
      </c>
      <c r="D47" s="190">
        <v>0</v>
      </c>
      <c r="E47" s="190">
        <v>42</v>
      </c>
      <c r="F47" s="191">
        <f t="shared" si="2"/>
        <v>0</v>
      </c>
      <c r="G47" s="190">
        <f t="shared" si="3"/>
        <v>1</v>
      </c>
      <c r="H47" s="190"/>
    </row>
    <row r="48" spans="1:8">
      <c r="A48" s="190"/>
      <c r="B48" s="190">
        <v>19</v>
      </c>
      <c r="C48" s="190" t="s">
        <v>132</v>
      </c>
      <c r="D48" s="190">
        <v>1</v>
      </c>
      <c r="E48" s="190">
        <v>42</v>
      </c>
      <c r="F48" s="191">
        <f t="shared" si="2"/>
        <v>0.0238095238095238</v>
      </c>
      <c r="G48" s="190">
        <f t="shared" si="3"/>
        <v>21</v>
      </c>
      <c r="H48" s="190"/>
    </row>
    <row r="49" spans="1:8">
      <c r="A49" s="190"/>
      <c r="B49" s="190">
        <v>20</v>
      </c>
      <c r="C49" s="190" t="s">
        <v>137</v>
      </c>
      <c r="D49" s="190">
        <v>1</v>
      </c>
      <c r="E49" s="190">
        <v>41</v>
      </c>
      <c r="F49" s="191">
        <f t="shared" si="2"/>
        <v>0.024390243902439</v>
      </c>
      <c r="G49" s="190">
        <f t="shared" si="3"/>
        <v>22</v>
      </c>
      <c r="H49" s="190"/>
    </row>
    <row r="50" spans="1:8">
      <c r="A50" s="190"/>
      <c r="B50" s="190">
        <v>21</v>
      </c>
      <c r="C50" s="190" t="s">
        <v>306</v>
      </c>
      <c r="D50" s="190">
        <v>0</v>
      </c>
      <c r="E50" s="190">
        <v>50</v>
      </c>
      <c r="F50" s="191">
        <f t="shared" si="2"/>
        <v>0</v>
      </c>
      <c r="G50" s="190">
        <f t="shared" si="3"/>
        <v>1</v>
      </c>
      <c r="H50" s="190"/>
    </row>
    <row r="51" spans="1:8">
      <c r="A51" s="190"/>
      <c r="B51" s="190">
        <v>22</v>
      </c>
      <c r="C51" s="190" t="s">
        <v>307</v>
      </c>
      <c r="D51" s="190">
        <v>1</v>
      </c>
      <c r="E51" s="190">
        <v>41</v>
      </c>
      <c r="F51" s="191">
        <f t="shared" si="2"/>
        <v>0.024390243902439</v>
      </c>
      <c r="G51" s="190">
        <f t="shared" si="3"/>
        <v>22</v>
      </c>
      <c r="H51" s="190"/>
    </row>
    <row r="52" spans="1:8">
      <c r="A52" s="190"/>
      <c r="B52" s="190">
        <v>23</v>
      </c>
      <c r="C52" s="190" t="s">
        <v>141</v>
      </c>
      <c r="D52" s="190">
        <v>6</v>
      </c>
      <c r="E52" s="190">
        <v>42</v>
      </c>
      <c r="F52" s="191">
        <f t="shared" si="2"/>
        <v>0.142857142857143</v>
      </c>
      <c r="G52" s="190">
        <f t="shared" si="3"/>
        <v>28</v>
      </c>
      <c r="H52" s="190"/>
    </row>
    <row r="53" spans="1:8">
      <c r="A53" s="190"/>
      <c r="B53" s="190">
        <v>24</v>
      </c>
      <c r="C53" s="190" t="s">
        <v>308</v>
      </c>
      <c r="D53" s="190">
        <v>0</v>
      </c>
      <c r="E53" s="190">
        <v>42</v>
      </c>
      <c r="F53" s="191">
        <f t="shared" si="2"/>
        <v>0</v>
      </c>
      <c r="G53" s="190">
        <f t="shared" si="3"/>
        <v>1</v>
      </c>
      <c r="H53" s="190"/>
    </row>
    <row r="54" spans="1:8">
      <c r="A54" s="190"/>
      <c r="B54" s="190">
        <v>25</v>
      </c>
      <c r="C54" s="190" t="s">
        <v>309</v>
      </c>
      <c r="D54" s="190">
        <v>0</v>
      </c>
      <c r="E54" s="190">
        <v>39</v>
      </c>
      <c r="F54" s="191">
        <f t="shared" si="2"/>
        <v>0</v>
      </c>
      <c r="G54" s="190">
        <f t="shared" si="3"/>
        <v>1</v>
      </c>
      <c r="H54" s="190"/>
    </row>
    <row r="55" spans="1:8">
      <c r="A55" s="190"/>
      <c r="B55" s="190">
        <v>26</v>
      </c>
      <c r="C55" s="190" t="s">
        <v>310</v>
      </c>
      <c r="D55" s="190">
        <v>0</v>
      </c>
      <c r="E55" s="190">
        <v>44</v>
      </c>
      <c r="F55" s="191">
        <f t="shared" si="2"/>
        <v>0</v>
      </c>
      <c r="G55" s="190">
        <f t="shared" si="3"/>
        <v>1</v>
      </c>
      <c r="H55" s="190"/>
    </row>
    <row r="56" spans="1:8">
      <c r="A56" s="190"/>
      <c r="B56" s="190">
        <v>27</v>
      </c>
      <c r="C56" s="190" t="s">
        <v>311</v>
      </c>
      <c r="D56" s="190">
        <v>1</v>
      </c>
      <c r="E56" s="190">
        <v>44</v>
      </c>
      <c r="F56" s="191">
        <f t="shared" si="2"/>
        <v>0.0227272727272727</v>
      </c>
      <c r="G56" s="190">
        <f t="shared" si="3"/>
        <v>19</v>
      </c>
      <c r="H56" s="190"/>
    </row>
    <row r="57" spans="1:8">
      <c r="A57" s="190"/>
      <c r="B57" s="190">
        <v>28</v>
      </c>
      <c r="C57" s="190" t="s">
        <v>145</v>
      </c>
      <c r="D57" s="190">
        <v>1</v>
      </c>
      <c r="E57" s="190">
        <v>44</v>
      </c>
      <c r="F57" s="191">
        <f t="shared" si="2"/>
        <v>0.0227272727272727</v>
      </c>
      <c r="G57" s="190">
        <f t="shared" si="3"/>
        <v>19</v>
      </c>
      <c r="H57" s="190"/>
    </row>
    <row r="58" spans="1:8">
      <c r="A58" s="190"/>
      <c r="B58" s="190">
        <v>29</v>
      </c>
      <c r="C58" s="190" t="s">
        <v>152</v>
      </c>
      <c r="D58" s="190">
        <v>0</v>
      </c>
      <c r="E58" s="190">
        <v>46</v>
      </c>
      <c r="F58" s="191">
        <f t="shared" si="2"/>
        <v>0</v>
      </c>
      <c r="G58" s="190">
        <f t="shared" si="3"/>
        <v>1</v>
      </c>
      <c r="H58" s="190"/>
    </row>
    <row r="59" spans="1:8">
      <c r="A59" s="190"/>
      <c r="B59" s="190">
        <v>30</v>
      </c>
      <c r="C59" s="190" t="s">
        <v>312</v>
      </c>
      <c r="D59" s="190">
        <v>9</v>
      </c>
      <c r="E59" s="190">
        <v>43</v>
      </c>
      <c r="F59" s="191">
        <f t="shared" si="2"/>
        <v>0.209302325581395</v>
      </c>
      <c r="G59" s="190">
        <f t="shared" si="3"/>
        <v>30</v>
      </c>
      <c r="H59" s="190"/>
    </row>
    <row r="60" spans="1:8">
      <c r="A60" s="190"/>
      <c r="B60" s="190">
        <v>31</v>
      </c>
      <c r="C60" s="190" t="s">
        <v>313</v>
      </c>
      <c r="D60" s="190">
        <v>2</v>
      </c>
      <c r="E60" s="190">
        <v>43</v>
      </c>
      <c r="F60" s="191">
        <f t="shared" si="2"/>
        <v>0.0465116279069767</v>
      </c>
      <c r="G60" s="190">
        <f t="shared" si="3"/>
        <v>24</v>
      </c>
      <c r="H60" s="190"/>
    </row>
    <row r="61" spans="1:8">
      <c r="A61" s="190" t="s">
        <v>4</v>
      </c>
      <c r="B61" s="192">
        <v>1</v>
      </c>
      <c r="C61" s="193" t="s">
        <v>314</v>
      </c>
      <c r="D61" s="194">
        <v>0</v>
      </c>
      <c r="E61" s="193">
        <v>35</v>
      </c>
      <c r="F61" s="195">
        <v>0</v>
      </c>
      <c r="G61" s="190">
        <f>RANK(F61,$F$61:$F$87,1)</f>
        <v>1</v>
      </c>
      <c r="H61" s="190"/>
    </row>
    <row r="62" spans="1:8">
      <c r="A62" s="190"/>
      <c r="B62" s="192">
        <v>2</v>
      </c>
      <c r="C62" s="193" t="s">
        <v>315</v>
      </c>
      <c r="D62" s="194">
        <v>0</v>
      </c>
      <c r="E62" s="193">
        <v>35</v>
      </c>
      <c r="F62" s="195">
        <v>0</v>
      </c>
      <c r="G62" s="190">
        <f t="shared" ref="G62:G88" si="4">RANK(F62,$F$61:$F$87,1)</f>
        <v>1</v>
      </c>
      <c r="H62" s="190"/>
    </row>
    <row r="63" spans="1:8">
      <c r="A63" s="190"/>
      <c r="B63" s="192">
        <v>3</v>
      </c>
      <c r="C63" s="193" t="s">
        <v>316</v>
      </c>
      <c r="D63" s="194">
        <v>0</v>
      </c>
      <c r="E63" s="193">
        <v>38</v>
      </c>
      <c r="F63" s="195">
        <v>0</v>
      </c>
      <c r="G63" s="190">
        <f t="shared" si="4"/>
        <v>1</v>
      </c>
      <c r="H63" s="190"/>
    </row>
    <row r="64" spans="1:8">
      <c r="A64" s="190"/>
      <c r="B64" s="192">
        <v>4</v>
      </c>
      <c r="C64" s="193" t="s">
        <v>317</v>
      </c>
      <c r="D64" s="194">
        <v>0</v>
      </c>
      <c r="E64" s="193">
        <v>37</v>
      </c>
      <c r="F64" s="195">
        <v>0</v>
      </c>
      <c r="G64" s="190">
        <f t="shared" si="4"/>
        <v>1</v>
      </c>
      <c r="H64" s="190"/>
    </row>
    <row r="65" spans="1:8">
      <c r="A65" s="190"/>
      <c r="B65" s="192">
        <v>5</v>
      </c>
      <c r="C65" s="193" t="s">
        <v>318</v>
      </c>
      <c r="D65" s="194">
        <v>0</v>
      </c>
      <c r="E65" s="193">
        <v>40</v>
      </c>
      <c r="F65" s="195">
        <v>0</v>
      </c>
      <c r="G65" s="190">
        <f t="shared" si="4"/>
        <v>1</v>
      </c>
      <c r="H65" s="190"/>
    </row>
    <row r="66" spans="1:8">
      <c r="A66" s="190"/>
      <c r="B66" s="192">
        <v>6</v>
      </c>
      <c r="C66" s="193" t="s">
        <v>319</v>
      </c>
      <c r="D66" s="194">
        <v>0</v>
      </c>
      <c r="E66" s="193">
        <v>40</v>
      </c>
      <c r="F66" s="195">
        <v>0</v>
      </c>
      <c r="G66" s="190">
        <f t="shared" si="4"/>
        <v>1</v>
      </c>
      <c r="H66" s="190"/>
    </row>
    <row r="67" spans="1:8">
      <c r="A67" s="190"/>
      <c r="B67" s="192">
        <v>7</v>
      </c>
      <c r="C67" s="193" t="s">
        <v>320</v>
      </c>
      <c r="D67" s="194">
        <v>0</v>
      </c>
      <c r="E67" s="193">
        <v>40</v>
      </c>
      <c r="F67" s="195">
        <v>0</v>
      </c>
      <c r="G67" s="190">
        <f t="shared" si="4"/>
        <v>1</v>
      </c>
      <c r="H67" s="190"/>
    </row>
    <row r="68" spans="1:8">
      <c r="A68" s="190"/>
      <c r="B68" s="192">
        <v>8</v>
      </c>
      <c r="C68" s="193" t="s">
        <v>321</v>
      </c>
      <c r="D68" s="194">
        <v>0</v>
      </c>
      <c r="E68" s="193">
        <v>40</v>
      </c>
      <c r="F68" s="195">
        <v>0</v>
      </c>
      <c r="G68" s="190">
        <f t="shared" si="4"/>
        <v>1</v>
      </c>
      <c r="H68" s="190"/>
    </row>
    <row r="69" spans="1:8">
      <c r="A69" s="190"/>
      <c r="B69" s="192">
        <v>9</v>
      </c>
      <c r="C69" s="193" t="s">
        <v>322</v>
      </c>
      <c r="D69" s="194">
        <v>0</v>
      </c>
      <c r="E69" s="193">
        <v>45</v>
      </c>
      <c r="F69" s="195">
        <v>0</v>
      </c>
      <c r="G69" s="190">
        <f t="shared" si="4"/>
        <v>1</v>
      </c>
      <c r="H69" s="190"/>
    </row>
    <row r="70" spans="1:8">
      <c r="A70" s="190"/>
      <c r="B70" s="192">
        <v>10</v>
      </c>
      <c r="C70" s="193" t="s">
        <v>323</v>
      </c>
      <c r="D70" s="194">
        <v>0</v>
      </c>
      <c r="E70" s="193">
        <v>45</v>
      </c>
      <c r="F70" s="195">
        <v>0</v>
      </c>
      <c r="G70" s="190">
        <f t="shared" si="4"/>
        <v>1</v>
      </c>
      <c r="H70" s="190"/>
    </row>
    <row r="71" spans="1:8">
      <c r="A71" s="190"/>
      <c r="B71" s="192">
        <v>11</v>
      </c>
      <c r="C71" s="196" t="s">
        <v>31</v>
      </c>
      <c r="D71" s="194">
        <v>0</v>
      </c>
      <c r="E71" s="194">
        <v>35</v>
      </c>
      <c r="F71" s="195">
        <v>0</v>
      </c>
      <c r="G71" s="190">
        <f t="shared" si="4"/>
        <v>1</v>
      </c>
      <c r="H71" s="190"/>
    </row>
    <row r="72" spans="1:8">
      <c r="A72" s="190"/>
      <c r="B72" s="192">
        <v>12</v>
      </c>
      <c r="C72" s="196" t="s">
        <v>324</v>
      </c>
      <c r="D72" s="194">
        <v>0</v>
      </c>
      <c r="E72" s="194">
        <v>35</v>
      </c>
      <c r="F72" s="195">
        <v>0</v>
      </c>
      <c r="G72" s="190">
        <f t="shared" si="4"/>
        <v>1</v>
      </c>
      <c r="H72" s="190"/>
    </row>
    <row r="73" spans="1:8">
      <c r="A73" s="190"/>
      <c r="B73" s="192">
        <v>13</v>
      </c>
      <c r="C73" s="196" t="s">
        <v>325</v>
      </c>
      <c r="D73" s="194">
        <v>0</v>
      </c>
      <c r="E73" s="194">
        <v>45</v>
      </c>
      <c r="F73" s="195">
        <v>0</v>
      </c>
      <c r="G73" s="190">
        <f t="shared" si="4"/>
        <v>1</v>
      </c>
      <c r="H73" s="190"/>
    </row>
    <row r="74" spans="1:8">
      <c r="A74" s="190"/>
      <c r="B74" s="197">
        <v>14</v>
      </c>
      <c r="C74" s="196" t="s">
        <v>326</v>
      </c>
      <c r="D74" s="194">
        <v>0</v>
      </c>
      <c r="E74" s="194">
        <v>45</v>
      </c>
      <c r="F74" s="195">
        <v>0</v>
      </c>
      <c r="G74" s="190">
        <f t="shared" si="4"/>
        <v>1</v>
      </c>
      <c r="H74" s="190"/>
    </row>
    <row r="75" spans="1:8">
      <c r="A75" s="190"/>
      <c r="B75" s="198">
        <v>15</v>
      </c>
      <c r="C75" s="196" t="s">
        <v>327</v>
      </c>
      <c r="D75" s="194">
        <v>0</v>
      </c>
      <c r="E75" s="194">
        <v>40</v>
      </c>
      <c r="F75" s="195">
        <v>0</v>
      </c>
      <c r="G75" s="190">
        <f t="shared" si="4"/>
        <v>1</v>
      </c>
      <c r="H75" s="190"/>
    </row>
    <row r="76" spans="1:8">
      <c r="A76" s="190"/>
      <c r="B76" s="198">
        <v>16</v>
      </c>
      <c r="C76" s="196" t="s">
        <v>176</v>
      </c>
      <c r="D76" s="194">
        <v>0</v>
      </c>
      <c r="E76" s="194">
        <v>45</v>
      </c>
      <c r="F76" s="195">
        <v>0</v>
      </c>
      <c r="G76" s="190">
        <f t="shared" si="4"/>
        <v>1</v>
      </c>
      <c r="H76" s="190"/>
    </row>
    <row r="77" spans="1:8">
      <c r="A77" s="190"/>
      <c r="B77" s="198">
        <v>17</v>
      </c>
      <c r="C77" s="196" t="s">
        <v>173</v>
      </c>
      <c r="D77" s="194">
        <v>1</v>
      </c>
      <c r="E77" s="194">
        <v>45</v>
      </c>
      <c r="F77" s="195">
        <v>0</v>
      </c>
      <c r="G77" s="190">
        <f t="shared" si="4"/>
        <v>1</v>
      </c>
      <c r="H77" s="190"/>
    </row>
    <row r="78" ht="18.75" customHeight="1" spans="1:8">
      <c r="A78" s="190"/>
      <c r="B78" s="198">
        <v>18</v>
      </c>
      <c r="C78" s="196" t="s">
        <v>328</v>
      </c>
      <c r="D78" s="194">
        <v>0</v>
      </c>
      <c r="E78" s="194">
        <v>45</v>
      </c>
      <c r="F78" s="195">
        <v>0</v>
      </c>
      <c r="G78" s="190">
        <f t="shared" si="4"/>
        <v>1</v>
      </c>
      <c r="H78" s="190"/>
    </row>
    <row r="79" spans="1:8">
      <c r="A79" s="190"/>
      <c r="B79" s="198">
        <v>19</v>
      </c>
      <c r="C79" s="199" t="s">
        <v>329</v>
      </c>
      <c r="D79" s="194">
        <v>0</v>
      </c>
      <c r="E79" s="194">
        <v>35</v>
      </c>
      <c r="F79" s="195">
        <v>0</v>
      </c>
      <c r="G79" s="190">
        <f t="shared" si="4"/>
        <v>1</v>
      </c>
      <c r="H79" s="190"/>
    </row>
    <row r="80" spans="1:8">
      <c r="A80" s="190"/>
      <c r="B80" s="198">
        <v>20</v>
      </c>
      <c r="C80" s="200" t="s">
        <v>167</v>
      </c>
      <c r="D80" s="194">
        <v>3</v>
      </c>
      <c r="E80" s="194">
        <v>35</v>
      </c>
      <c r="F80" s="195">
        <v>0</v>
      </c>
      <c r="G80" s="190">
        <f t="shared" si="4"/>
        <v>1</v>
      </c>
      <c r="H80" s="190"/>
    </row>
    <row r="81" spans="1:8">
      <c r="A81" s="190"/>
      <c r="B81" s="198">
        <v>21</v>
      </c>
      <c r="C81" s="200" t="s">
        <v>330</v>
      </c>
      <c r="D81" s="194">
        <v>0</v>
      </c>
      <c r="E81" s="194">
        <v>45</v>
      </c>
      <c r="F81" s="195">
        <v>0</v>
      </c>
      <c r="G81" s="190">
        <f t="shared" si="4"/>
        <v>1</v>
      </c>
      <c r="H81" s="190"/>
    </row>
    <row r="82" spans="1:8">
      <c r="A82" s="190"/>
      <c r="B82" s="198">
        <v>22</v>
      </c>
      <c r="C82" s="200" t="s">
        <v>331</v>
      </c>
      <c r="D82" s="194">
        <v>0</v>
      </c>
      <c r="E82" s="194">
        <v>40</v>
      </c>
      <c r="F82" s="195">
        <v>0</v>
      </c>
      <c r="G82" s="190">
        <f t="shared" si="4"/>
        <v>1</v>
      </c>
      <c r="H82" s="190"/>
    </row>
    <row r="83" spans="1:8">
      <c r="A83" s="190"/>
      <c r="B83" s="198">
        <v>23</v>
      </c>
      <c r="C83" s="200" t="s">
        <v>332</v>
      </c>
      <c r="D83" s="194">
        <v>0</v>
      </c>
      <c r="E83" s="194">
        <v>50</v>
      </c>
      <c r="F83" s="195">
        <v>0</v>
      </c>
      <c r="G83" s="190">
        <f t="shared" si="4"/>
        <v>1</v>
      </c>
      <c r="H83" s="190"/>
    </row>
    <row r="84" spans="1:8">
      <c r="A84" s="190"/>
      <c r="B84" s="198">
        <v>24</v>
      </c>
      <c r="C84" s="201" t="s">
        <v>333</v>
      </c>
      <c r="D84" s="194">
        <v>0</v>
      </c>
      <c r="E84" s="202">
        <v>45</v>
      </c>
      <c r="F84" s="195">
        <v>0</v>
      </c>
      <c r="G84" s="190">
        <f t="shared" si="4"/>
        <v>1</v>
      </c>
      <c r="H84" s="190"/>
    </row>
    <row r="85" spans="1:8">
      <c r="A85" s="190"/>
      <c r="B85" s="198">
        <v>25</v>
      </c>
      <c r="C85" s="196" t="s">
        <v>334</v>
      </c>
      <c r="D85" s="194">
        <v>0</v>
      </c>
      <c r="E85" s="203">
        <v>45</v>
      </c>
      <c r="F85" s="195">
        <v>0</v>
      </c>
      <c r="G85" s="190">
        <f t="shared" si="4"/>
        <v>1</v>
      </c>
      <c r="H85" s="190"/>
    </row>
    <row r="86" spans="1:8">
      <c r="A86" s="190"/>
      <c r="B86" s="198">
        <v>26</v>
      </c>
      <c r="C86" s="196" t="s">
        <v>179</v>
      </c>
      <c r="D86" s="194">
        <v>5</v>
      </c>
      <c r="E86" s="203">
        <v>45</v>
      </c>
      <c r="F86" s="195">
        <v>0</v>
      </c>
      <c r="G86" s="190">
        <f t="shared" si="4"/>
        <v>1</v>
      </c>
      <c r="H86" s="190"/>
    </row>
    <row r="87" spans="1:8">
      <c r="A87" s="190"/>
      <c r="B87" s="198">
        <v>27</v>
      </c>
      <c r="C87" s="196" t="s">
        <v>335</v>
      </c>
      <c r="D87" s="194">
        <v>0</v>
      </c>
      <c r="E87" s="203">
        <v>45</v>
      </c>
      <c r="F87" s="195">
        <v>0</v>
      </c>
      <c r="G87" s="190">
        <f t="shared" si="4"/>
        <v>1</v>
      </c>
      <c r="H87" s="190"/>
    </row>
    <row r="88" spans="1:8">
      <c r="A88" s="190" t="s">
        <v>5</v>
      </c>
      <c r="B88" s="190">
        <v>1</v>
      </c>
      <c r="C88" s="190" t="s">
        <v>336</v>
      </c>
      <c r="D88" s="190">
        <v>0</v>
      </c>
      <c r="E88" s="190">
        <v>28</v>
      </c>
      <c r="F88" s="204">
        <f t="shared" ref="F88:F128" si="5">D88/E88</f>
        <v>0</v>
      </c>
      <c r="G88" s="190">
        <f>RANK(F88,$F$88:$F$128,1)</f>
        <v>1</v>
      </c>
      <c r="H88" s="190"/>
    </row>
    <row r="89" spans="1:8">
      <c r="A89" s="190"/>
      <c r="B89" s="190">
        <f>B88+1</f>
        <v>2</v>
      </c>
      <c r="C89" s="190" t="s">
        <v>337</v>
      </c>
      <c r="D89" s="190">
        <v>0</v>
      </c>
      <c r="E89" s="205">
        <v>31</v>
      </c>
      <c r="F89" s="204">
        <f t="shared" si="5"/>
        <v>0</v>
      </c>
      <c r="G89" s="190">
        <f t="shared" ref="G89:G128" si="6">RANK(F89,$F$88:$F$128,1)</f>
        <v>1</v>
      </c>
      <c r="H89" s="190"/>
    </row>
    <row r="90" spans="1:8">
      <c r="A90" s="190"/>
      <c r="B90" s="190">
        <f t="shared" ref="B90:B127" si="7">B89+1</f>
        <v>3</v>
      </c>
      <c r="C90" s="190" t="s">
        <v>338</v>
      </c>
      <c r="D90" s="190">
        <v>0</v>
      </c>
      <c r="E90" s="205">
        <v>36</v>
      </c>
      <c r="F90" s="204">
        <f t="shared" si="5"/>
        <v>0</v>
      </c>
      <c r="G90" s="190">
        <f t="shared" si="6"/>
        <v>1</v>
      </c>
      <c r="H90" s="190"/>
    </row>
    <row r="91" spans="1:8">
      <c r="A91" s="190"/>
      <c r="B91" s="190">
        <f t="shared" si="7"/>
        <v>4</v>
      </c>
      <c r="C91" s="190" t="s">
        <v>339</v>
      </c>
      <c r="D91" s="190">
        <v>0</v>
      </c>
      <c r="E91" s="205">
        <v>37</v>
      </c>
      <c r="F91" s="204">
        <f t="shared" si="5"/>
        <v>0</v>
      </c>
      <c r="G91" s="190">
        <f t="shared" si="6"/>
        <v>1</v>
      </c>
      <c r="H91" s="190"/>
    </row>
    <row r="92" spans="1:8">
      <c r="A92" s="190"/>
      <c r="B92" s="190">
        <f t="shared" si="7"/>
        <v>5</v>
      </c>
      <c r="C92" s="190" t="s">
        <v>340</v>
      </c>
      <c r="D92" s="190">
        <v>0</v>
      </c>
      <c r="E92" s="205">
        <v>37</v>
      </c>
      <c r="F92" s="204">
        <f t="shared" si="5"/>
        <v>0</v>
      </c>
      <c r="G92" s="190">
        <f t="shared" si="6"/>
        <v>1</v>
      </c>
      <c r="H92" s="190"/>
    </row>
    <row r="93" spans="1:8">
      <c r="A93" s="190"/>
      <c r="B93" s="190">
        <f t="shared" si="7"/>
        <v>6</v>
      </c>
      <c r="C93" s="190" t="s">
        <v>341</v>
      </c>
      <c r="D93" s="190">
        <v>0</v>
      </c>
      <c r="E93" s="190">
        <v>36</v>
      </c>
      <c r="F93" s="204">
        <f t="shared" si="5"/>
        <v>0</v>
      </c>
      <c r="G93" s="190">
        <f t="shared" si="6"/>
        <v>1</v>
      </c>
      <c r="H93" s="190"/>
    </row>
    <row r="94" spans="1:8">
      <c r="A94" s="190"/>
      <c r="B94" s="190">
        <f t="shared" si="7"/>
        <v>7</v>
      </c>
      <c r="C94" s="190" t="s">
        <v>342</v>
      </c>
      <c r="D94" s="190">
        <v>0</v>
      </c>
      <c r="E94" s="190">
        <v>29</v>
      </c>
      <c r="F94" s="204">
        <f t="shared" si="5"/>
        <v>0</v>
      </c>
      <c r="G94" s="190">
        <f t="shared" si="6"/>
        <v>1</v>
      </c>
      <c r="H94" s="190"/>
    </row>
    <row r="95" spans="1:8">
      <c r="A95" s="190"/>
      <c r="B95" s="190">
        <f t="shared" si="7"/>
        <v>8</v>
      </c>
      <c r="C95" s="190" t="s">
        <v>343</v>
      </c>
      <c r="D95" s="190">
        <v>0</v>
      </c>
      <c r="E95" s="190">
        <v>35</v>
      </c>
      <c r="F95" s="204">
        <f t="shared" si="5"/>
        <v>0</v>
      </c>
      <c r="G95" s="190">
        <f t="shared" si="6"/>
        <v>1</v>
      </c>
      <c r="H95" s="190"/>
    </row>
    <row r="96" spans="1:8">
      <c r="A96" s="190"/>
      <c r="B96" s="190">
        <f t="shared" si="7"/>
        <v>9</v>
      </c>
      <c r="C96" s="190" t="s">
        <v>344</v>
      </c>
      <c r="D96" s="190">
        <v>0</v>
      </c>
      <c r="E96" s="190">
        <v>10</v>
      </c>
      <c r="F96" s="204">
        <f t="shared" si="5"/>
        <v>0</v>
      </c>
      <c r="G96" s="190">
        <f t="shared" si="6"/>
        <v>1</v>
      </c>
      <c r="H96" s="190"/>
    </row>
    <row r="97" spans="1:8">
      <c r="A97" s="190"/>
      <c r="B97" s="190">
        <f t="shared" si="7"/>
        <v>10</v>
      </c>
      <c r="C97" s="190" t="s">
        <v>345</v>
      </c>
      <c r="D97" s="190">
        <v>0</v>
      </c>
      <c r="E97" s="190">
        <v>10</v>
      </c>
      <c r="F97" s="204">
        <f t="shared" si="5"/>
        <v>0</v>
      </c>
      <c r="G97" s="190">
        <f t="shared" si="6"/>
        <v>1</v>
      </c>
      <c r="H97" s="190"/>
    </row>
    <row r="98" spans="1:8">
      <c r="A98" s="190"/>
      <c r="B98" s="190">
        <f t="shared" si="7"/>
        <v>11</v>
      </c>
      <c r="C98" s="190" t="s">
        <v>346</v>
      </c>
      <c r="D98" s="190">
        <v>0</v>
      </c>
      <c r="E98" s="190">
        <v>9</v>
      </c>
      <c r="F98" s="204">
        <f t="shared" si="5"/>
        <v>0</v>
      </c>
      <c r="G98" s="190">
        <f t="shared" si="6"/>
        <v>1</v>
      </c>
      <c r="H98" s="190"/>
    </row>
    <row r="99" spans="1:8">
      <c r="A99" s="190"/>
      <c r="B99" s="190">
        <f t="shared" si="7"/>
        <v>12</v>
      </c>
      <c r="C99" s="190" t="s">
        <v>347</v>
      </c>
      <c r="D99" s="190">
        <v>0</v>
      </c>
      <c r="E99" s="190">
        <v>37</v>
      </c>
      <c r="F99" s="204">
        <f t="shared" si="5"/>
        <v>0</v>
      </c>
      <c r="G99" s="190">
        <f t="shared" si="6"/>
        <v>1</v>
      </c>
      <c r="H99" s="190"/>
    </row>
    <row r="100" spans="1:8">
      <c r="A100" s="190"/>
      <c r="B100" s="190">
        <f t="shared" si="7"/>
        <v>13</v>
      </c>
      <c r="C100" s="190" t="s">
        <v>348</v>
      </c>
      <c r="D100" s="190">
        <v>0</v>
      </c>
      <c r="E100" s="190">
        <v>38</v>
      </c>
      <c r="F100" s="204">
        <f t="shared" si="5"/>
        <v>0</v>
      </c>
      <c r="G100" s="190">
        <f t="shared" si="6"/>
        <v>1</v>
      </c>
      <c r="H100" s="190"/>
    </row>
    <row r="101" spans="1:8">
      <c r="A101" s="190"/>
      <c r="B101" s="190">
        <f t="shared" si="7"/>
        <v>14</v>
      </c>
      <c r="C101" s="190" t="s">
        <v>349</v>
      </c>
      <c r="D101" s="190">
        <v>0</v>
      </c>
      <c r="E101" s="190">
        <v>29</v>
      </c>
      <c r="F101" s="204">
        <f t="shared" si="5"/>
        <v>0</v>
      </c>
      <c r="G101" s="190">
        <f t="shared" si="6"/>
        <v>1</v>
      </c>
      <c r="H101" s="190"/>
    </row>
    <row r="102" spans="1:8">
      <c r="A102" s="190"/>
      <c r="B102" s="190">
        <f t="shared" si="7"/>
        <v>15</v>
      </c>
      <c r="C102" s="190" t="s">
        <v>350</v>
      </c>
      <c r="D102" s="190">
        <v>0</v>
      </c>
      <c r="E102" s="190">
        <v>37</v>
      </c>
      <c r="F102" s="204">
        <f t="shared" si="5"/>
        <v>0</v>
      </c>
      <c r="G102" s="190">
        <f t="shared" si="6"/>
        <v>1</v>
      </c>
      <c r="H102" s="190"/>
    </row>
    <row r="103" spans="1:8">
      <c r="A103" s="190"/>
      <c r="B103" s="190">
        <f t="shared" si="7"/>
        <v>16</v>
      </c>
      <c r="C103" s="190" t="s">
        <v>351</v>
      </c>
      <c r="D103" s="190">
        <v>0</v>
      </c>
      <c r="E103" s="190">
        <v>36</v>
      </c>
      <c r="F103" s="204">
        <f t="shared" si="5"/>
        <v>0</v>
      </c>
      <c r="G103" s="190">
        <f t="shared" si="6"/>
        <v>1</v>
      </c>
      <c r="H103" s="190"/>
    </row>
    <row r="104" spans="1:8">
      <c r="A104" s="190"/>
      <c r="B104" s="190">
        <f t="shared" si="7"/>
        <v>17</v>
      </c>
      <c r="C104" s="190" t="s">
        <v>352</v>
      </c>
      <c r="D104" s="190">
        <v>0</v>
      </c>
      <c r="E104" s="190">
        <v>29</v>
      </c>
      <c r="F104" s="204">
        <f t="shared" si="5"/>
        <v>0</v>
      </c>
      <c r="G104" s="190">
        <f t="shared" si="6"/>
        <v>1</v>
      </c>
      <c r="H104" s="190"/>
    </row>
    <row r="105" spans="1:8">
      <c r="A105" s="190"/>
      <c r="B105" s="190">
        <f t="shared" si="7"/>
        <v>18</v>
      </c>
      <c r="C105" s="190" t="s">
        <v>353</v>
      </c>
      <c r="D105" s="190">
        <v>0</v>
      </c>
      <c r="E105" s="190">
        <v>34</v>
      </c>
      <c r="F105" s="204">
        <f t="shared" si="5"/>
        <v>0</v>
      </c>
      <c r="G105" s="190">
        <f t="shared" si="6"/>
        <v>1</v>
      </c>
      <c r="H105" s="190"/>
    </row>
    <row r="106" spans="1:8">
      <c r="A106" s="190"/>
      <c r="B106" s="190">
        <f t="shared" si="7"/>
        <v>19</v>
      </c>
      <c r="C106" s="190" t="s">
        <v>354</v>
      </c>
      <c r="D106" s="190">
        <v>0</v>
      </c>
      <c r="E106" s="190">
        <v>42</v>
      </c>
      <c r="F106" s="204">
        <f t="shared" si="5"/>
        <v>0</v>
      </c>
      <c r="G106" s="190">
        <f t="shared" si="6"/>
        <v>1</v>
      </c>
      <c r="H106" s="190"/>
    </row>
    <row r="107" spans="1:8">
      <c r="A107" s="190"/>
      <c r="B107" s="190">
        <f t="shared" si="7"/>
        <v>20</v>
      </c>
      <c r="C107" s="190" t="s">
        <v>355</v>
      </c>
      <c r="D107" s="190">
        <v>0</v>
      </c>
      <c r="E107" s="190">
        <v>42</v>
      </c>
      <c r="F107" s="204">
        <f t="shared" si="5"/>
        <v>0</v>
      </c>
      <c r="G107" s="190">
        <f t="shared" si="6"/>
        <v>1</v>
      </c>
      <c r="H107" s="190"/>
    </row>
    <row r="108" spans="1:8">
      <c r="A108" s="190"/>
      <c r="B108" s="190">
        <f t="shared" si="7"/>
        <v>21</v>
      </c>
      <c r="C108" s="190" t="s">
        <v>356</v>
      </c>
      <c r="D108" s="190">
        <v>0</v>
      </c>
      <c r="E108" s="190">
        <v>45</v>
      </c>
      <c r="F108" s="204">
        <f t="shared" si="5"/>
        <v>0</v>
      </c>
      <c r="G108" s="190">
        <f t="shared" si="6"/>
        <v>1</v>
      </c>
      <c r="H108" s="190"/>
    </row>
    <row r="109" spans="1:8">
      <c r="A109" s="190"/>
      <c r="B109" s="190">
        <f t="shared" si="7"/>
        <v>22</v>
      </c>
      <c r="C109" s="190" t="s">
        <v>357</v>
      </c>
      <c r="D109" s="190">
        <v>0</v>
      </c>
      <c r="E109" s="190">
        <v>44</v>
      </c>
      <c r="F109" s="204">
        <f t="shared" si="5"/>
        <v>0</v>
      </c>
      <c r="G109" s="190">
        <f t="shared" si="6"/>
        <v>1</v>
      </c>
      <c r="H109" s="190"/>
    </row>
    <row r="110" spans="1:8">
      <c r="A110" s="190"/>
      <c r="B110" s="190">
        <f t="shared" si="7"/>
        <v>23</v>
      </c>
      <c r="C110" s="190" t="s">
        <v>358</v>
      </c>
      <c r="D110" s="190">
        <v>0</v>
      </c>
      <c r="E110" s="190">
        <v>40</v>
      </c>
      <c r="F110" s="204">
        <f t="shared" si="5"/>
        <v>0</v>
      </c>
      <c r="G110" s="190">
        <f t="shared" si="6"/>
        <v>1</v>
      </c>
      <c r="H110" s="190"/>
    </row>
    <row r="111" spans="1:8">
      <c r="A111" s="190"/>
      <c r="B111" s="190">
        <f t="shared" si="7"/>
        <v>24</v>
      </c>
      <c r="C111" s="190" t="s">
        <v>359</v>
      </c>
      <c r="D111" s="190">
        <v>0</v>
      </c>
      <c r="E111" s="190">
        <v>40</v>
      </c>
      <c r="F111" s="204">
        <f t="shared" si="5"/>
        <v>0</v>
      </c>
      <c r="G111" s="190">
        <f t="shared" si="6"/>
        <v>1</v>
      </c>
      <c r="H111" s="190"/>
    </row>
    <row r="112" spans="1:8">
      <c r="A112" s="190"/>
      <c r="B112" s="190">
        <f t="shared" si="7"/>
        <v>25</v>
      </c>
      <c r="C112" s="190" t="s">
        <v>360</v>
      </c>
      <c r="D112" s="190">
        <v>0</v>
      </c>
      <c r="E112" s="190">
        <v>40</v>
      </c>
      <c r="F112" s="204">
        <f t="shared" si="5"/>
        <v>0</v>
      </c>
      <c r="G112" s="190">
        <f t="shared" si="6"/>
        <v>1</v>
      </c>
      <c r="H112" s="190"/>
    </row>
    <row r="113" spans="1:8">
      <c r="A113" s="190"/>
      <c r="B113" s="190">
        <f t="shared" si="7"/>
        <v>26</v>
      </c>
      <c r="C113" s="190" t="s">
        <v>361</v>
      </c>
      <c r="D113" s="190">
        <v>0</v>
      </c>
      <c r="E113" s="190">
        <v>40</v>
      </c>
      <c r="F113" s="204">
        <f t="shared" si="5"/>
        <v>0</v>
      </c>
      <c r="G113" s="190">
        <f t="shared" si="6"/>
        <v>1</v>
      </c>
      <c r="H113" s="190"/>
    </row>
    <row r="114" spans="1:8">
      <c r="A114" s="190"/>
      <c r="B114" s="190">
        <f t="shared" si="7"/>
        <v>27</v>
      </c>
      <c r="C114" s="190" t="s">
        <v>362</v>
      </c>
      <c r="D114" s="190">
        <v>0</v>
      </c>
      <c r="E114" s="190">
        <v>40</v>
      </c>
      <c r="F114" s="204">
        <f t="shared" si="5"/>
        <v>0</v>
      </c>
      <c r="G114" s="190">
        <f t="shared" si="6"/>
        <v>1</v>
      </c>
      <c r="H114" s="190"/>
    </row>
    <row r="115" spans="1:8">
      <c r="A115" s="190"/>
      <c r="B115" s="190">
        <f t="shared" si="7"/>
        <v>28</v>
      </c>
      <c r="C115" s="190" t="s">
        <v>363</v>
      </c>
      <c r="D115" s="190">
        <v>0</v>
      </c>
      <c r="E115" s="190">
        <v>45</v>
      </c>
      <c r="F115" s="204">
        <f t="shared" si="5"/>
        <v>0</v>
      </c>
      <c r="G115" s="190">
        <f t="shared" si="6"/>
        <v>1</v>
      </c>
      <c r="H115" s="190"/>
    </row>
    <row r="116" spans="1:8">
      <c r="A116" s="190"/>
      <c r="B116" s="190">
        <f t="shared" si="7"/>
        <v>29</v>
      </c>
      <c r="C116" s="190" t="s">
        <v>364</v>
      </c>
      <c r="D116" s="190">
        <v>0</v>
      </c>
      <c r="E116" s="190">
        <v>51</v>
      </c>
      <c r="F116" s="204">
        <f t="shared" si="5"/>
        <v>0</v>
      </c>
      <c r="G116" s="190">
        <f t="shared" si="6"/>
        <v>1</v>
      </c>
      <c r="H116" s="190"/>
    </row>
    <row r="117" spans="1:8">
      <c r="A117" s="190"/>
      <c r="B117" s="190">
        <f t="shared" si="7"/>
        <v>30</v>
      </c>
      <c r="C117" s="190" t="s">
        <v>365</v>
      </c>
      <c r="D117" s="190">
        <v>0</v>
      </c>
      <c r="E117" s="190">
        <v>51</v>
      </c>
      <c r="F117" s="204">
        <f t="shared" si="5"/>
        <v>0</v>
      </c>
      <c r="G117" s="190">
        <f t="shared" si="6"/>
        <v>1</v>
      </c>
      <c r="H117" s="190"/>
    </row>
    <row r="118" spans="1:8">
      <c r="A118" s="190"/>
      <c r="B118" s="190">
        <f t="shared" si="7"/>
        <v>31</v>
      </c>
      <c r="C118" s="190" t="s">
        <v>366</v>
      </c>
      <c r="D118" s="190">
        <v>0</v>
      </c>
      <c r="E118" s="190">
        <v>35</v>
      </c>
      <c r="F118" s="204">
        <f t="shared" si="5"/>
        <v>0</v>
      </c>
      <c r="G118" s="190">
        <f t="shared" si="6"/>
        <v>1</v>
      </c>
      <c r="H118" s="190"/>
    </row>
    <row r="119" spans="1:8">
      <c r="A119" s="190"/>
      <c r="B119" s="190">
        <f t="shared" si="7"/>
        <v>32</v>
      </c>
      <c r="C119" s="190" t="s">
        <v>367</v>
      </c>
      <c r="D119" s="190">
        <v>0</v>
      </c>
      <c r="E119" s="190">
        <v>40</v>
      </c>
      <c r="F119" s="204">
        <f t="shared" si="5"/>
        <v>0</v>
      </c>
      <c r="G119" s="190">
        <f t="shared" si="6"/>
        <v>1</v>
      </c>
      <c r="H119" s="190"/>
    </row>
    <row r="120" spans="1:8">
      <c r="A120" s="190"/>
      <c r="B120" s="190">
        <f t="shared" si="7"/>
        <v>33</v>
      </c>
      <c r="C120" s="190" t="s">
        <v>368</v>
      </c>
      <c r="D120" s="190">
        <v>0</v>
      </c>
      <c r="E120" s="190">
        <v>40</v>
      </c>
      <c r="F120" s="204">
        <f t="shared" si="5"/>
        <v>0</v>
      </c>
      <c r="G120" s="190">
        <f t="shared" si="6"/>
        <v>1</v>
      </c>
      <c r="H120" s="190"/>
    </row>
    <row r="121" spans="1:8">
      <c r="A121" s="190"/>
      <c r="B121" s="190">
        <f t="shared" si="7"/>
        <v>34</v>
      </c>
      <c r="C121" s="190" t="s">
        <v>369</v>
      </c>
      <c r="D121" s="190">
        <v>1</v>
      </c>
      <c r="E121" s="190">
        <v>40</v>
      </c>
      <c r="F121" s="204">
        <f t="shared" si="5"/>
        <v>0.025</v>
      </c>
      <c r="G121" s="190">
        <f t="shared" si="6"/>
        <v>39</v>
      </c>
      <c r="H121" s="190"/>
    </row>
    <row r="122" spans="1:8">
      <c r="A122" s="190"/>
      <c r="B122" s="190">
        <f t="shared" si="7"/>
        <v>35</v>
      </c>
      <c r="C122" s="190" t="s">
        <v>370</v>
      </c>
      <c r="D122" s="190">
        <v>1</v>
      </c>
      <c r="E122" s="190">
        <v>40</v>
      </c>
      <c r="F122" s="204">
        <f t="shared" si="5"/>
        <v>0.025</v>
      </c>
      <c r="G122" s="190">
        <f t="shared" si="6"/>
        <v>39</v>
      </c>
      <c r="H122" s="190"/>
    </row>
    <row r="123" spans="1:8">
      <c r="A123" s="190"/>
      <c r="B123" s="190">
        <f t="shared" si="7"/>
        <v>36</v>
      </c>
      <c r="C123" s="190" t="s">
        <v>371</v>
      </c>
      <c r="D123" s="190">
        <v>0</v>
      </c>
      <c r="E123" s="190">
        <v>45</v>
      </c>
      <c r="F123" s="204">
        <f t="shared" si="5"/>
        <v>0</v>
      </c>
      <c r="G123" s="190">
        <f t="shared" si="6"/>
        <v>1</v>
      </c>
      <c r="H123" s="190"/>
    </row>
    <row r="124" spans="1:8">
      <c r="A124" s="190"/>
      <c r="B124" s="190">
        <f t="shared" si="7"/>
        <v>37</v>
      </c>
      <c r="C124" s="190" t="s">
        <v>372</v>
      </c>
      <c r="D124" s="190">
        <v>4</v>
      </c>
      <c r="E124" s="190">
        <v>40</v>
      </c>
      <c r="F124" s="204">
        <f t="shared" si="5"/>
        <v>0.1</v>
      </c>
      <c r="G124" s="190">
        <f t="shared" si="6"/>
        <v>41</v>
      </c>
      <c r="H124" s="190"/>
    </row>
    <row r="125" spans="1:8">
      <c r="A125" s="190"/>
      <c r="B125" s="190">
        <f t="shared" si="7"/>
        <v>38</v>
      </c>
      <c r="C125" s="190" t="s">
        <v>373</v>
      </c>
      <c r="D125" s="190">
        <v>0</v>
      </c>
      <c r="E125" s="190">
        <v>40</v>
      </c>
      <c r="F125" s="204">
        <f t="shared" si="5"/>
        <v>0</v>
      </c>
      <c r="G125" s="190">
        <f t="shared" si="6"/>
        <v>1</v>
      </c>
      <c r="H125" s="190"/>
    </row>
    <row r="126" spans="1:8">
      <c r="A126" s="190"/>
      <c r="B126" s="190">
        <f t="shared" si="7"/>
        <v>39</v>
      </c>
      <c r="C126" s="190" t="s">
        <v>374</v>
      </c>
      <c r="D126" s="190">
        <v>0</v>
      </c>
      <c r="E126" s="190">
        <v>41</v>
      </c>
      <c r="F126" s="204">
        <f t="shared" si="5"/>
        <v>0</v>
      </c>
      <c r="G126" s="190">
        <f t="shared" si="6"/>
        <v>1</v>
      </c>
      <c r="H126" s="190"/>
    </row>
    <row r="127" spans="1:8">
      <c r="A127" s="190"/>
      <c r="B127" s="190">
        <f t="shared" si="7"/>
        <v>40</v>
      </c>
      <c r="C127" s="190" t="s">
        <v>375</v>
      </c>
      <c r="D127" s="190">
        <v>0</v>
      </c>
      <c r="E127" s="190">
        <v>41</v>
      </c>
      <c r="F127" s="204">
        <f t="shared" si="5"/>
        <v>0</v>
      </c>
      <c r="G127" s="190">
        <f t="shared" si="6"/>
        <v>1</v>
      </c>
      <c r="H127" s="190"/>
    </row>
    <row r="128" spans="1:8">
      <c r="A128" s="190"/>
      <c r="B128" s="190">
        <v>41</v>
      </c>
      <c r="C128" s="190" t="s">
        <v>376</v>
      </c>
      <c r="D128" s="190">
        <v>0</v>
      </c>
      <c r="E128" s="190">
        <v>40</v>
      </c>
      <c r="F128" s="204">
        <f t="shared" si="5"/>
        <v>0</v>
      </c>
      <c r="G128" s="190">
        <f t="shared" si="6"/>
        <v>1</v>
      </c>
      <c r="H128" s="190"/>
    </row>
    <row r="129" spans="1:8">
      <c r="A129" s="190" t="s">
        <v>6</v>
      </c>
      <c r="B129" s="190">
        <v>1</v>
      </c>
      <c r="C129" s="206" t="s">
        <v>377</v>
      </c>
      <c r="D129" s="190">
        <v>0</v>
      </c>
      <c r="E129" s="190">
        <v>50</v>
      </c>
      <c r="F129" s="191">
        <f t="shared" ref="F129:F171" si="8">D129/E129</f>
        <v>0</v>
      </c>
      <c r="G129" s="190">
        <f>RANK(F129,$F$129:$F$171,1)</f>
        <v>1</v>
      </c>
      <c r="H129" s="190"/>
    </row>
    <row r="130" spans="1:8">
      <c r="A130" s="190"/>
      <c r="B130" s="190">
        <v>2</v>
      </c>
      <c r="C130" s="206" t="s">
        <v>378</v>
      </c>
      <c r="D130" s="190">
        <v>0</v>
      </c>
      <c r="E130" s="190">
        <v>50</v>
      </c>
      <c r="F130" s="191">
        <f t="shared" si="8"/>
        <v>0</v>
      </c>
      <c r="G130" s="190">
        <f t="shared" ref="G130:G171" si="9">RANK(F130,$F$129:$F$171,1)</f>
        <v>1</v>
      </c>
      <c r="H130" s="190"/>
    </row>
    <row r="131" spans="1:8">
      <c r="A131" s="190"/>
      <c r="B131" s="190">
        <v>3</v>
      </c>
      <c r="C131" s="206" t="s">
        <v>379</v>
      </c>
      <c r="D131" s="190">
        <v>0</v>
      </c>
      <c r="E131" s="190">
        <v>49</v>
      </c>
      <c r="F131" s="191">
        <f t="shared" si="8"/>
        <v>0</v>
      </c>
      <c r="G131" s="190">
        <f t="shared" si="9"/>
        <v>1</v>
      </c>
      <c r="H131" s="190"/>
    </row>
    <row r="132" spans="1:8">
      <c r="A132" s="190"/>
      <c r="B132" s="190">
        <v>4</v>
      </c>
      <c r="C132" s="206" t="s">
        <v>380</v>
      </c>
      <c r="D132" s="190">
        <v>0</v>
      </c>
      <c r="E132" s="190">
        <v>49</v>
      </c>
      <c r="F132" s="191">
        <f t="shared" si="8"/>
        <v>0</v>
      </c>
      <c r="G132" s="190">
        <f t="shared" si="9"/>
        <v>1</v>
      </c>
      <c r="H132" s="190"/>
    </row>
    <row r="133" spans="1:8">
      <c r="A133" s="190"/>
      <c r="B133" s="190">
        <v>5</v>
      </c>
      <c r="C133" s="206" t="s">
        <v>381</v>
      </c>
      <c r="D133" s="190">
        <v>0</v>
      </c>
      <c r="E133" s="190">
        <v>49</v>
      </c>
      <c r="F133" s="191">
        <f t="shared" si="8"/>
        <v>0</v>
      </c>
      <c r="G133" s="190">
        <f t="shared" si="9"/>
        <v>1</v>
      </c>
      <c r="H133" s="190"/>
    </row>
    <row r="134" spans="1:8">
      <c r="A134" s="190"/>
      <c r="B134" s="190">
        <v>6</v>
      </c>
      <c r="C134" s="206" t="s">
        <v>382</v>
      </c>
      <c r="D134" s="190">
        <v>0</v>
      </c>
      <c r="E134" s="190">
        <v>33</v>
      </c>
      <c r="F134" s="191">
        <f t="shared" si="8"/>
        <v>0</v>
      </c>
      <c r="G134" s="190">
        <f t="shared" si="9"/>
        <v>1</v>
      </c>
      <c r="H134" s="206"/>
    </row>
    <row r="135" spans="1:8">
      <c r="A135" s="190"/>
      <c r="B135" s="190">
        <v>7</v>
      </c>
      <c r="C135" s="206" t="s">
        <v>383</v>
      </c>
      <c r="D135" s="190">
        <v>0</v>
      </c>
      <c r="E135" s="190">
        <v>35</v>
      </c>
      <c r="F135" s="191">
        <f t="shared" si="8"/>
        <v>0</v>
      </c>
      <c r="G135" s="190">
        <f t="shared" si="9"/>
        <v>1</v>
      </c>
      <c r="H135" s="206"/>
    </row>
    <row r="136" spans="1:8">
      <c r="A136" s="190"/>
      <c r="B136" s="190">
        <v>8</v>
      </c>
      <c r="C136" s="206" t="s">
        <v>384</v>
      </c>
      <c r="D136" s="190">
        <v>0</v>
      </c>
      <c r="E136" s="190">
        <v>30</v>
      </c>
      <c r="F136" s="191">
        <f t="shared" si="8"/>
        <v>0</v>
      </c>
      <c r="G136" s="190">
        <f t="shared" si="9"/>
        <v>1</v>
      </c>
      <c r="H136" s="190"/>
    </row>
    <row r="137" spans="1:8">
      <c r="A137" s="190"/>
      <c r="B137" s="190">
        <v>9</v>
      </c>
      <c r="C137" s="206" t="s">
        <v>385</v>
      </c>
      <c r="D137" s="190">
        <v>0</v>
      </c>
      <c r="E137" s="190">
        <v>39</v>
      </c>
      <c r="F137" s="191">
        <f t="shared" si="8"/>
        <v>0</v>
      </c>
      <c r="G137" s="190">
        <f t="shared" si="9"/>
        <v>1</v>
      </c>
      <c r="H137" s="190"/>
    </row>
    <row r="138" spans="1:8">
      <c r="A138" s="190"/>
      <c r="B138" s="190">
        <v>10</v>
      </c>
      <c r="C138" s="206" t="s">
        <v>386</v>
      </c>
      <c r="D138" s="190">
        <v>0</v>
      </c>
      <c r="E138" s="190">
        <v>27</v>
      </c>
      <c r="F138" s="191">
        <f t="shared" si="8"/>
        <v>0</v>
      </c>
      <c r="G138" s="190">
        <f t="shared" si="9"/>
        <v>1</v>
      </c>
      <c r="H138" s="190"/>
    </row>
    <row r="139" spans="1:8">
      <c r="A139" s="190"/>
      <c r="B139" s="190">
        <v>11</v>
      </c>
      <c r="C139" s="206" t="s">
        <v>387</v>
      </c>
      <c r="D139" s="190">
        <v>0</v>
      </c>
      <c r="E139" s="190">
        <v>34</v>
      </c>
      <c r="F139" s="191">
        <f t="shared" si="8"/>
        <v>0</v>
      </c>
      <c r="G139" s="190">
        <f t="shared" si="9"/>
        <v>1</v>
      </c>
      <c r="H139" s="190"/>
    </row>
    <row r="140" spans="1:8">
      <c r="A140" s="190"/>
      <c r="B140" s="190">
        <v>12</v>
      </c>
      <c r="C140" s="206" t="s">
        <v>191</v>
      </c>
      <c r="D140" s="190">
        <v>0</v>
      </c>
      <c r="E140" s="190">
        <v>34</v>
      </c>
      <c r="F140" s="191">
        <f t="shared" si="8"/>
        <v>0</v>
      </c>
      <c r="G140" s="190">
        <f t="shared" si="9"/>
        <v>1</v>
      </c>
      <c r="H140" s="190"/>
    </row>
    <row r="141" spans="1:8">
      <c r="A141" s="190"/>
      <c r="B141" s="190">
        <v>13</v>
      </c>
      <c r="C141" s="206" t="s">
        <v>388</v>
      </c>
      <c r="D141" s="190">
        <v>6</v>
      </c>
      <c r="E141" s="190">
        <v>34</v>
      </c>
      <c r="F141" s="191">
        <f t="shared" si="8"/>
        <v>0.176470588235294</v>
      </c>
      <c r="G141" s="190">
        <f t="shared" si="9"/>
        <v>41</v>
      </c>
      <c r="H141" s="190"/>
    </row>
    <row r="142" spans="1:8">
      <c r="A142" s="190"/>
      <c r="B142" s="190">
        <v>14</v>
      </c>
      <c r="C142" s="206" t="s">
        <v>389</v>
      </c>
      <c r="D142" s="190">
        <v>2</v>
      </c>
      <c r="E142" s="190">
        <v>33</v>
      </c>
      <c r="F142" s="191">
        <f t="shared" si="8"/>
        <v>0.0606060606060606</v>
      </c>
      <c r="G142" s="190">
        <f t="shared" si="9"/>
        <v>35</v>
      </c>
      <c r="H142" s="190"/>
    </row>
    <row r="143" spans="1:8">
      <c r="A143" s="190"/>
      <c r="B143" s="190">
        <v>15</v>
      </c>
      <c r="C143" s="206" t="s">
        <v>390</v>
      </c>
      <c r="D143" s="190">
        <v>0</v>
      </c>
      <c r="E143" s="190">
        <v>45</v>
      </c>
      <c r="F143" s="191">
        <f t="shared" si="8"/>
        <v>0</v>
      </c>
      <c r="G143" s="190">
        <f t="shared" si="9"/>
        <v>1</v>
      </c>
      <c r="H143" s="190"/>
    </row>
    <row r="144" spans="1:8">
      <c r="A144" s="190"/>
      <c r="B144" s="190">
        <v>16</v>
      </c>
      <c r="C144" s="206" t="s">
        <v>391</v>
      </c>
      <c r="D144" s="190">
        <v>4</v>
      </c>
      <c r="E144" s="190">
        <v>45</v>
      </c>
      <c r="F144" s="191">
        <f t="shared" si="8"/>
        <v>0.0888888888888889</v>
      </c>
      <c r="G144" s="190">
        <f t="shared" si="9"/>
        <v>37</v>
      </c>
      <c r="H144" s="190"/>
    </row>
    <row r="145" spans="1:8">
      <c r="A145" s="190"/>
      <c r="B145" s="190">
        <v>17</v>
      </c>
      <c r="C145" s="206" t="s">
        <v>194</v>
      </c>
      <c r="D145" s="190">
        <v>0</v>
      </c>
      <c r="E145" s="190">
        <v>35</v>
      </c>
      <c r="F145" s="191">
        <f t="shared" si="8"/>
        <v>0</v>
      </c>
      <c r="G145" s="190">
        <f t="shared" si="9"/>
        <v>1</v>
      </c>
      <c r="H145" s="190"/>
    </row>
    <row r="146" spans="1:8">
      <c r="A146" s="190"/>
      <c r="B146" s="190">
        <v>18</v>
      </c>
      <c r="C146" s="206" t="s">
        <v>392</v>
      </c>
      <c r="D146" s="190">
        <v>0</v>
      </c>
      <c r="E146" s="190">
        <v>35</v>
      </c>
      <c r="F146" s="191">
        <f t="shared" si="8"/>
        <v>0</v>
      </c>
      <c r="G146" s="190">
        <f t="shared" si="9"/>
        <v>1</v>
      </c>
      <c r="H146" s="190"/>
    </row>
    <row r="147" spans="1:8">
      <c r="A147" s="190"/>
      <c r="B147" s="190">
        <v>19</v>
      </c>
      <c r="C147" s="206" t="s">
        <v>393</v>
      </c>
      <c r="D147" s="190">
        <v>0</v>
      </c>
      <c r="E147" s="190">
        <v>35</v>
      </c>
      <c r="F147" s="191">
        <f t="shared" si="8"/>
        <v>0</v>
      </c>
      <c r="G147" s="190">
        <f t="shared" si="9"/>
        <v>1</v>
      </c>
      <c r="H147" s="190"/>
    </row>
    <row r="148" spans="1:8">
      <c r="A148" s="190"/>
      <c r="B148" s="190">
        <v>20</v>
      </c>
      <c r="C148" s="206" t="s">
        <v>204</v>
      </c>
      <c r="D148" s="190">
        <v>1</v>
      </c>
      <c r="E148" s="190">
        <v>30</v>
      </c>
      <c r="F148" s="191">
        <f t="shared" si="8"/>
        <v>0.0333333333333333</v>
      </c>
      <c r="G148" s="190">
        <f t="shared" si="9"/>
        <v>31</v>
      </c>
      <c r="H148" s="190"/>
    </row>
    <row r="149" spans="1:8">
      <c r="A149" s="190"/>
      <c r="B149" s="190">
        <v>21</v>
      </c>
      <c r="C149" s="206" t="s">
        <v>394</v>
      </c>
      <c r="D149" s="190">
        <v>0</v>
      </c>
      <c r="E149" s="190">
        <v>30</v>
      </c>
      <c r="F149" s="191">
        <f t="shared" si="8"/>
        <v>0</v>
      </c>
      <c r="G149" s="190">
        <f t="shared" si="9"/>
        <v>1</v>
      </c>
      <c r="H149" s="190"/>
    </row>
    <row r="150" spans="1:8">
      <c r="A150" s="190"/>
      <c r="B150" s="190">
        <v>22</v>
      </c>
      <c r="C150" s="206" t="s">
        <v>199</v>
      </c>
      <c r="D150" s="190">
        <v>8</v>
      </c>
      <c r="E150" s="190">
        <v>30</v>
      </c>
      <c r="F150" s="191">
        <f t="shared" si="8"/>
        <v>0.266666666666667</v>
      </c>
      <c r="G150" s="190">
        <f t="shared" si="9"/>
        <v>42</v>
      </c>
      <c r="H150" s="190"/>
    </row>
    <row r="151" spans="1:8">
      <c r="A151" s="190"/>
      <c r="B151" s="190">
        <v>23</v>
      </c>
      <c r="C151" s="206" t="s">
        <v>395</v>
      </c>
      <c r="D151" s="190">
        <v>0</v>
      </c>
      <c r="E151" s="190">
        <v>30</v>
      </c>
      <c r="F151" s="191">
        <f t="shared" si="8"/>
        <v>0</v>
      </c>
      <c r="G151" s="190">
        <f t="shared" si="9"/>
        <v>1</v>
      </c>
      <c r="H151" s="190"/>
    </row>
    <row r="152" spans="1:8">
      <c r="A152" s="190"/>
      <c r="B152" s="190">
        <v>24</v>
      </c>
      <c r="C152" s="206" t="s">
        <v>396</v>
      </c>
      <c r="D152" s="190">
        <v>4</v>
      </c>
      <c r="E152" s="190">
        <v>30</v>
      </c>
      <c r="F152" s="191">
        <f t="shared" si="8"/>
        <v>0.133333333333333</v>
      </c>
      <c r="G152" s="190">
        <f t="shared" si="9"/>
        <v>40</v>
      </c>
      <c r="H152" s="190"/>
    </row>
    <row r="153" spans="1:8">
      <c r="A153" s="190"/>
      <c r="B153" s="190">
        <v>25</v>
      </c>
      <c r="C153" s="206" t="s">
        <v>210</v>
      </c>
      <c r="D153" s="190">
        <v>3</v>
      </c>
      <c r="E153" s="190">
        <v>30</v>
      </c>
      <c r="F153" s="191">
        <f t="shared" si="8"/>
        <v>0.1</v>
      </c>
      <c r="G153" s="190">
        <f t="shared" si="9"/>
        <v>38</v>
      </c>
      <c r="H153" s="190"/>
    </row>
    <row r="154" spans="1:8">
      <c r="A154" s="190"/>
      <c r="B154" s="190">
        <v>26</v>
      </c>
      <c r="C154" s="206" t="s">
        <v>397</v>
      </c>
      <c r="D154" s="190">
        <v>0</v>
      </c>
      <c r="E154" s="190">
        <v>30</v>
      </c>
      <c r="F154" s="191">
        <f t="shared" si="8"/>
        <v>0</v>
      </c>
      <c r="G154" s="190">
        <f t="shared" si="9"/>
        <v>1</v>
      </c>
      <c r="H154" s="190"/>
    </row>
    <row r="155" spans="1:8">
      <c r="A155" s="190"/>
      <c r="B155" s="190">
        <v>27</v>
      </c>
      <c r="C155" s="206" t="s">
        <v>398</v>
      </c>
      <c r="D155" s="190">
        <v>0</v>
      </c>
      <c r="E155" s="190">
        <v>30</v>
      </c>
      <c r="F155" s="191">
        <f t="shared" si="8"/>
        <v>0</v>
      </c>
      <c r="G155" s="190">
        <f t="shared" si="9"/>
        <v>1</v>
      </c>
      <c r="H155" s="190"/>
    </row>
    <row r="156" spans="1:8">
      <c r="A156" s="190"/>
      <c r="B156" s="190">
        <v>28</v>
      </c>
      <c r="C156" s="190" t="s">
        <v>399</v>
      </c>
      <c r="D156" s="190">
        <v>0</v>
      </c>
      <c r="E156" s="190">
        <v>42</v>
      </c>
      <c r="F156" s="191">
        <f t="shared" si="8"/>
        <v>0</v>
      </c>
      <c r="G156" s="190">
        <f t="shared" si="9"/>
        <v>1</v>
      </c>
      <c r="H156" s="190"/>
    </row>
    <row r="157" spans="1:8">
      <c r="A157" s="190"/>
      <c r="B157" s="190">
        <v>29</v>
      </c>
      <c r="C157" s="206" t="s">
        <v>400</v>
      </c>
      <c r="D157" s="190">
        <v>0</v>
      </c>
      <c r="E157" s="190">
        <v>42</v>
      </c>
      <c r="F157" s="191">
        <f t="shared" si="8"/>
        <v>0</v>
      </c>
      <c r="G157" s="190">
        <f t="shared" si="9"/>
        <v>1</v>
      </c>
      <c r="H157" s="190"/>
    </row>
    <row r="158" spans="1:8">
      <c r="A158" s="190"/>
      <c r="B158" s="190">
        <v>30</v>
      </c>
      <c r="C158" s="206" t="s">
        <v>401</v>
      </c>
      <c r="D158" s="190">
        <v>0</v>
      </c>
      <c r="E158" s="190">
        <v>30</v>
      </c>
      <c r="F158" s="191">
        <f t="shared" si="8"/>
        <v>0</v>
      </c>
      <c r="G158" s="190">
        <f t="shared" si="9"/>
        <v>1</v>
      </c>
      <c r="H158" s="190"/>
    </row>
    <row r="159" spans="1:8">
      <c r="A159" s="190"/>
      <c r="B159" s="190">
        <v>31</v>
      </c>
      <c r="C159" s="206" t="s">
        <v>214</v>
      </c>
      <c r="D159" s="190">
        <v>1</v>
      </c>
      <c r="E159" s="190">
        <v>30</v>
      </c>
      <c r="F159" s="191">
        <f t="shared" si="8"/>
        <v>0.0333333333333333</v>
      </c>
      <c r="G159" s="190">
        <f t="shared" si="9"/>
        <v>31</v>
      </c>
      <c r="H159" s="190"/>
    </row>
    <row r="160" spans="1:8">
      <c r="A160" s="190"/>
      <c r="B160" s="190">
        <v>32</v>
      </c>
      <c r="C160" s="190" t="s">
        <v>402</v>
      </c>
      <c r="D160" s="190">
        <v>0</v>
      </c>
      <c r="E160" s="190">
        <v>28</v>
      </c>
      <c r="F160" s="191">
        <f t="shared" si="8"/>
        <v>0</v>
      </c>
      <c r="G160" s="190">
        <f t="shared" si="9"/>
        <v>1</v>
      </c>
      <c r="H160" s="190"/>
    </row>
    <row r="161" spans="1:8">
      <c r="A161" s="190"/>
      <c r="B161" s="190">
        <v>33</v>
      </c>
      <c r="C161" s="190" t="s">
        <v>218</v>
      </c>
      <c r="D161" s="190">
        <v>0</v>
      </c>
      <c r="E161" s="190">
        <v>32</v>
      </c>
      <c r="F161" s="191">
        <f t="shared" si="8"/>
        <v>0</v>
      </c>
      <c r="G161" s="190">
        <f t="shared" si="9"/>
        <v>1</v>
      </c>
      <c r="H161" s="190"/>
    </row>
    <row r="162" spans="1:8">
      <c r="A162" s="190"/>
      <c r="B162" s="190">
        <v>34</v>
      </c>
      <c r="C162" s="190" t="s">
        <v>403</v>
      </c>
      <c r="D162" s="190">
        <v>0</v>
      </c>
      <c r="E162" s="190">
        <v>32</v>
      </c>
      <c r="F162" s="191">
        <f t="shared" si="8"/>
        <v>0</v>
      </c>
      <c r="G162" s="190">
        <f t="shared" si="9"/>
        <v>1</v>
      </c>
      <c r="H162" s="190"/>
    </row>
    <row r="163" spans="1:8">
      <c r="A163" s="190"/>
      <c r="B163" s="190">
        <v>35</v>
      </c>
      <c r="C163" s="190" t="s">
        <v>224</v>
      </c>
      <c r="D163" s="190">
        <v>0</v>
      </c>
      <c r="E163" s="190">
        <v>32</v>
      </c>
      <c r="F163" s="191">
        <f t="shared" si="8"/>
        <v>0</v>
      </c>
      <c r="G163" s="190">
        <f t="shared" si="9"/>
        <v>1</v>
      </c>
      <c r="H163" s="190"/>
    </row>
    <row r="164" spans="1:8">
      <c r="A164" s="190"/>
      <c r="B164" s="190">
        <v>36</v>
      </c>
      <c r="C164" s="190" t="s">
        <v>229</v>
      </c>
      <c r="D164" s="190">
        <v>3</v>
      </c>
      <c r="E164" s="190">
        <v>38</v>
      </c>
      <c r="F164" s="191">
        <f t="shared" si="8"/>
        <v>0.0789473684210526</v>
      </c>
      <c r="G164" s="190">
        <f t="shared" si="9"/>
        <v>36</v>
      </c>
      <c r="H164" s="190"/>
    </row>
    <row r="165" spans="1:8">
      <c r="A165" s="190"/>
      <c r="B165" s="190">
        <v>37</v>
      </c>
      <c r="C165" s="190" t="s">
        <v>404</v>
      </c>
      <c r="D165" s="190">
        <v>0</v>
      </c>
      <c r="E165" s="190">
        <v>37</v>
      </c>
      <c r="F165" s="191">
        <f t="shared" si="8"/>
        <v>0</v>
      </c>
      <c r="G165" s="190">
        <f t="shared" si="9"/>
        <v>1</v>
      </c>
      <c r="H165" s="190"/>
    </row>
    <row r="166" spans="1:8">
      <c r="A166" s="190"/>
      <c r="B166" s="190">
        <v>38</v>
      </c>
      <c r="C166" s="190" t="s">
        <v>234</v>
      </c>
      <c r="D166" s="190">
        <v>1</v>
      </c>
      <c r="E166" s="190">
        <v>30</v>
      </c>
      <c r="F166" s="191">
        <f t="shared" si="8"/>
        <v>0.0333333333333333</v>
      </c>
      <c r="G166" s="190">
        <f t="shared" si="9"/>
        <v>33</v>
      </c>
      <c r="H166" s="190"/>
    </row>
    <row r="167" spans="1:8">
      <c r="A167" s="190"/>
      <c r="B167" s="190">
        <v>39</v>
      </c>
      <c r="C167" s="190" t="s">
        <v>237</v>
      </c>
      <c r="D167" s="190">
        <v>1</v>
      </c>
      <c r="E167" s="190">
        <v>30</v>
      </c>
      <c r="F167" s="191">
        <f t="shared" si="8"/>
        <v>0.0333333333333333</v>
      </c>
      <c r="G167" s="190">
        <f t="shared" si="9"/>
        <v>33</v>
      </c>
      <c r="H167" s="190"/>
    </row>
    <row r="168" spans="1:8">
      <c r="A168" s="190"/>
      <c r="B168" s="190">
        <v>40</v>
      </c>
      <c r="C168" s="190" t="s">
        <v>405</v>
      </c>
      <c r="D168" s="190">
        <v>3</v>
      </c>
      <c r="E168" s="190">
        <v>30</v>
      </c>
      <c r="F168" s="191">
        <f t="shared" si="8"/>
        <v>0.1</v>
      </c>
      <c r="G168" s="190">
        <f t="shared" si="9"/>
        <v>38</v>
      </c>
      <c r="H168" s="190"/>
    </row>
    <row r="169" spans="1:8">
      <c r="A169" s="190"/>
      <c r="B169" s="190">
        <v>41</v>
      </c>
      <c r="C169" s="190" t="s">
        <v>241</v>
      </c>
      <c r="D169" s="190">
        <v>17</v>
      </c>
      <c r="E169" s="190">
        <v>45</v>
      </c>
      <c r="F169" s="191">
        <f t="shared" si="8"/>
        <v>0.377777777777778</v>
      </c>
      <c r="G169" s="190">
        <f t="shared" si="9"/>
        <v>43</v>
      </c>
      <c r="H169" s="190"/>
    </row>
    <row r="170" spans="1:8">
      <c r="A170" s="190"/>
      <c r="B170" s="190">
        <v>42</v>
      </c>
      <c r="C170" s="190" t="s">
        <v>406</v>
      </c>
      <c r="D170" s="190">
        <v>0</v>
      </c>
      <c r="E170" s="190">
        <v>35</v>
      </c>
      <c r="F170" s="191">
        <f t="shared" si="8"/>
        <v>0</v>
      </c>
      <c r="G170" s="190">
        <f t="shared" si="9"/>
        <v>1</v>
      </c>
      <c r="H170" s="190"/>
    </row>
    <row r="171" spans="1:8">
      <c r="A171" s="190"/>
      <c r="B171" s="190">
        <v>43</v>
      </c>
      <c r="C171" s="190" t="s">
        <v>407</v>
      </c>
      <c r="D171" s="190">
        <v>1</v>
      </c>
      <c r="E171" s="190">
        <v>35</v>
      </c>
      <c r="F171" s="191">
        <f t="shared" si="8"/>
        <v>0.0285714285714286</v>
      </c>
      <c r="G171" s="190">
        <f t="shared" si="9"/>
        <v>30</v>
      </c>
      <c r="H171" s="190"/>
    </row>
    <row r="172" spans="1:8">
      <c r="A172" s="207" t="s">
        <v>7</v>
      </c>
      <c r="B172" s="208">
        <v>1</v>
      </c>
      <c r="C172" s="209" t="s">
        <v>408</v>
      </c>
      <c r="D172" s="208">
        <v>0</v>
      </c>
      <c r="E172" s="209">
        <v>36</v>
      </c>
      <c r="F172" s="210">
        <v>0</v>
      </c>
      <c r="G172" s="190">
        <f>RANK(F172,$F$172:$F$193,1)</f>
        <v>1</v>
      </c>
      <c r="H172" s="206"/>
    </row>
    <row r="173" spans="1:8">
      <c r="A173" s="211"/>
      <c r="B173" s="208">
        <v>2</v>
      </c>
      <c r="C173" s="209" t="s">
        <v>409</v>
      </c>
      <c r="D173" s="208">
        <v>0</v>
      </c>
      <c r="E173" s="209">
        <v>36</v>
      </c>
      <c r="F173" s="210">
        <v>0</v>
      </c>
      <c r="G173" s="190">
        <f t="shared" ref="G173:G194" si="10">RANK(F173,$F$172:$F$193,1)</f>
        <v>1</v>
      </c>
      <c r="H173" s="190"/>
    </row>
    <row r="174" spans="1:8">
      <c r="A174" s="211"/>
      <c r="B174" s="208">
        <v>3</v>
      </c>
      <c r="C174" s="209" t="s">
        <v>410</v>
      </c>
      <c r="D174" s="208">
        <v>0</v>
      </c>
      <c r="E174" s="209">
        <v>36</v>
      </c>
      <c r="F174" s="210">
        <v>0</v>
      </c>
      <c r="G174" s="190">
        <f t="shared" si="10"/>
        <v>1</v>
      </c>
      <c r="H174" s="190"/>
    </row>
    <row r="175" spans="1:8">
      <c r="A175" s="211"/>
      <c r="B175" s="208">
        <v>4</v>
      </c>
      <c r="C175" s="209" t="s">
        <v>411</v>
      </c>
      <c r="D175" s="208">
        <v>0</v>
      </c>
      <c r="E175" s="209">
        <v>36</v>
      </c>
      <c r="F175" s="210">
        <v>0</v>
      </c>
      <c r="G175" s="190">
        <f t="shared" si="10"/>
        <v>1</v>
      </c>
      <c r="H175" s="190"/>
    </row>
    <row r="176" spans="1:8">
      <c r="A176" s="211"/>
      <c r="B176" s="208">
        <v>5</v>
      </c>
      <c r="C176" s="209" t="s">
        <v>412</v>
      </c>
      <c r="D176" s="208">
        <v>0</v>
      </c>
      <c r="E176" s="209">
        <v>35</v>
      </c>
      <c r="F176" s="210">
        <v>0</v>
      </c>
      <c r="G176" s="190">
        <f t="shared" si="10"/>
        <v>1</v>
      </c>
      <c r="H176" s="190"/>
    </row>
    <row r="177" spans="1:8">
      <c r="A177" s="211"/>
      <c r="B177" s="208">
        <v>6</v>
      </c>
      <c r="C177" s="209" t="s">
        <v>413</v>
      </c>
      <c r="D177" s="208">
        <v>0</v>
      </c>
      <c r="E177" s="209">
        <v>44</v>
      </c>
      <c r="F177" s="210">
        <v>0</v>
      </c>
      <c r="G177" s="190">
        <f t="shared" si="10"/>
        <v>1</v>
      </c>
      <c r="H177" s="190"/>
    </row>
    <row r="178" spans="1:8">
      <c r="A178" s="211"/>
      <c r="B178" s="208">
        <v>7</v>
      </c>
      <c r="C178" s="209" t="s">
        <v>414</v>
      </c>
      <c r="D178" s="208">
        <v>0</v>
      </c>
      <c r="E178" s="209">
        <v>37</v>
      </c>
      <c r="F178" s="210">
        <v>0</v>
      </c>
      <c r="G178" s="190">
        <f t="shared" si="10"/>
        <v>1</v>
      </c>
      <c r="H178" s="206"/>
    </row>
    <row r="179" spans="1:8">
      <c r="A179" s="211"/>
      <c r="B179" s="208">
        <v>8</v>
      </c>
      <c r="C179" s="209" t="s">
        <v>415</v>
      </c>
      <c r="D179" s="208">
        <v>0</v>
      </c>
      <c r="E179" s="208">
        <v>33</v>
      </c>
      <c r="F179" s="210">
        <v>0</v>
      </c>
      <c r="G179" s="190">
        <f t="shared" si="10"/>
        <v>1</v>
      </c>
      <c r="H179" s="190"/>
    </row>
    <row r="180" spans="1:8">
      <c r="A180" s="211"/>
      <c r="B180" s="208">
        <v>9</v>
      </c>
      <c r="C180" s="209" t="s">
        <v>416</v>
      </c>
      <c r="D180" s="208">
        <v>0</v>
      </c>
      <c r="E180" s="208">
        <v>33</v>
      </c>
      <c r="F180" s="210">
        <v>0</v>
      </c>
      <c r="G180" s="190">
        <f t="shared" si="10"/>
        <v>1</v>
      </c>
      <c r="H180" s="190"/>
    </row>
    <row r="181" spans="1:8">
      <c r="A181" s="211"/>
      <c r="B181" s="208">
        <v>10</v>
      </c>
      <c r="C181" s="209" t="s">
        <v>417</v>
      </c>
      <c r="D181" s="208">
        <v>0</v>
      </c>
      <c r="E181" s="208">
        <v>32</v>
      </c>
      <c r="F181" s="210">
        <v>0</v>
      </c>
      <c r="G181" s="190">
        <f t="shared" si="10"/>
        <v>1</v>
      </c>
      <c r="H181" s="190"/>
    </row>
    <row r="182" spans="1:8">
      <c r="A182" s="211"/>
      <c r="B182" s="208">
        <v>11</v>
      </c>
      <c r="C182" s="209" t="s">
        <v>418</v>
      </c>
      <c r="D182" s="208">
        <v>0</v>
      </c>
      <c r="E182" s="208">
        <v>33</v>
      </c>
      <c r="F182" s="212">
        <v>0</v>
      </c>
      <c r="G182" s="190">
        <f t="shared" si="10"/>
        <v>1</v>
      </c>
      <c r="H182" s="206"/>
    </row>
    <row r="183" spans="1:8">
      <c r="A183" s="211"/>
      <c r="B183" s="208">
        <v>12</v>
      </c>
      <c r="C183" s="209" t="s">
        <v>419</v>
      </c>
      <c r="D183" s="208">
        <v>0</v>
      </c>
      <c r="E183" s="208">
        <v>33</v>
      </c>
      <c r="F183" s="210">
        <v>0</v>
      </c>
      <c r="G183" s="190">
        <f t="shared" si="10"/>
        <v>1</v>
      </c>
      <c r="H183" s="190"/>
    </row>
    <row r="184" spans="1:8">
      <c r="A184" s="211"/>
      <c r="B184" s="208">
        <v>13</v>
      </c>
      <c r="C184" s="209" t="s">
        <v>420</v>
      </c>
      <c r="D184" s="208">
        <v>0</v>
      </c>
      <c r="E184" s="208">
        <v>30</v>
      </c>
      <c r="F184" s="210">
        <v>0</v>
      </c>
      <c r="G184" s="190">
        <f t="shared" si="10"/>
        <v>1</v>
      </c>
      <c r="H184" s="190"/>
    </row>
    <row r="185" spans="1:8">
      <c r="A185" s="211"/>
      <c r="B185" s="208">
        <v>14</v>
      </c>
      <c r="C185" s="209" t="s">
        <v>421</v>
      </c>
      <c r="D185" s="208">
        <v>0</v>
      </c>
      <c r="E185" s="208">
        <v>34</v>
      </c>
      <c r="F185" s="210">
        <v>0</v>
      </c>
      <c r="G185" s="190">
        <f t="shared" si="10"/>
        <v>1</v>
      </c>
      <c r="H185" s="190"/>
    </row>
    <row r="186" spans="1:8">
      <c r="A186" s="211"/>
      <c r="B186" s="208">
        <v>15</v>
      </c>
      <c r="C186" s="209" t="s">
        <v>422</v>
      </c>
      <c r="D186" s="208">
        <v>0</v>
      </c>
      <c r="E186" s="208">
        <v>33</v>
      </c>
      <c r="F186" s="210">
        <v>0</v>
      </c>
      <c r="G186" s="190">
        <f t="shared" si="10"/>
        <v>1</v>
      </c>
      <c r="H186" s="190"/>
    </row>
    <row r="187" spans="1:8">
      <c r="A187" s="211"/>
      <c r="B187" s="208">
        <v>16</v>
      </c>
      <c r="C187" s="209" t="s">
        <v>254</v>
      </c>
      <c r="D187" s="208">
        <v>1</v>
      </c>
      <c r="E187" s="208">
        <v>33</v>
      </c>
      <c r="F187" s="210">
        <v>0.0303</v>
      </c>
      <c r="G187" s="190">
        <v>25</v>
      </c>
      <c r="H187" s="190"/>
    </row>
    <row r="188" spans="1:8">
      <c r="A188" s="211"/>
      <c r="B188" s="208">
        <v>17</v>
      </c>
      <c r="C188" s="209" t="s">
        <v>423</v>
      </c>
      <c r="D188" s="208">
        <v>0</v>
      </c>
      <c r="E188" s="208">
        <v>32</v>
      </c>
      <c r="F188" s="210">
        <v>0</v>
      </c>
      <c r="G188" s="190">
        <f t="shared" si="10"/>
        <v>1</v>
      </c>
      <c r="H188" s="190"/>
    </row>
    <row r="189" spans="1:8">
      <c r="A189" s="211"/>
      <c r="B189" s="208">
        <v>18</v>
      </c>
      <c r="C189" s="209" t="s">
        <v>424</v>
      </c>
      <c r="D189" s="208">
        <v>0</v>
      </c>
      <c r="E189" s="208">
        <v>32</v>
      </c>
      <c r="F189" s="210">
        <v>0</v>
      </c>
      <c r="G189" s="190">
        <f t="shared" si="10"/>
        <v>1</v>
      </c>
      <c r="H189" s="190"/>
    </row>
    <row r="190" spans="1:8">
      <c r="A190" s="211"/>
      <c r="B190" s="208">
        <v>19</v>
      </c>
      <c r="C190" s="208" t="s">
        <v>425</v>
      </c>
      <c r="D190" s="208">
        <v>0</v>
      </c>
      <c r="E190" s="208">
        <v>36</v>
      </c>
      <c r="F190" s="210">
        <v>0</v>
      </c>
      <c r="G190" s="190">
        <f t="shared" si="10"/>
        <v>1</v>
      </c>
      <c r="H190" s="190"/>
    </row>
    <row r="191" spans="1:8">
      <c r="A191" s="211"/>
      <c r="B191" s="208">
        <v>21</v>
      </c>
      <c r="C191" s="208" t="s">
        <v>426</v>
      </c>
      <c r="D191" s="208">
        <v>0</v>
      </c>
      <c r="E191" s="208">
        <v>33</v>
      </c>
      <c r="F191" s="210">
        <v>0</v>
      </c>
      <c r="G191" s="190">
        <f t="shared" si="10"/>
        <v>1</v>
      </c>
      <c r="H191" s="190"/>
    </row>
    <row r="192" spans="1:8">
      <c r="A192" s="211"/>
      <c r="B192" s="208">
        <v>22</v>
      </c>
      <c r="C192" s="208" t="s">
        <v>427</v>
      </c>
      <c r="D192" s="208">
        <v>0</v>
      </c>
      <c r="E192" s="208">
        <v>33</v>
      </c>
      <c r="F192" s="210">
        <v>0</v>
      </c>
      <c r="G192" s="190">
        <f t="shared" si="10"/>
        <v>1</v>
      </c>
      <c r="H192" s="190"/>
    </row>
    <row r="193" spans="1:8">
      <c r="A193" s="211"/>
      <c r="B193" s="208">
        <v>23</v>
      </c>
      <c r="C193" s="208" t="s">
        <v>428</v>
      </c>
      <c r="D193" s="208">
        <v>0</v>
      </c>
      <c r="E193" s="208">
        <v>34</v>
      </c>
      <c r="F193" s="210">
        <v>0</v>
      </c>
      <c r="G193" s="190">
        <f t="shared" si="10"/>
        <v>1</v>
      </c>
      <c r="H193" s="190"/>
    </row>
    <row r="194" spans="1:8">
      <c r="A194" s="211"/>
      <c r="B194" s="208">
        <v>24</v>
      </c>
      <c r="C194" s="208" t="s">
        <v>429</v>
      </c>
      <c r="D194" s="208">
        <v>0</v>
      </c>
      <c r="E194" s="208">
        <v>33</v>
      </c>
      <c r="F194" s="210">
        <v>0</v>
      </c>
      <c r="G194" s="190">
        <v>1</v>
      </c>
      <c r="H194" s="190"/>
    </row>
    <row r="195" spans="1:8">
      <c r="A195" s="213"/>
      <c r="B195" s="208">
        <v>25</v>
      </c>
      <c r="C195" s="208" t="s">
        <v>430</v>
      </c>
      <c r="D195" s="208">
        <v>0</v>
      </c>
      <c r="E195" s="208">
        <v>35</v>
      </c>
      <c r="F195" s="210">
        <v>0</v>
      </c>
      <c r="G195" s="190">
        <v>1</v>
      </c>
      <c r="H195" s="190"/>
    </row>
    <row r="196" spans="1:8">
      <c r="A196" s="190" t="s">
        <v>431</v>
      </c>
      <c r="B196" s="214">
        <v>1</v>
      </c>
      <c r="C196" s="214" t="s">
        <v>432</v>
      </c>
      <c r="D196" s="214">
        <v>0</v>
      </c>
      <c r="E196" s="214">
        <v>46</v>
      </c>
      <c r="F196" s="204">
        <f>D196/E196</f>
        <v>0</v>
      </c>
      <c r="G196" s="190">
        <v>3</v>
      </c>
      <c r="H196" s="190"/>
    </row>
    <row r="197" spans="1:8">
      <c r="A197" s="190"/>
      <c r="B197" s="214">
        <v>2</v>
      </c>
      <c r="C197" s="214" t="s">
        <v>259</v>
      </c>
      <c r="D197" s="214">
        <v>4</v>
      </c>
      <c r="E197" s="214">
        <v>45</v>
      </c>
      <c r="F197" s="204">
        <f>D197/E197</f>
        <v>0.0888888888888889</v>
      </c>
      <c r="G197" s="190">
        <v>1</v>
      </c>
      <c r="H197" s="190"/>
    </row>
    <row r="198" spans="1:8">
      <c r="A198" s="190"/>
      <c r="B198" s="214">
        <v>3</v>
      </c>
      <c r="C198" s="214" t="s">
        <v>266</v>
      </c>
      <c r="D198" s="214">
        <v>2</v>
      </c>
      <c r="E198" s="214">
        <v>45</v>
      </c>
      <c r="F198" s="215">
        <f>D198/E198</f>
        <v>0.0444444444444444</v>
      </c>
      <c r="G198" s="190">
        <v>2</v>
      </c>
      <c r="H198" s="190"/>
    </row>
    <row r="199" spans="1:8">
      <c r="A199" s="190"/>
      <c r="B199" s="214">
        <v>4</v>
      </c>
      <c r="C199" s="214" t="s">
        <v>433</v>
      </c>
      <c r="D199" s="214">
        <v>0</v>
      </c>
      <c r="E199" s="214">
        <v>45</v>
      </c>
      <c r="F199" s="216">
        <f>D199/E199</f>
        <v>0</v>
      </c>
      <c r="G199" s="190">
        <v>3</v>
      </c>
      <c r="H199" s="190"/>
    </row>
  </sheetData>
  <mergeCells count="8">
    <mergeCell ref="A1:H1"/>
    <mergeCell ref="A3:A29"/>
    <mergeCell ref="A30:A60"/>
    <mergeCell ref="A61:A87"/>
    <mergeCell ref="A88:A128"/>
    <mergeCell ref="A129:A171"/>
    <mergeCell ref="A172:A195"/>
    <mergeCell ref="A196:A199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zoomScale="55" zoomScaleNormal="55" workbookViewId="0">
      <selection activeCell="P27" sqref="P27"/>
    </sheetView>
  </sheetViews>
  <sheetFormatPr defaultColWidth="8.66666666666667" defaultRowHeight="15.6"/>
  <cols>
    <col min="1" max="2" width="18.3796296296296" style="164" customWidth="1"/>
    <col min="3" max="3" width="15.5" style="164" customWidth="1"/>
    <col min="4" max="4" width="19.75" style="164" customWidth="1"/>
    <col min="5" max="5" width="53.75" style="164" customWidth="1"/>
    <col min="6" max="6" width="29.6296296296296" style="164" customWidth="1"/>
    <col min="7" max="9" width="15.25" style="164" customWidth="1"/>
    <col min="10" max="32" width="9" style="164"/>
    <col min="33" max="16384" width="8.66666666666667" style="164"/>
  </cols>
  <sheetData>
    <row r="1" ht="22.2" spans="1:9">
      <c r="A1" s="45" t="s">
        <v>434</v>
      </c>
      <c r="B1" s="45"/>
      <c r="C1" s="45"/>
      <c r="D1" s="45"/>
      <c r="E1" s="45"/>
      <c r="F1" s="45"/>
      <c r="G1" s="45"/>
      <c r="H1" s="45"/>
      <c r="I1" s="45"/>
    </row>
    <row r="2" s="43" customFormat="1" ht="20.4" spans="1:9">
      <c r="A2" s="165" t="s">
        <v>22</v>
      </c>
      <c r="B2" s="165" t="s">
        <v>42</v>
      </c>
      <c r="C2" s="165" t="s">
        <v>24</v>
      </c>
      <c r="D2" s="165" t="s">
        <v>25</v>
      </c>
      <c r="E2" s="165" t="s">
        <v>26</v>
      </c>
      <c r="F2" s="166" t="s">
        <v>435</v>
      </c>
      <c r="G2" s="165" t="s">
        <v>44</v>
      </c>
      <c r="H2" s="167" t="s">
        <v>436</v>
      </c>
      <c r="I2" s="165" t="s">
        <v>437</v>
      </c>
    </row>
    <row r="3" customFormat="1" ht="17.4" spans="1:9">
      <c r="A3" s="18" t="s">
        <v>2</v>
      </c>
      <c r="B3" s="17" t="s">
        <v>84</v>
      </c>
      <c r="C3" s="22">
        <v>2023363122</v>
      </c>
      <c r="D3" s="17" t="s">
        <v>438</v>
      </c>
      <c r="E3" s="17" t="s">
        <v>439</v>
      </c>
      <c r="F3" s="168" t="s">
        <v>48</v>
      </c>
      <c r="G3" s="17">
        <v>2</v>
      </c>
      <c r="H3" s="169"/>
      <c r="I3" s="170"/>
    </row>
    <row r="4" customFormat="1" ht="17.4" spans="1:9">
      <c r="A4" s="18"/>
      <c r="B4" s="21"/>
      <c r="C4" s="22">
        <v>2023363124</v>
      </c>
      <c r="D4" s="17" t="s">
        <v>440</v>
      </c>
      <c r="E4" s="17" t="s">
        <v>439</v>
      </c>
      <c r="F4" s="168" t="s">
        <v>48</v>
      </c>
      <c r="G4" s="171">
        <v>2</v>
      </c>
      <c r="H4" s="169"/>
      <c r="I4" s="170"/>
    </row>
    <row r="5" customFormat="1" ht="17.4" spans="1:9">
      <c r="A5" s="18"/>
      <c r="B5" s="21"/>
      <c r="C5" s="22">
        <v>2023363127</v>
      </c>
      <c r="D5" s="17" t="s">
        <v>441</v>
      </c>
      <c r="E5" s="17" t="s">
        <v>439</v>
      </c>
      <c r="F5" s="168" t="s">
        <v>48</v>
      </c>
      <c r="G5" s="171">
        <v>2</v>
      </c>
      <c r="H5" s="169"/>
      <c r="I5" s="170"/>
    </row>
    <row r="6" customFormat="1" ht="17.4" spans="1:9">
      <c r="A6" s="18"/>
      <c r="B6" s="17"/>
      <c r="C6" s="22">
        <v>2023363143</v>
      </c>
      <c r="D6" s="17" t="s">
        <v>442</v>
      </c>
      <c r="E6" s="17" t="s">
        <v>439</v>
      </c>
      <c r="F6" s="168" t="s">
        <v>48</v>
      </c>
      <c r="G6" s="17">
        <v>2</v>
      </c>
      <c r="H6" s="169"/>
      <c r="I6" s="170"/>
    </row>
    <row r="7" ht="17.4" spans="1:9">
      <c r="A7" s="170" t="s">
        <v>3</v>
      </c>
      <c r="B7" s="169" t="s">
        <v>104</v>
      </c>
      <c r="C7" s="169">
        <v>2022273114</v>
      </c>
      <c r="D7" s="169" t="s">
        <v>443</v>
      </c>
      <c r="E7" s="169" t="s">
        <v>109</v>
      </c>
      <c r="F7" s="172" t="s">
        <v>110</v>
      </c>
      <c r="G7" s="173">
        <v>3</v>
      </c>
      <c r="H7" s="169" t="s">
        <v>444</v>
      </c>
      <c r="I7" s="170"/>
    </row>
    <row r="8" ht="17.4" spans="1:9">
      <c r="A8" s="170"/>
      <c r="B8" s="169"/>
      <c r="C8" s="169">
        <v>2022273119</v>
      </c>
      <c r="D8" s="174" t="s">
        <v>445</v>
      </c>
      <c r="E8" s="169" t="s">
        <v>109</v>
      </c>
      <c r="F8" s="172" t="s">
        <v>110</v>
      </c>
      <c r="G8" s="175">
        <v>3</v>
      </c>
      <c r="H8" s="169" t="s">
        <v>444</v>
      </c>
      <c r="I8" s="170"/>
    </row>
    <row r="9" ht="17.4" spans="1:9">
      <c r="A9" s="170"/>
      <c r="B9" s="169"/>
      <c r="C9" s="169">
        <v>2022273132</v>
      </c>
      <c r="D9" s="174" t="s">
        <v>446</v>
      </c>
      <c r="E9" s="169" t="s">
        <v>109</v>
      </c>
      <c r="F9" s="172" t="s">
        <v>110</v>
      </c>
      <c r="G9" s="175">
        <v>3</v>
      </c>
      <c r="H9" s="169" t="s">
        <v>444</v>
      </c>
      <c r="I9" s="170"/>
    </row>
    <row r="10" ht="17.4" spans="1:9">
      <c r="A10" s="170"/>
      <c r="B10" s="176" t="s">
        <v>137</v>
      </c>
      <c r="C10" s="169">
        <v>2024273215</v>
      </c>
      <c r="D10" s="169" t="s">
        <v>138</v>
      </c>
      <c r="E10" s="176" t="s">
        <v>447</v>
      </c>
      <c r="F10" s="169" t="s">
        <v>103</v>
      </c>
      <c r="G10" s="173">
        <v>3</v>
      </c>
      <c r="H10" s="169" t="s">
        <v>444</v>
      </c>
      <c r="I10" s="170"/>
    </row>
    <row r="11" ht="17.4" spans="1:9">
      <c r="A11" s="170"/>
      <c r="B11" s="176" t="s">
        <v>156</v>
      </c>
      <c r="C11" s="169">
        <v>2025284110</v>
      </c>
      <c r="D11" s="169" t="s">
        <v>448</v>
      </c>
      <c r="E11" s="169" t="s">
        <v>449</v>
      </c>
      <c r="F11" s="169" t="s">
        <v>76</v>
      </c>
      <c r="G11" s="173">
        <v>2</v>
      </c>
      <c r="H11" s="169" t="s">
        <v>444</v>
      </c>
      <c r="I11" s="170"/>
    </row>
    <row r="12" ht="18.75" customHeight="1" spans="1:9">
      <c r="A12" s="15" t="s">
        <v>4</v>
      </c>
      <c r="B12" s="21" t="s">
        <v>31</v>
      </c>
      <c r="C12" s="21">
        <v>2024233135</v>
      </c>
      <c r="D12" s="21" t="s">
        <v>450</v>
      </c>
      <c r="E12" s="21" t="s">
        <v>451</v>
      </c>
      <c r="F12" s="21" t="s">
        <v>48</v>
      </c>
      <c r="G12" s="21">
        <v>2</v>
      </c>
      <c r="H12" s="21" t="s">
        <v>452</v>
      </c>
      <c r="I12" s="76"/>
    </row>
    <row r="13" ht="18.75" customHeight="1" spans="1:9">
      <c r="A13" s="15"/>
      <c r="B13" s="21"/>
      <c r="C13" s="21">
        <v>2024233120</v>
      </c>
      <c r="D13" s="21" t="s">
        <v>453</v>
      </c>
      <c r="E13" s="21" t="s">
        <v>451</v>
      </c>
      <c r="F13" s="21" t="s">
        <v>48</v>
      </c>
      <c r="G13" s="21">
        <v>2</v>
      </c>
      <c r="H13" s="21" t="s">
        <v>452</v>
      </c>
      <c r="I13" s="15"/>
    </row>
    <row r="14" ht="18.75" customHeight="1" spans="1:9">
      <c r="A14" s="15"/>
      <c r="B14" s="21"/>
      <c r="C14" s="21">
        <v>2024233114</v>
      </c>
      <c r="D14" s="21" t="s">
        <v>38</v>
      </c>
      <c r="E14" s="21" t="s">
        <v>451</v>
      </c>
      <c r="F14" s="21" t="s">
        <v>48</v>
      </c>
      <c r="G14" s="21">
        <v>5</v>
      </c>
      <c r="H14" s="21" t="s">
        <v>452</v>
      </c>
      <c r="I14" s="15"/>
    </row>
    <row r="15" ht="18.75" customHeight="1" spans="1:9">
      <c r="A15" s="15"/>
      <c r="B15" s="21"/>
      <c r="C15" s="21"/>
      <c r="D15" s="21"/>
      <c r="E15" s="21" t="s">
        <v>33</v>
      </c>
      <c r="F15" s="21" t="s">
        <v>34</v>
      </c>
      <c r="G15" s="21"/>
      <c r="H15" s="21" t="s">
        <v>35</v>
      </c>
      <c r="I15" s="15"/>
    </row>
    <row r="16" ht="18.75" customHeight="1" spans="1:9">
      <c r="A16" s="15"/>
      <c r="B16" s="21"/>
      <c r="C16" s="21">
        <v>2024233110</v>
      </c>
      <c r="D16" s="21" t="s">
        <v>32</v>
      </c>
      <c r="E16" s="21" t="s">
        <v>33</v>
      </c>
      <c r="F16" s="21" t="s">
        <v>34</v>
      </c>
      <c r="G16" s="21">
        <v>3</v>
      </c>
      <c r="H16" s="21" t="s">
        <v>35</v>
      </c>
      <c r="I16" s="15"/>
    </row>
    <row r="17" ht="18.75" customHeight="1" spans="1:9">
      <c r="A17" s="15"/>
      <c r="B17" s="21"/>
      <c r="C17" s="21">
        <v>2024233125</v>
      </c>
      <c r="D17" s="21" t="s">
        <v>36</v>
      </c>
      <c r="E17" s="21" t="s">
        <v>33</v>
      </c>
      <c r="F17" s="21" t="s">
        <v>34</v>
      </c>
      <c r="G17" s="21">
        <v>3</v>
      </c>
      <c r="H17" s="21" t="s">
        <v>35</v>
      </c>
      <c r="I17" s="15"/>
    </row>
    <row r="18" ht="18.75" customHeight="1" spans="1:9">
      <c r="A18" s="15"/>
      <c r="B18" s="21"/>
      <c r="C18" s="21">
        <v>2024233111</v>
      </c>
      <c r="D18" s="21" t="s">
        <v>37</v>
      </c>
      <c r="E18" s="21" t="s">
        <v>33</v>
      </c>
      <c r="F18" s="21" t="s">
        <v>34</v>
      </c>
      <c r="G18" s="21">
        <v>3</v>
      </c>
      <c r="H18" s="18" t="s">
        <v>35</v>
      </c>
      <c r="I18" s="15"/>
    </row>
    <row r="19" ht="18.75" customHeight="1" spans="1:9">
      <c r="A19" s="15" t="s">
        <v>5</v>
      </c>
      <c r="B19" s="177" t="s">
        <v>30</v>
      </c>
      <c r="C19" s="178"/>
      <c r="D19" s="178"/>
      <c r="E19" s="178"/>
      <c r="F19" s="178"/>
      <c r="G19" s="178"/>
      <c r="H19" s="178"/>
      <c r="I19" s="179"/>
    </row>
    <row r="20" ht="17.4" spans="1:9">
      <c r="A20" s="15" t="s">
        <v>6</v>
      </c>
      <c r="B20" s="180"/>
      <c r="C20" s="181"/>
      <c r="D20" s="181"/>
      <c r="E20" s="181"/>
      <c r="F20" s="181"/>
      <c r="G20" s="181"/>
      <c r="H20" s="181"/>
      <c r="I20" s="182"/>
    </row>
    <row r="21" ht="17.4" spans="1:9">
      <c r="A21" s="15" t="s">
        <v>7</v>
      </c>
      <c r="B21" s="180"/>
      <c r="C21" s="181"/>
      <c r="D21" s="181"/>
      <c r="E21" s="181"/>
      <c r="F21" s="181"/>
      <c r="G21" s="181"/>
      <c r="H21" s="181"/>
      <c r="I21" s="182"/>
    </row>
    <row r="22" ht="17.4" spans="1:9">
      <c r="A22" s="15" t="s">
        <v>8</v>
      </c>
      <c r="B22" s="183"/>
      <c r="C22" s="184"/>
      <c r="D22" s="184"/>
      <c r="E22" s="184"/>
      <c r="F22" s="184"/>
      <c r="G22" s="184"/>
      <c r="H22" s="184"/>
      <c r="I22" s="185"/>
    </row>
  </sheetData>
  <mergeCells count="11">
    <mergeCell ref="A1:I1"/>
    <mergeCell ref="A3:A6"/>
    <mergeCell ref="A7:A11"/>
    <mergeCell ref="A12:A18"/>
    <mergeCell ref="B3:B6"/>
    <mergeCell ref="B7:B9"/>
    <mergeCell ref="B12:B18"/>
    <mergeCell ref="C14:C15"/>
    <mergeCell ref="D14:D15"/>
    <mergeCell ref="G14:G15"/>
    <mergeCell ref="B19:I22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9"/>
  <sheetViews>
    <sheetView zoomScale="70" zoomScaleNormal="70" workbookViewId="0">
      <selection activeCell="L11" sqref="L11"/>
    </sheetView>
  </sheetViews>
  <sheetFormatPr defaultColWidth="8.66666666666667" defaultRowHeight="17.4" outlineLevelCol="7"/>
  <cols>
    <col min="1" max="1" width="20.3796296296296" style="2" customWidth="1"/>
    <col min="2" max="2" width="14.8796296296296" style="2" customWidth="1"/>
    <col min="3" max="4" width="18.1296296296296" style="2" customWidth="1"/>
    <col min="5" max="5" width="25.1296296296296" style="2" customWidth="1"/>
    <col min="6" max="6" width="18.1296296296296" style="141" customWidth="1"/>
    <col min="7" max="7" width="22.6296296296296" style="2" customWidth="1"/>
    <col min="8" max="8" width="16.6296296296296" style="2" customWidth="1"/>
    <col min="9" max="32" width="8.62962962962963" style="2"/>
    <col min="33" max="16384" width="8.66666666666667" style="2"/>
  </cols>
  <sheetData>
    <row r="1" s="140" customFormat="1" ht="22.2" spans="1:8">
      <c r="A1" s="3" t="s">
        <v>454</v>
      </c>
      <c r="B1" s="3"/>
      <c r="C1" s="3"/>
      <c r="D1" s="3"/>
      <c r="E1" s="3"/>
      <c r="F1" s="3"/>
      <c r="G1" s="3"/>
      <c r="H1" s="3"/>
    </row>
    <row r="2" s="1" customFormat="1" ht="20.4" spans="1:8">
      <c r="A2" s="4" t="s">
        <v>22</v>
      </c>
      <c r="B2" s="4" t="s">
        <v>271</v>
      </c>
      <c r="C2" s="4" t="s">
        <v>23</v>
      </c>
      <c r="D2" s="4" t="s">
        <v>455</v>
      </c>
      <c r="E2" s="4" t="s">
        <v>273</v>
      </c>
      <c r="F2" s="142" t="s">
        <v>456</v>
      </c>
      <c r="G2" s="4" t="s">
        <v>457</v>
      </c>
      <c r="H2" s="4" t="s">
        <v>29</v>
      </c>
    </row>
    <row r="3" spans="1:8">
      <c r="A3" s="15" t="s">
        <v>2</v>
      </c>
      <c r="B3" s="15">
        <v>1</v>
      </c>
      <c r="C3" s="15" t="s">
        <v>276</v>
      </c>
      <c r="D3" s="15">
        <v>0</v>
      </c>
      <c r="E3" s="15">
        <v>39</v>
      </c>
      <c r="F3" s="143">
        <f t="shared" ref="F3:F17" si="0">D3/E3</f>
        <v>0</v>
      </c>
      <c r="G3" s="9">
        <f t="shared" ref="G3:G17" si="1">RANK(F3,$F$3:$F$29,1)</f>
        <v>1</v>
      </c>
      <c r="H3" s="9"/>
    </row>
    <row r="4" spans="1:8">
      <c r="A4" s="15"/>
      <c r="B4" s="15">
        <v>2</v>
      </c>
      <c r="C4" s="15" t="s">
        <v>277</v>
      </c>
      <c r="D4" s="15">
        <v>0</v>
      </c>
      <c r="E4" s="15">
        <v>40</v>
      </c>
      <c r="F4" s="143">
        <f t="shared" si="0"/>
        <v>0</v>
      </c>
      <c r="G4" s="9">
        <f t="shared" si="1"/>
        <v>1</v>
      </c>
      <c r="H4" s="9"/>
    </row>
    <row r="5" spans="1:8">
      <c r="A5" s="15"/>
      <c r="B5" s="15">
        <v>3</v>
      </c>
      <c r="C5" s="15" t="s">
        <v>278</v>
      </c>
      <c r="D5" s="15">
        <v>0</v>
      </c>
      <c r="E5" s="15">
        <v>42</v>
      </c>
      <c r="F5" s="143">
        <f t="shared" si="0"/>
        <v>0</v>
      </c>
      <c r="G5" s="9">
        <f t="shared" si="1"/>
        <v>1</v>
      </c>
      <c r="H5" s="9"/>
    </row>
    <row r="6" spans="1:8">
      <c r="A6" s="15"/>
      <c r="B6" s="15">
        <v>4</v>
      </c>
      <c r="C6" s="15" t="s">
        <v>279</v>
      </c>
      <c r="D6" s="15">
        <v>0</v>
      </c>
      <c r="E6" s="15">
        <v>40</v>
      </c>
      <c r="F6" s="143">
        <f t="shared" si="0"/>
        <v>0</v>
      </c>
      <c r="G6" s="9">
        <f t="shared" si="1"/>
        <v>1</v>
      </c>
      <c r="H6" s="9"/>
    </row>
    <row r="7" spans="1:8">
      <c r="A7" s="15"/>
      <c r="B7" s="15">
        <v>5</v>
      </c>
      <c r="C7" s="15" t="s">
        <v>280</v>
      </c>
      <c r="D7" s="15">
        <v>0</v>
      </c>
      <c r="E7" s="15">
        <v>43</v>
      </c>
      <c r="F7" s="143">
        <f t="shared" si="0"/>
        <v>0</v>
      </c>
      <c r="G7" s="9">
        <f t="shared" si="1"/>
        <v>1</v>
      </c>
      <c r="H7" s="9"/>
    </row>
    <row r="8" spans="1:8">
      <c r="A8" s="15"/>
      <c r="B8" s="15">
        <v>6</v>
      </c>
      <c r="C8" s="15" t="s">
        <v>281</v>
      </c>
      <c r="D8" s="15">
        <v>0</v>
      </c>
      <c r="E8" s="15">
        <v>43</v>
      </c>
      <c r="F8" s="143">
        <f t="shared" si="0"/>
        <v>0</v>
      </c>
      <c r="G8" s="9">
        <f t="shared" si="1"/>
        <v>1</v>
      </c>
      <c r="H8" s="9"/>
    </row>
    <row r="9" spans="1:8">
      <c r="A9" s="15"/>
      <c r="B9" s="15">
        <v>7</v>
      </c>
      <c r="C9" s="15" t="s">
        <v>282</v>
      </c>
      <c r="D9" s="15">
        <v>0</v>
      </c>
      <c r="E9" s="15">
        <v>41</v>
      </c>
      <c r="F9" s="143">
        <f t="shared" si="0"/>
        <v>0</v>
      </c>
      <c r="G9" s="9">
        <f t="shared" si="1"/>
        <v>1</v>
      </c>
      <c r="H9" s="9"/>
    </row>
    <row r="10" spans="1:8">
      <c r="A10" s="15"/>
      <c r="B10" s="15">
        <v>8</v>
      </c>
      <c r="C10" s="15" t="s">
        <v>84</v>
      </c>
      <c r="D10" s="15">
        <v>0</v>
      </c>
      <c r="E10" s="15">
        <v>43</v>
      </c>
      <c r="F10" s="143">
        <f t="shared" si="0"/>
        <v>0</v>
      </c>
      <c r="G10" s="9">
        <f t="shared" si="1"/>
        <v>1</v>
      </c>
      <c r="H10" s="9"/>
    </row>
    <row r="11" spans="1:8">
      <c r="A11" s="15"/>
      <c r="B11" s="15">
        <v>9</v>
      </c>
      <c r="C11" s="15" t="s">
        <v>283</v>
      </c>
      <c r="D11" s="15">
        <v>0</v>
      </c>
      <c r="E11" s="15">
        <v>42</v>
      </c>
      <c r="F11" s="143">
        <f t="shared" si="0"/>
        <v>0</v>
      </c>
      <c r="G11" s="9">
        <f t="shared" si="1"/>
        <v>1</v>
      </c>
      <c r="H11" s="9"/>
    </row>
    <row r="12" spans="1:8">
      <c r="A12" s="15"/>
      <c r="B12" s="15">
        <v>10</v>
      </c>
      <c r="C12" s="15" t="s">
        <v>284</v>
      </c>
      <c r="D12" s="15">
        <v>0</v>
      </c>
      <c r="E12" s="15">
        <v>43</v>
      </c>
      <c r="F12" s="143">
        <f t="shared" si="0"/>
        <v>0</v>
      </c>
      <c r="G12" s="9">
        <f t="shared" si="1"/>
        <v>1</v>
      </c>
      <c r="H12" s="9"/>
    </row>
    <row r="13" spans="1:8">
      <c r="A13" s="15"/>
      <c r="B13" s="15">
        <v>11</v>
      </c>
      <c r="C13" s="15" t="s">
        <v>285</v>
      </c>
      <c r="D13" s="15">
        <v>0</v>
      </c>
      <c r="E13" s="15">
        <v>42</v>
      </c>
      <c r="F13" s="143">
        <f t="shared" si="0"/>
        <v>0</v>
      </c>
      <c r="G13" s="9">
        <f t="shared" si="1"/>
        <v>1</v>
      </c>
      <c r="H13" s="9"/>
    </row>
    <row r="14" spans="1:8">
      <c r="A14" s="15"/>
      <c r="B14" s="15">
        <v>12</v>
      </c>
      <c r="C14" s="15" t="s">
        <v>286</v>
      </c>
      <c r="D14" s="15">
        <v>0</v>
      </c>
      <c r="E14" s="15">
        <v>45</v>
      </c>
      <c r="F14" s="143">
        <f t="shared" si="0"/>
        <v>0</v>
      </c>
      <c r="G14" s="9">
        <f t="shared" si="1"/>
        <v>1</v>
      </c>
      <c r="H14" s="9"/>
    </row>
    <row r="15" spans="1:8">
      <c r="A15" s="15"/>
      <c r="B15" s="15">
        <v>13</v>
      </c>
      <c r="C15" s="15" t="s">
        <v>98</v>
      </c>
      <c r="D15" s="15">
        <v>0</v>
      </c>
      <c r="E15" s="15">
        <v>43</v>
      </c>
      <c r="F15" s="143">
        <f t="shared" si="0"/>
        <v>0</v>
      </c>
      <c r="G15" s="9">
        <f t="shared" si="1"/>
        <v>1</v>
      </c>
      <c r="H15" s="9"/>
    </row>
    <row r="16" spans="1:8">
      <c r="A16" s="15"/>
      <c r="B16" s="15">
        <v>14</v>
      </c>
      <c r="C16" s="15" t="s">
        <v>287</v>
      </c>
      <c r="D16" s="15">
        <v>0</v>
      </c>
      <c r="E16" s="15">
        <v>42</v>
      </c>
      <c r="F16" s="143">
        <f t="shared" si="0"/>
        <v>0</v>
      </c>
      <c r="G16" s="9">
        <f t="shared" si="1"/>
        <v>1</v>
      </c>
      <c r="H16" s="9"/>
    </row>
    <row r="17" spans="1:8">
      <c r="A17" s="15"/>
      <c r="B17" s="15">
        <v>15</v>
      </c>
      <c r="C17" s="15" t="s">
        <v>288</v>
      </c>
      <c r="D17" s="15">
        <v>0</v>
      </c>
      <c r="E17" s="15">
        <v>40</v>
      </c>
      <c r="F17" s="143">
        <f t="shared" si="0"/>
        <v>0</v>
      </c>
      <c r="G17" s="9">
        <f t="shared" si="1"/>
        <v>1</v>
      </c>
      <c r="H17" s="9"/>
    </row>
    <row r="18" spans="1:8">
      <c r="A18" s="15"/>
      <c r="B18" s="15">
        <v>16</v>
      </c>
      <c r="C18" s="15" t="s">
        <v>289</v>
      </c>
      <c r="D18" s="15">
        <v>0</v>
      </c>
      <c r="E18" s="15">
        <v>43</v>
      </c>
      <c r="F18" s="143">
        <f t="shared" ref="F18:F71" si="2">D18/E18</f>
        <v>0</v>
      </c>
      <c r="G18" s="9">
        <f t="shared" ref="G18:G29" si="3">RANK(F18,$F$3:$F$29,1)</f>
        <v>1</v>
      </c>
      <c r="H18" s="9"/>
    </row>
    <row r="19" spans="1:8">
      <c r="A19" s="15"/>
      <c r="B19" s="15">
        <v>17</v>
      </c>
      <c r="C19" s="15" t="s">
        <v>72</v>
      </c>
      <c r="D19" s="15">
        <v>0</v>
      </c>
      <c r="E19" s="15">
        <v>42</v>
      </c>
      <c r="F19" s="143">
        <f t="shared" si="2"/>
        <v>0</v>
      </c>
      <c r="G19" s="9">
        <f t="shared" si="3"/>
        <v>1</v>
      </c>
      <c r="H19" s="9"/>
    </row>
    <row r="20" spans="1:8">
      <c r="A20" s="15"/>
      <c r="B20" s="15">
        <v>18</v>
      </c>
      <c r="C20" s="15" t="s">
        <v>62</v>
      </c>
      <c r="D20" s="15">
        <v>0</v>
      </c>
      <c r="E20" s="15">
        <v>43</v>
      </c>
      <c r="F20" s="143">
        <f t="shared" si="2"/>
        <v>0</v>
      </c>
      <c r="G20" s="9">
        <f t="shared" si="3"/>
        <v>1</v>
      </c>
      <c r="H20" s="9"/>
    </row>
    <row r="21" spans="1:8">
      <c r="A21" s="15"/>
      <c r="B21" s="15">
        <v>19</v>
      </c>
      <c r="C21" s="15" t="s">
        <v>290</v>
      </c>
      <c r="D21" s="15">
        <v>0</v>
      </c>
      <c r="E21" s="15">
        <v>42</v>
      </c>
      <c r="F21" s="143">
        <f t="shared" si="2"/>
        <v>0</v>
      </c>
      <c r="G21" s="9">
        <f t="shared" si="3"/>
        <v>1</v>
      </c>
      <c r="H21" s="9"/>
    </row>
    <row r="22" spans="1:8">
      <c r="A22" s="15"/>
      <c r="B22" s="15">
        <v>20</v>
      </c>
      <c r="C22" s="15" t="s">
        <v>291</v>
      </c>
      <c r="D22" s="15">
        <v>0</v>
      </c>
      <c r="E22" s="15">
        <v>45</v>
      </c>
      <c r="F22" s="143">
        <f t="shared" si="2"/>
        <v>0</v>
      </c>
      <c r="G22" s="9">
        <f t="shared" si="3"/>
        <v>1</v>
      </c>
      <c r="H22" s="9"/>
    </row>
    <row r="23" spans="1:8">
      <c r="A23" s="15"/>
      <c r="B23" s="15">
        <v>21</v>
      </c>
      <c r="C23" s="15" t="s">
        <v>292</v>
      </c>
      <c r="D23" s="15">
        <v>0</v>
      </c>
      <c r="E23" s="15">
        <v>43</v>
      </c>
      <c r="F23" s="143">
        <f t="shared" si="2"/>
        <v>0</v>
      </c>
      <c r="G23" s="9">
        <f t="shared" si="3"/>
        <v>1</v>
      </c>
      <c r="H23" s="9"/>
    </row>
    <row r="24" spans="1:8">
      <c r="A24" s="15"/>
      <c r="B24" s="15">
        <v>22</v>
      </c>
      <c r="C24" s="15" t="s">
        <v>293</v>
      </c>
      <c r="D24" s="15">
        <v>0</v>
      </c>
      <c r="E24" s="15">
        <v>42</v>
      </c>
      <c r="F24" s="143">
        <f t="shared" si="2"/>
        <v>0</v>
      </c>
      <c r="G24" s="9">
        <f t="shared" si="3"/>
        <v>1</v>
      </c>
      <c r="H24" s="9"/>
    </row>
    <row r="25" spans="1:8">
      <c r="A25" s="15"/>
      <c r="B25" s="15">
        <v>23</v>
      </c>
      <c r="C25" s="15" t="s">
        <v>79</v>
      </c>
      <c r="D25" s="15">
        <v>0</v>
      </c>
      <c r="E25" s="15">
        <v>40</v>
      </c>
      <c r="F25" s="143">
        <f t="shared" si="2"/>
        <v>0</v>
      </c>
      <c r="G25" s="9">
        <f t="shared" si="3"/>
        <v>1</v>
      </c>
      <c r="H25" s="9"/>
    </row>
    <row r="26" spans="1:8">
      <c r="A26" s="15"/>
      <c r="B26" s="15">
        <v>24</v>
      </c>
      <c r="C26" s="15" t="s">
        <v>294</v>
      </c>
      <c r="D26" s="15">
        <v>0</v>
      </c>
      <c r="E26" s="15">
        <v>40</v>
      </c>
      <c r="F26" s="143">
        <f t="shared" si="2"/>
        <v>0</v>
      </c>
      <c r="G26" s="9">
        <f t="shared" si="3"/>
        <v>1</v>
      </c>
      <c r="H26" s="9"/>
    </row>
    <row r="27" spans="1:8">
      <c r="A27" s="15"/>
      <c r="B27" s="15">
        <v>25</v>
      </c>
      <c r="C27" s="15" t="s">
        <v>295</v>
      </c>
      <c r="D27" s="15">
        <v>0</v>
      </c>
      <c r="E27" s="15">
        <v>41</v>
      </c>
      <c r="F27" s="143">
        <f t="shared" si="2"/>
        <v>0</v>
      </c>
      <c r="G27" s="9">
        <f t="shared" si="3"/>
        <v>1</v>
      </c>
      <c r="H27" s="9"/>
    </row>
    <row r="28" spans="1:8">
      <c r="A28" s="15"/>
      <c r="B28" s="15">
        <v>26</v>
      </c>
      <c r="C28" s="15" t="s">
        <v>93</v>
      </c>
      <c r="D28" s="15">
        <v>0</v>
      </c>
      <c r="E28" s="15">
        <v>41</v>
      </c>
      <c r="F28" s="143">
        <f t="shared" si="2"/>
        <v>0</v>
      </c>
      <c r="G28" s="9">
        <f t="shared" si="3"/>
        <v>1</v>
      </c>
      <c r="H28" s="9"/>
    </row>
    <row r="29" spans="1:8">
      <c r="A29" s="15"/>
      <c r="B29" s="15">
        <v>27</v>
      </c>
      <c r="C29" s="15" t="s">
        <v>45</v>
      </c>
      <c r="D29" s="15">
        <v>0</v>
      </c>
      <c r="E29" s="15">
        <v>40</v>
      </c>
      <c r="F29" s="143">
        <f t="shared" si="2"/>
        <v>0</v>
      </c>
      <c r="G29" s="9">
        <f t="shared" si="3"/>
        <v>1</v>
      </c>
      <c r="H29" s="9"/>
    </row>
    <row r="30" spans="1:8">
      <c r="A30" s="5" t="s">
        <v>3</v>
      </c>
      <c r="B30" s="144">
        <v>1</v>
      </c>
      <c r="C30" s="145" t="s">
        <v>104</v>
      </c>
      <c r="D30" s="146">
        <v>3</v>
      </c>
      <c r="E30" s="147">
        <v>36</v>
      </c>
      <c r="F30" s="148">
        <f t="shared" si="2"/>
        <v>0.0833333333333333</v>
      </c>
      <c r="G30" s="144">
        <f t="shared" ref="G30:G71" si="4">RANK(F30,$F$3:$F$44,1)</f>
        <v>42</v>
      </c>
      <c r="H30" s="12"/>
    </row>
    <row r="31" spans="1:8">
      <c r="A31" s="10"/>
      <c r="B31" s="144">
        <v>2</v>
      </c>
      <c r="C31" s="145" t="s">
        <v>296</v>
      </c>
      <c r="D31" s="146">
        <v>0</v>
      </c>
      <c r="E31" s="147">
        <v>38</v>
      </c>
      <c r="F31" s="148">
        <f t="shared" si="2"/>
        <v>0</v>
      </c>
      <c r="G31" s="144">
        <f t="shared" si="4"/>
        <v>1</v>
      </c>
      <c r="H31" s="12"/>
    </row>
    <row r="32" spans="1:8">
      <c r="A32" s="10"/>
      <c r="B32" s="144">
        <v>3</v>
      </c>
      <c r="C32" s="145" t="s">
        <v>297</v>
      </c>
      <c r="D32" s="146">
        <v>0</v>
      </c>
      <c r="E32" s="147">
        <v>48</v>
      </c>
      <c r="F32" s="148">
        <f t="shared" si="2"/>
        <v>0</v>
      </c>
      <c r="G32" s="144">
        <f t="shared" si="4"/>
        <v>1</v>
      </c>
      <c r="H32" s="12"/>
    </row>
    <row r="33" spans="1:8">
      <c r="A33" s="10"/>
      <c r="B33" s="144">
        <v>4</v>
      </c>
      <c r="C33" s="145" t="s">
        <v>298</v>
      </c>
      <c r="D33" s="146">
        <v>0</v>
      </c>
      <c r="E33" s="147">
        <v>49</v>
      </c>
      <c r="F33" s="148">
        <f t="shared" si="2"/>
        <v>0</v>
      </c>
      <c r="G33" s="144">
        <f t="shared" si="4"/>
        <v>1</v>
      </c>
      <c r="H33" s="12"/>
    </row>
    <row r="34" spans="1:8">
      <c r="A34" s="10"/>
      <c r="B34" s="144">
        <v>5</v>
      </c>
      <c r="C34" s="145" t="s">
        <v>299</v>
      </c>
      <c r="D34" s="146">
        <v>0</v>
      </c>
      <c r="E34" s="147">
        <v>45</v>
      </c>
      <c r="F34" s="148">
        <f t="shared" si="2"/>
        <v>0</v>
      </c>
      <c r="G34" s="144">
        <f t="shared" si="4"/>
        <v>1</v>
      </c>
      <c r="H34" s="149"/>
    </row>
    <row r="35" spans="1:8">
      <c r="A35" s="10"/>
      <c r="B35" s="144">
        <v>6</v>
      </c>
      <c r="C35" s="145" t="s">
        <v>112</v>
      </c>
      <c r="D35" s="146">
        <v>0</v>
      </c>
      <c r="E35" s="147">
        <v>43</v>
      </c>
      <c r="F35" s="148">
        <f t="shared" si="2"/>
        <v>0</v>
      </c>
      <c r="G35" s="144">
        <f t="shared" si="4"/>
        <v>1</v>
      </c>
      <c r="H35" s="149"/>
    </row>
    <row r="36" spans="1:8">
      <c r="A36" s="10"/>
      <c r="B36" s="144">
        <v>7</v>
      </c>
      <c r="C36" s="145" t="s">
        <v>300</v>
      </c>
      <c r="D36" s="146">
        <v>0</v>
      </c>
      <c r="E36" s="147">
        <v>41</v>
      </c>
      <c r="F36" s="148">
        <f t="shared" si="2"/>
        <v>0</v>
      </c>
      <c r="G36" s="144">
        <f t="shared" si="4"/>
        <v>1</v>
      </c>
      <c r="H36" s="149"/>
    </row>
    <row r="37" spans="1:8">
      <c r="A37" s="10"/>
      <c r="B37" s="144">
        <v>8</v>
      </c>
      <c r="C37" s="145" t="s">
        <v>301</v>
      </c>
      <c r="D37" s="150"/>
      <c r="E37" s="147">
        <v>42</v>
      </c>
      <c r="F37" s="148">
        <f t="shared" si="2"/>
        <v>0</v>
      </c>
      <c r="G37" s="144">
        <f t="shared" si="4"/>
        <v>1</v>
      </c>
      <c r="H37" s="144" t="s">
        <v>458</v>
      </c>
    </row>
    <row r="38" spans="1:8">
      <c r="A38" s="10"/>
      <c r="B38" s="144">
        <v>9</v>
      </c>
      <c r="C38" s="145" t="s">
        <v>302</v>
      </c>
      <c r="D38" s="150"/>
      <c r="E38" s="147">
        <v>42</v>
      </c>
      <c r="F38" s="148">
        <f t="shared" si="2"/>
        <v>0</v>
      </c>
      <c r="G38" s="144">
        <f t="shared" si="4"/>
        <v>1</v>
      </c>
      <c r="H38" s="144" t="s">
        <v>458</v>
      </c>
    </row>
    <row r="39" spans="1:8">
      <c r="A39" s="10"/>
      <c r="B39" s="144">
        <v>10</v>
      </c>
      <c r="C39" s="145" t="s">
        <v>303</v>
      </c>
      <c r="D39" s="150">
        <v>0</v>
      </c>
      <c r="E39" s="147">
        <v>40</v>
      </c>
      <c r="F39" s="148">
        <f t="shared" si="2"/>
        <v>0</v>
      </c>
      <c r="G39" s="144">
        <f t="shared" si="4"/>
        <v>1</v>
      </c>
      <c r="H39" s="144"/>
    </row>
    <row r="40" spans="1:8">
      <c r="A40" s="10"/>
      <c r="B40" s="144">
        <v>11</v>
      </c>
      <c r="C40" s="145" t="s">
        <v>159</v>
      </c>
      <c r="D40" s="150">
        <v>0</v>
      </c>
      <c r="E40" s="147">
        <v>41</v>
      </c>
      <c r="F40" s="148">
        <f t="shared" si="2"/>
        <v>0</v>
      </c>
      <c r="G40" s="144">
        <f t="shared" si="4"/>
        <v>1</v>
      </c>
      <c r="H40" s="144"/>
    </row>
    <row r="41" spans="1:8">
      <c r="A41" s="10"/>
      <c r="B41" s="144">
        <v>12</v>
      </c>
      <c r="C41" s="145" t="s">
        <v>304</v>
      </c>
      <c r="D41" s="150">
        <v>0</v>
      </c>
      <c r="E41" s="147">
        <v>46</v>
      </c>
      <c r="F41" s="148">
        <f t="shared" si="2"/>
        <v>0</v>
      </c>
      <c r="G41" s="144">
        <f t="shared" si="4"/>
        <v>1</v>
      </c>
      <c r="H41" s="144"/>
    </row>
    <row r="42" spans="1:8">
      <c r="A42" s="10"/>
      <c r="B42" s="144">
        <v>13</v>
      </c>
      <c r="C42" s="145" t="s">
        <v>164</v>
      </c>
      <c r="D42" s="146">
        <v>0</v>
      </c>
      <c r="E42" s="147">
        <v>42</v>
      </c>
      <c r="F42" s="148">
        <f t="shared" si="2"/>
        <v>0</v>
      </c>
      <c r="G42" s="144">
        <f t="shared" si="4"/>
        <v>1</v>
      </c>
      <c r="H42" s="144"/>
    </row>
    <row r="43" spans="1:8">
      <c r="A43" s="10"/>
      <c r="B43" s="144">
        <v>14</v>
      </c>
      <c r="C43" s="145" t="s">
        <v>115</v>
      </c>
      <c r="D43" s="146">
        <v>0</v>
      </c>
      <c r="E43" s="147">
        <v>46</v>
      </c>
      <c r="F43" s="148">
        <f t="shared" si="2"/>
        <v>0</v>
      </c>
      <c r="G43" s="144">
        <f t="shared" si="4"/>
        <v>1</v>
      </c>
      <c r="H43" s="144"/>
    </row>
    <row r="44" spans="1:8">
      <c r="A44" s="10"/>
      <c r="B44" s="144">
        <v>15</v>
      </c>
      <c r="C44" s="145" t="s">
        <v>118</v>
      </c>
      <c r="D44" s="146">
        <v>0</v>
      </c>
      <c r="E44" s="147">
        <v>46</v>
      </c>
      <c r="F44" s="148">
        <f t="shared" si="2"/>
        <v>0</v>
      </c>
      <c r="G44" s="144">
        <f t="shared" si="4"/>
        <v>1</v>
      </c>
      <c r="H44" s="144"/>
    </row>
    <row r="45" spans="1:8">
      <c r="A45" s="10"/>
      <c r="B45" s="144">
        <v>16</v>
      </c>
      <c r="C45" s="145" t="s">
        <v>121</v>
      </c>
      <c r="D45" s="146">
        <v>0</v>
      </c>
      <c r="E45" s="147">
        <v>45</v>
      </c>
      <c r="F45" s="148">
        <f t="shared" si="2"/>
        <v>0</v>
      </c>
      <c r="G45" s="144">
        <f t="shared" si="4"/>
        <v>1</v>
      </c>
      <c r="H45" s="144"/>
    </row>
    <row r="46" spans="1:8">
      <c r="A46" s="10"/>
      <c r="B46" s="144">
        <v>17</v>
      </c>
      <c r="C46" s="145" t="s">
        <v>124</v>
      </c>
      <c r="D46" s="150">
        <v>0</v>
      </c>
      <c r="E46" s="147">
        <v>45</v>
      </c>
      <c r="F46" s="148">
        <f t="shared" si="2"/>
        <v>0</v>
      </c>
      <c r="G46" s="144">
        <f t="shared" si="4"/>
        <v>1</v>
      </c>
      <c r="H46" s="144"/>
    </row>
    <row r="47" spans="1:8">
      <c r="A47" s="10"/>
      <c r="B47" s="144">
        <v>18</v>
      </c>
      <c r="C47" s="145" t="s">
        <v>305</v>
      </c>
      <c r="D47" s="146">
        <v>0</v>
      </c>
      <c r="E47" s="147">
        <v>42</v>
      </c>
      <c r="F47" s="148">
        <f t="shared" si="2"/>
        <v>0</v>
      </c>
      <c r="G47" s="144">
        <f t="shared" si="4"/>
        <v>1</v>
      </c>
      <c r="H47" s="144"/>
    </row>
    <row r="48" spans="1:8">
      <c r="A48" s="10"/>
      <c r="B48" s="144">
        <v>19</v>
      </c>
      <c r="C48" s="147" t="s">
        <v>132</v>
      </c>
      <c r="D48" s="150">
        <v>0</v>
      </c>
      <c r="E48" s="147">
        <v>42</v>
      </c>
      <c r="F48" s="148">
        <f t="shared" si="2"/>
        <v>0</v>
      </c>
      <c r="G48" s="144">
        <f t="shared" si="4"/>
        <v>1</v>
      </c>
      <c r="H48" s="151"/>
    </row>
    <row r="49" spans="1:8">
      <c r="A49" s="10"/>
      <c r="B49" s="144">
        <v>20</v>
      </c>
      <c r="C49" s="147" t="s">
        <v>137</v>
      </c>
      <c r="D49" s="150">
        <v>1</v>
      </c>
      <c r="E49" s="147">
        <v>41</v>
      </c>
      <c r="F49" s="148">
        <f t="shared" si="2"/>
        <v>0.024390243902439</v>
      </c>
      <c r="G49" s="144">
        <v>40</v>
      </c>
      <c r="H49" s="151"/>
    </row>
    <row r="50" spans="1:8">
      <c r="A50" s="10"/>
      <c r="B50" s="144">
        <v>21</v>
      </c>
      <c r="C50" s="147" t="s">
        <v>306</v>
      </c>
      <c r="D50" s="150">
        <v>0</v>
      </c>
      <c r="E50" s="147">
        <v>50</v>
      </c>
      <c r="F50" s="148">
        <f t="shared" si="2"/>
        <v>0</v>
      </c>
      <c r="G50" s="144">
        <f t="shared" si="4"/>
        <v>1</v>
      </c>
      <c r="H50" s="151"/>
    </row>
    <row r="51" spans="1:8">
      <c r="A51" s="10"/>
      <c r="B51" s="144">
        <v>22</v>
      </c>
      <c r="C51" s="147" t="s">
        <v>307</v>
      </c>
      <c r="D51" s="150">
        <v>0</v>
      </c>
      <c r="E51" s="147">
        <v>41</v>
      </c>
      <c r="F51" s="148">
        <f t="shared" si="2"/>
        <v>0</v>
      </c>
      <c r="G51" s="144">
        <f t="shared" si="4"/>
        <v>1</v>
      </c>
      <c r="H51" s="151"/>
    </row>
    <row r="52" spans="1:8">
      <c r="A52" s="10"/>
      <c r="B52" s="144">
        <v>23</v>
      </c>
      <c r="C52" s="147" t="s">
        <v>141</v>
      </c>
      <c r="D52" s="150">
        <v>0</v>
      </c>
      <c r="E52" s="147">
        <v>42</v>
      </c>
      <c r="F52" s="148">
        <f t="shared" si="2"/>
        <v>0</v>
      </c>
      <c r="G52" s="144">
        <f t="shared" si="4"/>
        <v>1</v>
      </c>
      <c r="H52" s="151"/>
    </row>
    <row r="53" spans="1:8">
      <c r="A53" s="10"/>
      <c r="B53" s="144">
        <v>24</v>
      </c>
      <c r="C53" s="147" t="s">
        <v>308</v>
      </c>
      <c r="D53" s="150">
        <v>0</v>
      </c>
      <c r="E53" s="147">
        <v>42</v>
      </c>
      <c r="F53" s="148">
        <f t="shared" si="2"/>
        <v>0</v>
      </c>
      <c r="G53" s="144">
        <f t="shared" si="4"/>
        <v>1</v>
      </c>
      <c r="H53" s="151"/>
    </row>
    <row r="54" spans="1:8">
      <c r="A54" s="10"/>
      <c r="B54" s="144">
        <v>25</v>
      </c>
      <c r="C54" s="147" t="s">
        <v>309</v>
      </c>
      <c r="D54" s="150">
        <v>0</v>
      </c>
      <c r="E54" s="147">
        <v>39</v>
      </c>
      <c r="F54" s="148">
        <f t="shared" si="2"/>
        <v>0</v>
      </c>
      <c r="G54" s="144">
        <f t="shared" si="4"/>
        <v>1</v>
      </c>
      <c r="H54" s="151"/>
    </row>
    <row r="55" spans="1:8">
      <c r="A55" s="10"/>
      <c r="B55" s="144">
        <v>26</v>
      </c>
      <c r="C55" s="147" t="s">
        <v>310</v>
      </c>
      <c r="D55" s="150">
        <v>0</v>
      </c>
      <c r="E55" s="147">
        <v>44</v>
      </c>
      <c r="F55" s="148">
        <f t="shared" si="2"/>
        <v>0</v>
      </c>
      <c r="G55" s="144">
        <f t="shared" si="4"/>
        <v>1</v>
      </c>
      <c r="H55" s="151"/>
    </row>
    <row r="56" spans="1:8">
      <c r="A56" s="10"/>
      <c r="B56" s="144">
        <v>27</v>
      </c>
      <c r="C56" s="147" t="s">
        <v>311</v>
      </c>
      <c r="D56" s="150">
        <v>0</v>
      </c>
      <c r="E56" s="147">
        <v>44</v>
      </c>
      <c r="F56" s="148">
        <f t="shared" si="2"/>
        <v>0</v>
      </c>
      <c r="G56" s="144">
        <f t="shared" si="4"/>
        <v>1</v>
      </c>
      <c r="H56" s="151"/>
    </row>
    <row r="57" spans="1:8">
      <c r="A57" s="10"/>
      <c r="B57" s="144">
        <v>28</v>
      </c>
      <c r="C57" s="147" t="s">
        <v>145</v>
      </c>
      <c r="D57" s="150">
        <v>0</v>
      </c>
      <c r="E57" s="147">
        <v>44</v>
      </c>
      <c r="F57" s="148">
        <f t="shared" si="2"/>
        <v>0</v>
      </c>
      <c r="G57" s="144">
        <f t="shared" si="4"/>
        <v>1</v>
      </c>
      <c r="H57" s="151"/>
    </row>
    <row r="58" spans="1:8">
      <c r="A58" s="10"/>
      <c r="B58" s="144">
        <v>29</v>
      </c>
      <c r="C58" s="147" t="s">
        <v>152</v>
      </c>
      <c r="D58" s="150">
        <v>0</v>
      </c>
      <c r="E58" s="147">
        <v>46</v>
      </c>
      <c r="F58" s="148">
        <f t="shared" si="2"/>
        <v>0</v>
      </c>
      <c r="G58" s="144">
        <f t="shared" si="4"/>
        <v>1</v>
      </c>
      <c r="H58" s="151"/>
    </row>
    <row r="59" spans="1:8">
      <c r="A59" s="10"/>
      <c r="B59" s="144">
        <v>30</v>
      </c>
      <c r="C59" s="147" t="s">
        <v>312</v>
      </c>
      <c r="D59" s="150">
        <v>0</v>
      </c>
      <c r="E59" s="147">
        <v>43</v>
      </c>
      <c r="F59" s="148">
        <f t="shared" si="2"/>
        <v>0</v>
      </c>
      <c r="G59" s="144">
        <f t="shared" si="4"/>
        <v>1</v>
      </c>
      <c r="H59" s="151"/>
    </row>
    <row r="60" spans="1:8">
      <c r="A60" s="10"/>
      <c r="B60" s="144">
        <v>31</v>
      </c>
      <c r="C60" s="147" t="s">
        <v>313</v>
      </c>
      <c r="D60" s="150">
        <v>0</v>
      </c>
      <c r="E60" s="147">
        <v>43</v>
      </c>
      <c r="F60" s="148">
        <f t="shared" si="2"/>
        <v>0</v>
      </c>
      <c r="G60" s="144">
        <f t="shared" si="4"/>
        <v>1</v>
      </c>
      <c r="H60" s="151"/>
    </row>
    <row r="61" spans="1:8">
      <c r="A61" s="10"/>
      <c r="B61" s="144">
        <v>32</v>
      </c>
      <c r="C61" s="147" t="s">
        <v>459</v>
      </c>
      <c r="D61" s="150">
        <v>0</v>
      </c>
      <c r="E61" s="147">
        <v>41</v>
      </c>
      <c r="F61" s="148">
        <f t="shared" si="2"/>
        <v>0</v>
      </c>
      <c r="G61" s="144">
        <f t="shared" si="4"/>
        <v>1</v>
      </c>
      <c r="H61" s="151"/>
    </row>
    <row r="62" spans="1:8">
      <c r="A62" s="10"/>
      <c r="B62" s="144">
        <v>33</v>
      </c>
      <c r="C62" s="147" t="s">
        <v>460</v>
      </c>
      <c r="D62" s="150">
        <v>0</v>
      </c>
      <c r="E62" s="147">
        <v>40</v>
      </c>
      <c r="F62" s="148">
        <f t="shared" si="2"/>
        <v>0</v>
      </c>
      <c r="G62" s="144">
        <f t="shared" si="4"/>
        <v>1</v>
      </c>
      <c r="H62" s="151"/>
    </row>
    <row r="63" spans="1:8">
      <c r="A63" s="10"/>
      <c r="B63" s="144">
        <v>34</v>
      </c>
      <c r="C63" s="147" t="s">
        <v>461</v>
      </c>
      <c r="D63" s="150">
        <v>0</v>
      </c>
      <c r="E63" s="147">
        <v>40</v>
      </c>
      <c r="F63" s="148">
        <f t="shared" si="2"/>
        <v>0</v>
      </c>
      <c r="G63" s="144">
        <f t="shared" si="4"/>
        <v>1</v>
      </c>
      <c r="H63" s="151"/>
    </row>
    <row r="64" spans="1:8">
      <c r="A64" s="10"/>
      <c r="B64" s="144">
        <v>35</v>
      </c>
      <c r="C64" s="147" t="s">
        <v>462</v>
      </c>
      <c r="D64" s="150">
        <v>0</v>
      </c>
      <c r="E64" s="147">
        <v>40</v>
      </c>
      <c r="F64" s="148">
        <f t="shared" si="2"/>
        <v>0</v>
      </c>
      <c r="G64" s="144">
        <f t="shared" si="4"/>
        <v>1</v>
      </c>
      <c r="H64" s="151"/>
    </row>
    <row r="65" spans="1:8">
      <c r="A65" s="10"/>
      <c r="B65" s="144">
        <v>36</v>
      </c>
      <c r="C65" s="147" t="s">
        <v>156</v>
      </c>
      <c r="D65" s="150">
        <v>1</v>
      </c>
      <c r="E65" s="147">
        <v>40</v>
      </c>
      <c r="F65" s="148">
        <f t="shared" si="2"/>
        <v>0.025</v>
      </c>
      <c r="G65" s="144">
        <v>41</v>
      </c>
      <c r="H65" s="151"/>
    </row>
    <row r="66" spans="1:8">
      <c r="A66" s="10"/>
      <c r="B66" s="144">
        <v>37</v>
      </c>
      <c r="C66" s="147" t="s">
        <v>463</v>
      </c>
      <c r="D66" s="150">
        <v>0</v>
      </c>
      <c r="E66" s="147">
        <v>40</v>
      </c>
      <c r="F66" s="148">
        <f t="shared" si="2"/>
        <v>0</v>
      </c>
      <c r="G66" s="144">
        <f t="shared" si="4"/>
        <v>1</v>
      </c>
      <c r="H66" s="151"/>
    </row>
    <row r="67" spans="1:8">
      <c r="A67" s="10"/>
      <c r="B67" s="144">
        <v>38</v>
      </c>
      <c r="C67" s="147" t="s">
        <v>464</v>
      </c>
      <c r="D67" s="150">
        <v>0</v>
      </c>
      <c r="E67" s="147">
        <v>39</v>
      </c>
      <c r="F67" s="148">
        <f t="shared" si="2"/>
        <v>0</v>
      </c>
      <c r="G67" s="144">
        <f t="shared" si="4"/>
        <v>1</v>
      </c>
      <c r="H67" s="151"/>
    </row>
    <row r="68" spans="1:8">
      <c r="A68" s="10"/>
      <c r="B68" s="144">
        <v>39</v>
      </c>
      <c r="C68" s="147" t="s">
        <v>465</v>
      </c>
      <c r="D68" s="150">
        <v>0</v>
      </c>
      <c r="E68" s="147">
        <v>42</v>
      </c>
      <c r="F68" s="148">
        <f t="shared" si="2"/>
        <v>0</v>
      </c>
      <c r="G68" s="144">
        <f t="shared" si="4"/>
        <v>1</v>
      </c>
      <c r="H68" s="151"/>
    </row>
    <row r="69" spans="1:8">
      <c r="A69" s="10"/>
      <c r="B69" s="144">
        <v>40</v>
      </c>
      <c r="C69" s="147" t="s">
        <v>466</v>
      </c>
      <c r="D69" s="144">
        <v>0</v>
      </c>
      <c r="E69" s="147">
        <v>40</v>
      </c>
      <c r="F69" s="148">
        <f t="shared" si="2"/>
        <v>0</v>
      </c>
      <c r="G69" s="144">
        <f t="shared" si="4"/>
        <v>1</v>
      </c>
      <c r="H69" s="151"/>
    </row>
    <row r="70" spans="1:8">
      <c r="A70" s="10"/>
      <c r="B70" s="144">
        <v>41</v>
      </c>
      <c r="C70" s="147" t="s">
        <v>467</v>
      </c>
      <c r="D70" s="144">
        <v>0</v>
      </c>
      <c r="E70" s="147">
        <v>40</v>
      </c>
      <c r="F70" s="148">
        <f t="shared" si="2"/>
        <v>0</v>
      </c>
      <c r="G70" s="144">
        <f t="shared" si="4"/>
        <v>1</v>
      </c>
      <c r="H70" s="151"/>
    </row>
    <row r="71" spans="1:8">
      <c r="A71" s="10"/>
      <c r="B71" s="144">
        <v>42</v>
      </c>
      <c r="C71" s="147" t="s">
        <v>468</v>
      </c>
      <c r="D71" s="144">
        <v>0</v>
      </c>
      <c r="E71" s="147">
        <v>40</v>
      </c>
      <c r="F71" s="148">
        <f t="shared" si="2"/>
        <v>0</v>
      </c>
      <c r="G71" s="144">
        <f t="shared" si="4"/>
        <v>1</v>
      </c>
      <c r="H71" s="151"/>
    </row>
    <row r="72" spans="1:8">
      <c r="A72" s="5" t="s">
        <v>4</v>
      </c>
      <c r="B72" s="113">
        <v>1</v>
      </c>
      <c r="C72" s="152" t="s">
        <v>314</v>
      </c>
      <c r="D72" s="152">
        <v>0</v>
      </c>
      <c r="E72" s="152">
        <v>35</v>
      </c>
      <c r="F72" s="153">
        <v>0</v>
      </c>
      <c r="G72" s="152">
        <v>1</v>
      </c>
      <c r="H72" s="9"/>
    </row>
    <row r="73" spans="1:8">
      <c r="A73" s="10"/>
      <c r="B73" s="113">
        <v>2</v>
      </c>
      <c r="C73" s="152" t="s">
        <v>315</v>
      </c>
      <c r="D73" s="152">
        <v>0</v>
      </c>
      <c r="E73" s="152">
        <v>35</v>
      </c>
      <c r="F73" s="153">
        <v>0</v>
      </c>
      <c r="G73" s="152">
        <v>1</v>
      </c>
      <c r="H73" s="9"/>
    </row>
    <row r="74" spans="1:8">
      <c r="A74" s="10"/>
      <c r="B74" s="113">
        <v>3</v>
      </c>
      <c r="C74" s="152" t="s">
        <v>316</v>
      </c>
      <c r="D74" s="152">
        <v>0</v>
      </c>
      <c r="E74" s="152">
        <v>38</v>
      </c>
      <c r="F74" s="153">
        <v>0</v>
      </c>
      <c r="G74" s="152">
        <v>1</v>
      </c>
      <c r="H74" s="9"/>
    </row>
    <row r="75" spans="1:8">
      <c r="A75" s="10"/>
      <c r="B75" s="113">
        <v>4</v>
      </c>
      <c r="C75" s="152" t="s">
        <v>317</v>
      </c>
      <c r="D75" s="152">
        <v>0</v>
      </c>
      <c r="E75" s="152">
        <v>37</v>
      </c>
      <c r="F75" s="153">
        <v>0</v>
      </c>
      <c r="G75" s="152">
        <v>1</v>
      </c>
      <c r="H75" s="9"/>
    </row>
    <row r="76" spans="1:8">
      <c r="A76" s="10"/>
      <c r="B76" s="113">
        <v>5</v>
      </c>
      <c r="C76" s="152" t="s">
        <v>318</v>
      </c>
      <c r="D76" s="152">
        <v>0</v>
      </c>
      <c r="E76" s="152">
        <v>40</v>
      </c>
      <c r="F76" s="153">
        <v>0</v>
      </c>
      <c r="G76" s="152">
        <v>1</v>
      </c>
      <c r="H76" s="9"/>
    </row>
    <row r="77" spans="1:8">
      <c r="A77" s="10"/>
      <c r="B77" s="113">
        <v>6</v>
      </c>
      <c r="C77" s="152" t="s">
        <v>319</v>
      </c>
      <c r="D77" s="152">
        <v>0</v>
      </c>
      <c r="E77" s="152">
        <v>39</v>
      </c>
      <c r="F77" s="153">
        <v>0</v>
      </c>
      <c r="G77" s="152">
        <v>1</v>
      </c>
      <c r="H77" s="9"/>
    </row>
    <row r="78" spans="1:8">
      <c r="A78" s="10"/>
      <c r="B78" s="113">
        <v>7</v>
      </c>
      <c r="C78" s="152" t="s">
        <v>320</v>
      </c>
      <c r="D78" s="152">
        <v>0</v>
      </c>
      <c r="E78" s="152">
        <v>40</v>
      </c>
      <c r="F78" s="153">
        <v>0</v>
      </c>
      <c r="G78" s="152">
        <v>1</v>
      </c>
      <c r="H78" s="9"/>
    </row>
    <row r="79" spans="1:8">
      <c r="A79" s="10"/>
      <c r="B79" s="113">
        <v>8</v>
      </c>
      <c r="C79" s="152" t="s">
        <v>321</v>
      </c>
      <c r="D79" s="152">
        <v>0</v>
      </c>
      <c r="E79" s="152">
        <v>40</v>
      </c>
      <c r="F79" s="153">
        <v>0</v>
      </c>
      <c r="G79" s="152">
        <v>1</v>
      </c>
      <c r="H79" s="9"/>
    </row>
    <row r="80" spans="1:8">
      <c r="A80" s="10"/>
      <c r="B80" s="113">
        <v>9</v>
      </c>
      <c r="C80" s="152" t="s">
        <v>322</v>
      </c>
      <c r="D80" s="152">
        <v>0</v>
      </c>
      <c r="E80" s="152">
        <v>45</v>
      </c>
      <c r="F80" s="153">
        <v>0</v>
      </c>
      <c r="G80" s="152">
        <v>1</v>
      </c>
      <c r="H80" s="9"/>
    </row>
    <row r="81" spans="1:8">
      <c r="A81" s="10"/>
      <c r="B81" s="113">
        <v>10</v>
      </c>
      <c r="C81" s="152" t="s">
        <v>323</v>
      </c>
      <c r="D81" s="152">
        <v>0</v>
      </c>
      <c r="E81" s="152">
        <v>45</v>
      </c>
      <c r="F81" s="153">
        <v>0</v>
      </c>
      <c r="G81" s="152">
        <v>1</v>
      </c>
      <c r="H81" s="9"/>
    </row>
    <row r="82" spans="1:8">
      <c r="A82" s="10"/>
      <c r="B82" s="113">
        <v>11</v>
      </c>
      <c r="C82" s="154" t="s">
        <v>31</v>
      </c>
      <c r="D82" s="8">
        <v>6</v>
      </c>
      <c r="E82" s="8">
        <v>35</v>
      </c>
      <c r="F82" s="153">
        <v>0</v>
      </c>
      <c r="G82" s="8">
        <v>1</v>
      </c>
      <c r="H82" s="9"/>
    </row>
    <row r="83" spans="1:8">
      <c r="A83" s="10"/>
      <c r="B83" s="113">
        <v>12</v>
      </c>
      <c r="C83" s="154" t="s">
        <v>324</v>
      </c>
      <c r="D83" s="8">
        <v>0</v>
      </c>
      <c r="E83" s="8">
        <v>35</v>
      </c>
      <c r="F83" s="153">
        <v>0</v>
      </c>
      <c r="G83" s="8">
        <v>1</v>
      </c>
      <c r="H83" s="9"/>
    </row>
    <row r="84" spans="1:8">
      <c r="A84" s="10"/>
      <c r="B84" s="113">
        <v>13</v>
      </c>
      <c r="C84" s="154" t="s">
        <v>325</v>
      </c>
      <c r="D84" s="8">
        <v>0</v>
      </c>
      <c r="E84" s="8">
        <v>45</v>
      </c>
      <c r="F84" s="153">
        <v>0</v>
      </c>
      <c r="G84" s="8">
        <v>1</v>
      </c>
      <c r="H84" s="9"/>
    </row>
    <row r="85" spans="1:8">
      <c r="A85" s="10"/>
      <c r="B85" s="155">
        <v>14</v>
      </c>
      <c r="C85" s="154" t="s">
        <v>326</v>
      </c>
      <c r="D85" s="8">
        <v>0</v>
      </c>
      <c r="E85" s="8">
        <v>45</v>
      </c>
      <c r="F85" s="153">
        <v>0</v>
      </c>
      <c r="G85" s="8">
        <v>1</v>
      </c>
      <c r="H85" s="9"/>
    </row>
    <row r="86" spans="1:8">
      <c r="A86" s="10"/>
      <c r="B86" s="156">
        <v>15</v>
      </c>
      <c r="C86" s="154" t="s">
        <v>327</v>
      </c>
      <c r="D86" s="8">
        <v>0</v>
      </c>
      <c r="E86" s="8">
        <v>40</v>
      </c>
      <c r="F86" s="153">
        <v>0</v>
      </c>
      <c r="G86" s="8">
        <v>1</v>
      </c>
      <c r="H86" s="9"/>
    </row>
    <row r="87" spans="1:8">
      <c r="A87" s="10"/>
      <c r="B87" s="156">
        <v>16</v>
      </c>
      <c r="C87" s="154" t="s">
        <v>176</v>
      </c>
      <c r="D87" s="8">
        <v>0</v>
      </c>
      <c r="E87" s="8">
        <v>45</v>
      </c>
      <c r="F87" s="153">
        <v>0</v>
      </c>
      <c r="G87" s="8">
        <v>1</v>
      </c>
      <c r="H87" s="9"/>
    </row>
    <row r="88" spans="1:8">
      <c r="A88" s="10"/>
      <c r="B88" s="156">
        <v>17</v>
      </c>
      <c r="C88" s="154" t="s">
        <v>173</v>
      </c>
      <c r="D88" s="8">
        <v>0</v>
      </c>
      <c r="E88" s="8">
        <v>45</v>
      </c>
      <c r="F88" s="153">
        <v>0</v>
      </c>
      <c r="G88" s="8">
        <v>1</v>
      </c>
      <c r="H88" s="9"/>
    </row>
    <row r="89" spans="1:8">
      <c r="A89" s="10"/>
      <c r="B89" s="156">
        <v>18</v>
      </c>
      <c r="C89" s="154" t="s">
        <v>328</v>
      </c>
      <c r="D89" s="8">
        <v>0</v>
      </c>
      <c r="E89" s="8">
        <v>45</v>
      </c>
      <c r="F89" s="153">
        <v>0</v>
      </c>
      <c r="G89" s="8">
        <v>1</v>
      </c>
      <c r="H89" s="9"/>
    </row>
    <row r="90" spans="1:8">
      <c r="A90" s="10"/>
      <c r="B90" s="156">
        <v>19</v>
      </c>
      <c r="C90" s="157" t="s">
        <v>329</v>
      </c>
      <c r="D90" s="8">
        <v>0</v>
      </c>
      <c r="E90" s="8">
        <v>35</v>
      </c>
      <c r="F90" s="153">
        <v>0</v>
      </c>
      <c r="G90" s="8">
        <v>1</v>
      </c>
      <c r="H90" s="9"/>
    </row>
    <row r="91" spans="1:8">
      <c r="A91" s="10"/>
      <c r="B91" s="156">
        <v>20</v>
      </c>
      <c r="C91" s="108" t="s">
        <v>167</v>
      </c>
      <c r="D91" s="8">
        <v>0</v>
      </c>
      <c r="E91" s="8">
        <v>35</v>
      </c>
      <c r="F91" s="153">
        <v>0</v>
      </c>
      <c r="G91" s="8">
        <v>1</v>
      </c>
      <c r="H91" s="9"/>
    </row>
    <row r="92" spans="1:8">
      <c r="A92" s="10"/>
      <c r="B92" s="156">
        <v>21</v>
      </c>
      <c r="C92" s="108" t="s">
        <v>330</v>
      </c>
      <c r="D92" s="8">
        <v>0</v>
      </c>
      <c r="E92" s="8">
        <v>45</v>
      </c>
      <c r="F92" s="153">
        <v>0</v>
      </c>
      <c r="G92" s="8">
        <v>1</v>
      </c>
      <c r="H92" s="9"/>
    </row>
    <row r="93" spans="1:8">
      <c r="A93" s="10"/>
      <c r="B93" s="156">
        <v>22</v>
      </c>
      <c r="C93" s="108" t="s">
        <v>331</v>
      </c>
      <c r="D93" s="8">
        <v>0</v>
      </c>
      <c r="E93" s="8">
        <v>40</v>
      </c>
      <c r="F93" s="153">
        <v>0</v>
      </c>
      <c r="G93" s="8">
        <v>1</v>
      </c>
      <c r="H93" s="9"/>
    </row>
    <row r="94" spans="1:8">
      <c r="A94" s="10"/>
      <c r="B94" s="156">
        <v>23</v>
      </c>
      <c r="C94" s="108" t="s">
        <v>332</v>
      </c>
      <c r="D94" s="8">
        <v>0</v>
      </c>
      <c r="E94" s="8">
        <v>50</v>
      </c>
      <c r="F94" s="153">
        <v>0</v>
      </c>
      <c r="G94" s="8">
        <v>1</v>
      </c>
      <c r="H94" s="9"/>
    </row>
    <row r="95" spans="1:8">
      <c r="A95" s="10"/>
      <c r="B95" s="156">
        <v>24</v>
      </c>
      <c r="C95" s="158" t="s">
        <v>333</v>
      </c>
      <c r="D95" s="159">
        <v>0</v>
      </c>
      <c r="E95" s="159">
        <v>45</v>
      </c>
      <c r="F95" s="153">
        <v>0</v>
      </c>
      <c r="G95" s="159">
        <v>1</v>
      </c>
      <c r="H95" s="9"/>
    </row>
    <row r="96" spans="1:8">
      <c r="A96" s="10"/>
      <c r="B96" s="156">
        <v>25</v>
      </c>
      <c r="C96" s="154" t="s">
        <v>334</v>
      </c>
      <c r="D96" s="160">
        <v>0</v>
      </c>
      <c r="E96" s="160">
        <v>45</v>
      </c>
      <c r="F96" s="153">
        <v>0</v>
      </c>
      <c r="G96" s="160">
        <v>1</v>
      </c>
      <c r="H96" s="9"/>
    </row>
    <row r="97" spans="1:8">
      <c r="A97" s="10"/>
      <c r="B97" s="156">
        <v>26</v>
      </c>
      <c r="C97" s="154" t="s">
        <v>179</v>
      </c>
      <c r="D97" s="160">
        <v>0</v>
      </c>
      <c r="E97" s="160">
        <v>45</v>
      </c>
      <c r="F97" s="153">
        <v>0</v>
      </c>
      <c r="G97" s="160">
        <v>1</v>
      </c>
      <c r="H97" s="9"/>
    </row>
    <row r="98" spans="1:8">
      <c r="A98" s="14"/>
      <c r="B98" s="156">
        <v>27</v>
      </c>
      <c r="C98" s="154" t="s">
        <v>335</v>
      </c>
      <c r="D98" s="160">
        <v>0</v>
      </c>
      <c r="E98" s="160">
        <v>45</v>
      </c>
      <c r="F98" s="153">
        <v>0</v>
      </c>
      <c r="G98" s="160">
        <v>1</v>
      </c>
      <c r="H98" s="9"/>
    </row>
    <row r="99" spans="1:8">
      <c r="A99" s="5" t="s">
        <v>5</v>
      </c>
      <c r="B99" s="15">
        <v>1</v>
      </c>
      <c r="C99" s="15" t="s">
        <v>336</v>
      </c>
      <c r="D99" s="15">
        <v>0</v>
      </c>
      <c r="E99" s="15">
        <v>28</v>
      </c>
      <c r="F99" s="161">
        <f t="shared" ref="F99:F162" si="5">D99/E99</f>
        <v>0</v>
      </c>
      <c r="G99" s="9">
        <f>RANK(F99,$F$99:$F$139,1)</f>
        <v>1</v>
      </c>
      <c r="H99" s="9"/>
    </row>
    <row r="100" spans="1:8">
      <c r="A100" s="162"/>
      <c r="B100" s="15">
        <f>B99+1</f>
        <v>2</v>
      </c>
      <c r="C100" s="15" t="s">
        <v>337</v>
      </c>
      <c r="D100" s="15">
        <v>0</v>
      </c>
      <c r="E100" s="77">
        <v>31</v>
      </c>
      <c r="F100" s="161">
        <f t="shared" si="5"/>
        <v>0</v>
      </c>
      <c r="G100" s="9">
        <f t="shared" ref="G100:G139" si="6">RANK(F100,$F$99:$F$139,1)</f>
        <v>1</v>
      </c>
      <c r="H100" s="9"/>
    </row>
    <row r="101" spans="1:8">
      <c r="A101" s="10"/>
      <c r="B101" s="15">
        <f t="shared" ref="B101:B138" si="7">B100+1</f>
        <v>3</v>
      </c>
      <c r="C101" s="15" t="s">
        <v>338</v>
      </c>
      <c r="D101" s="15">
        <v>0</v>
      </c>
      <c r="E101" s="77">
        <v>36</v>
      </c>
      <c r="F101" s="161">
        <f t="shared" si="5"/>
        <v>0</v>
      </c>
      <c r="G101" s="9">
        <f t="shared" si="6"/>
        <v>1</v>
      </c>
      <c r="H101" s="9"/>
    </row>
    <row r="102" spans="1:8">
      <c r="A102" s="10"/>
      <c r="B102" s="15">
        <f t="shared" si="7"/>
        <v>4</v>
      </c>
      <c r="C102" s="15" t="s">
        <v>339</v>
      </c>
      <c r="D102" s="15">
        <v>0</v>
      </c>
      <c r="E102" s="77">
        <v>35</v>
      </c>
      <c r="F102" s="161">
        <f t="shared" si="5"/>
        <v>0</v>
      </c>
      <c r="G102" s="9">
        <f t="shared" si="6"/>
        <v>1</v>
      </c>
      <c r="H102" s="9"/>
    </row>
    <row r="103" spans="1:8">
      <c r="A103" s="10"/>
      <c r="B103" s="15">
        <f t="shared" si="7"/>
        <v>5</v>
      </c>
      <c r="C103" s="15" t="s">
        <v>340</v>
      </c>
      <c r="D103" s="15">
        <v>0</v>
      </c>
      <c r="E103" s="77">
        <v>37</v>
      </c>
      <c r="F103" s="161">
        <f t="shared" si="5"/>
        <v>0</v>
      </c>
      <c r="G103" s="9">
        <f t="shared" si="6"/>
        <v>1</v>
      </c>
      <c r="H103" s="9"/>
    </row>
    <row r="104" spans="1:8">
      <c r="A104" s="10"/>
      <c r="B104" s="15">
        <f t="shared" si="7"/>
        <v>6</v>
      </c>
      <c r="C104" s="15" t="s">
        <v>341</v>
      </c>
      <c r="D104" s="15">
        <v>0</v>
      </c>
      <c r="E104" s="15">
        <v>36</v>
      </c>
      <c r="F104" s="161">
        <f t="shared" si="5"/>
        <v>0</v>
      </c>
      <c r="G104" s="9">
        <f t="shared" si="6"/>
        <v>1</v>
      </c>
      <c r="H104" s="9"/>
    </row>
    <row r="105" spans="1:8">
      <c r="A105" s="10"/>
      <c r="B105" s="15">
        <f t="shared" si="7"/>
        <v>7</v>
      </c>
      <c r="C105" s="15" t="s">
        <v>342</v>
      </c>
      <c r="D105" s="15">
        <v>0</v>
      </c>
      <c r="E105" s="15">
        <v>29</v>
      </c>
      <c r="F105" s="161">
        <f t="shared" si="5"/>
        <v>0</v>
      </c>
      <c r="G105" s="9">
        <f t="shared" si="6"/>
        <v>1</v>
      </c>
      <c r="H105" s="9"/>
    </row>
    <row r="106" spans="1:8">
      <c r="A106" s="10"/>
      <c r="B106" s="15">
        <f t="shared" si="7"/>
        <v>8</v>
      </c>
      <c r="C106" s="15" t="s">
        <v>343</v>
      </c>
      <c r="D106" s="15">
        <v>0</v>
      </c>
      <c r="E106" s="15">
        <v>35</v>
      </c>
      <c r="F106" s="161">
        <f t="shared" si="5"/>
        <v>0</v>
      </c>
      <c r="G106" s="9">
        <f t="shared" si="6"/>
        <v>1</v>
      </c>
      <c r="H106" s="9"/>
    </row>
    <row r="107" spans="1:8">
      <c r="A107" s="10"/>
      <c r="B107" s="15">
        <f t="shared" si="7"/>
        <v>9</v>
      </c>
      <c r="C107" s="15" t="s">
        <v>344</v>
      </c>
      <c r="D107" s="15">
        <v>0</v>
      </c>
      <c r="E107" s="15">
        <v>10</v>
      </c>
      <c r="F107" s="161">
        <f t="shared" si="5"/>
        <v>0</v>
      </c>
      <c r="G107" s="9">
        <f t="shared" si="6"/>
        <v>1</v>
      </c>
      <c r="H107" s="9"/>
    </row>
    <row r="108" spans="1:8">
      <c r="A108" s="10"/>
      <c r="B108" s="15">
        <f t="shared" si="7"/>
        <v>10</v>
      </c>
      <c r="C108" s="15" t="s">
        <v>345</v>
      </c>
      <c r="D108" s="15">
        <v>0</v>
      </c>
      <c r="E108" s="15">
        <v>10</v>
      </c>
      <c r="F108" s="161">
        <f t="shared" si="5"/>
        <v>0</v>
      </c>
      <c r="G108" s="9">
        <f t="shared" si="6"/>
        <v>1</v>
      </c>
      <c r="H108" s="9"/>
    </row>
    <row r="109" spans="1:8">
      <c r="A109" s="10"/>
      <c r="B109" s="15">
        <f t="shared" si="7"/>
        <v>11</v>
      </c>
      <c r="C109" s="15" t="s">
        <v>346</v>
      </c>
      <c r="D109" s="15">
        <v>0</v>
      </c>
      <c r="E109" s="15">
        <v>9</v>
      </c>
      <c r="F109" s="161">
        <f t="shared" si="5"/>
        <v>0</v>
      </c>
      <c r="G109" s="9">
        <f t="shared" si="6"/>
        <v>1</v>
      </c>
      <c r="H109" s="9"/>
    </row>
    <row r="110" spans="1:8">
      <c r="A110" s="10"/>
      <c r="B110" s="15">
        <f t="shared" si="7"/>
        <v>12</v>
      </c>
      <c r="C110" s="15" t="s">
        <v>347</v>
      </c>
      <c r="D110" s="15">
        <v>0</v>
      </c>
      <c r="E110" s="15">
        <v>41</v>
      </c>
      <c r="F110" s="161">
        <f t="shared" si="5"/>
        <v>0</v>
      </c>
      <c r="G110" s="9">
        <f t="shared" si="6"/>
        <v>1</v>
      </c>
      <c r="H110" s="9"/>
    </row>
    <row r="111" spans="1:8">
      <c r="A111" s="10"/>
      <c r="B111" s="15">
        <f t="shared" si="7"/>
        <v>13</v>
      </c>
      <c r="C111" s="15" t="s">
        <v>348</v>
      </c>
      <c r="D111" s="15">
        <v>0</v>
      </c>
      <c r="E111" s="15">
        <v>38</v>
      </c>
      <c r="F111" s="161">
        <f t="shared" si="5"/>
        <v>0</v>
      </c>
      <c r="G111" s="9">
        <f t="shared" si="6"/>
        <v>1</v>
      </c>
      <c r="H111" s="9"/>
    </row>
    <row r="112" spans="1:8">
      <c r="A112" s="10"/>
      <c r="B112" s="15">
        <f t="shared" si="7"/>
        <v>14</v>
      </c>
      <c r="C112" s="15" t="s">
        <v>349</v>
      </c>
      <c r="D112" s="15">
        <v>0</v>
      </c>
      <c r="E112" s="15">
        <v>29</v>
      </c>
      <c r="F112" s="161">
        <f t="shared" si="5"/>
        <v>0</v>
      </c>
      <c r="G112" s="9">
        <f t="shared" si="6"/>
        <v>1</v>
      </c>
      <c r="H112" s="9"/>
    </row>
    <row r="113" spans="1:8">
      <c r="A113" s="10"/>
      <c r="B113" s="15">
        <f t="shared" si="7"/>
        <v>15</v>
      </c>
      <c r="C113" s="15" t="s">
        <v>350</v>
      </c>
      <c r="D113" s="15">
        <v>0</v>
      </c>
      <c r="E113" s="15">
        <v>37</v>
      </c>
      <c r="F113" s="161">
        <f t="shared" si="5"/>
        <v>0</v>
      </c>
      <c r="G113" s="9">
        <f t="shared" si="6"/>
        <v>1</v>
      </c>
      <c r="H113" s="9"/>
    </row>
    <row r="114" spans="1:8">
      <c r="A114" s="10"/>
      <c r="B114" s="15">
        <f t="shared" si="7"/>
        <v>16</v>
      </c>
      <c r="C114" s="15" t="s">
        <v>351</v>
      </c>
      <c r="D114" s="15">
        <v>0</v>
      </c>
      <c r="E114" s="15">
        <v>36</v>
      </c>
      <c r="F114" s="161">
        <f t="shared" si="5"/>
        <v>0</v>
      </c>
      <c r="G114" s="9">
        <f t="shared" si="6"/>
        <v>1</v>
      </c>
      <c r="H114" s="9"/>
    </row>
    <row r="115" spans="1:8">
      <c r="A115" s="10"/>
      <c r="B115" s="15">
        <f t="shared" si="7"/>
        <v>17</v>
      </c>
      <c r="C115" s="15" t="s">
        <v>352</v>
      </c>
      <c r="D115" s="15">
        <v>0</v>
      </c>
      <c r="E115" s="15">
        <v>29</v>
      </c>
      <c r="F115" s="161">
        <f t="shared" si="5"/>
        <v>0</v>
      </c>
      <c r="G115" s="9">
        <f t="shared" si="6"/>
        <v>1</v>
      </c>
      <c r="H115" s="9"/>
    </row>
    <row r="116" spans="1:8">
      <c r="A116" s="10"/>
      <c r="B116" s="15">
        <f t="shared" si="7"/>
        <v>18</v>
      </c>
      <c r="C116" s="15" t="s">
        <v>353</v>
      </c>
      <c r="D116" s="15">
        <v>0</v>
      </c>
      <c r="E116" s="15">
        <v>34</v>
      </c>
      <c r="F116" s="161">
        <f t="shared" si="5"/>
        <v>0</v>
      </c>
      <c r="G116" s="9">
        <f t="shared" si="6"/>
        <v>1</v>
      </c>
      <c r="H116" s="9"/>
    </row>
    <row r="117" spans="1:8">
      <c r="A117" s="10"/>
      <c r="B117" s="15">
        <f t="shared" si="7"/>
        <v>19</v>
      </c>
      <c r="C117" s="15" t="s">
        <v>354</v>
      </c>
      <c r="D117" s="15">
        <v>0</v>
      </c>
      <c r="E117" s="15">
        <v>42</v>
      </c>
      <c r="F117" s="161">
        <f t="shared" si="5"/>
        <v>0</v>
      </c>
      <c r="G117" s="9">
        <f t="shared" si="6"/>
        <v>1</v>
      </c>
      <c r="H117" s="9"/>
    </row>
    <row r="118" spans="1:8">
      <c r="A118" s="10"/>
      <c r="B118" s="15">
        <f t="shared" si="7"/>
        <v>20</v>
      </c>
      <c r="C118" s="15" t="s">
        <v>355</v>
      </c>
      <c r="D118" s="15">
        <v>0</v>
      </c>
      <c r="E118" s="15">
        <v>42</v>
      </c>
      <c r="F118" s="161">
        <f t="shared" si="5"/>
        <v>0</v>
      </c>
      <c r="G118" s="9">
        <f t="shared" si="6"/>
        <v>1</v>
      </c>
      <c r="H118" s="9"/>
    </row>
    <row r="119" spans="1:8">
      <c r="A119" s="10"/>
      <c r="B119" s="15">
        <f t="shared" si="7"/>
        <v>21</v>
      </c>
      <c r="C119" s="15" t="s">
        <v>356</v>
      </c>
      <c r="D119" s="15">
        <v>0</v>
      </c>
      <c r="E119" s="15">
        <v>45</v>
      </c>
      <c r="F119" s="161">
        <f t="shared" si="5"/>
        <v>0</v>
      </c>
      <c r="G119" s="9">
        <f t="shared" si="6"/>
        <v>1</v>
      </c>
      <c r="H119" s="9"/>
    </row>
    <row r="120" spans="1:8">
      <c r="A120" s="10"/>
      <c r="B120" s="15">
        <f t="shared" si="7"/>
        <v>22</v>
      </c>
      <c r="C120" s="15" t="s">
        <v>357</v>
      </c>
      <c r="D120" s="15">
        <v>0</v>
      </c>
      <c r="E120" s="15">
        <v>44</v>
      </c>
      <c r="F120" s="161">
        <f t="shared" si="5"/>
        <v>0</v>
      </c>
      <c r="G120" s="9">
        <f t="shared" si="6"/>
        <v>1</v>
      </c>
      <c r="H120" s="9"/>
    </row>
    <row r="121" spans="1:8">
      <c r="A121" s="10"/>
      <c r="B121" s="15">
        <f t="shared" si="7"/>
        <v>23</v>
      </c>
      <c r="C121" s="15" t="s">
        <v>358</v>
      </c>
      <c r="D121" s="15">
        <v>0</v>
      </c>
      <c r="E121" s="15">
        <v>40</v>
      </c>
      <c r="F121" s="161">
        <f t="shared" si="5"/>
        <v>0</v>
      </c>
      <c r="G121" s="9">
        <f t="shared" si="6"/>
        <v>1</v>
      </c>
      <c r="H121" s="9"/>
    </row>
    <row r="122" spans="1:8">
      <c r="A122" s="10"/>
      <c r="B122" s="15">
        <f t="shared" si="7"/>
        <v>24</v>
      </c>
      <c r="C122" s="15" t="s">
        <v>359</v>
      </c>
      <c r="D122" s="15">
        <v>0</v>
      </c>
      <c r="E122" s="15">
        <v>40</v>
      </c>
      <c r="F122" s="161">
        <f t="shared" si="5"/>
        <v>0</v>
      </c>
      <c r="G122" s="9">
        <f t="shared" si="6"/>
        <v>1</v>
      </c>
      <c r="H122" s="9"/>
    </row>
    <row r="123" spans="1:8">
      <c r="A123" s="10"/>
      <c r="B123" s="15">
        <f t="shared" si="7"/>
        <v>25</v>
      </c>
      <c r="C123" s="15" t="s">
        <v>360</v>
      </c>
      <c r="D123" s="15">
        <v>0</v>
      </c>
      <c r="E123" s="15">
        <v>40</v>
      </c>
      <c r="F123" s="161">
        <f t="shared" si="5"/>
        <v>0</v>
      </c>
      <c r="G123" s="9">
        <f t="shared" si="6"/>
        <v>1</v>
      </c>
      <c r="H123" s="9"/>
    </row>
    <row r="124" spans="1:8">
      <c r="A124" s="10"/>
      <c r="B124" s="15">
        <f t="shared" si="7"/>
        <v>26</v>
      </c>
      <c r="C124" s="15" t="s">
        <v>361</v>
      </c>
      <c r="D124" s="15">
        <v>0</v>
      </c>
      <c r="E124" s="15">
        <v>40</v>
      </c>
      <c r="F124" s="161">
        <f t="shared" si="5"/>
        <v>0</v>
      </c>
      <c r="G124" s="9">
        <f t="shared" si="6"/>
        <v>1</v>
      </c>
      <c r="H124" s="9"/>
    </row>
    <row r="125" spans="1:8">
      <c r="A125" s="10"/>
      <c r="B125" s="15">
        <f t="shared" si="7"/>
        <v>27</v>
      </c>
      <c r="C125" s="15" t="s">
        <v>362</v>
      </c>
      <c r="D125" s="15">
        <v>0</v>
      </c>
      <c r="E125" s="15">
        <v>40</v>
      </c>
      <c r="F125" s="161">
        <f t="shared" si="5"/>
        <v>0</v>
      </c>
      <c r="G125" s="9">
        <f t="shared" si="6"/>
        <v>1</v>
      </c>
      <c r="H125" s="9"/>
    </row>
    <row r="126" spans="1:8">
      <c r="A126" s="10"/>
      <c r="B126" s="15">
        <f t="shared" si="7"/>
        <v>28</v>
      </c>
      <c r="C126" s="15" t="s">
        <v>363</v>
      </c>
      <c r="D126" s="15">
        <v>0</v>
      </c>
      <c r="E126" s="15">
        <v>45</v>
      </c>
      <c r="F126" s="161">
        <f t="shared" si="5"/>
        <v>0</v>
      </c>
      <c r="G126" s="9">
        <f t="shared" si="6"/>
        <v>1</v>
      </c>
      <c r="H126" s="9"/>
    </row>
    <row r="127" spans="1:8">
      <c r="A127" s="10"/>
      <c r="B127" s="15">
        <f t="shared" si="7"/>
        <v>29</v>
      </c>
      <c r="C127" s="15" t="s">
        <v>364</v>
      </c>
      <c r="D127" s="15">
        <v>0</v>
      </c>
      <c r="E127" s="15">
        <v>51</v>
      </c>
      <c r="F127" s="161">
        <f t="shared" si="5"/>
        <v>0</v>
      </c>
      <c r="G127" s="9">
        <f t="shared" si="6"/>
        <v>1</v>
      </c>
      <c r="H127" s="9"/>
    </row>
    <row r="128" spans="1:8">
      <c r="A128" s="10"/>
      <c r="B128" s="15">
        <f t="shared" si="7"/>
        <v>30</v>
      </c>
      <c r="C128" s="15" t="s">
        <v>365</v>
      </c>
      <c r="D128" s="15">
        <v>0</v>
      </c>
      <c r="E128" s="15">
        <v>51</v>
      </c>
      <c r="F128" s="161">
        <f t="shared" si="5"/>
        <v>0</v>
      </c>
      <c r="G128" s="9">
        <f t="shared" si="6"/>
        <v>1</v>
      </c>
      <c r="H128" s="9"/>
    </row>
    <row r="129" spans="1:8">
      <c r="A129" s="10"/>
      <c r="B129" s="15">
        <f t="shared" si="7"/>
        <v>31</v>
      </c>
      <c r="C129" s="15" t="s">
        <v>366</v>
      </c>
      <c r="D129" s="15">
        <v>0</v>
      </c>
      <c r="E129" s="15">
        <v>35</v>
      </c>
      <c r="F129" s="161">
        <f t="shared" si="5"/>
        <v>0</v>
      </c>
      <c r="G129" s="9">
        <f t="shared" si="6"/>
        <v>1</v>
      </c>
      <c r="H129" s="9"/>
    </row>
    <row r="130" spans="1:8">
      <c r="A130" s="10"/>
      <c r="B130" s="15">
        <f t="shared" si="7"/>
        <v>32</v>
      </c>
      <c r="C130" s="15" t="s">
        <v>367</v>
      </c>
      <c r="D130" s="15">
        <v>0</v>
      </c>
      <c r="E130" s="15">
        <v>40</v>
      </c>
      <c r="F130" s="161">
        <f t="shared" si="5"/>
        <v>0</v>
      </c>
      <c r="G130" s="9">
        <f t="shared" si="6"/>
        <v>1</v>
      </c>
      <c r="H130" s="9"/>
    </row>
    <row r="131" spans="1:8">
      <c r="A131" s="10"/>
      <c r="B131" s="15">
        <f t="shared" si="7"/>
        <v>33</v>
      </c>
      <c r="C131" s="15" t="s">
        <v>368</v>
      </c>
      <c r="D131" s="15">
        <v>0</v>
      </c>
      <c r="E131" s="15">
        <v>40</v>
      </c>
      <c r="F131" s="161">
        <f t="shared" si="5"/>
        <v>0</v>
      </c>
      <c r="G131" s="9">
        <f t="shared" si="6"/>
        <v>1</v>
      </c>
      <c r="H131" s="9"/>
    </row>
    <row r="132" spans="1:8">
      <c r="A132" s="10"/>
      <c r="B132" s="15">
        <f t="shared" si="7"/>
        <v>34</v>
      </c>
      <c r="C132" s="15" t="s">
        <v>369</v>
      </c>
      <c r="D132" s="15">
        <v>0</v>
      </c>
      <c r="E132" s="15">
        <v>40</v>
      </c>
      <c r="F132" s="161">
        <f t="shared" si="5"/>
        <v>0</v>
      </c>
      <c r="G132" s="9">
        <f t="shared" si="6"/>
        <v>1</v>
      </c>
      <c r="H132" s="9"/>
    </row>
    <row r="133" spans="1:8">
      <c r="A133" s="10"/>
      <c r="B133" s="15">
        <f t="shared" si="7"/>
        <v>35</v>
      </c>
      <c r="C133" s="15" t="s">
        <v>370</v>
      </c>
      <c r="D133" s="15">
        <v>0</v>
      </c>
      <c r="E133" s="15">
        <v>40</v>
      </c>
      <c r="F133" s="161">
        <f t="shared" si="5"/>
        <v>0</v>
      </c>
      <c r="G133" s="9">
        <f t="shared" si="6"/>
        <v>1</v>
      </c>
      <c r="H133" s="9"/>
    </row>
    <row r="134" spans="1:8">
      <c r="A134" s="10"/>
      <c r="B134" s="15">
        <f t="shared" si="7"/>
        <v>36</v>
      </c>
      <c r="C134" s="15" t="s">
        <v>371</v>
      </c>
      <c r="D134" s="15">
        <v>0</v>
      </c>
      <c r="E134" s="15">
        <v>45</v>
      </c>
      <c r="F134" s="161">
        <f t="shared" si="5"/>
        <v>0</v>
      </c>
      <c r="G134" s="9">
        <f t="shared" si="6"/>
        <v>1</v>
      </c>
      <c r="H134" s="9"/>
    </row>
    <row r="135" spans="1:8">
      <c r="A135" s="10"/>
      <c r="B135" s="15">
        <f t="shared" si="7"/>
        <v>37</v>
      </c>
      <c r="C135" s="15" t="s">
        <v>372</v>
      </c>
      <c r="D135" s="15">
        <v>0</v>
      </c>
      <c r="E135" s="15">
        <v>40</v>
      </c>
      <c r="F135" s="161">
        <f t="shared" si="5"/>
        <v>0</v>
      </c>
      <c r="G135" s="9">
        <f t="shared" si="6"/>
        <v>1</v>
      </c>
      <c r="H135" s="9"/>
    </row>
    <row r="136" spans="1:8">
      <c r="A136" s="10"/>
      <c r="B136" s="15">
        <f t="shared" si="7"/>
        <v>38</v>
      </c>
      <c r="C136" s="15" t="s">
        <v>373</v>
      </c>
      <c r="D136" s="15">
        <v>0</v>
      </c>
      <c r="E136" s="15">
        <v>40</v>
      </c>
      <c r="F136" s="161">
        <f t="shared" si="5"/>
        <v>0</v>
      </c>
      <c r="G136" s="9">
        <f t="shared" si="6"/>
        <v>1</v>
      </c>
      <c r="H136" s="9"/>
    </row>
    <row r="137" spans="1:8">
      <c r="A137" s="10"/>
      <c r="B137" s="15">
        <f t="shared" si="7"/>
        <v>39</v>
      </c>
      <c r="C137" s="15" t="s">
        <v>374</v>
      </c>
      <c r="D137" s="15">
        <v>0</v>
      </c>
      <c r="E137" s="15">
        <v>41</v>
      </c>
      <c r="F137" s="161">
        <f t="shared" si="5"/>
        <v>0</v>
      </c>
      <c r="G137" s="9">
        <f t="shared" si="6"/>
        <v>1</v>
      </c>
      <c r="H137" s="9"/>
    </row>
    <row r="138" spans="1:8">
      <c r="A138" s="10"/>
      <c r="B138" s="15">
        <f t="shared" si="7"/>
        <v>40</v>
      </c>
      <c r="C138" s="15" t="s">
        <v>375</v>
      </c>
      <c r="D138" s="15">
        <v>0</v>
      </c>
      <c r="E138" s="15">
        <v>41</v>
      </c>
      <c r="F138" s="161">
        <f t="shared" si="5"/>
        <v>0</v>
      </c>
      <c r="G138" s="9">
        <f t="shared" si="6"/>
        <v>1</v>
      </c>
      <c r="H138" s="9"/>
    </row>
    <row r="139" spans="1:8">
      <c r="A139" s="14"/>
      <c r="B139" s="15">
        <v>41</v>
      </c>
      <c r="C139" s="15" t="s">
        <v>376</v>
      </c>
      <c r="D139" s="15">
        <v>0</v>
      </c>
      <c r="E139" s="15">
        <v>40</v>
      </c>
      <c r="F139" s="161">
        <f t="shared" si="5"/>
        <v>0</v>
      </c>
      <c r="G139" s="9">
        <f t="shared" si="6"/>
        <v>1</v>
      </c>
      <c r="H139" s="9"/>
    </row>
    <row r="140" spans="1:8">
      <c r="A140" s="15" t="s">
        <v>6</v>
      </c>
      <c r="B140" s="27">
        <v>1</v>
      </c>
      <c r="C140" s="20" t="s">
        <v>387</v>
      </c>
      <c r="D140" s="18">
        <v>0</v>
      </c>
      <c r="E140" s="27">
        <v>34</v>
      </c>
      <c r="F140" s="163">
        <f t="shared" si="5"/>
        <v>0</v>
      </c>
      <c r="G140" s="18">
        <f t="shared" ref="G140:G183" si="8">RANK(F140,$F$3:$F$32,1)</f>
        <v>1</v>
      </c>
      <c r="H140" s="9"/>
    </row>
    <row r="141" spans="1:8">
      <c r="A141" s="15"/>
      <c r="B141" s="27">
        <v>2</v>
      </c>
      <c r="C141" s="20" t="s">
        <v>191</v>
      </c>
      <c r="D141" s="18">
        <v>0</v>
      </c>
      <c r="E141" s="27">
        <v>34</v>
      </c>
      <c r="F141" s="163">
        <f t="shared" si="5"/>
        <v>0</v>
      </c>
      <c r="G141" s="18">
        <f t="shared" si="8"/>
        <v>1</v>
      </c>
      <c r="H141" s="9"/>
    </row>
    <row r="142" spans="1:8">
      <c r="A142" s="15"/>
      <c r="B142" s="27">
        <v>3</v>
      </c>
      <c r="C142" s="20" t="s">
        <v>388</v>
      </c>
      <c r="D142" s="18">
        <v>0</v>
      </c>
      <c r="E142" s="27">
        <v>34</v>
      </c>
      <c r="F142" s="163">
        <f t="shared" si="5"/>
        <v>0</v>
      </c>
      <c r="G142" s="18">
        <f t="shared" si="8"/>
        <v>1</v>
      </c>
      <c r="H142" s="9"/>
    </row>
    <row r="143" spans="1:8">
      <c r="A143" s="15"/>
      <c r="B143" s="27">
        <v>4</v>
      </c>
      <c r="C143" s="20" t="s">
        <v>389</v>
      </c>
      <c r="D143" s="18">
        <v>0</v>
      </c>
      <c r="E143" s="27">
        <v>33</v>
      </c>
      <c r="F143" s="163">
        <f t="shared" si="5"/>
        <v>0</v>
      </c>
      <c r="G143" s="18">
        <f t="shared" si="8"/>
        <v>1</v>
      </c>
      <c r="H143" s="9"/>
    </row>
    <row r="144" spans="1:8">
      <c r="A144" s="15"/>
      <c r="B144" s="27">
        <v>5</v>
      </c>
      <c r="C144" s="20" t="s">
        <v>390</v>
      </c>
      <c r="D144" s="18">
        <v>0</v>
      </c>
      <c r="E144" s="27">
        <v>45</v>
      </c>
      <c r="F144" s="163">
        <f t="shared" si="5"/>
        <v>0</v>
      </c>
      <c r="G144" s="18">
        <f t="shared" si="8"/>
        <v>1</v>
      </c>
      <c r="H144" s="9"/>
    </row>
    <row r="145" spans="1:8">
      <c r="A145" s="15"/>
      <c r="B145" s="27">
        <v>6</v>
      </c>
      <c r="C145" s="20" t="s">
        <v>391</v>
      </c>
      <c r="D145" s="18">
        <v>0</v>
      </c>
      <c r="E145" s="27">
        <v>45</v>
      </c>
      <c r="F145" s="163">
        <f t="shared" si="5"/>
        <v>0</v>
      </c>
      <c r="G145" s="18">
        <f t="shared" si="8"/>
        <v>1</v>
      </c>
      <c r="H145" s="9"/>
    </row>
    <row r="146" spans="1:8">
      <c r="A146" s="15"/>
      <c r="B146" s="27">
        <v>7</v>
      </c>
      <c r="C146" s="20" t="s">
        <v>194</v>
      </c>
      <c r="D146" s="18">
        <v>0</v>
      </c>
      <c r="E146" s="27">
        <v>35</v>
      </c>
      <c r="F146" s="163">
        <f t="shared" si="5"/>
        <v>0</v>
      </c>
      <c r="G146" s="18">
        <f t="shared" si="8"/>
        <v>1</v>
      </c>
      <c r="H146" s="9"/>
    </row>
    <row r="147" spans="1:8">
      <c r="A147" s="15"/>
      <c r="B147" s="27">
        <v>8</v>
      </c>
      <c r="C147" s="20" t="s">
        <v>392</v>
      </c>
      <c r="D147" s="18">
        <v>0</v>
      </c>
      <c r="E147" s="27">
        <v>35</v>
      </c>
      <c r="F147" s="163">
        <f t="shared" si="5"/>
        <v>0</v>
      </c>
      <c r="G147" s="18">
        <f t="shared" si="8"/>
        <v>1</v>
      </c>
      <c r="H147" s="9"/>
    </row>
    <row r="148" spans="1:8">
      <c r="A148" s="15"/>
      <c r="B148" s="27">
        <v>9</v>
      </c>
      <c r="C148" s="20" t="s">
        <v>393</v>
      </c>
      <c r="D148" s="18">
        <v>0</v>
      </c>
      <c r="E148" s="27">
        <v>35</v>
      </c>
      <c r="F148" s="163">
        <f t="shared" si="5"/>
        <v>0</v>
      </c>
      <c r="G148" s="18">
        <f t="shared" si="8"/>
        <v>1</v>
      </c>
      <c r="H148" s="9"/>
    </row>
    <row r="149" spans="1:8">
      <c r="A149" s="15"/>
      <c r="B149" s="27">
        <v>10</v>
      </c>
      <c r="C149" s="28" t="s">
        <v>204</v>
      </c>
      <c r="D149" s="18">
        <v>0</v>
      </c>
      <c r="E149" s="18">
        <v>30</v>
      </c>
      <c r="F149" s="163">
        <f t="shared" si="5"/>
        <v>0</v>
      </c>
      <c r="G149" s="18">
        <f t="shared" si="8"/>
        <v>1</v>
      </c>
      <c r="H149" s="9"/>
    </row>
    <row r="150" spans="1:8">
      <c r="A150" s="15"/>
      <c r="B150" s="27">
        <v>11</v>
      </c>
      <c r="C150" s="28" t="s">
        <v>394</v>
      </c>
      <c r="D150" s="18">
        <v>0</v>
      </c>
      <c r="E150" s="18">
        <v>30</v>
      </c>
      <c r="F150" s="163">
        <f t="shared" si="5"/>
        <v>0</v>
      </c>
      <c r="G150" s="18">
        <f t="shared" si="8"/>
        <v>1</v>
      </c>
      <c r="H150" s="9"/>
    </row>
    <row r="151" spans="1:8">
      <c r="A151" s="15"/>
      <c r="B151" s="27">
        <v>12</v>
      </c>
      <c r="C151" s="28" t="s">
        <v>199</v>
      </c>
      <c r="D151" s="18">
        <v>0</v>
      </c>
      <c r="E151" s="18">
        <v>30</v>
      </c>
      <c r="F151" s="163">
        <f t="shared" si="5"/>
        <v>0</v>
      </c>
      <c r="G151" s="18">
        <f t="shared" si="8"/>
        <v>1</v>
      </c>
      <c r="H151" s="9"/>
    </row>
    <row r="152" spans="1:8">
      <c r="A152" s="15"/>
      <c r="B152" s="27">
        <v>13</v>
      </c>
      <c r="C152" s="28" t="s">
        <v>395</v>
      </c>
      <c r="D152" s="18">
        <v>0</v>
      </c>
      <c r="E152" s="18">
        <v>30</v>
      </c>
      <c r="F152" s="163">
        <f t="shared" si="5"/>
        <v>0</v>
      </c>
      <c r="G152" s="18">
        <v>1</v>
      </c>
      <c r="H152" s="9"/>
    </row>
    <row r="153" spans="1:8">
      <c r="A153" s="15"/>
      <c r="B153" s="27">
        <v>14</v>
      </c>
      <c r="C153" s="28" t="s">
        <v>396</v>
      </c>
      <c r="D153" s="18">
        <v>0</v>
      </c>
      <c r="E153" s="18">
        <v>30</v>
      </c>
      <c r="F153" s="163">
        <f t="shared" si="5"/>
        <v>0</v>
      </c>
      <c r="G153" s="18">
        <f t="shared" si="8"/>
        <v>1</v>
      </c>
      <c r="H153" s="9"/>
    </row>
    <row r="154" spans="1:8">
      <c r="A154" s="15"/>
      <c r="B154" s="27">
        <v>15</v>
      </c>
      <c r="C154" s="28" t="s">
        <v>210</v>
      </c>
      <c r="D154" s="18">
        <v>0</v>
      </c>
      <c r="E154" s="18">
        <v>30</v>
      </c>
      <c r="F154" s="163">
        <f t="shared" si="5"/>
        <v>0</v>
      </c>
      <c r="G154" s="18">
        <f t="shared" si="8"/>
        <v>1</v>
      </c>
      <c r="H154" s="9"/>
    </row>
    <row r="155" spans="1:8">
      <c r="A155" s="15"/>
      <c r="B155" s="27">
        <v>16</v>
      </c>
      <c r="C155" s="28" t="s">
        <v>397</v>
      </c>
      <c r="D155" s="18">
        <v>0</v>
      </c>
      <c r="E155" s="18">
        <v>30</v>
      </c>
      <c r="F155" s="163">
        <f t="shared" si="5"/>
        <v>0</v>
      </c>
      <c r="G155" s="18">
        <f t="shared" si="8"/>
        <v>1</v>
      </c>
      <c r="H155" s="9"/>
    </row>
    <row r="156" spans="1:8">
      <c r="A156" s="15"/>
      <c r="B156" s="27">
        <v>17</v>
      </c>
      <c r="C156" s="28" t="s">
        <v>398</v>
      </c>
      <c r="D156" s="18">
        <v>0</v>
      </c>
      <c r="E156" s="18">
        <v>30</v>
      </c>
      <c r="F156" s="163">
        <f t="shared" si="5"/>
        <v>0</v>
      </c>
      <c r="G156" s="18">
        <f t="shared" si="8"/>
        <v>1</v>
      </c>
      <c r="H156" s="9"/>
    </row>
    <row r="157" spans="1:8">
      <c r="A157" s="15"/>
      <c r="B157" s="27">
        <v>18</v>
      </c>
      <c r="C157" s="28" t="s">
        <v>400</v>
      </c>
      <c r="D157" s="18">
        <v>0</v>
      </c>
      <c r="E157" s="18">
        <v>42</v>
      </c>
      <c r="F157" s="163">
        <f t="shared" si="5"/>
        <v>0</v>
      </c>
      <c r="G157" s="18">
        <f t="shared" si="8"/>
        <v>1</v>
      </c>
      <c r="H157" s="9"/>
    </row>
    <row r="158" spans="1:8">
      <c r="A158" s="15"/>
      <c r="B158" s="27">
        <v>19</v>
      </c>
      <c r="C158" s="28" t="s">
        <v>401</v>
      </c>
      <c r="D158" s="18">
        <v>0</v>
      </c>
      <c r="E158" s="18">
        <v>30</v>
      </c>
      <c r="F158" s="163">
        <f t="shared" si="5"/>
        <v>0</v>
      </c>
      <c r="G158" s="18">
        <f t="shared" si="8"/>
        <v>1</v>
      </c>
      <c r="H158" s="9"/>
    </row>
    <row r="159" spans="1:8">
      <c r="A159" s="15"/>
      <c r="B159" s="27">
        <v>20</v>
      </c>
      <c r="C159" s="28" t="s">
        <v>214</v>
      </c>
      <c r="D159" s="18">
        <v>0</v>
      </c>
      <c r="E159" s="18">
        <v>30</v>
      </c>
      <c r="F159" s="163">
        <f t="shared" si="5"/>
        <v>0</v>
      </c>
      <c r="G159" s="18">
        <f t="shared" si="8"/>
        <v>1</v>
      </c>
      <c r="H159" s="9"/>
    </row>
    <row r="160" spans="1:8">
      <c r="A160" s="15"/>
      <c r="B160" s="27">
        <v>21</v>
      </c>
      <c r="C160" s="18" t="s">
        <v>402</v>
      </c>
      <c r="D160" s="18">
        <v>0</v>
      </c>
      <c r="E160" s="18">
        <v>28</v>
      </c>
      <c r="F160" s="163">
        <f t="shared" si="5"/>
        <v>0</v>
      </c>
      <c r="G160" s="18">
        <f t="shared" si="8"/>
        <v>1</v>
      </c>
      <c r="H160" s="9"/>
    </row>
    <row r="161" spans="1:8">
      <c r="A161" s="15"/>
      <c r="B161" s="27">
        <v>22</v>
      </c>
      <c r="C161" s="18" t="s">
        <v>218</v>
      </c>
      <c r="D161" s="18">
        <v>0</v>
      </c>
      <c r="E161" s="18">
        <v>32</v>
      </c>
      <c r="F161" s="163">
        <f t="shared" si="5"/>
        <v>0</v>
      </c>
      <c r="G161" s="18">
        <f t="shared" si="8"/>
        <v>1</v>
      </c>
      <c r="H161" s="9"/>
    </row>
    <row r="162" spans="1:8">
      <c r="A162" s="15"/>
      <c r="B162" s="27">
        <v>23</v>
      </c>
      <c r="C162" s="18" t="s">
        <v>403</v>
      </c>
      <c r="D162" s="18">
        <v>0</v>
      </c>
      <c r="E162" s="18">
        <v>32</v>
      </c>
      <c r="F162" s="163">
        <f t="shared" si="5"/>
        <v>0</v>
      </c>
      <c r="G162" s="18">
        <f t="shared" si="8"/>
        <v>1</v>
      </c>
      <c r="H162" s="9"/>
    </row>
    <row r="163" spans="1:8">
      <c r="A163" s="15"/>
      <c r="B163" s="27">
        <v>24</v>
      </c>
      <c r="C163" s="18" t="s">
        <v>224</v>
      </c>
      <c r="D163" s="18">
        <v>0</v>
      </c>
      <c r="E163" s="18">
        <v>32</v>
      </c>
      <c r="F163" s="163">
        <f t="shared" ref="F163:F183" si="9">D163/E163</f>
        <v>0</v>
      </c>
      <c r="G163" s="18">
        <f t="shared" si="8"/>
        <v>1</v>
      </c>
      <c r="H163" s="9"/>
    </row>
    <row r="164" spans="1:8">
      <c r="A164" s="15"/>
      <c r="B164" s="27">
        <v>25</v>
      </c>
      <c r="C164" s="18" t="s">
        <v>229</v>
      </c>
      <c r="D164" s="18">
        <v>0</v>
      </c>
      <c r="E164" s="18">
        <v>38</v>
      </c>
      <c r="F164" s="163">
        <f t="shared" si="9"/>
        <v>0</v>
      </c>
      <c r="G164" s="18">
        <f t="shared" si="8"/>
        <v>1</v>
      </c>
      <c r="H164" s="9"/>
    </row>
    <row r="165" spans="1:8">
      <c r="A165" s="15"/>
      <c r="B165" s="27">
        <v>26</v>
      </c>
      <c r="C165" s="18" t="s">
        <v>404</v>
      </c>
      <c r="D165" s="18">
        <v>0</v>
      </c>
      <c r="E165" s="18">
        <v>37</v>
      </c>
      <c r="F165" s="163">
        <f t="shared" si="9"/>
        <v>0</v>
      </c>
      <c r="G165" s="18">
        <f t="shared" si="8"/>
        <v>1</v>
      </c>
      <c r="H165" s="9"/>
    </row>
    <row r="166" spans="1:8">
      <c r="A166" s="15"/>
      <c r="B166" s="27">
        <v>27</v>
      </c>
      <c r="C166" s="18" t="s">
        <v>234</v>
      </c>
      <c r="D166" s="18">
        <v>0</v>
      </c>
      <c r="E166" s="18">
        <v>30</v>
      </c>
      <c r="F166" s="163">
        <f t="shared" si="9"/>
        <v>0</v>
      </c>
      <c r="G166" s="18">
        <f t="shared" si="8"/>
        <v>1</v>
      </c>
      <c r="H166" s="9"/>
    </row>
    <row r="167" spans="1:8">
      <c r="A167" s="15"/>
      <c r="B167" s="27">
        <v>28</v>
      </c>
      <c r="C167" s="18" t="s">
        <v>237</v>
      </c>
      <c r="D167" s="18">
        <v>0</v>
      </c>
      <c r="E167" s="18">
        <v>30</v>
      </c>
      <c r="F167" s="163">
        <f t="shared" si="9"/>
        <v>0</v>
      </c>
      <c r="G167" s="18">
        <f t="shared" si="8"/>
        <v>1</v>
      </c>
      <c r="H167" s="9"/>
    </row>
    <row r="168" spans="1:8">
      <c r="A168" s="15"/>
      <c r="B168" s="27">
        <v>29</v>
      </c>
      <c r="C168" s="18" t="s">
        <v>405</v>
      </c>
      <c r="D168" s="18">
        <v>0</v>
      </c>
      <c r="E168" s="18">
        <v>30</v>
      </c>
      <c r="F168" s="163">
        <f t="shared" si="9"/>
        <v>0</v>
      </c>
      <c r="G168" s="18">
        <f t="shared" si="8"/>
        <v>1</v>
      </c>
      <c r="H168" s="9"/>
    </row>
    <row r="169" spans="1:8">
      <c r="A169" s="15"/>
      <c r="B169" s="27">
        <v>30</v>
      </c>
      <c r="C169" s="18" t="s">
        <v>241</v>
      </c>
      <c r="D169" s="18">
        <v>0</v>
      </c>
      <c r="E169" s="18">
        <v>45</v>
      </c>
      <c r="F169" s="163">
        <f t="shared" si="9"/>
        <v>0</v>
      </c>
      <c r="G169" s="18">
        <f t="shared" si="8"/>
        <v>1</v>
      </c>
      <c r="H169" s="9"/>
    </row>
    <row r="170" spans="1:8">
      <c r="A170" s="15"/>
      <c r="B170" s="27">
        <v>31</v>
      </c>
      <c r="C170" s="18" t="s">
        <v>406</v>
      </c>
      <c r="D170" s="18">
        <v>0</v>
      </c>
      <c r="E170" s="18">
        <v>35</v>
      </c>
      <c r="F170" s="163">
        <f t="shared" si="9"/>
        <v>0</v>
      </c>
      <c r="G170" s="18">
        <f t="shared" si="8"/>
        <v>1</v>
      </c>
      <c r="H170" s="9"/>
    </row>
    <row r="171" spans="1:8">
      <c r="A171" s="15"/>
      <c r="B171" s="27">
        <v>32</v>
      </c>
      <c r="C171" s="18" t="s">
        <v>407</v>
      </c>
      <c r="D171" s="18">
        <v>0</v>
      </c>
      <c r="E171" s="18">
        <v>35</v>
      </c>
      <c r="F171" s="163">
        <f t="shared" si="9"/>
        <v>0</v>
      </c>
      <c r="G171" s="18">
        <v>1</v>
      </c>
      <c r="H171" s="9"/>
    </row>
    <row r="172" spans="1:8">
      <c r="A172" s="15"/>
      <c r="B172" s="27">
        <v>33</v>
      </c>
      <c r="C172" s="28" t="s">
        <v>469</v>
      </c>
      <c r="D172" s="18">
        <v>0</v>
      </c>
      <c r="E172" s="18">
        <v>32</v>
      </c>
      <c r="F172" s="163">
        <f t="shared" si="9"/>
        <v>0</v>
      </c>
      <c r="G172" s="18">
        <f t="shared" si="8"/>
        <v>1</v>
      </c>
      <c r="H172" s="9"/>
    </row>
    <row r="173" spans="1:8">
      <c r="A173" s="15"/>
      <c r="B173" s="27">
        <v>34</v>
      </c>
      <c r="C173" s="28" t="s">
        <v>470</v>
      </c>
      <c r="D173" s="18">
        <v>0</v>
      </c>
      <c r="E173" s="18">
        <v>31</v>
      </c>
      <c r="F173" s="163">
        <f t="shared" si="9"/>
        <v>0</v>
      </c>
      <c r="G173" s="18">
        <f t="shared" si="8"/>
        <v>1</v>
      </c>
      <c r="H173" s="9"/>
    </row>
    <row r="174" spans="1:8">
      <c r="A174" s="15"/>
      <c r="B174" s="27">
        <v>35</v>
      </c>
      <c r="C174" s="28" t="s">
        <v>471</v>
      </c>
      <c r="D174" s="18">
        <v>0</v>
      </c>
      <c r="E174" s="18">
        <v>31</v>
      </c>
      <c r="F174" s="163">
        <f t="shared" si="9"/>
        <v>0</v>
      </c>
      <c r="G174" s="18">
        <f t="shared" si="8"/>
        <v>1</v>
      </c>
      <c r="H174" s="9"/>
    </row>
    <row r="175" spans="1:8">
      <c r="A175" s="15"/>
      <c r="B175" s="27">
        <v>36</v>
      </c>
      <c r="C175" s="28" t="s">
        <v>472</v>
      </c>
      <c r="D175" s="18">
        <v>0</v>
      </c>
      <c r="E175" s="18">
        <v>31</v>
      </c>
      <c r="F175" s="163">
        <f t="shared" si="9"/>
        <v>0</v>
      </c>
      <c r="G175" s="18">
        <f t="shared" si="8"/>
        <v>1</v>
      </c>
      <c r="H175" s="9"/>
    </row>
    <row r="176" spans="1:8">
      <c r="A176" s="15"/>
      <c r="B176" s="27">
        <v>37</v>
      </c>
      <c r="C176" s="28" t="s">
        <v>473</v>
      </c>
      <c r="D176" s="18">
        <v>0</v>
      </c>
      <c r="E176" s="18">
        <v>36</v>
      </c>
      <c r="F176" s="163">
        <f t="shared" si="9"/>
        <v>0</v>
      </c>
      <c r="G176" s="18">
        <f t="shared" si="8"/>
        <v>1</v>
      </c>
      <c r="H176" s="9"/>
    </row>
    <row r="177" spans="1:8">
      <c r="A177" s="15"/>
      <c r="B177" s="27">
        <v>38</v>
      </c>
      <c r="C177" s="93" t="s">
        <v>474</v>
      </c>
      <c r="D177" s="18">
        <v>0</v>
      </c>
      <c r="E177" s="18">
        <v>35</v>
      </c>
      <c r="F177" s="163">
        <f t="shared" si="9"/>
        <v>0</v>
      </c>
      <c r="G177" s="18">
        <f t="shared" si="8"/>
        <v>1</v>
      </c>
      <c r="H177" s="9"/>
    </row>
    <row r="178" spans="1:8">
      <c r="A178" s="15"/>
      <c r="B178" s="27">
        <v>39</v>
      </c>
      <c r="C178" s="28" t="s">
        <v>475</v>
      </c>
      <c r="D178" s="18">
        <v>0</v>
      </c>
      <c r="E178" s="18">
        <v>35</v>
      </c>
      <c r="F178" s="163">
        <f t="shared" si="9"/>
        <v>0</v>
      </c>
      <c r="G178" s="18">
        <f t="shared" si="8"/>
        <v>1</v>
      </c>
      <c r="H178" s="9"/>
    </row>
    <row r="179" spans="1:8">
      <c r="A179" s="15"/>
      <c r="B179" s="27">
        <v>40</v>
      </c>
      <c r="C179" s="28" t="s">
        <v>476</v>
      </c>
      <c r="D179" s="18">
        <v>0</v>
      </c>
      <c r="E179" s="18">
        <v>35</v>
      </c>
      <c r="F179" s="163">
        <f t="shared" si="9"/>
        <v>0</v>
      </c>
      <c r="G179" s="18">
        <f t="shared" si="8"/>
        <v>1</v>
      </c>
      <c r="H179" s="9"/>
    </row>
    <row r="180" spans="1:8">
      <c r="A180" s="15"/>
      <c r="B180" s="27">
        <v>41</v>
      </c>
      <c r="C180" s="28" t="s">
        <v>477</v>
      </c>
      <c r="D180" s="18">
        <v>0</v>
      </c>
      <c r="E180" s="18">
        <v>34</v>
      </c>
      <c r="F180" s="163">
        <f t="shared" si="9"/>
        <v>0</v>
      </c>
      <c r="G180" s="18">
        <f t="shared" si="8"/>
        <v>1</v>
      </c>
      <c r="H180" s="9"/>
    </row>
    <row r="181" spans="1:8">
      <c r="A181" s="15"/>
      <c r="B181" s="27">
        <v>42</v>
      </c>
      <c r="C181" s="28" t="s">
        <v>478</v>
      </c>
      <c r="D181" s="18">
        <v>0</v>
      </c>
      <c r="E181" s="18">
        <v>34</v>
      </c>
      <c r="F181" s="163">
        <f t="shared" si="9"/>
        <v>0</v>
      </c>
      <c r="G181" s="18">
        <f t="shared" si="8"/>
        <v>1</v>
      </c>
      <c r="H181" s="9"/>
    </row>
    <row r="182" spans="1:8">
      <c r="A182" s="15"/>
      <c r="B182" s="27">
        <v>43</v>
      </c>
      <c r="C182" s="27" t="s">
        <v>245</v>
      </c>
      <c r="D182" s="18">
        <v>0</v>
      </c>
      <c r="E182" s="27">
        <v>35</v>
      </c>
      <c r="F182" s="163">
        <f t="shared" si="9"/>
        <v>0</v>
      </c>
      <c r="G182" s="18">
        <f t="shared" si="8"/>
        <v>1</v>
      </c>
      <c r="H182" s="9"/>
    </row>
    <row r="183" spans="1:8">
      <c r="A183" s="15"/>
      <c r="B183" s="27">
        <v>44</v>
      </c>
      <c r="C183" s="27" t="s">
        <v>249</v>
      </c>
      <c r="D183" s="18">
        <v>0</v>
      </c>
      <c r="E183" s="27">
        <v>36</v>
      </c>
      <c r="F183" s="163">
        <f t="shared" si="9"/>
        <v>0</v>
      </c>
      <c r="G183" s="18">
        <f t="shared" si="8"/>
        <v>1</v>
      </c>
      <c r="H183" s="9"/>
    </row>
    <row r="184" spans="1:8">
      <c r="A184" s="10" t="s">
        <v>7</v>
      </c>
      <c r="B184" s="15">
        <v>1</v>
      </c>
      <c r="C184" s="16" t="s">
        <v>479</v>
      </c>
      <c r="D184" s="15">
        <v>0</v>
      </c>
      <c r="E184" s="16">
        <v>40</v>
      </c>
      <c r="F184" s="143">
        <f t="shared" ref="F184:F208" si="10">D184/E184</f>
        <v>0</v>
      </c>
      <c r="G184" s="9">
        <v>1</v>
      </c>
      <c r="H184" s="9"/>
    </row>
    <row r="185" spans="1:8">
      <c r="A185" s="162"/>
      <c r="B185" s="15">
        <v>2</v>
      </c>
      <c r="C185" s="16" t="s">
        <v>480</v>
      </c>
      <c r="D185" s="15">
        <v>0</v>
      </c>
      <c r="E185" s="16">
        <v>41</v>
      </c>
      <c r="F185" s="143">
        <f t="shared" si="10"/>
        <v>0</v>
      </c>
      <c r="G185" s="9">
        <f t="shared" ref="G185:G206" si="11">RANK(F185,$F$184:$F$206,1)</f>
        <v>1</v>
      </c>
      <c r="H185" s="9"/>
    </row>
    <row r="186" spans="1:8">
      <c r="A186" s="10"/>
      <c r="B186" s="15">
        <v>3</v>
      </c>
      <c r="C186" s="16" t="s">
        <v>481</v>
      </c>
      <c r="D186" s="15">
        <v>0</v>
      </c>
      <c r="E186" s="16">
        <v>41</v>
      </c>
      <c r="F186" s="143">
        <f t="shared" si="10"/>
        <v>0</v>
      </c>
      <c r="G186" s="9">
        <f t="shared" si="11"/>
        <v>1</v>
      </c>
      <c r="H186" s="9"/>
    </row>
    <row r="187" spans="1:8">
      <c r="A187" s="10"/>
      <c r="B187" s="15">
        <v>4</v>
      </c>
      <c r="C187" s="16" t="s">
        <v>482</v>
      </c>
      <c r="D187" s="15">
        <v>0</v>
      </c>
      <c r="E187" s="16">
        <v>39</v>
      </c>
      <c r="F187" s="143">
        <f t="shared" si="10"/>
        <v>0</v>
      </c>
      <c r="G187" s="9">
        <f t="shared" si="11"/>
        <v>1</v>
      </c>
      <c r="H187" s="9"/>
    </row>
    <row r="188" spans="1:8">
      <c r="A188" s="10"/>
      <c r="B188" s="15">
        <v>5</v>
      </c>
      <c r="C188" s="16" t="s">
        <v>408</v>
      </c>
      <c r="D188" s="15">
        <v>0</v>
      </c>
      <c r="E188" s="16">
        <v>36</v>
      </c>
      <c r="F188" s="143">
        <f t="shared" si="10"/>
        <v>0</v>
      </c>
      <c r="G188" s="9">
        <f t="shared" si="11"/>
        <v>1</v>
      </c>
      <c r="H188" s="9"/>
    </row>
    <row r="189" spans="1:8">
      <c r="A189" s="10"/>
      <c r="B189" s="15">
        <v>6</v>
      </c>
      <c r="C189" s="16" t="s">
        <v>409</v>
      </c>
      <c r="D189" s="15">
        <v>0</v>
      </c>
      <c r="E189" s="16">
        <v>36</v>
      </c>
      <c r="F189" s="143">
        <f t="shared" si="10"/>
        <v>0</v>
      </c>
      <c r="G189" s="9">
        <f t="shared" si="11"/>
        <v>1</v>
      </c>
      <c r="H189" s="9"/>
    </row>
    <row r="190" spans="1:8">
      <c r="A190" s="10"/>
      <c r="B190" s="15">
        <v>7</v>
      </c>
      <c r="C190" s="16" t="s">
        <v>410</v>
      </c>
      <c r="D190" s="15">
        <v>0</v>
      </c>
      <c r="E190" s="16">
        <v>36</v>
      </c>
      <c r="F190" s="143">
        <f t="shared" si="10"/>
        <v>0</v>
      </c>
      <c r="G190" s="9">
        <f t="shared" si="11"/>
        <v>1</v>
      </c>
      <c r="H190" s="9"/>
    </row>
    <row r="191" spans="1:8">
      <c r="A191" s="10"/>
      <c r="B191" s="15">
        <v>8</v>
      </c>
      <c r="C191" s="16" t="s">
        <v>411</v>
      </c>
      <c r="D191" s="15">
        <v>0</v>
      </c>
      <c r="E191" s="16">
        <v>36</v>
      </c>
      <c r="F191" s="143">
        <f t="shared" si="10"/>
        <v>0</v>
      </c>
      <c r="G191" s="9">
        <f t="shared" si="11"/>
        <v>1</v>
      </c>
      <c r="H191" s="9"/>
    </row>
    <row r="192" spans="1:8">
      <c r="A192" s="10"/>
      <c r="B192" s="15">
        <v>9</v>
      </c>
      <c r="C192" s="16" t="s">
        <v>412</v>
      </c>
      <c r="D192" s="15">
        <v>0</v>
      </c>
      <c r="E192" s="16">
        <v>35</v>
      </c>
      <c r="F192" s="143">
        <f t="shared" si="10"/>
        <v>0</v>
      </c>
      <c r="G192" s="9">
        <f t="shared" si="11"/>
        <v>1</v>
      </c>
      <c r="H192" s="9"/>
    </row>
    <row r="193" spans="1:8">
      <c r="A193" s="10"/>
      <c r="B193" s="15">
        <v>10</v>
      </c>
      <c r="C193" s="16" t="s">
        <v>413</v>
      </c>
      <c r="D193" s="15">
        <v>0</v>
      </c>
      <c r="E193" s="16">
        <v>44</v>
      </c>
      <c r="F193" s="143">
        <f t="shared" si="10"/>
        <v>0</v>
      </c>
      <c r="G193" s="9">
        <f t="shared" si="11"/>
        <v>1</v>
      </c>
      <c r="H193" s="9"/>
    </row>
    <row r="194" spans="1:8">
      <c r="A194" s="10"/>
      <c r="B194" s="15">
        <v>11</v>
      </c>
      <c r="C194" s="16" t="s">
        <v>414</v>
      </c>
      <c r="D194" s="15">
        <v>0</v>
      </c>
      <c r="E194" s="16">
        <v>37</v>
      </c>
      <c r="F194" s="143">
        <f t="shared" si="10"/>
        <v>0</v>
      </c>
      <c r="G194" s="9">
        <f t="shared" si="11"/>
        <v>1</v>
      </c>
      <c r="H194" s="9"/>
    </row>
    <row r="195" spans="1:8">
      <c r="A195" s="10"/>
      <c r="B195" s="15">
        <v>12</v>
      </c>
      <c r="C195" s="16" t="s">
        <v>415</v>
      </c>
      <c r="D195" s="16">
        <v>0</v>
      </c>
      <c r="E195" s="16">
        <v>34</v>
      </c>
      <c r="F195" s="143">
        <f t="shared" si="10"/>
        <v>0</v>
      </c>
      <c r="G195" s="9">
        <f t="shared" si="11"/>
        <v>1</v>
      </c>
      <c r="H195" s="9"/>
    </row>
    <row r="196" spans="1:8">
      <c r="A196" s="10"/>
      <c r="B196" s="15">
        <v>13</v>
      </c>
      <c r="C196" s="16" t="s">
        <v>416</v>
      </c>
      <c r="D196" s="16">
        <v>0</v>
      </c>
      <c r="E196" s="16">
        <v>33</v>
      </c>
      <c r="F196" s="143">
        <f t="shared" si="10"/>
        <v>0</v>
      </c>
      <c r="G196" s="9">
        <f t="shared" si="11"/>
        <v>1</v>
      </c>
      <c r="H196" s="9"/>
    </row>
    <row r="197" spans="1:8">
      <c r="A197" s="10"/>
      <c r="B197" s="15">
        <v>14</v>
      </c>
      <c r="C197" s="16" t="s">
        <v>417</v>
      </c>
      <c r="D197" s="16">
        <v>0</v>
      </c>
      <c r="E197" s="16">
        <v>32</v>
      </c>
      <c r="F197" s="143">
        <f t="shared" si="10"/>
        <v>0</v>
      </c>
      <c r="G197" s="9">
        <f t="shared" si="11"/>
        <v>1</v>
      </c>
      <c r="H197" s="9"/>
    </row>
    <row r="198" spans="1:8">
      <c r="A198" s="10"/>
      <c r="B198" s="15">
        <v>15</v>
      </c>
      <c r="C198" s="16" t="s">
        <v>418</v>
      </c>
      <c r="D198" s="16">
        <v>0</v>
      </c>
      <c r="E198" s="16">
        <v>33</v>
      </c>
      <c r="F198" s="143">
        <f t="shared" si="10"/>
        <v>0</v>
      </c>
      <c r="G198" s="9">
        <f t="shared" si="11"/>
        <v>1</v>
      </c>
      <c r="H198" s="9"/>
    </row>
    <row r="199" spans="1:8">
      <c r="A199" s="10"/>
      <c r="B199" s="15">
        <v>16</v>
      </c>
      <c r="C199" s="16" t="s">
        <v>419</v>
      </c>
      <c r="D199" s="16">
        <v>0</v>
      </c>
      <c r="E199" s="16">
        <v>34</v>
      </c>
      <c r="F199" s="143">
        <f t="shared" si="10"/>
        <v>0</v>
      </c>
      <c r="G199" s="9">
        <f t="shared" si="11"/>
        <v>1</v>
      </c>
      <c r="H199" s="9"/>
    </row>
    <row r="200" spans="1:8">
      <c r="A200" s="10"/>
      <c r="B200" s="15">
        <v>17</v>
      </c>
      <c r="C200" s="16" t="s">
        <v>420</v>
      </c>
      <c r="D200" s="16">
        <v>0</v>
      </c>
      <c r="E200" s="16">
        <v>31</v>
      </c>
      <c r="F200" s="143">
        <f t="shared" si="10"/>
        <v>0</v>
      </c>
      <c r="G200" s="9">
        <f t="shared" si="11"/>
        <v>1</v>
      </c>
      <c r="H200" s="9"/>
    </row>
    <row r="201" spans="1:8">
      <c r="A201" s="10"/>
      <c r="B201" s="15">
        <v>18</v>
      </c>
      <c r="C201" s="16" t="s">
        <v>421</v>
      </c>
      <c r="D201" s="16">
        <v>0</v>
      </c>
      <c r="E201" s="16">
        <v>34</v>
      </c>
      <c r="F201" s="143">
        <f t="shared" si="10"/>
        <v>0</v>
      </c>
      <c r="G201" s="9">
        <f t="shared" si="11"/>
        <v>1</v>
      </c>
      <c r="H201" s="9"/>
    </row>
    <row r="202" spans="1:8">
      <c r="A202" s="10"/>
      <c r="B202" s="15">
        <v>19</v>
      </c>
      <c r="C202" s="16" t="s">
        <v>422</v>
      </c>
      <c r="D202" s="16">
        <v>0</v>
      </c>
      <c r="E202" s="16">
        <v>33</v>
      </c>
      <c r="F202" s="143">
        <f t="shared" si="10"/>
        <v>0</v>
      </c>
      <c r="G202" s="9">
        <f t="shared" si="11"/>
        <v>1</v>
      </c>
      <c r="H202" s="9"/>
    </row>
    <row r="203" spans="1:8">
      <c r="A203" s="10"/>
      <c r="B203" s="15">
        <v>20</v>
      </c>
      <c r="C203" s="16" t="s">
        <v>254</v>
      </c>
      <c r="D203" s="16">
        <v>0</v>
      </c>
      <c r="E203" s="16">
        <v>33</v>
      </c>
      <c r="F203" s="143">
        <f t="shared" si="10"/>
        <v>0</v>
      </c>
      <c r="G203" s="9">
        <f t="shared" si="11"/>
        <v>1</v>
      </c>
      <c r="H203" s="9"/>
    </row>
    <row r="204" spans="1:8">
      <c r="A204" s="10"/>
      <c r="B204" s="15">
        <v>21</v>
      </c>
      <c r="C204" s="16" t="s">
        <v>423</v>
      </c>
      <c r="D204" s="16">
        <v>0</v>
      </c>
      <c r="E204" s="16">
        <v>33</v>
      </c>
      <c r="F204" s="143">
        <f t="shared" si="10"/>
        <v>0</v>
      </c>
      <c r="G204" s="9">
        <f t="shared" si="11"/>
        <v>1</v>
      </c>
      <c r="H204" s="9"/>
    </row>
    <row r="205" spans="1:8">
      <c r="A205" s="10"/>
      <c r="B205" s="15">
        <v>22</v>
      </c>
      <c r="C205" s="16" t="s">
        <v>424</v>
      </c>
      <c r="D205" s="16">
        <v>0</v>
      </c>
      <c r="E205" s="16">
        <v>32</v>
      </c>
      <c r="F205" s="143">
        <f t="shared" si="10"/>
        <v>0</v>
      </c>
      <c r="G205" s="9">
        <f t="shared" si="11"/>
        <v>1</v>
      </c>
      <c r="H205" s="9"/>
    </row>
    <row r="206" spans="1:8">
      <c r="A206" s="10"/>
      <c r="B206" s="15">
        <v>23</v>
      </c>
      <c r="C206" s="16" t="s">
        <v>425</v>
      </c>
      <c r="D206" s="16">
        <v>0</v>
      </c>
      <c r="E206" s="16">
        <v>35</v>
      </c>
      <c r="F206" s="143">
        <f t="shared" si="10"/>
        <v>0</v>
      </c>
      <c r="G206" s="9">
        <f t="shared" si="11"/>
        <v>1</v>
      </c>
      <c r="H206" s="9"/>
    </row>
    <row r="207" spans="1:8">
      <c r="A207" s="15" t="s">
        <v>8</v>
      </c>
      <c r="B207" s="15">
        <v>1</v>
      </c>
      <c r="C207" s="15" t="s">
        <v>432</v>
      </c>
      <c r="D207" s="15">
        <v>0</v>
      </c>
      <c r="E207" s="15">
        <v>46</v>
      </c>
      <c r="F207" s="161">
        <f>D209/E207</f>
        <v>0</v>
      </c>
      <c r="G207" s="9">
        <v>1</v>
      </c>
      <c r="H207" s="9"/>
    </row>
    <row r="208" spans="1:8">
      <c r="A208" s="18"/>
      <c r="B208" s="15">
        <v>2</v>
      </c>
      <c r="C208" s="15" t="s">
        <v>259</v>
      </c>
      <c r="D208" s="15">
        <v>0</v>
      </c>
      <c r="E208" s="15">
        <v>45</v>
      </c>
      <c r="F208" s="161">
        <f>D210/E208</f>
        <v>0</v>
      </c>
      <c r="G208" s="9">
        <v>1</v>
      </c>
      <c r="H208" s="9"/>
    </row>
    <row r="209" spans="1:8">
      <c r="A209" s="15"/>
      <c r="B209" s="15">
        <v>3</v>
      </c>
      <c r="C209" s="15" t="s">
        <v>266</v>
      </c>
      <c r="D209" s="15">
        <v>0</v>
      </c>
      <c r="E209" s="15">
        <v>44</v>
      </c>
      <c r="F209" s="161">
        <f>D208/E208</f>
        <v>0</v>
      </c>
      <c r="G209" s="9">
        <v>1</v>
      </c>
      <c r="H209" s="9"/>
    </row>
  </sheetData>
  <sortState ref="B3:B29">
    <sortCondition ref="B3"/>
  </sortState>
  <mergeCells count="8">
    <mergeCell ref="A1:H1"/>
    <mergeCell ref="A3:A29"/>
    <mergeCell ref="A30:A71"/>
    <mergeCell ref="A72:A98"/>
    <mergeCell ref="A99:A139"/>
    <mergeCell ref="A140:A183"/>
    <mergeCell ref="A184:A206"/>
    <mergeCell ref="A207:A209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5"/>
  <sheetViews>
    <sheetView zoomScale="70" zoomScaleNormal="70" topLeftCell="B25" workbookViewId="0">
      <selection activeCell="R21" sqref="R21"/>
    </sheetView>
  </sheetViews>
  <sheetFormatPr defaultColWidth="8.66666666666667" defaultRowHeight="17.4"/>
  <cols>
    <col min="1" max="1" width="20.1296296296296" style="84" customWidth="1"/>
    <col min="2" max="2" width="8" style="85" customWidth="1"/>
    <col min="3" max="3" width="20.1296296296296" style="84" customWidth="1"/>
    <col min="4" max="5" width="7.87962962962963" style="84" customWidth="1"/>
    <col min="6" max="13" width="8" style="84" customWidth="1"/>
    <col min="14" max="14" width="9.62962962962963" style="86" customWidth="1"/>
    <col min="15" max="15" width="11" style="86" customWidth="1"/>
    <col min="16" max="16" width="9.75" style="85" customWidth="1"/>
    <col min="17" max="17" width="53.5" style="84" customWidth="1"/>
    <col min="18" max="18" width="86.75" style="84" customWidth="1"/>
    <col min="19" max="32" width="8.62962962962963" style="84"/>
    <col min="33" max="16384" width="8.66666666666667" style="84"/>
  </cols>
  <sheetData>
    <row r="1" ht="22.2" spans="1:20">
      <c r="A1" s="45" t="s">
        <v>483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</row>
    <row r="2" s="83" customFormat="1" ht="61.2" spans="1:20">
      <c r="A2" s="46" t="s">
        <v>22</v>
      </c>
      <c r="B2" s="87" t="s">
        <v>271</v>
      </c>
      <c r="C2" s="46" t="s">
        <v>23</v>
      </c>
      <c r="D2" s="88" t="s">
        <v>484</v>
      </c>
      <c r="E2" s="88" t="s">
        <v>485</v>
      </c>
      <c r="F2" s="88" t="s">
        <v>486</v>
      </c>
      <c r="G2" s="88" t="s">
        <v>487</v>
      </c>
      <c r="H2" s="88" t="s">
        <v>488</v>
      </c>
      <c r="I2" s="88" t="s">
        <v>489</v>
      </c>
      <c r="J2" s="88" t="s">
        <v>490</v>
      </c>
      <c r="K2" s="88" t="s">
        <v>491</v>
      </c>
      <c r="L2" s="88" t="s">
        <v>492</v>
      </c>
      <c r="M2" s="88" t="s">
        <v>493</v>
      </c>
      <c r="N2" s="89" t="s">
        <v>494</v>
      </c>
      <c r="O2" s="89" t="s">
        <v>495</v>
      </c>
      <c r="P2" s="90" t="s">
        <v>496</v>
      </c>
      <c r="Q2" s="46" t="s">
        <v>29</v>
      </c>
      <c r="R2" s="81" t="s">
        <v>497</v>
      </c>
    </row>
    <row r="3" spans="1:20">
      <c r="A3" s="91" t="s">
        <v>2</v>
      </c>
      <c r="B3" s="27">
        <v>1</v>
      </c>
      <c r="C3" s="92" t="s">
        <v>498</v>
      </c>
      <c r="D3" s="93"/>
      <c r="E3" s="94"/>
      <c r="F3" s="94"/>
      <c r="G3" s="95"/>
      <c r="H3" s="96"/>
      <c r="I3" s="97"/>
      <c r="J3" s="98">
        <v>3.6</v>
      </c>
      <c r="K3" s="98">
        <v>5</v>
      </c>
      <c r="L3" s="99"/>
      <c r="M3" s="58"/>
      <c r="N3" s="100">
        <f t="shared" ref="N3:N12" si="0">SUM(F3:M3)</f>
        <v>8.6</v>
      </c>
      <c r="O3" s="100">
        <f t="shared" ref="O3:O12" si="1">N3/4</f>
        <v>2.15</v>
      </c>
      <c r="P3" s="101">
        <v>10</v>
      </c>
      <c r="Q3" s="91"/>
      <c r="R3" s="91"/>
    </row>
    <row r="4" spans="1:20">
      <c r="A4" s="91"/>
      <c r="B4" s="27">
        <v>2</v>
      </c>
      <c r="C4" s="92" t="s">
        <v>499</v>
      </c>
      <c r="D4" s="93"/>
      <c r="E4" s="94"/>
      <c r="F4" s="94"/>
      <c r="G4" s="96"/>
      <c r="H4" s="96"/>
      <c r="I4" s="97"/>
      <c r="J4" s="98">
        <v>4.8</v>
      </c>
      <c r="K4" s="98">
        <v>5</v>
      </c>
      <c r="L4" s="99"/>
      <c r="M4" s="58"/>
      <c r="N4" s="100">
        <f t="shared" si="0"/>
        <v>9.8</v>
      </c>
      <c r="O4" s="100">
        <f t="shared" si="1"/>
        <v>2.45</v>
      </c>
      <c r="P4" s="101">
        <v>2</v>
      </c>
      <c r="Q4" s="91"/>
      <c r="R4" s="91"/>
    </row>
    <row r="5" spans="1:20">
      <c r="A5" s="91"/>
      <c r="B5" s="27">
        <v>3</v>
      </c>
      <c r="C5" s="92" t="s">
        <v>500</v>
      </c>
      <c r="D5" s="93"/>
      <c r="E5" s="94"/>
      <c r="F5" s="94"/>
      <c r="G5" s="96"/>
      <c r="H5" s="96"/>
      <c r="I5" s="97"/>
      <c r="J5" s="98">
        <v>4.4</v>
      </c>
      <c r="K5" s="98">
        <v>5</v>
      </c>
      <c r="L5" s="99"/>
      <c r="M5" s="102"/>
      <c r="N5" s="103">
        <f t="shared" si="0"/>
        <v>9.4</v>
      </c>
      <c r="O5" s="100">
        <f t="shared" si="1"/>
        <v>2.35</v>
      </c>
      <c r="P5" s="101">
        <v>6</v>
      </c>
      <c r="Q5" s="91"/>
      <c r="R5" s="91"/>
    </row>
    <row r="6" spans="1:20">
      <c r="A6" s="91"/>
      <c r="B6" s="27">
        <v>4</v>
      </c>
      <c r="C6" s="92" t="s">
        <v>501</v>
      </c>
      <c r="D6" s="93"/>
      <c r="E6" s="94"/>
      <c r="F6" s="94"/>
      <c r="G6" s="96"/>
      <c r="H6" s="96"/>
      <c r="I6" s="97"/>
      <c r="J6" s="98">
        <v>4.6</v>
      </c>
      <c r="K6" s="98">
        <v>5</v>
      </c>
      <c r="L6" s="99"/>
      <c r="M6" s="58"/>
      <c r="N6" s="100">
        <f t="shared" si="0"/>
        <v>9.6</v>
      </c>
      <c r="O6" s="104">
        <f t="shared" si="1"/>
        <v>2.4</v>
      </c>
      <c r="P6" s="101">
        <v>3</v>
      </c>
      <c r="Q6" s="91"/>
      <c r="R6" s="91"/>
    </row>
    <row r="7" spans="1:20">
      <c r="A7" s="91"/>
      <c r="B7" s="27">
        <v>5</v>
      </c>
      <c r="C7" s="92" t="s">
        <v>502</v>
      </c>
      <c r="D7" s="93"/>
      <c r="E7" s="94"/>
      <c r="F7" s="94"/>
      <c r="G7" s="96"/>
      <c r="H7" s="96"/>
      <c r="I7" s="97"/>
      <c r="J7" s="98">
        <v>4.6</v>
      </c>
      <c r="K7" s="98">
        <v>5</v>
      </c>
      <c r="L7" s="99"/>
      <c r="M7" s="58"/>
      <c r="N7" s="100">
        <f t="shared" si="0"/>
        <v>9.6</v>
      </c>
      <c r="O7" s="104">
        <f t="shared" si="1"/>
        <v>2.4</v>
      </c>
      <c r="P7" s="101">
        <v>3</v>
      </c>
      <c r="Q7" s="91"/>
      <c r="R7" s="91"/>
    </row>
    <row r="8" spans="1:20">
      <c r="A8" s="91"/>
      <c r="B8" s="27">
        <v>6</v>
      </c>
      <c r="C8" s="92" t="s">
        <v>503</v>
      </c>
      <c r="D8" s="93"/>
      <c r="E8" s="94"/>
      <c r="F8" s="94"/>
      <c r="G8" s="96"/>
      <c r="H8" s="96"/>
      <c r="I8" s="97"/>
      <c r="J8" s="98">
        <v>4.4</v>
      </c>
      <c r="K8" s="98">
        <v>5</v>
      </c>
      <c r="L8" s="99"/>
      <c r="M8" s="58"/>
      <c r="N8" s="100">
        <f t="shared" si="0"/>
        <v>9.4</v>
      </c>
      <c r="O8" s="100">
        <f t="shared" si="1"/>
        <v>2.35</v>
      </c>
      <c r="P8" s="101">
        <v>6</v>
      </c>
      <c r="Q8" s="91"/>
      <c r="R8" s="91"/>
    </row>
    <row r="9" spans="1:20">
      <c r="A9" s="91"/>
      <c r="B9" s="27">
        <v>7</v>
      </c>
      <c r="C9" s="92" t="s">
        <v>504</v>
      </c>
      <c r="D9" s="93"/>
      <c r="E9" s="94"/>
      <c r="F9" s="94"/>
      <c r="G9" s="96"/>
      <c r="H9" s="96"/>
      <c r="I9" s="97"/>
      <c r="J9" s="98">
        <v>4.4</v>
      </c>
      <c r="K9" s="98">
        <v>5</v>
      </c>
      <c r="L9" s="99"/>
      <c r="M9" s="58"/>
      <c r="N9" s="100">
        <f t="shared" si="0"/>
        <v>9.4</v>
      </c>
      <c r="O9" s="100">
        <f t="shared" si="1"/>
        <v>2.35</v>
      </c>
      <c r="P9" s="101">
        <v>6</v>
      </c>
      <c r="Q9" s="91"/>
      <c r="R9" s="91"/>
    </row>
    <row r="10" spans="1:20">
      <c r="A10" s="91"/>
      <c r="B10" s="27">
        <v>8</v>
      </c>
      <c r="C10" s="92" t="s">
        <v>505</v>
      </c>
      <c r="D10" s="93"/>
      <c r="E10" s="94"/>
      <c r="F10" s="94"/>
      <c r="G10" s="96"/>
      <c r="H10" s="96"/>
      <c r="I10" s="97"/>
      <c r="J10" s="98">
        <v>5</v>
      </c>
      <c r="K10" s="98">
        <v>5</v>
      </c>
      <c r="L10" s="99"/>
      <c r="M10" s="58"/>
      <c r="N10" s="100">
        <f t="shared" si="0"/>
        <v>10</v>
      </c>
      <c r="O10" s="104">
        <f t="shared" si="1"/>
        <v>2.5</v>
      </c>
      <c r="P10" s="101">
        <v>1</v>
      </c>
      <c r="Q10" s="91"/>
      <c r="R10" s="91"/>
    </row>
    <row r="11" spans="1:20">
      <c r="A11" s="91"/>
      <c r="B11" s="27">
        <v>9</v>
      </c>
      <c r="C11" s="92" t="s">
        <v>506</v>
      </c>
      <c r="D11" s="93"/>
      <c r="E11" s="94"/>
      <c r="F11" s="94"/>
      <c r="G11" s="96"/>
      <c r="H11" s="96"/>
      <c r="I11" s="97"/>
      <c r="J11" s="98">
        <v>4.6</v>
      </c>
      <c r="K11" s="98">
        <v>5</v>
      </c>
      <c r="L11" s="99"/>
      <c r="M11" s="58"/>
      <c r="N11" s="100">
        <f t="shared" si="0"/>
        <v>9.6</v>
      </c>
      <c r="O11" s="104">
        <f t="shared" si="1"/>
        <v>2.4</v>
      </c>
      <c r="P11" s="101">
        <v>3</v>
      </c>
      <c r="Q11" s="91"/>
      <c r="R11" s="91"/>
    </row>
    <row r="12" spans="1:20">
      <c r="A12" s="91"/>
      <c r="B12" s="105">
        <v>10</v>
      </c>
      <c r="C12" s="106" t="s">
        <v>507</v>
      </c>
      <c r="D12" s="93"/>
      <c r="E12" s="94"/>
      <c r="F12" s="94"/>
      <c r="G12" s="96"/>
      <c r="H12" s="96"/>
      <c r="I12" s="97"/>
      <c r="J12" s="98">
        <v>3.8</v>
      </c>
      <c r="K12" s="98">
        <v>5</v>
      </c>
      <c r="L12" s="99"/>
      <c r="M12" s="58"/>
      <c r="N12" s="100">
        <f t="shared" si="0"/>
        <v>8.8</v>
      </c>
      <c r="O12" s="104">
        <f t="shared" si="1"/>
        <v>2.2</v>
      </c>
      <c r="P12" s="101">
        <v>9</v>
      </c>
      <c r="Q12" s="91"/>
      <c r="R12" s="91"/>
    </row>
    <row r="13" spans="1:20">
      <c r="A13" s="107" t="s">
        <v>3</v>
      </c>
      <c r="B13" s="108">
        <v>1</v>
      </c>
      <c r="C13" s="21" t="s">
        <v>459</v>
      </c>
      <c r="D13" s="8" t="s">
        <v>508</v>
      </c>
      <c r="E13" s="8" t="s">
        <v>508</v>
      </c>
      <c r="F13" s="8" t="s">
        <v>508</v>
      </c>
      <c r="G13" s="8" t="s">
        <v>508</v>
      </c>
      <c r="H13" s="8" t="s">
        <v>508</v>
      </c>
      <c r="I13" s="8" t="s">
        <v>508</v>
      </c>
      <c r="J13" s="109">
        <v>5</v>
      </c>
      <c r="K13" s="109">
        <v>5</v>
      </c>
      <c r="L13" s="110" t="s">
        <v>508</v>
      </c>
      <c r="M13" s="110" t="s">
        <v>508</v>
      </c>
      <c r="N13" s="109">
        <f t="shared" ref="N13:N21" si="2">SUM(D13:M13)</f>
        <v>10</v>
      </c>
      <c r="O13" s="111">
        <f t="shared" ref="O13:O21" si="3">AVERAGE(D13:M13)</f>
        <v>5</v>
      </c>
      <c r="P13" s="8">
        <v>1</v>
      </c>
      <c r="Q13" s="112"/>
      <c r="R13" s="113"/>
      <c r="S13" s="114"/>
      <c r="T13" s="114"/>
    </row>
    <row r="14" spans="1:20">
      <c r="A14" s="107"/>
      <c r="B14" s="108">
        <v>2</v>
      </c>
      <c r="C14" s="21" t="s">
        <v>460</v>
      </c>
      <c r="D14" s="8" t="s">
        <v>508</v>
      </c>
      <c r="E14" s="8" t="s">
        <v>508</v>
      </c>
      <c r="F14" s="8" t="s">
        <v>508</v>
      </c>
      <c r="G14" s="8" t="s">
        <v>508</v>
      </c>
      <c r="H14" s="8" t="s">
        <v>508</v>
      </c>
      <c r="I14" s="8" t="s">
        <v>508</v>
      </c>
      <c r="J14" s="109">
        <v>5</v>
      </c>
      <c r="K14" s="109">
        <v>5</v>
      </c>
      <c r="L14" s="8" t="s">
        <v>508</v>
      </c>
      <c r="M14" s="8" t="s">
        <v>508</v>
      </c>
      <c r="N14" s="109">
        <f t="shared" si="2"/>
        <v>10</v>
      </c>
      <c r="O14" s="111">
        <f t="shared" si="3"/>
        <v>5</v>
      </c>
      <c r="P14" s="8">
        <v>1</v>
      </c>
      <c r="Q14" s="112"/>
      <c r="R14" s="113"/>
    </row>
    <row r="15" spans="1:20">
      <c r="A15" s="107"/>
      <c r="B15" s="108">
        <v>3</v>
      </c>
      <c r="C15" s="21" t="s">
        <v>461</v>
      </c>
      <c r="D15" s="8" t="s">
        <v>508</v>
      </c>
      <c r="E15" s="8" t="s">
        <v>508</v>
      </c>
      <c r="F15" s="8" t="s">
        <v>508</v>
      </c>
      <c r="G15" s="8" t="s">
        <v>508</v>
      </c>
      <c r="H15" s="8" t="s">
        <v>508</v>
      </c>
      <c r="I15" s="8" t="s">
        <v>508</v>
      </c>
      <c r="J15" s="109">
        <v>5</v>
      </c>
      <c r="K15" s="109">
        <v>4.4</v>
      </c>
      <c r="L15" s="8" t="s">
        <v>508</v>
      </c>
      <c r="M15" s="8" t="s">
        <v>508</v>
      </c>
      <c r="N15" s="109">
        <f t="shared" si="2"/>
        <v>9.4</v>
      </c>
      <c r="O15" s="111">
        <f t="shared" si="3"/>
        <v>4.7</v>
      </c>
      <c r="P15" s="8">
        <v>3</v>
      </c>
      <c r="Q15" s="112"/>
      <c r="R15" s="113"/>
    </row>
    <row r="16" spans="1:20">
      <c r="A16" s="107"/>
      <c r="B16" s="108">
        <v>4</v>
      </c>
      <c r="C16" s="21" t="s">
        <v>462</v>
      </c>
      <c r="D16" s="8" t="s">
        <v>508</v>
      </c>
      <c r="E16" s="8" t="s">
        <v>508</v>
      </c>
      <c r="F16" s="8" t="s">
        <v>508</v>
      </c>
      <c r="G16" s="8" t="s">
        <v>508</v>
      </c>
      <c r="H16" s="8" t="s">
        <v>508</v>
      </c>
      <c r="I16" s="8" t="s">
        <v>508</v>
      </c>
      <c r="J16" s="109">
        <v>4.8</v>
      </c>
      <c r="K16" s="109">
        <v>4.6</v>
      </c>
      <c r="L16" s="8" t="s">
        <v>508</v>
      </c>
      <c r="M16" s="8" t="s">
        <v>508</v>
      </c>
      <c r="N16" s="109">
        <f t="shared" si="2"/>
        <v>9.4</v>
      </c>
      <c r="O16" s="111">
        <f t="shared" si="3"/>
        <v>4.7</v>
      </c>
      <c r="P16" s="8">
        <v>3</v>
      </c>
      <c r="Q16" s="112"/>
      <c r="R16" s="113"/>
    </row>
    <row r="17" ht="34.8" spans="1:19">
      <c r="A17" s="107"/>
      <c r="B17" s="108">
        <v>6</v>
      </c>
      <c r="C17" s="21" t="s">
        <v>463</v>
      </c>
      <c r="D17" s="8" t="s">
        <v>508</v>
      </c>
      <c r="E17" s="8" t="s">
        <v>508</v>
      </c>
      <c r="F17" s="8" t="s">
        <v>508</v>
      </c>
      <c r="G17" s="8" t="s">
        <v>508</v>
      </c>
      <c r="H17" s="8" t="s">
        <v>508</v>
      </c>
      <c r="I17" s="8" t="s">
        <v>508</v>
      </c>
      <c r="J17" s="109">
        <v>5</v>
      </c>
      <c r="K17" s="109">
        <v>2</v>
      </c>
      <c r="L17" s="8" t="s">
        <v>508</v>
      </c>
      <c r="M17" s="8" t="s">
        <v>508</v>
      </c>
      <c r="N17" s="109">
        <f t="shared" si="2"/>
        <v>7</v>
      </c>
      <c r="O17" s="111">
        <f t="shared" si="3"/>
        <v>3.5</v>
      </c>
      <c r="P17" s="8">
        <v>5</v>
      </c>
      <c r="Q17" s="115" t="s">
        <v>509</v>
      </c>
      <c r="R17" s="116"/>
      <c r="S17" s="114"/>
    </row>
    <row r="18" spans="1:19">
      <c r="A18" s="107"/>
      <c r="B18" s="108">
        <v>7</v>
      </c>
      <c r="C18" s="21" t="s">
        <v>464</v>
      </c>
      <c r="D18" s="8" t="s">
        <v>508</v>
      </c>
      <c r="E18" s="8" t="s">
        <v>508</v>
      </c>
      <c r="F18" s="8" t="s">
        <v>508</v>
      </c>
      <c r="G18" s="8" t="s">
        <v>508</v>
      </c>
      <c r="H18" s="8" t="s">
        <v>508</v>
      </c>
      <c r="I18" s="8" t="s">
        <v>508</v>
      </c>
      <c r="J18" s="109">
        <v>5</v>
      </c>
      <c r="K18" s="109">
        <v>4.8</v>
      </c>
      <c r="L18" s="8" t="s">
        <v>508</v>
      </c>
      <c r="M18" s="8" t="s">
        <v>508</v>
      </c>
      <c r="N18" s="109">
        <f t="shared" si="2"/>
        <v>9.8</v>
      </c>
      <c r="O18" s="111">
        <f t="shared" si="3"/>
        <v>4.9</v>
      </c>
      <c r="P18" s="8">
        <v>2</v>
      </c>
      <c r="Q18" s="113"/>
      <c r="R18" s="117"/>
    </row>
    <row r="19" spans="1:19">
      <c r="A19" s="107"/>
      <c r="B19" s="108">
        <v>8</v>
      </c>
      <c r="C19" s="118" t="s">
        <v>465</v>
      </c>
      <c r="D19" s="8" t="s">
        <v>508</v>
      </c>
      <c r="E19" s="8" t="s">
        <v>508</v>
      </c>
      <c r="F19" s="8" t="s">
        <v>508</v>
      </c>
      <c r="G19" s="8" t="s">
        <v>508</v>
      </c>
      <c r="H19" s="8" t="s">
        <v>508</v>
      </c>
      <c r="I19" s="8" t="s">
        <v>508</v>
      </c>
      <c r="J19" s="109">
        <v>4.4</v>
      </c>
      <c r="K19" s="109">
        <v>5</v>
      </c>
      <c r="L19" s="8" t="s">
        <v>508</v>
      </c>
      <c r="M19" s="8" t="s">
        <v>508</v>
      </c>
      <c r="N19" s="109">
        <f t="shared" si="2"/>
        <v>9.4</v>
      </c>
      <c r="O19" s="111">
        <f t="shared" si="3"/>
        <v>4.7</v>
      </c>
      <c r="P19" s="8">
        <v>3</v>
      </c>
      <c r="Q19" s="119" t="s">
        <v>510</v>
      </c>
      <c r="R19" s="120"/>
    </row>
    <row r="20" spans="1:19">
      <c r="A20" s="107"/>
      <c r="B20" s="108">
        <v>9</v>
      </c>
      <c r="C20" s="118" t="s">
        <v>466</v>
      </c>
      <c r="D20" s="8" t="s">
        <v>508</v>
      </c>
      <c r="E20" s="8" t="s">
        <v>508</v>
      </c>
      <c r="F20" s="8" t="s">
        <v>508</v>
      </c>
      <c r="G20" s="8" t="s">
        <v>508</v>
      </c>
      <c r="H20" s="8" t="s">
        <v>508</v>
      </c>
      <c r="I20" s="8" t="s">
        <v>508</v>
      </c>
      <c r="J20" s="109">
        <v>4.2</v>
      </c>
      <c r="K20" s="109">
        <v>5</v>
      </c>
      <c r="L20" s="8" t="s">
        <v>508</v>
      </c>
      <c r="M20" s="8" t="s">
        <v>508</v>
      </c>
      <c r="N20" s="109">
        <f t="shared" si="2"/>
        <v>9.2</v>
      </c>
      <c r="O20" s="111">
        <f t="shared" si="3"/>
        <v>4.6</v>
      </c>
      <c r="P20" s="8">
        <v>4</v>
      </c>
      <c r="Q20" s="112"/>
      <c r="R20" s="24"/>
    </row>
    <row r="21" spans="1:19">
      <c r="A21" s="107"/>
      <c r="B21" s="108">
        <v>11</v>
      </c>
      <c r="C21" s="118" t="s">
        <v>468</v>
      </c>
      <c r="D21" s="8" t="s">
        <v>508</v>
      </c>
      <c r="E21" s="8" t="s">
        <v>508</v>
      </c>
      <c r="F21" s="8" t="s">
        <v>508</v>
      </c>
      <c r="G21" s="8" t="s">
        <v>508</v>
      </c>
      <c r="H21" s="8" t="s">
        <v>508</v>
      </c>
      <c r="I21" s="8" t="s">
        <v>508</v>
      </c>
      <c r="J21" s="109">
        <v>4.4</v>
      </c>
      <c r="K21" s="109">
        <v>5</v>
      </c>
      <c r="L21" s="8" t="s">
        <v>508</v>
      </c>
      <c r="M21" s="8" t="s">
        <v>508</v>
      </c>
      <c r="N21" s="109">
        <f t="shared" si="2"/>
        <v>9.4</v>
      </c>
      <c r="O21" s="111">
        <f t="shared" si="3"/>
        <v>4.7</v>
      </c>
      <c r="P21" s="8">
        <v>3</v>
      </c>
      <c r="Q21" s="112"/>
      <c r="R21" s="24"/>
    </row>
    <row r="22" spans="1:19">
      <c r="A22" s="107" t="s">
        <v>4</v>
      </c>
      <c r="B22" s="121">
        <v>1</v>
      </c>
      <c r="C22" s="93" t="s">
        <v>314</v>
      </c>
      <c r="D22" s="122"/>
      <c r="E22" s="122"/>
      <c r="F22" s="122"/>
      <c r="G22" s="122"/>
      <c r="H22" s="122"/>
      <c r="I22" s="122"/>
      <c r="J22" s="123"/>
      <c r="K22" s="123"/>
      <c r="L22" s="123"/>
      <c r="M22" s="123"/>
      <c r="N22" s="91"/>
      <c r="O22" s="91"/>
      <c r="P22" s="124"/>
      <c r="Q22" s="91"/>
      <c r="R22" s="91"/>
    </row>
    <row r="23" spans="1:19">
      <c r="A23" s="107"/>
      <c r="B23" s="121">
        <v>2</v>
      </c>
      <c r="C23" s="93" t="s">
        <v>315</v>
      </c>
      <c r="D23" s="122"/>
      <c r="E23" s="122"/>
      <c r="F23" s="122"/>
      <c r="G23" s="122"/>
      <c r="H23" s="122"/>
      <c r="I23" s="122"/>
      <c r="J23" s="123"/>
      <c r="K23" s="123"/>
      <c r="L23" s="123"/>
      <c r="M23" s="123"/>
      <c r="N23" s="91"/>
      <c r="O23" s="91"/>
      <c r="P23" s="124"/>
      <c r="Q23" s="91"/>
      <c r="R23" s="91"/>
    </row>
    <row r="24" spans="1:19">
      <c r="A24" s="107"/>
      <c r="B24" s="121">
        <v>3</v>
      </c>
      <c r="C24" s="93" t="s">
        <v>316</v>
      </c>
      <c r="D24" s="122"/>
      <c r="E24" s="122"/>
      <c r="F24" s="122"/>
      <c r="G24" s="122"/>
      <c r="H24" s="122"/>
      <c r="I24" s="122"/>
      <c r="J24" s="123"/>
      <c r="K24" s="123"/>
      <c r="L24" s="123"/>
      <c r="M24" s="123"/>
      <c r="N24" s="91"/>
      <c r="O24" s="91"/>
      <c r="P24" s="124"/>
      <c r="Q24" s="91"/>
      <c r="R24" s="91"/>
    </row>
    <row r="25" spans="1:19">
      <c r="A25" s="107"/>
      <c r="B25" s="121">
        <v>4</v>
      </c>
      <c r="C25" s="93" t="s">
        <v>317</v>
      </c>
      <c r="D25" s="122"/>
      <c r="E25" s="122"/>
      <c r="F25" s="122"/>
      <c r="G25" s="122"/>
      <c r="H25" s="122"/>
      <c r="I25" s="122"/>
      <c r="J25" s="123"/>
      <c r="K25" s="123"/>
      <c r="L25" s="123"/>
      <c r="M25" s="123"/>
      <c r="N25" s="91"/>
      <c r="O25" s="91"/>
      <c r="P25" s="124"/>
      <c r="Q25" s="91"/>
      <c r="R25" s="91"/>
    </row>
    <row r="26" ht="21" customHeight="1" spans="1:19">
      <c r="A26" s="107"/>
      <c r="B26" s="121">
        <v>5</v>
      </c>
      <c r="C26" s="93" t="s">
        <v>319</v>
      </c>
      <c r="D26" s="122"/>
      <c r="E26" s="122"/>
      <c r="F26" s="122"/>
      <c r="G26" s="122"/>
      <c r="H26" s="122"/>
      <c r="I26" s="122"/>
      <c r="J26" s="123"/>
      <c r="K26" s="123"/>
      <c r="L26" s="123"/>
      <c r="M26" s="123"/>
      <c r="N26" s="91"/>
      <c r="O26" s="91"/>
      <c r="P26" s="124"/>
      <c r="Q26" s="91"/>
      <c r="R26" s="91"/>
    </row>
    <row r="27" spans="1:19">
      <c r="A27" s="107"/>
      <c r="B27" s="121">
        <v>7</v>
      </c>
      <c r="C27" s="93" t="s">
        <v>320</v>
      </c>
      <c r="D27" s="125"/>
      <c r="E27" s="125"/>
      <c r="F27" s="125"/>
      <c r="G27" s="125"/>
      <c r="H27" s="125"/>
      <c r="I27" s="125"/>
      <c r="J27" s="125"/>
      <c r="K27" s="125"/>
      <c r="L27" s="125"/>
      <c r="M27" s="125"/>
      <c r="N27" s="22"/>
      <c r="O27" s="126"/>
      <c r="P27" s="124"/>
      <c r="Q27" s="91"/>
      <c r="R27" s="91"/>
    </row>
    <row r="28" spans="1:19">
      <c r="A28" s="107"/>
      <c r="B28" s="121">
        <v>8</v>
      </c>
      <c r="C28" s="93" t="s">
        <v>321</v>
      </c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22"/>
      <c r="O28" s="126"/>
      <c r="P28" s="124"/>
      <c r="Q28" s="91"/>
      <c r="R28" s="91"/>
    </row>
    <row r="29" spans="1:19">
      <c r="A29" s="107"/>
      <c r="B29" s="121">
        <v>9</v>
      </c>
      <c r="C29" s="93" t="s">
        <v>321</v>
      </c>
      <c r="D29" s="125"/>
      <c r="E29" s="125"/>
      <c r="F29" s="125"/>
      <c r="G29" s="125"/>
      <c r="H29" s="125"/>
      <c r="I29" s="125"/>
      <c r="J29" s="125"/>
      <c r="K29" s="125"/>
      <c r="L29" s="125"/>
      <c r="M29" s="125"/>
      <c r="N29" s="22"/>
      <c r="O29" s="126"/>
      <c r="P29" s="124"/>
      <c r="Q29" s="91"/>
      <c r="R29" s="91"/>
    </row>
    <row r="30" spans="1:19">
      <c r="A30" s="107"/>
      <c r="B30" s="127">
        <v>10</v>
      </c>
      <c r="C30" s="27" t="s">
        <v>323</v>
      </c>
      <c r="D30" s="125"/>
      <c r="E30" s="125"/>
      <c r="F30" s="125"/>
      <c r="G30" s="125"/>
      <c r="H30" s="125"/>
      <c r="I30" s="125"/>
      <c r="J30" s="125"/>
      <c r="K30" s="125"/>
      <c r="L30" s="125"/>
      <c r="M30" s="125"/>
      <c r="N30" s="22"/>
      <c r="O30" s="126"/>
      <c r="P30" s="124"/>
      <c r="Q30" s="91"/>
      <c r="R30" s="91"/>
    </row>
    <row r="31" spans="1:19">
      <c r="A31" s="128" t="s">
        <v>5</v>
      </c>
      <c r="B31" s="129">
        <v>1</v>
      </c>
      <c r="C31" s="73" t="s">
        <v>511</v>
      </c>
      <c r="D31" s="125"/>
      <c r="E31" s="125"/>
      <c r="F31" s="125"/>
      <c r="G31" s="125"/>
      <c r="H31" s="125"/>
      <c r="I31" s="125"/>
      <c r="J31" s="125"/>
      <c r="K31" s="125"/>
      <c r="L31" s="125"/>
      <c r="M31" s="125"/>
      <c r="N31" s="22"/>
      <c r="O31" s="126"/>
      <c r="P31" s="124"/>
      <c r="Q31" s="91"/>
      <c r="R31" s="91"/>
    </row>
    <row r="32" spans="1:19">
      <c r="A32" s="128"/>
      <c r="B32" s="129">
        <v>2</v>
      </c>
      <c r="C32" s="73" t="s">
        <v>512</v>
      </c>
      <c r="D32" s="125"/>
      <c r="E32" s="125"/>
      <c r="F32" s="125"/>
      <c r="G32" s="125"/>
      <c r="H32" s="125"/>
      <c r="I32" s="125"/>
      <c r="J32" s="125"/>
      <c r="K32" s="125"/>
      <c r="L32" s="125"/>
      <c r="M32" s="125"/>
      <c r="N32" s="22"/>
      <c r="O32" s="126"/>
      <c r="P32" s="124"/>
      <c r="Q32" s="91"/>
      <c r="R32" s="91"/>
    </row>
    <row r="33" spans="1:18">
      <c r="A33" s="128"/>
      <c r="B33" s="129">
        <v>3</v>
      </c>
      <c r="C33" s="73" t="s">
        <v>513</v>
      </c>
      <c r="D33" s="130"/>
      <c r="E33" s="130"/>
      <c r="F33" s="130"/>
      <c r="G33" s="130"/>
      <c r="H33" s="130"/>
      <c r="I33" s="130"/>
      <c r="J33" s="130"/>
      <c r="K33" s="130"/>
      <c r="L33" s="130"/>
      <c r="M33" s="130"/>
      <c r="N33" s="22"/>
      <c r="O33" s="126"/>
      <c r="P33" s="124"/>
      <c r="Q33" s="91"/>
      <c r="R33" s="91"/>
    </row>
    <row r="34" spans="1:18">
      <c r="A34" s="128"/>
      <c r="B34" s="129">
        <v>4</v>
      </c>
      <c r="C34" s="73" t="s">
        <v>514</v>
      </c>
      <c r="D34" s="130"/>
      <c r="E34" s="130"/>
      <c r="F34" s="130"/>
      <c r="G34" s="130"/>
      <c r="H34" s="130"/>
      <c r="I34" s="130"/>
      <c r="J34" s="130"/>
      <c r="K34" s="130"/>
      <c r="L34" s="130"/>
      <c r="M34" s="130"/>
      <c r="N34" s="91"/>
      <c r="O34" s="91"/>
      <c r="P34" s="124"/>
      <c r="Q34" s="91"/>
      <c r="R34" s="91"/>
    </row>
    <row r="35" spans="1:18">
      <c r="A35" s="128"/>
      <c r="B35" s="129">
        <v>5</v>
      </c>
      <c r="C35" s="73" t="s">
        <v>515</v>
      </c>
      <c r="D35" s="130"/>
      <c r="E35" s="130"/>
      <c r="F35" s="130"/>
      <c r="G35" s="130"/>
      <c r="H35" s="130"/>
      <c r="I35" s="130"/>
      <c r="J35" s="130"/>
      <c r="K35" s="130"/>
      <c r="L35" s="130"/>
      <c r="M35" s="130"/>
      <c r="N35" s="91"/>
      <c r="O35" s="91"/>
      <c r="P35" s="124"/>
      <c r="Q35" s="91"/>
      <c r="R35" s="91"/>
    </row>
    <row r="36" spans="1:18">
      <c r="A36" s="128"/>
      <c r="B36" s="129">
        <v>6</v>
      </c>
      <c r="C36" s="73" t="s">
        <v>516</v>
      </c>
      <c r="D36" s="130"/>
      <c r="E36" s="130"/>
      <c r="F36" s="130"/>
      <c r="G36" s="130"/>
      <c r="H36" s="130"/>
      <c r="I36" s="130"/>
      <c r="J36" s="130"/>
      <c r="K36" s="130"/>
      <c r="L36" s="130"/>
      <c r="M36" s="130"/>
      <c r="N36" s="91"/>
      <c r="O36" s="91"/>
      <c r="P36" s="124"/>
      <c r="Q36" s="91"/>
      <c r="R36" s="91"/>
    </row>
    <row r="37" spans="1:18">
      <c r="A37" s="128"/>
      <c r="B37" s="131">
        <v>7</v>
      </c>
      <c r="C37" s="93" t="s">
        <v>517</v>
      </c>
      <c r="D37" s="130"/>
      <c r="E37" s="130"/>
      <c r="F37" s="130"/>
      <c r="G37" s="130"/>
      <c r="H37" s="130"/>
      <c r="I37" s="130"/>
      <c r="J37" s="130"/>
      <c r="K37" s="130"/>
      <c r="L37" s="130"/>
      <c r="M37" s="130"/>
      <c r="N37" s="91"/>
      <c r="O37" s="91"/>
      <c r="P37" s="124"/>
      <c r="Q37" s="91"/>
      <c r="R37" s="91"/>
    </row>
    <row r="38" spans="1:18">
      <c r="A38" s="128"/>
      <c r="B38" s="131">
        <v>8</v>
      </c>
      <c r="C38" s="93" t="s">
        <v>518</v>
      </c>
      <c r="D38" s="130"/>
      <c r="E38" s="130"/>
      <c r="F38" s="130"/>
      <c r="G38" s="130"/>
      <c r="H38" s="130"/>
      <c r="I38" s="130"/>
      <c r="J38" s="130"/>
      <c r="K38" s="130"/>
      <c r="L38" s="130"/>
      <c r="M38" s="130"/>
      <c r="N38" s="91"/>
      <c r="O38" s="91"/>
      <c r="P38" s="124"/>
      <c r="Q38" s="91"/>
      <c r="R38" s="91"/>
    </row>
    <row r="39" spans="1:18">
      <c r="A39" s="132" t="s">
        <v>6</v>
      </c>
      <c r="B39" s="133">
        <v>1</v>
      </c>
      <c r="C39" s="28" t="s">
        <v>469</v>
      </c>
      <c r="D39" s="130"/>
      <c r="E39" s="130"/>
      <c r="F39" s="130"/>
      <c r="G39" s="130"/>
      <c r="H39" s="130"/>
      <c r="I39" s="130"/>
      <c r="J39" s="130"/>
      <c r="K39" s="130"/>
      <c r="L39" s="130"/>
      <c r="M39" s="130"/>
      <c r="N39" s="91"/>
      <c r="O39" s="91"/>
      <c r="P39" s="124"/>
      <c r="Q39" s="91"/>
      <c r="R39" s="91"/>
    </row>
    <row r="40" spans="1:18">
      <c r="A40" s="132"/>
      <c r="B40" s="133">
        <v>2</v>
      </c>
      <c r="C40" s="28" t="s">
        <v>470</v>
      </c>
      <c r="D40" s="130"/>
      <c r="E40" s="130"/>
      <c r="F40" s="130"/>
      <c r="G40" s="130"/>
      <c r="H40" s="130"/>
      <c r="I40" s="130"/>
      <c r="J40" s="130"/>
      <c r="K40" s="130"/>
      <c r="L40" s="130"/>
      <c r="M40" s="130"/>
      <c r="N40" s="91"/>
      <c r="O40" s="91"/>
      <c r="P40" s="124"/>
      <c r="Q40" s="91"/>
      <c r="R40" s="91"/>
    </row>
    <row r="41" spans="1:18">
      <c r="A41" s="132"/>
      <c r="B41" s="133">
        <v>3</v>
      </c>
      <c r="C41" s="28" t="s">
        <v>471</v>
      </c>
      <c r="D41" s="130"/>
      <c r="E41" s="130"/>
      <c r="F41" s="130"/>
      <c r="G41" s="130"/>
      <c r="H41" s="130"/>
      <c r="I41" s="130"/>
      <c r="J41" s="130"/>
      <c r="K41" s="130"/>
      <c r="L41" s="130"/>
      <c r="M41" s="130"/>
      <c r="N41" s="91"/>
      <c r="O41" s="91"/>
      <c r="P41" s="124"/>
      <c r="Q41" s="91"/>
      <c r="R41" s="91"/>
    </row>
    <row r="42" spans="1:18">
      <c r="A42" s="132"/>
      <c r="B42" s="133">
        <v>4</v>
      </c>
      <c r="C42" s="28" t="s">
        <v>472</v>
      </c>
      <c r="D42" s="130"/>
      <c r="E42" s="130"/>
      <c r="F42" s="130"/>
      <c r="G42" s="130"/>
      <c r="H42" s="130"/>
      <c r="I42" s="130"/>
      <c r="J42" s="130"/>
      <c r="K42" s="130"/>
      <c r="L42" s="130"/>
      <c r="M42" s="130"/>
      <c r="N42" s="91"/>
      <c r="O42" s="91"/>
      <c r="P42" s="124"/>
      <c r="Q42" s="91"/>
      <c r="R42" s="91"/>
    </row>
    <row r="43" spans="1:18">
      <c r="A43" s="132"/>
      <c r="B43" s="133">
        <v>5</v>
      </c>
      <c r="C43" s="28" t="s">
        <v>473</v>
      </c>
      <c r="D43" s="130"/>
      <c r="E43" s="130"/>
      <c r="F43" s="130"/>
      <c r="G43" s="130"/>
      <c r="H43" s="130"/>
      <c r="I43" s="130"/>
      <c r="J43" s="130"/>
      <c r="K43" s="130"/>
      <c r="L43" s="130"/>
      <c r="M43" s="130"/>
      <c r="N43" s="91"/>
      <c r="O43" s="91"/>
      <c r="P43" s="124"/>
      <c r="Q43" s="91"/>
      <c r="R43" s="91"/>
    </row>
    <row r="44" spans="1:18">
      <c r="A44" s="132"/>
      <c r="B44" s="133">
        <v>6</v>
      </c>
      <c r="C44" s="134" t="s">
        <v>474</v>
      </c>
      <c r="D44" s="130"/>
      <c r="E44" s="130"/>
      <c r="F44" s="130"/>
      <c r="G44" s="130"/>
      <c r="H44" s="130"/>
      <c r="I44" s="130"/>
      <c r="J44" s="130"/>
      <c r="K44" s="130"/>
      <c r="L44" s="130"/>
      <c r="M44" s="130"/>
      <c r="N44" s="91"/>
      <c r="O44" s="91"/>
      <c r="P44" s="124"/>
      <c r="Q44" s="91"/>
      <c r="R44" s="91"/>
    </row>
    <row r="45" spans="1:18">
      <c r="A45" s="132"/>
      <c r="B45" s="133">
        <v>7</v>
      </c>
      <c r="C45" s="28" t="s">
        <v>475</v>
      </c>
      <c r="D45" s="130"/>
      <c r="E45" s="130"/>
      <c r="F45" s="130"/>
      <c r="G45" s="130"/>
      <c r="H45" s="130"/>
      <c r="I45" s="130"/>
      <c r="J45" s="130"/>
      <c r="K45" s="130"/>
      <c r="L45" s="130"/>
      <c r="M45" s="130"/>
      <c r="N45" s="91"/>
      <c r="O45" s="91"/>
      <c r="P45" s="124"/>
      <c r="Q45" s="91"/>
      <c r="R45" s="91"/>
    </row>
    <row r="46" spans="1:18">
      <c r="A46" s="132"/>
      <c r="B46" s="133">
        <v>8</v>
      </c>
      <c r="C46" s="28" t="s">
        <v>476</v>
      </c>
      <c r="D46" s="130"/>
      <c r="E46" s="130"/>
      <c r="F46" s="130"/>
      <c r="G46" s="130"/>
      <c r="H46" s="130"/>
      <c r="I46" s="130"/>
      <c r="J46" s="130"/>
      <c r="K46" s="130"/>
      <c r="L46" s="130"/>
      <c r="M46" s="130"/>
      <c r="N46" s="91"/>
      <c r="O46" s="91"/>
      <c r="P46" s="124"/>
      <c r="Q46" s="91"/>
      <c r="R46" s="91"/>
    </row>
    <row r="47" spans="1:18">
      <c r="A47" s="132"/>
      <c r="B47" s="133">
        <v>9</v>
      </c>
      <c r="C47" s="28" t="s">
        <v>477</v>
      </c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91"/>
      <c r="O47" s="91"/>
      <c r="P47" s="124"/>
      <c r="Q47" s="91"/>
      <c r="R47" s="91"/>
    </row>
    <row r="48" spans="1:18">
      <c r="A48" s="132"/>
      <c r="B48" s="131">
        <v>10</v>
      </c>
      <c r="C48" s="28" t="s">
        <v>478</v>
      </c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91"/>
      <c r="O48" s="91"/>
      <c r="P48" s="124"/>
      <c r="Q48" s="91"/>
      <c r="R48" s="91"/>
    </row>
    <row r="49" spans="1:18">
      <c r="A49" s="132" t="s">
        <v>7</v>
      </c>
      <c r="B49" s="135">
        <v>1</v>
      </c>
      <c r="C49" s="73" t="s">
        <v>519</v>
      </c>
      <c r="D49" s="93" t="s">
        <v>520</v>
      </c>
      <c r="E49" s="93" t="s">
        <v>520</v>
      </c>
      <c r="F49" s="93" t="s">
        <v>520</v>
      </c>
      <c r="G49" s="93" t="s">
        <v>520</v>
      </c>
      <c r="H49" s="93" t="s">
        <v>520</v>
      </c>
      <c r="I49" s="93" t="s">
        <v>520</v>
      </c>
      <c r="J49" s="93">
        <v>5</v>
      </c>
      <c r="K49" s="93">
        <v>5</v>
      </c>
      <c r="L49" s="93" t="s">
        <v>520</v>
      </c>
      <c r="M49" s="93" t="s">
        <v>520</v>
      </c>
      <c r="N49" s="93">
        <v>10</v>
      </c>
      <c r="O49" s="93">
        <v>10</v>
      </c>
      <c r="P49" s="93">
        <v>1</v>
      </c>
      <c r="Q49" s="91"/>
      <c r="R49" s="91"/>
    </row>
    <row r="50" spans="1:18">
      <c r="A50" s="132"/>
      <c r="B50" s="135">
        <v>2</v>
      </c>
      <c r="C50" s="73" t="s">
        <v>426</v>
      </c>
      <c r="D50" s="93" t="s">
        <v>520</v>
      </c>
      <c r="E50" s="93" t="s">
        <v>520</v>
      </c>
      <c r="F50" s="93" t="s">
        <v>520</v>
      </c>
      <c r="G50" s="93" t="s">
        <v>520</v>
      </c>
      <c r="H50" s="93" t="s">
        <v>520</v>
      </c>
      <c r="I50" s="93" t="s">
        <v>520</v>
      </c>
      <c r="J50" s="93">
        <v>5</v>
      </c>
      <c r="K50" s="93">
        <v>5</v>
      </c>
      <c r="L50" s="93" t="s">
        <v>520</v>
      </c>
      <c r="M50" s="93" t="s">
        <v>520</v>
      </c>
      <c r="N50" s="93">
        <v>10</v>
      </c>
      <c r="O50" s="93">
        <v>10</v>
      </c>
      <c r="P50" s="93">
        <v>1</v>
      </c>
      <c r="Q50" s="91"/>
      <c r="R50" s="91"/>
    </row>
    <row r="51" spans="1:18">
      <c r="A51" s="132"/>
      <c r="B51" s="135">
        <v>3</v>
      </c>
      <c r="C51" s="73" t="s">
        <v>427</v>
      </c>
      <c r="D51" s="93" t="s">
        <v>520</v>
      </c>
      <c r="E51" s="93" t="s">
        <v>520</v>
      </c>
      <c r="F51" s="93" t="s">
        <v>520</v>
      </c>
      <c r="G51" s="93" t="s">
        <v>520</v>
      </c>
      <c r="H51" s="93" t="s">
        <v>520</v>
      </c>
      <c r="I51" s="93" t="s">
        <v>520</v>
      </c>
      <c r="J51" s="93">
        <v>5</v>
      </c>
      <c r="K51" s="93">
        <v>5</v>
      </c>
      <c r="L51" s="93" t="s">
        <v>520</v>
      </c>
      <c r="M51" s="93" t="s">
        <v>520</v>
      </c>
      <c r="N51" s="93">
        <v>10</v>
      </c>
      <c r="O51" s="93">
        <v>10</v>
      </c>
      <c r="P51" s="93">
        <v>1</v>
      </c>
      <c r="Q51" s="91"/>
      <c r="R51" s="91"/>
    </row>
    <row r="52" spans="1:18">
      <c r="A52" s="132"/>
      <c r="B52" s="135">
        <v>4</v>
      </c>
      <c r="C52" s="73" t="s">
        <v>428</v>
      </c>
      <c r="D52" s="93" t="s">
        <v>520</v>
      </c>
      <c r="E52" s="93" t="s">
        <v>520</v>
      </c>
      <c r="F52" s="93" t="s">
        <v>520</v>
      </c>
      <c r="G52" s="93" t="s">
        <v>520</v>
      </c>
      <c r="H52" s="93" t="s">
        <v>520</v>
      </c>
      <c r="I52" s="93" t="s">
        <v>520</v>
      </c>
      <c r="J52" s="93">
        <v>5</v>
      </c>
      <c r="K52" s="93">
        <v>5</v>
      </c>
      <c r="L52" s="93" t="s">
        <v>520</v>
      </c>
      <c r="M52" s="93" t="s">
        <v>520</v>
      </c>
      <c r="N52" s="93">
        <v>10</v>
      </c>
      <c r="O52" s="93">
        <v>10</v>
      </c>
      <c r="P52" s="93">
        <v>1</v>
      </c>
      <c r="Q52" s="136"/>
      <c r="R52" s="136"/>
    </row>
    <row r="53" spans="1:18">
      <c r="A53" s="132"/>
      <c r="B53" s="135">
        <v>5</v>
      </c>
      <c r="C53" s="73" t="s">
        <v>428</v>
      </c>
      <c r="D53" s="93" t="s">
        <v>520</v>
      </c>
      <c r="E53" s="93" t="s">
        <v>520</v>
      </c>
      <c r="F53" s="93" t="s">
        <v>520</v>
      </c>
      <c r="G53" s="93" t="s">
        <v>520</v>
      </c>
      <c r="H53" s="93" t="s">
        <v>520</v>
      </c>
      <c r="I53" s="93" t="s">
        <v>520</v>
      </c>
      <c r="J53" s="93">
        <v>5</v>
      </c>
      <c r="K53" s="93">
        <v>5</v>
      </c>
      <c r="L53" s="93" t="s">
        <v>520</v>
      </c>
      <c r="M53" s="93" t="s">
        <v>520</v>
      </c>
      <c r="N53" s="93">
        <v>10</v>
      </c>
      <c r="O53" s="93">
        <v>10</v>
      </c>
      <c r="P53" s="93">
        <v>1</v>
      </c>
      <c r="Q53" s="137"/>
      <c r="R53" s="137"/>
    </row>
    <row r="54" spans="1:18">
      <c r="A54" s="132"/>
      <c r="B54" s="135">
        <v>6</v>
      </c>
      <c r="C54" s="73" t="s">
        <v>430</v>
      </c>
      <c r="D54" s="93" t="s">
        <v>520</v>
      </c>
      <c r="E54" s="93" t="s">
        <v>520</v>
      </c>
      <c r="F54" s="93" t="s">
        <v>520</v>
      </c>
      <c r="G54" s="93" t="s">
        <v>520</v>
      </c>
      <c r="H54" s="93" t="s">
        <v>520</v>
      </c>
      <c r="I54" s="93" t="s">
        <v>520</v>
      </c>
      <c r="J54" s="93">
        <v>5</v>
      </c>
      <c r="K54" s="93">
        <v>5</v>
      </c>
      <c r="L54" s="93" t="s">
        <v>520</v>
      </c>
      <c r="M54" s="93" t="s">
        <v>520</v>
      </c>
      <c r="N54" s="93">
        <v>10</v>
      </c>
      <c r="O54" s="93">
        <v>10</v>
      </c>
      <c r="P54" s="93">
        <v>1</v>
      </c>
      <c r="Q54" s="137"/>
      <c r="R54" s="137"/>
    </row>
    <row r="55" spans="1:18">
      <c r="A55" s="91" t="s">
        <v>8</v>
      </c>
      <c r="B55" s="18">
        <v>1</v>
      </c>
      <c r="C55" s="18" t="s">
        <v>433</v>
      </c>
      <c r="D55" s="137"/>
      <c r="E55" s="137"/>
      <c r="F55" s="137"/>
      <c r="G55" s="137"/>
      <c r="H55" s="137"/>
      <c r="I55" s="137"/>
      <c r="J55" s="137"/>
      <c r="K55" s="137"/>
      <c r="L55" s="137"/>
      <c r="M55" s="137"/>
      <c r="N55" s="138"/>
      <c r="O55" s="138"/>
      <c r="P55" s="139"/>
      <c r="Q55" s="137"/>
      <c r="R55" s="137"/>
    </row>
  </sheetData>
  <mergeCells count="7">
    <mergeCell ref="A1:R1"/>
    <mergeCell ref="A3:A12"/>
    <mergeCell ref="A13:A21"/>
    <mergeCell ref="A22:A30"/>
    <mergeCell ref="A31:A38"/>
    <mergeCell ref="A39:A48"/>
    <mergeCell ref="A49:A54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B3" sqref="B3:H7"/>
    </sheetView>
  </sheetViews>
  <sheetFormatPr defaultColWidth="8.66666666666667" defaultRowHeight="17.4" outlineLevelCol="7"/>
  <cols>
    <col min="1" max="1" width="18.25" style="44" customWidth="1"/>
    <col min="2" max="2" width="20.25" style="44" customWidth="1"/>
    <col min="3" max="3" width="14.6296296296296" style="44" customWidth="1"/>
    <col min="4" max="4" width="9.25" style="44" customWidth="1"/>
    <col min="5" max="5" width="25.25" style="44" customWidth="1"/>
    <col min="6" max="8" width="13" style="44" customWidth="1"/>
    <col min="9" max="32" width="8.62962962962963" style="44"/>
    <col min="33" max="16384" width="8.66666666666667" style="44"/>
  </cols>
  <sheetData>
    <row r="1" ht="22.2" spans="1:8">
      <c r="A1" s="45" t="s">
        <v>521</v>
      </c>
      <c r="B1" s="45"/>
      <c r="C1" s="45"/>
      <c r="D1" s="45"/>
      <c r="E1" s="45"/>
      <c r="F1" s="45"/>
      <c r="G1" s="45"/>
      <c r="H1" s="45"/>
    </row>
    <row r="2" s="78" customFormat="1" ht="20.4" spans="1:8">
      <c r="A2" s="79" t="s">
        <v>522</v>
      </c>
      <c r="B2" s="79" t="s">
        <v>42</v>
      </c>
      <c r="C2" s="79" t="s">
        <v>24</v>
      </c>
      <c r="D2" s="79" t="s">
        <v>25</v>
      </c>
      <c r="E2" s="80" t="s">
        <v>43</v>
      </c>
      <c r="F2" s="81" t="s">
        <v>44</v>
      </c>
      <c r="G2" s="79" t="s">
        <v>436</v>
      </c>
      <c r="H2" s="79" t="s">
        <v>437</v>
      </c>
    </row>
    <row r="3" spans="1:8">
      <c r="A3" s="15" t="s">
        <v>2</v>
      </c>
      <c r="B3" s="34" t="s">
        <v>30</v>
      </c>
      <c r="C3" s="35"/>
      <c r="D3" s="35"/>
      <c r="E3" s="35"/>
      <c r="F3" s="35"/>
      <c r="G3" s="35"/>
      <c r="H3" s="36"/>
    </row>
    <row r="4" spans="1:8">
      <c r="A4" s="15" t="s">
        <v>3</v>
      </c>
      <c r="B4" s="37"/>
      <c r="C4" s="38"/>
      <c r="D4" s="38"/>
      <c r="E4" s="38"/>
      <c r="F4" s="38"/>
      <c r="G4" s="38"/>
      <c r="H4" s="39"/>
    </row>
    <row r="5" spans="1:8">
      <c r="A5" s="16" t="s">
        <v>4</v>
      </c>
      <c r="B5" s="37"/>
      <c r="C5" s="38"/>
      <c r="D5" s="38"/>
      <c r="E5" s="38"/>
      <c r="F5" s="38"/>
      <c r="G5" s="38"/>
      <c r="H5" s="39"/>
    </row>
    <row r="6" spans="1:8">
      <c r="A6" s="16" t="s">
        <v>5</v>
      </c>
      <c r="B6" s="37"/>
      <c r="C6" s="38"/>
      <c r="D6" s="38"/>
      <c r="E6" s="38"/>
      <c r="F6" s="38"/>
      <c r="G6" s="38"/>
      <c r="H6" s="39"/>
    </row>
    <row r="7" spans="1:8">
      <c r="A7" s="15" t="s">
        <v>6</v>
      </c>
      <c r="B7" s="40"/>
      <c r="C7" s="41"/>
      <c r="D7" s="41"/>
      <c r="E7" s="41"/>
      <c r="F7" s="41"/>
      <c r="G7" s="41"/>
      <c r="H7" s="42"/>
    </row>
    <row r="18" spans="5:5">
      <c r="E18" s="82"/>
    </row>
    <row r="19" spans="5:5">
      <c r="E19" s="82"/>
    </row>
    <row r="20" spans="5:5">
      <c r="E20" s="82"/>
    </row>
  </sheetData>
  <mergeCells count="2">
    <mergeCell ref="A1:H1"/>
    <mergeCell ref="B3:H7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2"/>
  <sheetViews>
    <sheetView zoomScale="70" zoomScaleNormal="70" workbookViewId="0">
      <selection activeCell="D29" sqref="D29:D31"/>
    </sheetView>
  </sheetViews>
  <sheetFormatPr defaultColWidth="8.66666666666667" defaultRowHeight="17.4" outlineLevelCol="5"/>
  <cols>
    <col min="1" max="1" width="19.5" style="44" customWidth="1"/>
    <col min="2" max="3" width="21.3796296296296" style="44" customWidth="1"/>
    <col min="4" max="4" width="13.75" style="44" customWidth="1"/>
    <col min="5" max="5" width="15.25" style="44" customWidth="1"/>
    <col min="6" max="6" width="8.5" style="44" customWidth="1"/>
    <col min="7" max="32" width="8.25" style="44"/>
    <col min="33" max="16384" width="8.66666666666667" style="44"/>
  </cols>
  <sheetData>
    <row r="1" ht="22.2" spans="1:6">
      <c r="A1" s="45" t="s">
        <v>523</v>
      </c>
      <c r="B1" s="45"/>
      <c r="C1" s="45"/>
      <c r="D1" s="45"/>
      <c r="E1" s="45"/>
      <c r="F1" s="45"/>
    </row>
    <row r="2" s="43" customFormat="1" ht="20.4" spans="1:6">
      <c r="A2" s="46" t="s">
        <v>22</v>
      </c>
      <c r="B2" s="46" t="s">
        <v>42</v>
      </c>
      <c r="C2" s="46" t="s">
        <v>25</v>
      </c>
      <c r="D2" s="47" t="s">
        <v>524</v>
      </c>
      <c r="E2" s="46" t="s">
        <v>44</v>
      </c>
      <c r="F2" s="46" t="s">
        <v>29</v>
      </c>
    </row>
    <row r="3" spans="1:6">
      <c r="A3" s="15" t="s">
        <v>2</v>
      </c>
      <c r="B3" s="48" t="s">
        <v>503</v>
      </c>
      <c r="C3" s="49" t="s">
        <v>525</v>
      </c>
      <c r="D3" s="50" t="s">
        <v>526</v>
      </c>
      <c r="E3" s="49">
        <v>1</v>
      </c>
      <c r="F3" s="51" t="s">
        <v>527</v>
      </c>
    </row>
    <row r="4" spans="1:6">
      <c r="A4" s="15"/>
      <c r="B4" s="48"/>
      <c r="C4" s="49" t="s">
        <v>528</v>
      </c>
      <c r="D4" s="50" t="s">
        <v>526</v>
      </c>
      <c r="E4" s="49">
        <v>1</v>
      </c>
      <c r="F4" s="51" t="s">
        <v>527</v>
      </c>
    </row>
    <row r="5" spans="1:6">
      <c r="A5" s="15"/>
      <c r="B5" s="48"/>
      <c r="C5" s="49" t="s">
        <v>529</v>
      </c>
      <c r="D5" s="50" t="s">
        <v>526</v>
      </c>
      <c r="E5" s="49">
        <v>1</v>
      </c>
      <c r="F5" s="51" t="s">
        <v>527</v>
      </c>
    </row>
    <row r="6" spans="1:6">
      <c r="A6" s="15"/>
      <c r="B6" s="48" t="s">
        <v>504</v>
      </c>
      <c r="C6" s="49" t="s">
        <v>530</v>
      </c>
      <c r="D6" s="50" t="s">
        <v>526</v>
      </c>
      <c r="E6" s="49">
        <v>1</v>
      </c>
      <c r="F6" s="51" t="s">
        <v>527</v>
      </c>
    </row>
    <row r="7" spans="1:6">
      <c r="A7" s="15"/>
      <c r="B7" s="48"/>
      <c r="C7" s="49" t="s">
        <v>531</v>
      </c>
      <c r="D7" s="50" t="s">
        <v>526</v>
      </c>
      <c r="E7" s="49">
        <v>1</v>
      </c>
      <c r="F7" s="51" t="s">
        <v>527</v>
      </c>
    </row>
    <row r="8" spans="1:6">
      <c r="A8" s="15"/>
      <c r="B8" s="48"/>
      <c r="C8" s="49" t="s">
        <v>532</v>
      </c>
      <c r="D8" s="50" t="s">
        <v>526</v>
      </c>
      <c r="E8" s="49">
        <v>1</v>
      </c>
      <c r="F8" s="51" t="s">
        <v>527</v>
      </c>
    </row>
    <row r="9" spans="1:6">
      <c r="A9" s="15"/>
      <c r="B9" s="48" t="s">
        <v>506</v>
      </c>
      <c r="C9" s="49" t="s">
        <v>533</v>
      </c>
      <c r="D9" s="50" t="s">
        <v>526</v>
      </c>
      <c r="E9" s="49">
        <v>1</v>
      </c>
      <c r="F9" s="51" t="s">
        <v>527</v>
      </c>
    </row>
    <row r="10" spans="1:6">
      <c r="A10" s="15"/>
      <c r="B10" s="48"/>
      <c r="C10" s="49" t="s">
        <v>534</v>
      </c>
      <c r="D10" s="50" t="s">
        <v>526</v>
      </c>
      <c r="E10" s="49">
        <v>1</v>
      </c>
      <c r="F10" s="51" t="s">
        <v>527</v>
      </c>
    </row>
    <row r="11" spans="1:6">
      <c r="A11" s="15"/>
      <c r="B11" s="48" t="s">
        <v>535</v>
      </c>
      <c r="C11" s="49" t="s">
        <v>536</v>
      </c>
      <c r="D11" s="50" t="s">
        <v>526</v>
      </c>
      <c r="E11" s="49">
        <v>1</v>
      </c>
      <c r="F11" s="51" t="s">
        <v>527</v>
      </c>
    </row>
    <row r="12" spans="1:6">
      <c r="A12" s="15"/>
      <c r="B12" s="48"/>
      <c r="C12" s="49" t="s">
        <v>537</v>
      </c>
      <c r="D12" s="50" t="s">
        <v>526</v>
      </c>
      <c r="E12" s="49">
        <v>1</v>
      </c>
      <c r="F12" s="51" t="s">
        <v>527</v>
      </c>
    </row>
    <row r="13" spans="1:6">
      <c r="A13" s="15"/>
      <c r="B13" s="48"/>
      <c r="C13" s="49" t="s">
        <v>538</v>
      </c>
      <c r="D13" s="50" t="s">
        <v>526</v>
      </c>
      <c r="E13" s="49">
        <v>1</v>
      </c>
      <c r="F13" s="51" t="s">
        <v>527</v>
      </c>
    </row>
    <row r="14" spans="1:6">
      <c r="A14" s="15"/>
      <c r="B14" s="48"/>
      <c r="C14" s="49" t="s">
        <v>539</v>
      </c>
      <c r="D14" s="50" t="s">
        <v>526</v>
      </c>
      <c r="E14" s="49">
        <v>1</v>
      </c>
      <c r="F14" s="51" t="s">
        <v>527</v>
      </c>
    </row>
    <row r="15" spans="1:6">
      <c r="A15" s="15"/>
      <c r="B15" s="48"/>
      <c r="C15" s="49" t="s">
        <v>540</v>
      </c>
      <c r="D15" s="50" t="s">
        <v>526</v>
      </c>
      <c r="E15" s="49">
        <v>1</v>
      </c>
      <c r="F15" s="51" t="s">
        <v>527</v>
      </c>
    </row>
    <row r="16" spans="1:6">
      <c r="A16" s="15"/>
      <c r="B16" s="48"/>
      <c r="C16" s="49" t="s">
        <v>541</v>
      </c>
      <c r="D16" s="50" t="s">
        <v>526</v>
      </c>
      <c r="E16" s="49">
        <v>1</v>
      </c>
      <c r="F16" s="51" t="s">
        <v>527</v>
      </c>
    </row>
    <row r="17" spans="1:6">
      <c r="A17" s="15"/>
      <c r="B17" s="52" t="s">
        <v>498</v>
      </c>
      <c r="C17" s="49" t="s">
        <v>542</v>
      </c>
      <c r="D17" s="50" t="s">
        <v>526</v>
      </c>
      <c r="E17" s="49">
        <v>1</v>
      </c>
      <c r="F17" s="51" t="s">
        <v>527</v>
      </c>
    </row>
    <row r="18" spans="1:6">
      <c r="A18" s="15"/>
      <c r="B18" s="53"/>
      <c r="C18" s="49" t="s">
        <v>543</v>
      </c>
      <c r="D18" s="50" t="s">
        <v>526</v>
      </c>
      <c r="E18" s="49">
        <v>1</v>
      </c>
      <c r="F18" s="51" t="s">
        <v>527</v>
      </c>
    </row>
    <row r="19" spans="1:6">
      <c r="A19" s="15"/>
      <c r="B19" s="53"/>
      <c r="C19" s="49" t="s">
        <v>544</v>
      </c>
      <c r="D19" s="50" t="s">
        <v>526</v>
      </c>
      <c r="E19" s="49">
        <v>1</v>
      </c>
      <c r="F19" s="51" t="s">
        <v>527</v>
      </c>
    </row>
    <row r="20" spans="1:6">
      <c r="A20" s="15"/>
      <c r="B20" s="53"/>
      <c r="C20" s="49" t="s">
        <v>545</v>
      </c>
      <c r="D20" s="50" t="s">
        <v>526</v>
      </c>
      <c r="E20" s="51">
        <v>1</v>
      </c>
      <c r="F20" s="51" t="s">
        <v>527</v>
      </c>
    </row>
    <row r="21" spans="1:6">
      <c r="A21" s="15"/>
      <c r="B21" s="53"/>
      <c r="C21" s="49" t="s">
        <v>546</v>
      </c>
      <c r="D21" s="50" t="s">
        <v>526</v>
      </c>
      <c r="E21" s="51">
        <v>1</v>
      </c>
      <c r="F21" s="51" t="s">
        <v>527</v>
      </c>
    </row>
    <row r="22" spans="1:6">
      <c r="A22" s="15"/>
      <c r="B22" s="53"/>
      <c r="C22" s="49" t="s">
        <v>547</v>
      </c>
      <c r="D22" s="50" t="s">
        <v>526</v>
      </c>
      <c r="E22" s="51">
        <v>1</v>
      </c>
      <c r="F22" s="51" t="s">
        <v>527</v>
      </c>
    </row>
    <row r="23" spans="1:6">
      <c r="A23" s="15"/>
      <c r="B23" s="54"/>
      <c r="C23" s="49" t="s">
        <v>548</v>
      </c>
      <c r="D23" s="50" t="s">
        <v>526</v>
      </c>
      <c r="E23" s="51">
        <v>1</v>
      </c>
      <c r="F23" s="51" t="s">
        <v>527</v>
      </c>
    </row>
    <row r="24" spans="1:6">
      <c r="A24" s="15"/>
      <c r="B24" s="48" t="s">
        <v>499</v>
      </c>
      <c r="C24" s="49" t="s">
        <v>549</v>
      </c>
      <c r="D24" s="50" t="s">
        <v>526</v>
      </c>
      <c r="E24" s="51">
        <v>1</v>
      </c>
      <c r="F24" s="51" t="s">
        <v>527</v>
      </c>
    </row>
    <row r="25" spans="1:6">
      <c r="A25" s="15"/>
      <c r="B25" s="52" t="s">
        <v>500</v>
      </c>
      <c r="C25" s="49" t="s">
        <v>550</v>
      </c>
      <c r="D25" s="50" t="s">
        <v>526</v>
      </c>
      <c r="E25" s="51">
        <v>1</v>
      </c>
      <c r="F25" s="51" t="s">
        <v>527</v>
      </c>
    </row>
    <row r="26" spans="1:6">
      <c r="A26" s="15"/>
      <c r="B26" s="53"/>
      <c r="C26" s="49" t="s">
        <v>551</v>
      </c>
      <c r="D26" s="50" t="s">
        <v>526</v>
      </c>
      <c r="E26" s="51">
        <v>1</v>
      </c>
      <c r="F26" s="51" t="s">
        <v>527</v>
      </c>
    </row>
    <row r="27" spans="1:6">
      <c r="A27" s="15"/>
      <c r="B27" s="54"/>
      <c r="C27" s="49" t="s">
        <v>552</v>
      </c>
      <c r="D27" s="50" t="s">
        <v>526</v>
      </c>
      <c r="E27" s="49">
        <v>1</v>
      </c>
      <c r="F27" s="51" t="s">
        <v>527</v>
      </c>
    </row>
    <row r="28" spans="1:6">
      <c r="A28" s="15"/>
      <c r="B28" s="52" t="s">
        <v>501</v>
      </c>
      <c r="C28" s="49" t="s">
        <v>553</v>
      </c>
      <c r="D28" s="50" t="s">
        <v>526</v>
      </c>
      <c r="E28" s="49">
        <v>1</v>
      </c>
      <c r="F28" s="51" t="s">
        <v>527</v>
      </c>
    </row>
    <row r="29" spans="1:6">
      <c r="A29" s="15"/>
      <c r="B29" s="54"/>
      <c r="C29" s="49" t="s">
        <v>554</v>
      </c>
      <c r="D29" s="50" t="s">
        <v>526</v>
      </c>
      <c r="E29" s="51">
        <v>1</v>
      </c>
      <c r="F29" s="51" t="s">
        <v>527</v>
      </c>
    </row>
    <row r="30" spans="1:6">
      <c r="A30" s="15"/>
      <c r="B30" s="52" t="s">
        <v>502</v>
      </c>
      <c r="C30" s="49" t="s">
        <v>555</v>
      </c>
      <c r="D30" s="50" t="s">
        <v>526</v>
      </c>
      <c r="E30" s="49">
        <v>1</v>
      </c>
      <c r="F30" s="51" t="s">
        <v>527</v>
      </c>
    </row>
    <row r="31" spans="1:6">
      <c r="A31" s="15"/>
      <c r="B31" s="53"/>
      <c r="C31" s="55" t="s">
        <v>556</v>
      </c>
      <c r="D31" s="50" t="s">
        <v>526</v>
      </c>
      <c r="E31" s="55">
        <v>1</v>
      </c>
      <c r="F31" s="56" t="s">
        <v>527</v>
      </c>
    </row>
    <row r="32" spans="1:6">
      <c r="A32" s="15" t="s">
        <v>3</v>
      </c>
      <c r="B32" s="34" t="s">
        <v>30</v>
      </c>
      <c r="C32" s="35"/>
      <c r="D32" s="35"/>
      <c r="E32" s="35"/>
      <c r="F32" s="36"/>
    </row>
    <row r="33" spans="1:6">
      <c r="A33" s="15" t="s">
        <v>4</v>
      </c>
      <c r="B33" s="40"/>
      <c r="C33" s="41"/>
      <c r="D33" s="41"/>
      <c r="E33" s="41"/>
      <c r="F33" s="42"/>
    </row>
    <row r="34" spans="1:6">
      <c r="A34" s="15" t="s">
        <v>5</v>
      </c>
      <c r="B34" s="57" t="s">
        <v>513</v>
      </c>
      <c r="C34" s="57" t="s">
        <v>557</v>
      </c>
      <c r="D34" s="50" t="s">
        <v>526</v>
      </c>
      <c r="E34" s="49">
        <v>1</v>
      </c>
      <c r="F34" s="15" t="s">
        <v>527</v>
      </c>
    </row>
    <row r="35" spans="1:6">
      <c r="A35" s="15"/>
      <c r="B35" s="57"/>
      <c r="C35" s="57" t="s">
        <v>558</v>
      </c>
      <c r="D35" s="50" t="s">
        <v>526</v>
      </c>
      <c r="E35" s="49">
        <v>1</v>
      </c>
      <c r="F35" s="15" t="s">
        <v>527</v>
      </c>
    </row>
    <row r="36" spans="1:6">
      <c r="A36" s="15"/>
      <c r="B36" s="57"/>
      <c r="C36" s="57" t="s">
        <v>559</v>
      </c>
      <c r="D36" s="50" t="s">
        <v>526</v>
      </c>
      <c r="E36" s="49">
        <v>1</v>
      </c>
      <c r="F36" s="15" t="s">
        <v>527</v>
      </c>
    </row>
    <row r="37" spans="1:6">
      <c r="A37" s="15"/>
      <c r="B37" s="57"/>
      <c r="C37" s="58" t="s">
        <v>560</v>
      </c>
      <c r="D37" s="50" t="s">
        <v>526</v>
      </c>
      <c r="E37" s="49">
        <v>1</v>
      </c>
      <c r="F37" s="15" t="s">
        <v>527</v>
      </c>
    </row>
    <row r="38" spans="1:6">
      <c r="A38" s="15"/>
      <c r="B38" s="57"/>
      <c r="C38" s="57" t="s">
        <v>561</v>
      </c>
      <c r="D38" s="50" t="s">
        <v>526</v>
      </c>
      <c r="E38" s="49">
        <v>1</v>
      </c>
      <c r="F38" s="15" t="s">
        <v>527</v>
      </c>
    </row>
    <row r="39" spans="1:6">
      <c r="A39" s="15"/>
      <c r="B39" s="57"/>
      <c r="C39" s="57" t="s">
        <v>562</v>
      </c>
      <c r="D39" s="50" t="s">
        <v>526</v>
      </c>
      <c r="E39" s="49">
        <v>1</v>
      </c>
      <c r="F39" s="15" t="s">
        <v>527</v>
      </c>
    </row>
    <row r="40" spans="1:6">
      <c r="A40" s="15"/>
      <c r="B40" s="57"/>
      <c r="C40" s="57" t="s">
        <v>563</v>
      </c>
      <c r="D40" s="50" t="s">
        <v>526</v>
      </c>
      <c r="E40" s="49">
        <v>1</v>
      </c>
      <c r="F40" s="15" t="s">
        <v>527</v>
      </c>
    </row>
    <row r="41" spans="1:6">
      <c r="A41" s="15"/>
      <c r="B41" s="57"/>
      <c r="C41" s="57" t="s">
        <v>564</v>
      </c>
      <c r="D41" s="50" t="s">
        <v>526</v>
      </c>
      <c r="E41" s="49">
        <v>1</v>
      </c>
      <c r="F41" s="15" t="s">
        <v>527</v>
      </c>
    </row>
    <row r="42" spans="1:6">
      <c r="A42" s="15"/>
      <c r="B42" s="57"/>
      <c r="C42" s="57" t="s">
        <v>565</v>
      </c>
      <c r="D42" s="50" t="s">
        <v>526</v>
      </c>
      <c r="E42" s="49">
        <v>1</v>
      </c>
      <c r="F42" s="15" t="s">
        <v>527</v>
      </c>
    </row>
    <row r="43" spans="1:6">
      <c r="A43" s="15"/>
      <c r="B43" s="57"/>
      <c r="C43" s="57" t="s">
        <v>566</v>
      </c>
      <c r="D43" s="50" t="s">
        <v>526</v>
      </c>
      <c r="E43" s="49">
        <v>1</v>
      </c>
      <c r="F43" s="15" t="s">
        <v>527</v>
      </c>
    </row>
    <row r="44" spans="1:6">
      <c r="A44" s="15"/>
      <c r="B44" s="57"/>
      <c r="C44" s="57" t="s">
        <v>567</v>
      </c>
      <c r="D44" s="50" t="s">
        <v>526</v>
      </c>
      <c r="E44" s="49">
        <v>1</v>
      </c>
      <c r="F44" s="15" t="s">
        <v>527</v>
      </c>
    </row>
    <row r="45" spans="1:6">
      <c r="A45" s="15"/>
      <c r="B45" s="57"/>
      <c r="C45" s="57" t="s">
        <v>568</v>
      </c>
      <c r="D45" s="50" t="s">
        <v>526</v>
      </c>
      <c r="E45" s="49">
        <v>1</v>
      </c>
      <c r="F45" s="15" t="s">
        <v>527</v>
      </c>
    </row>
    <row r="46" spans="1:6">
      <c r="A46" s="15"/>
      <c r="B46" s="57"/>
      <c r="C46" s="57" t="s">
        <v>569</v>
      </c>
      <c r="D46" s="50" t="s">
        <v>526</v>
      </c>
      <c r="E46" s="49">
        <v>1</v>
      </c>
      <c r="F46" s="15" t="s">
        <v>527</v>
      </c>
    </row>
    <row r="47" spans="1:6">
      <c r="A47" s="15"/>
      <c r="B47" s="57"/>
      <c r="C47" s="57" t="s">
        <v>570</v>
      </c>
      <c r="D47" s="50" t="s">
        <v>526</v>
      </c>
      <c r="E47" s="49">
        <v>1</v>
      </c>
      <c r="F47" s="15" t="s">
        <v>527</v>
      </c>
    </row>
    <row r="48" spans="1:6">
      <c r="A48" s="15"/>
      <c r="B48" s="57"/>
      <c r="C48" s="57" t="s">
        <v>571</v>
      </c>
      <c r="D48" s="50" t="s">
        <v>526</v>
      </c>
      <c r="E48" s="49">
        <v>1</v>
      </c>
      <c r="F48" s="15" t="s">
        <v>527</v>
      </c>
    </row>
    <row r="49" spans="1:6">
      <c r="A49" s="15"/>
      <c r="B49" s="59" t="s">
        <v>514</v>
      </c>
      <c r="C49" s="57" t="s">
        <v>572</v>
      </c>
      <c r="D49" s="50" t="s">
        <v>526</v>
      </c>
      <c r="E49" s="49">
        <v>1</v>
      </c>
      <c r="F49" s="15" t="s">
        <v>527</v>
      </c>
    </row>
    <row r="50" spans="1:6">
      <c r="A50" s="15"/>
      <c r="B50" s="60"/>
      <c r="C50" s="57" t="s">
        <v>573</v>
      </c>
      <c r="D50" s="50" t="s">
        <v>526</v>
      </c>
      <c r="E50" s="49">
        <v>1</v>
      </c>
      <c r="F50" s="15" t="s">
        <v>527</v>
      </c>
    </row>
    <row r="51" spans="1:6">
      <c r="A51" s="15"/>
      <c r="B51" s="60"/>
      <c r="C51" s="57" t="s">
        <v>574</v>
      </c>
      <c r="D51" s="50" t="s">
        <v>526</v>
      </c>
      <c r="E51" s="51">
        <v>1</v>
      </c>
      <c r="F51" s="15" t="s">
        <v>527</v>
      </c>
    </row>
    <row r="52" spans="1:6">
      <c r="A52" s="15"/>
      <c r="B52" s="60"/>
      <c r="C52" s="57" t="s">
        <v>575</v>
      </c>
      <c r="D52" s="50" t="s">
        <v>526</v>
      </c>
      <c r="E52" s="51">
        <v>1</v>
      </c>
      <c r="F52" s="15" t="s">
        <v>527</v>
      </c>
    </row>
    <row r="53" spans="1:6">
      <c r="A53" s="15"/>
      <c r="B53" s="60"/>
      <c r="C53" s="57" t="s">
        <v>576</v>
      </c>
      <c r="D53" s="50" t="s">
        <v>526</v>
      </c>
      <c r="E53" s="51">
        <v>1</v>
      </c>
      <c r="F53" s="15" t="s">
        <v>527</v>
      </c>
    </row>
    <row r="54" spans="1:6">
      <c r="A54" s="15"/>
      <c r="B54" s="60"/>
      <c r="C54" s="57" t="s">
        <v>577</v>
      </c>
      <c r="D54" s="50" t="s">
        <v>526</v>
      </c>
      <c r="E54" s="51">
        <v>1</v>
      </c>
      <c r="F54" s="15" t="s">
        <v>527</v>
      </c>
    </row>
    <row r="55" spans="1:6">
      <c r="A55" s="15"/>
      <c r="B55" s="60"/>
      <c r="C55" s="57" t="s">
        <v>578</v>
      </c>
      <c r="D55" s="50" t="s">
        <v>526</v>
      </c>
      <c r="E55" s="51">
        <v>1</v>
      </c>
      <c r="F55" s="15" t="s">
        <v>527</v>
      </c>
    </row>
    <row r="56" spans="1:6">
      <c r="A56" s="15"/>
      <c r="B56" s="61"/>
      <c r="C56" s="57" t="s">
        <v>579</v>
      </c>
      <c r="D56" s="50" t="s">
        <v>526</v>
      </c>
      <c r="E56" s="51">
        <v>1</v>
      </c>
      <c r="F56" s="15" t="s">
        <v>527</v>
      </c>
    </row>
    <row r="57" spans="1:6">
      <c r="A57" s="15"/>
      <c r="B57" s="59" t="s">
        <v>512</v>
      </c>
      <c r="C57" s="57" t="s">
        <v>580</v>
      </c>
      <c r="D57" s="50" t="s">
        <v>526</v>
      </c>
      <c r="E57" s="51">
        <v>1</v>
      </c>
      <c r="F57" s="15" t="s">
        <v>527</v>
      </c>
    </row>
    <row r="58" spans="1:6">
      <c r="A58" s="15"/>
      <c r="B58" s="60"/>
      <c r="C58" s="62" t="s">
        <v>581</v>
      </c>
      <c r="D58" s="50" t="s">
        <v>526</v>
      </c>
      <c r="E58" s="49">
        <v>1</v>
      </c>
      <c r="F58" s="15" t="s">
        <v>527</v>
      </c>
    </row>
    <row r="59" spans="1:6">
      <c r="A59" s="15"/>
      <c r="B59" s="60"/>
      <c r="C59" s="57" t="s">
        <v>582</v>
      </c>
      <c r="D59" s="50" t="s">
        <v>526</v>
      </c>
      <c r="E59" s="49">
        <v>1</v>
      </c>
      <c r="F59" s="15" t="s">
        <v>527</v>
      </c>
    </row>
    <row r="60" spans="1:6">
      <c r="A60" s="15"/>
      <c r="B60" s="60"/>
      <c r="C60" s="57" t="s">
        <v>583</v>
      </c>
      <c r="D60" s="50" t="s">
        <v>526</v>
      </c>
      <c r="E60" s="51">
        <v>1</v>
      </c>
      <c r="F60" s="15" t="s">
        <v>527</v>
      </c>
    </row>
    <row r="61" spans="1:6">
      <c r="A61" s="15"/>
      <c r="B61" s="60"/>
      <c r="C61" s="57" t="s">
        <v>584</v>
      </c>
      <c r="D61" s="50" t="s">
        <v>526</v>
      </c>
      <c r="E61" s="49">
        <v>1</v>
      </c>
      <c r="F61" s="15" t="s">
        <v>527</v>
      </c>
    </row>
    <row r="62" spans="1:6">
      <c r="A62" s="15"/>
      <c r="B62" s="60"/>
      <c r="C62" s="57" t="s">
        <v>585</v>
      </c>
      <c r="D62" s="50" t="s">
        <v>526</v>
      </c>
      <c r="E62" s="55">
        <v>1</v>
      </c>
      <c r="F62" s="15" t="s">
        <v>527</v>
      </c>
    </row>
    <row r="63" spans="1:6">
      <c r="A63" s="15"/>
      <c r="B63" s="60"/>
      <c r="C63" s="57" t="s">
        <v>586</v>
      </c>
      <c r="D63" s="50" t="s">
        <v>526</v>
      </c>
      <c r="E63" s="49">
        <v>1</v>
      </c>
      <c r="F63" s="15" t="s">
        <v>527</v>
      </c>
    </row>
    <row r="64" spans="1:6">
      <c r="A64" s="15"/>
      <c r="B64" s="60"/>
      <c r="C64" s="57" t="s">
        <v>587</v>
      </c>
      <c r="D64" s="50" t="s">
        <v>526</v>
      </c>
      <c r="E64" s="49">
        <v>1</v>
      </c>
      <c r="F64" s="15" t="s">
        <v>527</v>
      </c>
    </row>
    <row r="65" spans="1:6">
      <c r="A65" s="15"/>
      <c r="B65" s="60"/>
      <c r="C65" s="57" t="s">
        <v>588</v>
      </c>
      <c r="D65" s="50" t="s">
        <v>526</v>
      </c>
      <c r="E65" s="49">
        <v>1</v>
      </c>
      <c r="F65" s="15" t="s">
        <v>527</v>
      </c>
    </row>
    <row r="66" spans="1:6">
      <c r="A66" s="15"/>
      <c r="B66" s="60"/>
      <c r="C66" s="57" t="s">
        <v>589</v>
      </c>
      <c r="D66" s="50" t="s">
        <v>526</v>
      </c>
      <c r="E66" s="49">
        <v>1</v>
      </c>
      <c r="F66" s="15" t="s">
        <v>527</v>
      </c>
    </row>
    <row r="67" spans="1:6">
      <c r="A67" s="15"/>
      <c r="B67" s="60"/>
      <c r="C67" s="57" t="s">
        <v>590</v>
      </c>
      <c r="D67" s="50" t="s">
        <v>526</v>
      </c>
      <c r="E67" s="49">
        <v>1</v>
      </c>
      <c r="F67" s="15" t="s">
        <v>527</v>
      </c>
    </row>
    <row r="68" spans="1:6">
      <c r="A68" s="15"/>
      <c r="B68" s="60"/>
      <c r="C68" s="57" t="s">
        <v>591</v>
      </c>
      <c r="D68" s="50" t="s">
        <v>526</v>
      </c>
      <c r="E68" s="49">
        <v>1</v>
      </c>
      <c r="F68" s="15" t="s">
        <v>527</v>
      </c>
    </row>
    <row r="69" spans="1:6">
      <c r="A69" s="15"/>
      <c r="B69" s="60"/>
      <c r="C69" s="57" t="s">
        <v>592</v>
      </c>
      <c r="D69" s="50" t="s">
        <v>526</v>
      </c>
      <c r="E69" s="49">
        <v>1</v>
      </c>
      <c r="F69" s="15" t="s">
        <v>527</v>
      </c>
    </row>
    <row r="70" spans="1:6">
      <c r="A70" s="15"/>
      <c r="B70" s="60"/>
      <c r="C70" s="57" t="s">
        <v>593</v>
      </c>
      <c r="D70" s="50" t="s">
        <v>526</v>
      </c>
      <c r="E70" s="49">
        <v>1</v>
      </c>
      <c r="F70" s="15" t="s">
        <v>527</v>
      </c>
    </row>
    <row r="71" spans="1:6">
      <c r="A71" s="15"/>
      <c r="B71" s="60"/>
      <c r="C71" s="57" t="s">
        <v>594</v>
      </c>
      <c r="D71" s="50" t="s">
        <v>526</v>
      </c>
      <c r="E71" s="49">
        <v>1</v>
      </c>
      <c r="F71" s="15" t="s">
        <v>527</v>
      </c>
    </row>
    <row r="72" spans="1:6">
      <c r="A72" s="15"/>
      <c r="B72" s="61"/>
      <c r="C72" s="57" t="s">
        <v>595</v>
      </c>
      <c r="D72" s="50" t="s">
        <v>526</v>
      </c>
      <c r="E72" s="49">
        <v>1</v>
      </c>
      <c r="F72" s="15" t="s">
        <v>527</v>
      </c>
    </row>
    <row r="73" spans="1:6">
      <c r="A73" s="15"/>
      <c r="B73" s="63" t="s">
        <v>516</v>
      </c>
      <c r="C73" s="57" t="s">
        <v>596</v>
      </c>
      <c r="D73" s="50" t="s">
        <v>526</v>
      </c>
      <c r="E73" s="49">
        <v>1</v>
      </c>
      <c r="F73" s="15" t="s">
        <v>527</v>
      </c>
    </row>
    <row r="74" spans="1:6">
      <c r="A74" s="15"/>
      <c r="B74" s="64"/>
      <c r="C74" s="57" t="s">
        <v>597</v>
      </c>
      <c r="D74" s="50" t="s">
        <v>526</v>
      </c>
      <c r="E74" s="49">
        <v>1</v>
      </c>
      <c r="F74" s="15" t="s">
        <v>527</v>
      </c>
    </row>
    <row r="75" spans="1:6">
      <c r="A75" s="15"/>
      <c r="B75" s="64"/>
      <c r="C75" s="57" t="s">
        <v>598</v>
      </c>
      <c r="D75" s="50" t="s">
        <v>526</v>
      </c>
      <c r="E75" s="49">
        <v>1</v>
      </c>
      <c r="F75" s="15" t="s">
        <v>527</v>
      </c>
    </row>
    <row r="76" spans="1:6">
      <c r="A76" s="15"/>
      <c r="B76" s="64"/>
      <c r="C76" s="57" t="s">
        <v>599</v>
      </c>
      <c r="D76" s="50" t="s">
        <v>526</v>
      </c>
      <c r="E76" s="49">
        <v>1</v>
      </c>
      <c r="F76" s="15" t="s">
        <v>527</v>
      </c>
    </row>
    <row r="77" spans="1:6">
      <c r="A77" s="15"/>
      <c r="B77" s="64"/>
      <c r="C77" s="57" t="s">
        <v>600</v>
      </c>
      <c r="D77" s="50" t="s">
        <v>526</v>
      </c>
      <c r="E77" s="49">
        <v>1</v>
      </c>
      <c r="F77" s="15" t="s">
        <v>527</v>
      </c>
    </row>
    <row r="78" spans="1:6">
      <c r="A78" s="15"/>
      <c r="B78" s="64"/>
      <c r="C78" s="57" t="s">
        <v>601</v>
      </c>
      <c r="D78" s="50" t="s">
        <v>526</v>
      </c>
      <c r="E78" s="49">
        <v>1</v>
      </c>
      <c r="F78" s="15" t="s">
        <v>527</v>
      </c>
    </row>
    <row r="79" spans="1:6">
      <c r="A79" s="15"/>
      <c r="B79" s="65"/>
      <c r="C79" s="57" t="s">
        <v>602</v>
      </c>
      <c r="D79" s="50" t="s">
        <v>526</v>
      </c>
      <c r="E79" s="49">
        <v>1</v>
      </c>
      <c r="F79" s="15" t="s">
        <v>527</v>
      </c>
    </row>
    <row r="80" spans="1:6">
      <c r="A80" s="15"/>
      <c r="B80" s="63" t="s">
        <v>517</v>
      </c>
      <c r="C80" s="57" t="s">
        <v>603</v>
      </c>
      <c r="D80" s="50" t="s">
        <v>526</v>
      </c>
      <c r="E80" s="51">
        <v>1</v>
      </c>
      <c r="F80" s="15" t="s">
        <v>527</v>
      </c>
    </row>
    <row r="81" spans="1:6">
      <c r="A81" s="15"/>
      <c r="B81" s="64"/>
      <c r="C81" s="57" t="s">
        <v>604</v>
      </c>
      <c r="D81" s="50" t="s">
        <v>526</v>
      </c>
      <c r="E81" s="51">
        <v>1</v>
      </c>
      <c r="F81" s="15" t="s">
        <v>527</v>
      </c>
    </row>
    <row r="82" spans="1:6">
      <c r="A82" s="15"/>
      <c r="B82" s="64"/>
      <c r="C82" s="57" t="s">
        <v>605</v>
      </c>
      <c r="D82" s="50" t="s">
        <v>526</v>
      </c>
      <c r="E82" s="51">
        <v>1</v>
      </c>
      <c r="F82" s="15" t="s">
        <v>527</v>
      </c>
    </row>
    <row r="83" spans="1:6">
      <c r="A83" s="15"/>
      <c r="B83" s="64"/>
      <c r="C83" s="57" t="s">
        <v>606</v>
      </c>
      <c r="D83" s="50" t="s">
        <v>526</v>
      </c>
      <c r="E83" s="51">
        <v>1</v>
      </c>
      <c r="F83" s="15" t="s">
        <v>527</v>
      </c>
    </row>
    <row r="84" spans="1:6">
      <c r="A84" s="15"/>
      <c r="B84" s="64"/>
      <c r="C84" s="57" t="s">
        <v>607</v>
      </c>
      <c r="D84" s="50" t="s">
        <v>526</v>
      </c>
      <c r="E84" s="51">
        <v>1</v>
      </c>
      <c r="F84" s="15" t="s">
        <v>527</v>
      </c>
    </row>
    <row r="85" spans="1:6">
      <c r="A85" s="15"/>
      <c r="B85" s="64"/>
      <c r="C85" s="57" t="s">
        <v>608</v>
      </c>
      <c r="D85" s="50" t="s">
        <v>526</v>
      </c>
      <c r="E85" s="51">
        <v>1</v>
      </c>
      <c r="F85" s="15" t="s">
        <v>527</v>
      </c>
    </row>
    <row r="86" spans="1:6">
      <c r="A86" s="15"/>
      <c r="B86" s="64"/>
      <c r="C86" s="66" t="s">
        <v>609</v>
      </c>
      <c r="D86" s="50" t="s">
        <v>526</v>
      </c>
      <c r="E86" s="51">
        <v>1</v>
      </c>
      <c r="F86" s="15" t="s">
        <v>527</v>
      </c>
    </row>
    <row r="87" spans="1:6">
      <c r="A87" s="15"/>
      <c r="B87" s="64"/>
      <c r="C87" s="66" t="s">
        <v>610</v>
      </c>
      <c r="D87" s="50" t="s">
        <v>526</v>
      </c>
      <c r="E87" s="49">
        <v>1</v>
      </c>
      <c r="F87" s="15" t="s">
        <v>527</v>
      </c>
    </row>
    <row r="88" spans="1:6">
      <c r="A88" s="15"/>
      <c r="B88" s="64"/>
      <c r="C88" s="57" t="s">
        <v>611</v>
      </c>
      <c r="D88" s="50" t="s">
        <v>526</v>
      </c>
      <c r="E88" s="49">
        <v>1</v>
      </c>
      <c r="F88" s="15" t="s">
        <v>527</v>
      </c>
    </row>
    <row r="89" spans="1:6">
      <c r="A89" s="15"/>
      <c r="B89" s="65"/>
      <c r="C89" s="67" t="s">
        <v>612</v>
      </c>
      <c r="D89" s="50" t="s">
        <v>526</v>
      </c>
      <c r="E89" s="51">
        <v>1</v>
      </c>
      <c r="F89" s="15" t="s">
        <v>527</v>
      </c>
    </row>
    <row r="90" spans="1:6">
      <c r="A90" s="15"/>
      <c r="B90" s="63" t="s">
        <v>511</v>
      </c>
      <c r="C90" s="67" t="s">
        <v>613</v>
      </c>
      <c r="D90" s="50" t="s">
        <v>526</v>
      </c>
      <c r="E90" s="49">
        <v>1</v>
      </c>
      <c r="F90" s="15" t="s">
        <v>527</v>
      </c>
    </row>
    <row r="91" spans="1:6">
      <c r="A91" s="15"/>
      <c r="B91" s="64"/>
      <c r="C91" s="67" t="s">
        <v>614</v>
      </c>
      <c r="D91" s="50" t="s">
        <v>526</v>
      </c>
      <c r="E91" s="55">
        <v>1</v>
      </c>
      <c r="F91" s="15" t="s">
        <v>527</v>
      </c>
    </row>
    <row r="92" spans="1:6">
      <c r="A92" s="15"/>
      <c r="B92" s="64"/>
      <c r="C92" s="67" t="s">
        <v>615</v>
      </c>
      <c r="D92" s="50" t="s">
        <v>526</v>
      </c>
      <c r="E92" s="15">
        <v>1</v>
      </c>
      <c r="F92" s="15" t="s">
        <v>527</v>
      </c>
    </row>
    <row r="93" spans="1:6">
      <c r="A93" s="15"/>
      <c r="B93" s="64"/>
      <c r="C93" s="57" t="s">
        <v>616</v>
      </c>
      <c r="D93" s="50" t="s">
        <v>526</v>
      </c>
      <c r="E93" s="15">
        <v>1</v>
      </c>
      <c r="F93" s="15" t="s">
        <v>527</v>
      </c>
    </row>
    <row r="94" spans="1:6">
      <c r="A94" s="15"/>
      <c r="B94" s="64"/>
      <c r="C94" s="67" t="s">
        <v>617</v>
      </c>
      <c r="D94" s="50" t="s">
        <v>526</v>
      </c>
      <c r="E94" s="15">
        <v>1</v>
      </c>
      <c r="F94" s="15" t="s">
        <v>527</v>
      </c>
    </row>
    <row r="95" spans="1:6">
      <c r="A95" s="15"/>
      <c r="B95" s="64"/>
      <c r="C95" s="67" t="s">
        <v>618</v>
      </c>
      <c r="D95" s="50" t="s">
        <v>526</v>
      </c>
      <c r="E95" s="15">
        <v>1</v>
      </c>
      <c r="F95" s="15" t="s">
        <v>527</v>
      </c>
    </row>
    <row r="96" spans="1:6">
      <c r="A96" s="15"/>
      <c r="B96" s="64"/>
      <c r="C96" s="67" t="s">
        <v>619</v>
      </c>
      <c r="D96" s="50" t="s">
        <v>526</v>
      </c>
      <c r="E96" s="15">
        <v>1</v>
      </c>
      <c r="F96" s="15" t="s">
        <v>527</v>
      </c>
    </row>
    <row r="97" spans="1:6">
      <c r="A97" s="15"/>
      <c r="B97" s="65"/>
      <c r="C97" s="67" t="s">
        <v>620</v>
      </c>
      <c r="D97" s="50" t="s">
        <v>526</v>
      </c>
      <c r="E97" s="15">
        <v>1</v>
      </c>
      <c r="F97" s="15" t="s">
        <v>527</v>
      </c>
    </row>
    <row r="98" spans="1:6">
      <c r="A98" s="15"/>
      <c r="B98" s="63" t="s">
        <v>515</v>
      </c>
      <c r="C98" s="67" t="s">
        <v>621</v>
      </c>
      <c r="D98" s="50" t="s">
        <v>526</v>
      </c>
      <c r="E98" s="15">
        <v>1</v>
      </c>
      <c r="F98" s="15" t="s">
        <v>527</v>
      </c>
    </row>
    <row r="99" spans="1:6">
      <c r="A99" s="15"/>
      <c r="B99" s="64"/>
      <c r="C99" s="67" t="s">
        <v>622</v>
      </c>
      <c r="D99" s="50" t="s">
        <v>526</v>
      </c>
      <c r="E99" s="15">
        <v>1</v>
      </c>
      <c r="F99" s="15" t="s">
        <v>527</v>
      </c>
    </row>
    <row r="100" spans="1:6">
      <c r="A100" s="15"/>
      <c r="B100" s="64"/>
      <c r="C100" s="57" t="s">
        <v>623</v>
      </c>
      <c r="D100" s="50" t="s">
        <v>526</v>
      </c>
      <c r="E100" s="15">
        <v>1</v>
      </c>
      <c r="F100" s="15" t="s">
        <v>527</v>
      </c>
    </row>
    <row r="101" spans="1:6">
      <c r="A101" s="15"/>
      <c r="B101" s="65"/>
      <c r="C101" s="67" t="s">
        <v>624</v>
      </c>
      <c r="D101" s="50" t="s">
        <v>526</v>
      </c>
      <c r="E101" s="15">
        <v>1</v>
      </c>
      <c r="F101" s="15" t="s">
        <v>527</v>
      </c>
    </row>
    <row r="102" spans="1:6">
      <c r="A102" s="15"/>
      <c r="B102" s="63" t="s">
        <v>518</v>
      </c>
      <c r="C102" s="68" t="s">
        <v>625</v>
      </c>
      <c r="D102" s="50" t="s">
        <v>526</v>
      </c>
      <c r="E102" s="15">
        <v>1</v>
      </c>
      <c r="F102" s="15" t="s">
        <v>527</v>
      </c>
    </row>
    <row r="103" spans="1:6">
      <c r="A103" s="15"/>
      <c r="B103" s="64"/>
      <c r="C103" s="67" t="s">
        <v>626</v>
      </c>
      <c r="D103" s="50" t="s">
        <v>526</v>
      </c>
      <c r="E103" s="15">
        <v>1</v>
      </c>
      <c r="F103" s="15" t="s">
        <v>527</v>
      </c>
    </row>
    <row r="104" spans="1:6">
      <c r="A104" s="15"/>
      <c r="B104" s="64"/>
      <c r="C104" s="67" t="s">
        <v>627</v>
      </c>
      <c r="D104" s="50" t="s">
        <v>526</v>
      </c>
      <c r="E104" s="15">
        <v>1</v>
      </c>
      <c r="F104" s="15" t="s">
        <v>527</v>
      </c>
    </row>
    <row r="105" spans="1:6">
      <c r="A105" s="15"/>
      <c r="B105" s="64"/>
      <c r="C105" s="57" t="s">
        <v>628</v>
      </c>
      <c r="D105" s="50" t="s">
        <v>526</v>
      </c>
      <c r="E105" s="15">
        <v>1</v>
      </c>
      <c r="F105" s="15" t="s">
        <v>527</v>
      </c>
    </row>
    <row r="106" spans="1:6">
      <c r="A106" s="15"/>
      <c r="B106" s="65"/>
      <c r="C106" s="57" t="s">
        <v>629</v>
      </c>
      <c r="D106" s="50" t="s">
        <v>526</v>
      </c>
      <c r="E106" s="15">
        <v>1</v>
      </c>
      <c r="F106" s="15" t="s">
        <v>527</v>
      </c>
    </row>
    <row r="107" spans="1:6">
      <c r="A107" s="16" t="s">
        <v>6</v>
      </c>
      <c r="B107" s="69" t="s">
        <v>30</v>
      </c>
      <c r="C107" s="70"/>
      <c r="D107" s="70"/>
      <c r="E107" s="70"/>
      <c r="F107" s="71"/>
    </row>
    <row r="108" spans="1:6">
      <c r="A108" s="16" t="s">
        <v>7</v>
      </c>
      <c r="B108" s="72" t="s">
        <v>519</v>
      </c>
      <c r="C108" s="73" t="s">
        <v>630</v>
      </c>
      <c r="D108" s="73">
        <v>10.08</v>
      </c>
      <c r="E108" s="73">
        <v>1</v>
      </c>
      <c r="F108" s="73" t="s">
        <v>527</v>
      </c>
    </row>
    <row r="109" spans="1:6">
      <c r="A109" s="16"/>
      <c r="B109" s="74"/>
      <c r="C109" s="73" t="s">
        <v>631</v>
      </c>
      <c r="D109" s="73">
        <v>10.08</v>
      </c>
      <c r="E109" s="73">
        <v>1</v>
      </c>
      <c r="F109" s="73" t="s">
        <v>527</v>
      </c>
    </row>
    <row r="110" spans="1:6">
      <c r="A110" s="16"/>
      <c r="B110" s="75"/>
      <c r="C110" s="73" t="s">
        <v>632</v>
      </c>
      <c r="D110" s="73">
        <v>10.08</v>
      </c>
      <c r="E110" s="73">
        <v>1</v>
      </c>
      <c r="F110" s="73" t="s">
        <v>527</v>
      </c>
    </row>
    <row r="111" spans="1:6">
      <c r="A111" s="16"/>
      <c r="B111" s="72" t="s">
        <v>426</v>
      </c>
      <c r="C111" s="73" t="s">
        <v>633</v>
      </c>
      <c r="D111" s="73">
        <v>10.08</v>
      </c>
      <c r="E111" s="73">
        <v>1</v>
      </c>
      <c r="F111" s="73" t="s">
        <v>527</v>
      </c>
    </row>
    <row r="112" spans="1:6">
      <c r="A112" s="16"/>
      <c r="B112" s="75"/>
      <c r="C112" s="73" t="s">
        <v>634</v>
      </c>
      <c r="D112" s="73">
        <v>10.08</v>
      </c>
      <c r="E112" s="73">
        <v>1</v>
      </c>
      <c r="F112" s="73" t="s">
        <v>527</v>
      </c>
    </row>
    <row r="113" spans="1:6">
      <c r="A113" s="16"/>
      <c r="B113" s="72" t="s">
        <v>427</v>
      </c>
      <c r="C113" s="73" t="s">
        <v>635</v>
      </c>
      <c r="D113" s="73">
        <v>10.08</v>
      </c>
      <c r="E113" s="73">
        <v>1</v>
      </c>
      <c r="F113" s="73" t="s">
        <v>527</v>
      </c>
    </row>
    <row r="114" spans="1:6">
      <c r="A114" s="16"/>
      <c r="B114" s="74"/>
      <c r="C114" s="73" t="s">
        <v>636</v>
      </c>
      <c r="D114" s="73">
        <v>10.08</v>
      </c>
      <c r="E114" s="73">
        <v>1</v>
      </c>
      <c r="F114" s="73" t="s">
        <v>527</v>
      </c>
    </row>
    <row r="115" spans="1:6">
      <c r="A115" s="16"/>
      <c r="B115" s="74"/>
      <c r="C115" s="73" t="s">
        <v>637</v>
      </c>
      <c r="D115" s="73">
        <v>10.08</v>
      </c>
      <c r="E115" s="73">
        <v>1</v>
      </c>
      <c r="F115" s="73" t="s">
        <v>527</v>
      </c>
    </row>
    <row r="116" spans="1:6">
      <c r="A116" s="16"/>
      <c r="B116" s="74"/>
      <c r="C116" s="73" t="s">
        <v>638</v>
      </c>
      <c r="D116" s="73">
        <v>10.08</v>
      </c>
      <c r="E116" s="73">
        <v>1</v>
      </c>
      <c r="F116" s="73" t="s">
        <v>527</v>
      </c>
    </row>
    <row r="117" spans="1:6">
      <c r="A117" s="16"/>
      <c r="B117" s="74"/>
      <c r="C117" s="73" t="s">
        <v>639</v>
      </c>
      <c r="D117" s="73">
        <v>10.08</v>
      </c>
      <c r="E117" s="73">
        <v>1</v>
      </c>
      <c r="F117" s="73" t="s">
        <v>527</v>
      </c>
    </row>
    <row r="118" spans="1:6">
      <c r="A118" s="16"/>
      <c r="B118" s="75"/>
      <c r="C118" s="73" t="s">
        <v>640</v>
      </c>
      <c r="D118" s="73">
        <v>10.08</v>
      </c>
      <c r="E118" s="73">
        <v>1</v>
      </c>
      <c r="F118" s="73" t="s">
        <v>641</v>
      </c>
    </row>
    <row r="119" spans="1:6">
      <c r="A119" s="16"/>
      <c r="B119" s="72" t="s">
        <v>642</v>
      </c>
      <c r="C119" s="73" t="s">
        <v>643</v>
      </c>
      <c r="D119" s="73">
        <v>10.08</v>
      </c>
      <c r="E119" s="73">
        <v>1</v>
      </c>
      <c r="F119" s="73" t="s">
        <v>527</v>
      </c>
    </row>
    <row r="120" spans="1:6">
      <c r="A120" s="16"/>
      <c r="B120" s="74"/>
      <c r="C120" s="73" t="s">
        <v>644</v>
      </c>
      <c r="D120" s="73">
        <v>10.08</v>
      </c>
      <c r="E120" s="73">
        <v>1</v>
      </c>
      <c r="F120" s="73" t="s">
        <v>527</v>
      </c>
    </row>
    <row r="121" spans="1:6">
      <c r="A121" s="16"/>
      <c r="B121" s="74"/>
      <c r="C121" s="73" t="s">
        <v>645</v>
      </c>
      <c r="D121" s="73">
        <v>10.08</v>
      </c>
      <c r="E121" s="73">
        <v>1</v>
      </c>
      <c r="F121" s="73" t="s">
        <v>527</v>
      </c>
    </row>
    <row r="122" spans="1:6">
      <c r="A122" s="16"/>
      <c r="B122" s="74"/>
      <c r="C122" s="73" t="s">
        <v>646</v>
      </c>
      <c r="D122" s="73">
        <v>10.08</v>
      </c>
      <c r="E122" s="73">
        <v>1</v>
      </c>
      <c r="F122" s="73" t="s">
        <v>527</v>
      </c>
    </row>
    <row r="123" spans="1:6">
      <c r="A123" s="16"/>
      <c r="B123" s="75"/>
      <c r="C123" s="73" t="s">
        <v>647</v>
      </c>
      <c r="D123" s="73">
        <v>10.08</v>
      </c>
      <c r="E123" s="73">
        <v>1</v>
      </c>
      <c r="F123" s="73" t="s">
        <v>527</v>
      </c>
    </row>
    <row r="124" spans="1:6">
      <c r="A124" s="16"/>
      <c r="B124" s="72" t="s">
        <v>648</v>
      </c>
      <c r="C124" s="73" t="s">
        <v>649</v>
      </c>
      <c r="D124" s="73">
        <v>10.08</v>
      </c>
      <c r="E124" s="73">
        <v>1</v>
      </c>
      <c r="F124" s="73" t="s">
        <v>527</v>
      </c>
    </row>
    <row r="125" spans="1:6">
      <c r="A125" s="16"/>
      <c r="B125" s="75"/>
      <c r="C125" s="73" t="s">
        <v>650</v>
      </c>
      <c r="D125" s="73">
        <v>10.08</v>
      </c>
      <c r="E125" s="73">
        <v>1</v>
      </c>
      <c r="F125" s="73" t="s">
        <v>527</v>
      </c>
    </row>
    <row r="126" spans="1:6">
      <c r="A126" s="16"/>
      <c r="B126" s="73" t="s">
        <v>651</v>
      </c>
      <c r="C126" s="73" t="s">
        <v>652</v>
      </c>
      <c r="D126" s="73">
        <v>10.08</v>
      </c>
      <c r="E126" s="73">
        <v>1</v>
      </c>
      <c r="F126" s="73" t="s">
        <v>527</v>
      </c>
    </row>
    <row r="127" hidden="1" spans="1:6">
      <c r="A127" s="16"/>
      <c r="B127" s="76"/>
      <c r="C127" s="76"/>
      <c r="D127" s="76"/>
      <c r="E127" s="76"/>
      <c r="F127" s="76"/>
    </row>
    <row r="128" hidden="1" spans="1:6">
      <c r="A128" s="16"/>
      <c r="B128" s="76"/>
      <c r="C128" s="76"/>
      <c r="D128" s="76"/>
      <c r="E128" s="76"/>
      <c r="F128" s="76"/>
    </row>
    <row r="129" hidden="1" spans="1:6">
      <c r="A129" s="16"/>
      <c r="B129" s="76"/>
      <c r="C129" s="76"/>
      <c r="D129" s="76"/>
      <c r="E129" s="76"/>
      <c r="F129" s="76"/>
    </row>
    <row r="130" hidden="1" spans="1:6">
      <c r="A130" s="16"/>
      <c r="B130" s="76"/>
      <c r="C130" s="76"/>
      <c r="D130" s="76"/>
      <c r="E130" s="76"/>
      <c r="F130" s="76"/>
    </row>
    <row r="131" hidden="1" spans="1:6">
      <c r="A131" s="16"/>
      <c r="B131" s="76"/>
      <c r="C131" s="76"/>
      <c r="D131" s="76"/>
      <c r="E131" s="76"/>
      <c r="F131" s="76"/>
    </row>
    <row r="132" hidden="1" spans="1:6">
      <c r="A132" s="16"/>
      <c r="B132" s="76"/>
      <c r="C132" s="76"/>
      <c r="D132" s="76"/>
      <c r="E132" s="76"/>
      <c r="F132" s="76"/>
    </row>
    <row r="133" hidden="1" spans="1:6">
      <c r="A133" s="16"/>
      <c r="B133" s="76"/>
      <c r="C133" s="76"/>
      <c r="D133" s="76"/>
      <c r="E133" s="76"/>
      <c r="F133" s="76"/>
    </row>
    <row r="134" hidden="1" spans="1:6">
      <c r="A134" s="16"/>
      <c r="B134" s="76"/>
      <c r="C134" s="76"/>
      <c r="D134" s="76"/>
      <c r="E134" s="76"/>
      <c r="F134" s="76"/>
    </row>
    <row r="135" hidden="1" spans="1:6">
      <c r="A135" s="16"/>
      <c r="B135" s="76"/>
      <c r="C135" s="76"/>
      <c r="D135" s="76"/>
      <c r="E135" s="76"/>
      <c r="F135" s="76"/>
    </row>
    <row r="136" hidden="1" spans="1:6">
      <c r="A136" s="16"/>
      <c r="B136" s="76"/>
      <c r="C136" s="76"/>
      <c r="D136" s="76"/>
      <c r="E136" s="76"/>
      <c r="F136" s="76"/>
    </row>
    <row r="137" hidden="1" spans="1:6">
      <c r="A137" s="16"/>
      <c r="B137" s="76"/>
      <c r="C137" s="76"/>
      <c r="D137" s="76"/>
      <c r="E137" s="76"/>
      <c r="F137" s="76"/>
    </row>
    <row r="138" hidden="1" spans="1:6">
      <c r="A138" s="16"/>
      <c r="B138" s="76"/>
      <c r="C138" s="76"/>
      <c r="D138" s="76"/>
      <c r="E138" s="76"/>
      <c r="F138" s="76"/>
    </row>
    <row r="139" hidden="1" spans="1:6">
      <c r="A139" s="16"/>
      <c r="B139" s="76"/>
      <c r="C139" s="76"/>
      <c r="D139" s="76"/>
      <c r="E139" s="76"/>
      <c r="F139" s="76"/>
    </row>
    <row r="140" hidden="1" spans="1:6">
      <c r="A140" s="16"/>
      <c r="B140" s="76"/>
      <c r="C140" s="76"/>
      <c r="D140" s="76"/>
      <c r="E140" s="76"/>
      <c r="F140" s="76"/>
    </row>
    <row r="141" hidden="1" spans="1:6">
      <c r="A141" s="16"/>
      <c r="B141" s="76"/>
      <c r="C141" s="76"/>
      <c r="D141" s="76"/>
      <c r="E141" s="76"/>
      <c r="F141" s="76"/>
    </row>
    <row r="142" ht="18.75" customHeight="1" spans="1:6">
      <c r="A142" s="77" t="s">
        <v>653</v>
      </c>
      <c r="B142" s="69" t="s">
        <v>30</v>
      </c>
      <c r="C142" s="70"/>
      <c r="D142" s="70"/>
      <c r="E142" s="70"/>
      <c r="F142" s="71"/>
    </row>
  </sheetData>
  <mergeCells count="28">
    <mergeCell ref="A1:F1"/>
    <mergeCell ref="B107:F107"/>
    <mergeCell ref="B142:F142"/>
    <mergeCell ref="A3:A31"/>
    <mergeCell ref="A34:A106"/>
    <mergeCell ref="A108:A141"/>
    <mergeCell ref="B3:B5"/>
    <mergeCell ref="B6:B8"/>
    <mergeCell ref="B9:B10"/>
    <mergeCell ref="B11:B16"/>
    <mergeCell ref="B17:B23"/>
    <mergeCell ref="B25:B27"/>
    <mergeCell ref="B28:B29"/>
    <mergeCell ref="B30:B31"/>
    <mergeCell ref="B34:B48"/>
    <mergeCell ref="B49:B56"/>
    <mergeCell ref="B57:B72"/>
    <mergeCell ref="B73:B79"/>
    <mergeCell ref="B80:B89"/>
    <mergeCell ref="B90:B97"/>
    <mergeCell ref="B98:B101"/>
    <mergeCell ref="B102:B106"/>
    <mergeCell ref="B108:B110"/>
    <mergeCell ref="B111:B112"/>
    <mergeCell ref="B113:B118"/>
    <mergeCell ref="B119:B123"/>
    <mergeCell ref="B124:B125"/>
    <mergeCell ref="B32:F33"/>
  </mergeCells>
  <pageMargins left="0.7" right="0.7" top="0.75" bottom="0.75" header="0.3" footer="0.3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8" sqref="A8"/>
    </sheetView>
  </sheetViews>
  <sheetFormatPr defaultColWidth="8.66666666666667" defaultRowHeight="13.8" outlineLevelCol="5"/>
  <cols>
    <col min="1" max="1" width="21.3796296296296" customWidth="1"/>
    <col min="2" max="2" width="20.25" customWidth="1"/>
    <col min="3" max="3" width="14.8796296296296" customWidth="1"/>
    <col min="4" max="4" width="18.25" customWidth="1"/>
    <col min="5" max="5" width="23.6296296296296" customWidth="1"/>
    <col min="6" max="6" width="20.6296296296296" customWidth="1"/>
  </cols>
  <sheetData>
    <row r="1" ht="22.2" spans="1:6">
      <c r="A1" s="32" t="s">
        <v>654</v>
      </c>
      <c r="B1" s="32"/>
      <c r="C1" s="32"/>
      <c r="D1" s="32"/>
      <c r="E1" s="32"/>
      <c r="F1" s="32"/>
    </row>
    <row r="2" s="31" customFormat="1" ht="20.4" spans="1:6">
      <c r="A2" s="33" t="s">
        <v>22</v>
      </c>
      <c r="B2" s="33" t="s">
        <v>23</v>
      </c>
      <c r="C2" s="33" t="s">
        <v>25</v>
      </c>
      <c r="D2" s="33" t="s">
        <v>27</v>
      </c>
      <c r="E2" s="33" t="s">
        <v>28</v>
      </c>
      <c r="F2" s="33" t="s">
        <v>29</v>
      </c>
    </row>
    <row r="3" ht="17.4" spans="1:6">
      <c r="A3" s="15" t="s">
        <v>2</v>
      </c>
      <c r="B3" s="34" t="s">
        <v>30</v>
      </c>
      <c r="C3" s="35"/>
      <c r="D3" s="35"/>
      <c r="E3" s="35"/>
      <c r="F3" s="36"/>
    </row>
    <row r="4" ht="17.4" spans="1:6">
      <c r="A4" s="15" t="s">
        <v>3</v>
      </c>
      <c r="B4" s="37"/>
      <c r="C4" s="38"/>
      <c r="D4" s="38"/>
      <c r="E4" s="38"/>
      <c r="F4" s="39"/>
    </row>
    <row r="5" ht="17.4" spans="1:6">
      <c r="A5" s="15" t="s">
        <v>4</v>
      </c>
      <c r="B5" s="37"/>
      <c r="C5" s="38"/>
      <c r="D5" s="38"/>
      <c r="E5" s="38"/>
      <c r="F5" s="39"/>
    </row>
    <row r="6" ht="17.4" spans="1:6">
      <c r="A6" s="15" t="s">
        <v>5</v>
      </c>
      <c r="B6" s="37"/>
      <c r="C6" s="38"/>
      <c r="D6" s="38"/>
      <c r="E6" s="38"/>
      <c r="F6" s="39"/>
    </row>
    <row r="7" ht="17.4" spans="1:6">
      <c r="A7" s="15" t="s">
        <v>6</v>
      </c>
      <c r="B7" s="37"/>
      <c r="C7" s="38"/>
      <c r="D7" s="38"/>
      <c r="E7" s="38"/>
      <c r="F7" s="39"/>
    </row>
    <row r="8" ht="17.4" spans="1:6">
      <c r="A8" s="15" t="s">
        <v>7</v>
      </c>
      <c r="B8" s="37"/>
      <c r="C8" s="38"/>
      <c r="D8" s="38"/>
      <c r="E8" s="38"/>
      <c r="F8" s="39"/>
    </row>
    <row r="9" ht="17.4" spans="1:6">
      <c r="A9" s="18" t="s">
        <v>7</v>
      </c>
      <c r="B9" s="37"/>
      <c r="C9" s="38"/>
      <c r="D9" s="38"/>
      <c r="E9" s="38"/>
      <c r="F9" s="39"/>
    </row>
    <row r="10" ht="17.4" spans="1:6">
      <c r="A10" s="18" t="s">
        <v>8</v>
      </c>
      <c r="B10" s="40"/>
      <c r="C10" s="41"/>
      <c r="D10" s="41"/>
      <c r="E10" s="41"/>
      <c r="F10" s="42"/>
    </row>
  </sheetData>
  <mergeCells count="2">
    <mergeCell ref="A1:F1"/>
    <mergeCell ref="B3:F10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1"/>
  <sheetViews>
    <sheetView topLeftCell="A111" workbookViewId="0">
      <selection activeCell="D114" sqref="D114:D149"/>
    </sheetView>
  </sheetViews>
  <sheetFormatPr defaultColWidth="8.66666666666667" defaultRowHeight="17.4" outlineLevelCol="4"/>
  <cols>
    <col min="1" max="1" width="20.25" style="2" customWidth="1"/>
    <col min="2" max="2" width="7.62962962962963" style="2" customWidth="1"/>
    <col min="3" max="3" width="20.25" style="2" customWidth="1"/>
    <col min="4" max="4" width="13.75" style="2" customWidth="1"/>
    <col min="5" max="5" width="11.8796296296296" style="2" customWidth="1"/>
    <col min="6" max="32" width="8.62962962962963" style="2"/>
    <col min="33" max="16352" width="8.66666666666667" style="2"/>
    <col min="16353" max="16365" width="8.62962962962963" style="2"/>
    <col min="16384" max="16384" width="8.62962962962963" style="2"/>
  </cols>
  <sheetData>
    <row r="1" ht="22.2" spans="1:5">
      <c r="A1" s="3" t="s">
        <v>655</v>
      </c>
      <c r="B1" s="3"/>
      <c r="C1" s="3"/>
      <c r="D1" s="3"/>
      <c r="E1" s="3"/>
    </row>
    <row r="2" s="1" customFormat="1" ht="20.4" spans="1:5">
      <c r="A2" s="4" t="s">
        <v>22</v>
      </c>
      <c r="B2" s="4" t="s">
        <v>271</v>
      </c>
      <c r="C2" s="4" t="s">
        <v>23</v>
      </c>
      <c r="D2" s="4" t="s">
        <v>655</v>
      </c>
      <c r="E2" s="4" t="s">
        <v>29</v>
      </c>
    </row>
    <row r="3" spans="1:5">
      <c r="A3" s="5" t="s">
        <v>2</v>
      </c>
      <c r="B3" s="6">
        <v>1</v>
      </c>
      <c r="C3" s="7" t="s">
        <v>276</v>
      </c>
      <c r="D3" s="8" t="s">
        <v>656</v>
      </c>
      <c r="E3" s="9"/>
    </row>
    <row r="4" spans="1:5">
      <c r="A4" s="10"/>
      <c r="B4" s="6">
        <v>2</v>
      </c>
      <c r="C4" s="7" t="s">
        <v>277</v>
      </c>
      <c r="D4" s="8" t="s">
        <v>656</v>
      </c>
      <c r="E4" s="9"/>
    </row>
    <row r="5" spans="1:5">
      <c r="A5" s="10"/>
      <c r="B5" s="6">
        <v>3</v>
      </c>
      <c r="C5" s="7" t="s">
        <v>278</v>
      </c>
      <c r="D5" s="8" t="s">
        <v>656</v>
      </c>
      <c r="E5" s="9"/>
    </row>
    <row r="6" spans="1:5">
      <c r="A6" s="10"/>
      <c r="B6" s="6">
        <v>4</v>
      </c>
      <c r="C6" s="7" t="s">
        <v>279</v>
      </c>
      <c r="D6" s="8" t="s">
        <v>656</v>
      </c>
      <c r="E6" s="9"/>
    </row>
    <row r="7" spans="1:5">
      <c r="A7" s="10"/>
      <c r="B7" s="6">
        <v>5</v>
      </c>
      <c r="C7" s="7" t="s">
        <v>280</v>
      </c>
      <c r="D7" s="8" t="s">
        <v>656</v>
      </c>
      <c r="E7" s="9"/>
    </row>
    <row r="8" spans="1:5">
      <c r="A8" s="10"/>
      <c r="B8" s="6">
        <v>6</v>
      </c>
      <c r="C8" s="7" t="s">
        <v>281</v>
      </c>
      <c r="D8" s="8" t="s">
        <v>656</v>
      </c>
      <c r="E8" s="9"/>
    </row>
    <row r="9" spans="1:5">
      <c r="A9" s="10"/>
      <c r="B9" s="6">
        <v>7</v>
      </c>
      <c r="C9" s="7" t="s">
        <v>282</v>
      </c>
      <c r="D9" s="8" t="s">
        <v>656</v>
      </c>
      <c r="E9" s="9"/>
    </row>
    <row r="10" spans="1:5">
      <c r="A10" s="10"/>
      <c r="B10" s="6">
        <v>8</v>
      </c>
      <c r="C10" s="7" t="s">
        <v>84</v>
      </c>
      <c r="D10" s="8" t="s">
        <v>656</v>
      </c>
      <c r="E10" s="9"/>
    </row>
    <row r="11" spans="1:5">
      <c r="A11" s="10"/>
      <c r="B11" s="6">
        <v>9</v>
      </c>
      <c r="C11" s="7" t="s">
        <v>283</v>
      </c>
      <c r="D11" s="8" t="s">
        <v>656</v>
      </c>
      <c r="E11" s="9"/>
    </row>
    <row r="12" spans="1:5">
      <c r="A12" s="10"/>
      <c r="B12" s="6">
        <v>10</v>
      </c>
      <c r="C12" s="7" t="s">
        <v>284</v>
      </c>
      <c r="D12" s="8" t="s">
        <v>656</v>
      </c>
      <c r="E12" s="9"/>
    </row>
    <row r="13" spans="1:5">
      <c r="A13" s="10"/>
      <c r="B13" s="6">
        <v>11</v>
      </c>
      <c r="C13" s="7" t="s">
        <v>285</v>
      </c>
      <c r="D13" s="8" t="s">
        <v>656</v>
      </c>
      <c r="E13" s="9"/>
    </row>
    <row r="14" spans="1:5">
      <c r="A14" s="10"/>
      <c r="B14" s="6">
        <v>12</v>
      </c>
      <c r="C14" s="7" t="s">
        <v>286</v>
      </c>
      <c r="D14" s="8" t="s">
        <v>656</v>
      </c>
      <c r="E14" s="9"/>
    </row>
    <row r="15" spans="1:5">
      <c r="A15" s="10"/>
      <c r="B15" s="6">
        <v>13</v>
      </c>
      <c r="C15" s="7" t="s">
        <v>98</v>
      </c>
      <c r="D15" s="8" t="s">
        <v>656</v>
      </c>
      <c r="E15" s="9"/>
    </row>
    <row r="16" spans="1:5">
      <c r="A16" s="10"/>
      <c r="B16" s="6">
        <v>14</v>
      </c>
      <c r="C16" s="7" t="s">
        <v>287</v>
      </c>
      <c r="D16" s="8" t="s">
        <v>656</v>
      </c>
      <c r="E16" s="9"/>
    </row>
    <row r="17" spans="1:5">
      <c r="A17" s="10"/>
      <c r="B17" s="6">
        <v>15</v>
      </c>
      <c r="C17" s="7" t="s">
        <v>288</v>
      </c>
      <c r="D17" s="8" t="s">
        <v>656</v>
      </c>
      <c r="E17" s="9"/>
    </row>
    <row r="18" spans="1:5">
      <c r="A18" s="10"/>
      <c r="B18" s="6">
        <v>16</v>
      </c>
      <c r="C18" s="7" t="s">
        <v>289</v>
      </c>
      <c r="D18" s="8" t="s">
        <v>656</v>
      </c>
      <c r="E18" s="9"/>
    </row>
    <row r="19" spans="1:5">
      <c r="A19" s="10"/>
      <c r="B19" s="6">
        <v>17</v>
      </c>
      <c r="C19" s="7" t="s">
        <v>72</v>
      </c>
      <c r="D19" s="8" t="s">
        <v>656</v>
      </c>
      <c r="E19" s="9"/>
    </row>
    <row r="20" spans="1:5">
      <c r="A20" s="10"/>
      <c r="B20" s="6">
        <v>18</v>
      </c>
      <c r="C20" s="7" t="s">
        <v>62</v>
      </c>
      <c r="D20" s="8" t="s">
        <v>656</v>
      </c>
      <c r="E20" s="11"/>
    </row>
    <row r="21" spans="1:5">
      <c r="A21" s="10"/>
      <c r="B21" s="6">
        <v>19</v>
      </c>
      <c r="C21" s="7" t="s">
        <v>290</v>
      </c>
      <c r="D21" s="8" t="s">
        <v>656</v>
      </c>
      <c r="E21" s="11"/>
    </row>
    <row r="22" spans="1:5">
      <c r="A22" s="10"/>
      <c r="B22" s="6">
        <v>20</v>
      </c>
      <c r="C22" s="7" t="s">
        <v>291</v>
      </c>
      <c r="D22" s="8" t="s">
        <v>656</v>
      </c>
      <c r="E22" s="11"/>
    </row>
    <row r="23" spans="1:5">
      <c r="A23" s="10"/>
      <c r="B23" s="6">
        <v>21</v>
      </c>
      <c r="C23" s="7" t="s">
        <v>292</v>
      </c>
      <c r="D23" s="8" t="s">
        <v>656</v>
      </c>
      <c r="E23" s="11"/>
    </row>
    <row r="24" spans="1:5">
      <c r="A24" s="10"/>
      <c r="B24" s="6">
        <v>22</v>
      </c>
      <c r="C24" s="7" t="s">
        <v>293</v>
      </c>
      <c r="D24" s="8" t="s">
        <v>656</v>
      </c>
      <c r="E24" s="11"/>
    </row>
    <row r="25" spans="1:5">
      <c r="A25" s="10"/>
      <c r="B25" s="6">
        <v>23</v>
      </c>
      <c r="C25" s="7" t="s">
        <v>79</v>
      </c>
      <c r="D25" s="8" t="s">
        <v>656</v>
      </c>
      <c r="E25" s="11"/>
    </row>
    <row r="26" spans="1:5">
      <c r="A26" s="10"/>
      <c r="B26" s="6">
        <v>24</v>
      </c>
      <c r="C26" s="7" t="s">
        <v>294</v>
      </c>
      <c r="D26" s="8" t="s">
        <v>656</v>
      </c>
      <c r="E26" s="11"/>
    </row>
    <row r="27" spans="1:5">
      <c r="A27" s="10"/>
      <c r="B27" s="6">
        <v>25</v>
      </c>
      <c r="C27" s="7" t="s">
        <v>295</v>
      </c>
      <c r="D27" s="8" t="s">
        <v>656</v>
      </c>
      <c r="E27" s="9"/>
    </row>
    <row r="28" spans="1:5">
      <c r="A28" s="10"/>
      <c r="B28" s="6">
        <v>26</v>
      </c>
      <c r="C28" s="7" t="s">
        <v>93</v>
      </c>
      <c r="D28" s="8" t="s">
        <v>656</v>
      </c>
      <c r="E28" s="9"/>
    </row>
    <row r="29" spans="1:5">
      <c r="A29" s="10"/>
      <c r="B29" s="6">
        <v>27</v>
      </c>
      <c r="C29" s="7" t="s">
        <v>45</v>
      </c>
      <c r="D29" s="8" t="s">
        <v>656</v>
      </c>
      <c r="E29" s="9"/>
    </row>
    <row r="30" spans="1:5">
      <c r="A30" s="10"/>
      <c r="B30" s="6">
        <v>28</v>
      </c>
      <c r="C30" s="7" t="s">
        <v>498</v>
      </c>
      <c r="D30" s="8" t="s">
        <v>656</v>
      </c>
      <c r="E30" s="12"/>
    </row>
    <row r="31" spans="1:5">
      <c r="A31" s="10"/>
      <c r="B31" s="6">
        <v>29</v>
      </c>
      <c r="C31" s="7" t="s">
        <v>499</v>
      </c>
      <c r="D31" s="8" t="s">
        <v>656</v>
      </c>
      <c r="E31" s="12"/>
    </row>
    <row r="32" spans="1:5">
      <c r="A32" s="10"/>
      <c r="B32" s="6">
        <v>30</v>
      </c>
      <c r="C32" s="7" t="s">
        <v>500</v>
      </c>
      <c r="D32" s="8" t="s">
        <v>656</v>
      </c>
      <c r="E32" s="12"/>
    </row>
    <row r="33" spans="1:5">
      <c r="A33" s="10"/>
      <c r="B33" s="6">
        <v>31</v>
      </c>
      <c r="C33" s="13" t="s">
        <v>501</v>
      </c>
      <c r="D33" s="8" t="s">
        <v>656</v>
      </c>
      <c r="E33" s="12"/>
    </row>
    <row r="34" spans="1:5">
      <c r="A34" s="10"/>
      <c r="B34" s="6">
        <v>32</v>
      </c>
      <c r="C34" s="13" t="s">
        <v>502</v>
      </c>
      <c r="D34" s="8" t="s">
        <v>656</v>
      </c>
      <c r="E34" s="12"/>
    </row>
    <row r="35" spans="1:5">
      <c r="A35" s="10"/>
      <c r="B35" s="6">
        <v>33</v>
      </c>
      <c r="C35" s="13" t="s">
        <v>503</v>
      </c>
      <c r="D35" s="8" t="s">
        <v>656</v>
      </c>
      <c r="E35" s="12"/>
    </row>
    <row r="36" spans="1:5">
      <c r="A36" s="10"/>
      <c r="B36" s="6">
        <v>34</v>
      </c>
      <c r="C36" s="13" t="s">
        <v>504</v>
      </c>
      <c r="D36" s="8" t="s">
        <v>656</v>
      </c>
      <c r="E36" s="12"/>
    </row>
    <row r="37" spans="1:5">
      <c r="A37" s="10"/>
      <c r="B37" s="6">
        <v>35</v>
      </c>
      <c r="C37" s="13" t="s">
        <v>505</v>
      </c>
      <c r="D37" s="8" t="s">
        <v>656</v>
      </c>
      <c r="E37" s="12"/>
    </row>
    <row r="38" spans="1:5">
      <c r="A38" s="10"/>
      <c r="B38" s="6">
        <v>36</v>
      </c>
      <c r="C38" s="13" t="s">
        <v>506</v>
      </c>
      <c r="D38" s="8" t="s">
        <v>656</v>
      </c>
      <c r="E38" s="12"/>
    </row>
    <row r="39" spans="1:5">
      <c r="A39" s="10"/>
      <c r="B39" s="6">
        <v>37</v>
      </c>
      <c r="C39" s="13" t="s">
        <v>535</v>
      </c>
      <c r="D39" s="8" t="s">
        <v>656</v>
      </c>
      <c r="E39" s="12"/>
    </row>
    <row r="40" spans="1:5">
      <c r="A40" s="10"/>
      <c r="B40" s="6">
        <v>38</v>
      </c>
      <c r="C40" s="13" t="s">
        <v>657</v>
      </c>
      <c r="D40" s="8" t="s">
        <v>656</v>
      </c>
      <c r="E40" s="12"/>
    </row>
    <row r="41" spans="1:5">
      <c r="A41" s="10"/>
      <c r="B41" s="6">
        <v>39</v>
      </c>
      <c r="C41" s="13" t="s">
        <v>87</v>
      </c>
      <c r="D41" s="8" t="s">
        <v>656</v>
      </c>
      <c r="E41" s="12"/>
    </row>
    <row r="42" spans="1:5">
      <c r="A42" s="10"/>
      <c r="B42" s="6">
        <v>40</v>
      </c>
      <c r="C42" s="13" t="s">
        <v>658</v>
      </c>
      <c r="D42" s="8" t="s">
        <v>656</v>
      </c>
      <c r="E42" s="12"/>
    </row>
    <row r="43" spans="1:5">
      <c r="A43" s="10"/>
      <c r="B43" s="6">
        <v>41</v>
      </c>
      <c r="C43" s="13" t="s">
        <v>659</v>
      </c>
      <c r="D43" s="8" t="s">
        <v>656</v>
      </c>
      <c r="E43" s="12"/>
    </row>
    <row r="44" spans="1:5">
      <c r="A44" s="5" t="s">
        <v>3</v>
      </c>
      <c r="B44" s="12">
        <v>1</v>
      </c>
      <c r="C44" s="12" t="s">
        <v>104</v>
      </c>
      <c r="D44" s="12" t="s">
        <v>656</v>
      </c>
      <c r="E44" s="12"/>
    </row>
    <row r="45" spans="1:5">
      <c r="A45" s="10"/>
      <c r="B45" s="12">
        <v>2</v>
      </c>
      <c r="C45" s="12" t="s">
        <v>296</v>
      </c>
      <c r="D45" s="12" t="s">
        <v>656</v>
      </c>
      <c r="E45" s="12"/>
    </row>
    <row r="46" spans="1:5">
      <c r="A46" s="10"/>
      <c r="B46" s="12">
        <v>3</v>
      </c>
      <c r="C46" s="12" t="s">
        <v>297</v>
      </c>
      <c r="D46" s="12" t="s">
        <v>656</v>
      </c>
      <c r="E46" s="12"/>
    </row>
    <row r="47" spans="1:5">
      <c r="A47" s="10"/>
      <c r="B47" s="12">
        <v>4</v>
      </c>
      <c r="C47" s="12" t="s">
        <v>298</v>
      </c>
      <c r="D47" s="12" t="s">
        <v>656</v>
      </c>
      <c r="E47" s="12"/>
    </row>
    <row r="48" spans="1:5">
      <c r="A48" s="10"/>
      <c r="B48" s="12">
        <v>5</v>
      </c>
      <c r="C48" s="12" t="s">
        <v>299</v>
      </c>
      <c r="D48" s="12" t="s">
        <v>656</v>
      </c>
      <c r="E48" s="12"/>
    </row>
    <row r="49" spans="1:5">
      <c r="A49" s="10"/>
      <c r="B49" s="12">
        <v>6</v>
      </c>
      <c r="C49" s="12" t="s">
        <v>112</v>
      </c>
      <c r="D49" s="12" t="s">
        <v>656</v>
      </c>
      <c r="E49" s="12"/>
    </row>
    <row r="50" spans="1:5">
      <c r="A50" s="10"/>
      <c r="B50" s="12">
        <v>7</v>
      </c>
      <c r="C50" s="12" t="s">
        <v>300</v>
      </c>
      <c r="D50" s="12" t="s">
        <v>656</v>
      </c>
      <c r="E50" s="12"/>
    </row>
    <row r="51" spans="1:5">
      <c r="A51" s="10"/>
      <c r="B51" s="12">
        <v>8</v>
      </c>
      <c r="C51" s="12" t="s">
        <v>301</v>
      </c>
      <c r="D51" s="12"/>
      <c r="E51" s="12" t="s">
        <v>458</v>
      </c>
    </row>
    <row r="52" spans="1:5">
      <c r="A52" s="10"/>
      <c r="B52" s="12">
        <v>9</v>
      </c>
      <c r="C52" s="12" t="s">
        <v>302</v>
      </c>
      <c r="D52" s="12"/>
      <c r="E52" s="12" t="s">
        <v>458</v>
      </c>
    </row>
    <row r="53" spans="1:5">
      <c r="A53" s="10"/>
      <c r="B53" s="12">
        <v>10</v>
      </c>
      <c r="C53" s="12" t="s">
        <v>303</v>
      </c>
      <c r="D53" s="12" t="s">
        <v>656</v>
      </c>
      <c r="E53" s="12"/>
    </row>
    <row r="54" spans="1:5">
      <c r="A54" s="10"/>
      <c r="B54" s="12">
        <v>11</v>
      </c>
      <c r="C54" s="12" t="s">
        <v>159</v>
      </c>
      <c r="D54" s="12" t="s">
        <v>656</v>
      </c>
      <c r="E54" s="12"/>
    </row>
    <row r="55" spans="1:5">
      <c r="A55" s="10"/>
      <c r="B55" s="12">
        <v>12</v>
      </c>
      <c r="C55" s="12" t="s">
        <v>304</v>
      </c>
      <c r="D55" s="12" t="s">
        <v>656</v>
      </c>
      <c r="E55" s="12"/>
    </row>
    <row r="56" spans="1:5">
      <c r="A56" s="10"/>
      <c r="B56" s="12">
        <v>13</v>
      </c>
      <c r="C56" s="12" t="s">
        <v>164</v>
      </c>
      <c r="D56" s="12" t="s">
        <v>656</v>
      </c>
      <c r="E56" s="12"/>
    </row>
    <row r="57" spans="1:5">
      <c r="A57" s="10"/>
      <c r="B57" s="12">
        <v>14</v>
      </c>
      <c r="C57" s="12" t="s">
        <v>115</v>
      </c>
      <c r="D57" s="12" t="s">
        <v>656</v>
      </c>
      <c r="E57" s="12"/>
    </row>
    <row r="58" spans="1:5">
      <c r="A58" s="10"/>
      <c r="B58" s="12">
        <v>15</v>
      </c>
      <c r="C58" s="12" t="s">
        <v>118</v>
      </c>
      <c r="D58" s="12" t="s">
        <v>656</v>
      </c>
      <c r="E58" s="12"/>
    </row>
    <row r="59" spans="1:5">
      <c r="A59" s="10"/>
      <c r="B59" s="12">
        <v>16</v>
      </c>
      <c r="C59" s="12" t="s">
        <v>121</v>
      </c>
      <c r="D59" s="12" t="s">
        <v>656</v>
      </c>
      <c r="E59" s="12"/>
    </row>
    <row r="60" spans="1:5">
      <c r="A60" s="10"/>
      <c r="B60" s="12">
        <v>17</v>
      </c>
      <c r="C60" s="12" t="s">
        <v>124</v>
      </c>
      <c r="D60" s="12" t="s">
        <v>656</v>
      </c>
      <c r="E60" s="12"/>
    </row>
    <row r="61" spans="1:5">
      <c r="A61" s="10"/>
      <c r="B61" s="12">
        <v>18</v>
      </c>
      <c r="C61" s="12" t="s">
        <v>305</v>
      </c>
      <c r="D61" s="12" t="s">
        <v>656</v>
      </c>
      <c r="E61" s="12"/>
    </row>
    <row r="62" spans="1:5">
      <c r="A62" s="10"/>
      <c r="B62" s="12">
        <v>26</v>
      </c>
      <c r="C62" s="12" t="s">
        <v>132</v>
      </c>
      <c r="D62" s="12" t="s">
        <v>656</v>
      </c>
      <c r="E62" s="12"/>
    </row>
    <row r="63" spans="1:5">
      <c r="A63" s="10"/>
      <c r="B63" s="12">
        <v>27</v>
      </c>
      <c r="C63" s="12" t="s">
        <v>137</v>
      </c>
      <c r="D63" s="12" t="s">
        <v>656</v>
      </c>
      <c r="E63" s="12"/>
    </row>
    <row r="64" spans="1:5">
      <c r="A64" s="10"/>
      <c r="B64" s="12">
        <v>28</v>
      </c>
      <c r="C64" s="12" t="s">
        <v>306</v>
      </c>
      <c r="D64" s="12" t="s">
        <v>656</v>
      </c>
      <c r="E64" s="12"/>
    </row>
    <row r="65" spans="1:5">
      <c r="A65" s="10"/>
      <c r="B65" s="12">
        <v>29</v>
      </c>
      <c r="C65" s="12" t="s">
        <v>307</v>
      </c>
      <c r="D65" s="12" t="s">
        <v>656</v>
      </c>
      <c r="E65" s="12"/>
    </row>
    <row r="66" spans="1:5">
      <c r="A66" s="10"/>
      <c r="B66" s="12">
        <v>30</v>
      </c>
      <c r="C66" s="12" t="s">
        <v>141</v>
      </c>
      <c r="D66" s="12" t="s">
        <v>656</v>
      </c>
      <c r="E66" s="12"/>
    </row>
    <row r="67" spans="1:5">
      <c r="A67" s="10"/>
      <c r="B67" s="12">
        <v>31</v>
      </c>
      <c r="C67" s="12" t="s">
        <v>308</v>
      </c>
      <c r="D67" s="12" t="s">
        <v>656</v>
      </c>
      <c r="E67" s="12"/>
    </row>
    <row r="68" spans="1:5">
      <c r="A68" s="10"/>
      <c r="B68" s="12">
        <v>32</v>
      </c>
      <c r="C68" s="12" t="s">
        <v>309</v>
      </c>
      <c r="D68" s="12" t="s">
        <v>656</v>
      </c>
      <c r="E68" s="12"/>
    </row>
    <row r="69" spans="1:5">
      <c r="A69" s="10"/>
      <c r="B69" s="12">
        <v>33</v>
      </c>
      <c r="C69" s="12" t="s">
        <v>310</v>
      </c>
      <c r="D69" s="12" t="s">
        <v>656</v>
      </c>
      <c r="E69" s="12"/>
    </row>
    <row r="70" spans="1:5">
      <c r="A70" s="10"/>
      <c r="B70" s="12">
        <v>34</v>
      </c>
      <c r="C70" s="12" t="s">
        <v>311</v>
      </c>
      <c r="D70" s="12" t="s">
        <v>656</v>
      </c>
      <c r="E70" s="12"/>
    </row>
    <row r="71" spans="1:5">
      <c r="A71" s="10"/>
      <c r="B71" s="12">
        <v>35</v>
      </c>
      <c r="C71" s="12" t="s">
        <v>145</v>
      </c>
      <c r="D71" s="12" t="s">
        <v>656</v>
      </c>
      <c r="E71" s="12"/>
    </row>
    <row r="72" spans="1:5">
      <c r="A72" s="10"/>
      <c r="B72" s="12">
        <v>36</v>
      </c>
      <c r="C72" s="12" t="s">
        <v>152</v>
      </c>
      <c r="D72" s="12" t="s">
        <v>656</v>
      </c>
      <c r="E72" s="12"/>
    </row>
    <row r="73" spans="1:5">
      <c r="A73" s="10"/>
      <c r="B73" s="12">
        <v>37</v>
      </c>
      <c r="C73" s="12" t="s">
        <v>312</v>
      </c>
      <c r="D73" s="12" t="s">
        <v>656</v>
      </c>
      <c r="E73" s="12"/>
    </row>
    <row r="74" spans="1:5">
      <c r="A74" s="10"/>
      <c r="B74" s="12">
        <v>38</v>
      </c>
      <c r="C74" s="12" t="s">
        <v>313</v>
      </c>
      <c r="D74" s="12" t="s">
        <v>656</v>
      </c>
      <c r="E74" s="12"/>
    </row>
    <row r="75" spans="1:5">
      <c r="A75" s="10"/>
      <c r="B75" s="12">
        <v>39</v>
      </c>
      <c r="C75" s="12" t="s">
        <v>459</v>
      </c>
      <c r="D75" s="12" t="s">
        <v>656</v>
      </c>
      <c r="E75" s="12"/>
    </row>
    <row r="76" spans="1:5">
      <c r="A76" s="10"/>
      <c r="B76" s="12">
        <v>40</v>
      </c>
      <c r="C76" s="12" t="s">
        <v>460</v>
      </c>
      <c r="D76" s="12" t="s">
        <v>656</v>
      </c>
      <c r="E76" s="12"/>
    </row>
    <row r="77" spans="1:5">
      <c r="A77" s="10"/>
      <c r="B77" s="12">
        <v>41</v>
      </c>
      <c r="C77" s="12" t="s">
        <v>461</v>
      </c>
      <c r="D77" s="12" t="s">
        <v>656</v>
      </c>
      <c r="E77" s="12"/>
    </row>
    <row r="78" spans="1:5">
      <c r="A78" s="10"/>
      <c r="B78" s="12">
        <v>42</v>
      </c>
      <c r="C78" s="12" t="s">
        <v>462</v>
      </c>
      <c r="D78" s="12" t="s">
        <v>656</v>
      </c>
      <c r="E78" s="12"/>
    </row>
    <row r="79" spans="1:5">
      <c r="A79" s="10"/>
      <c r="B79" s="12">
        <v>43</v>
      </c>
      <c r="C79" s="12" t="s">
        <v>156</v>
      </c>
      <c r="D79" s="12" t="s">
        <v>656</v>
      </c>
      <c r="E79" s="12"/>
    </row>
    <row r="80" spans="1:5">
      <c r="A80" s="10"/>
      <c r="B80" s="12">
        <v>44</v>
      </c>
      <c r="C80" s="12" t="s">
        <v>463</v>
      </c>
      <c r="D80" s="12" t="s">
        <v>656</v>
      </c>
      <c r="E80" s="12"/>
    </row>
    <row r="81" spans="1:5">
      <c r="A81" s="10"/>
      <c r="B81" s="12">
        <v>45</v>
      </c>
      <c r="C81" s="12" t="s">
        <v>464</v>
      </c>
      <c r="D81" s="12" t="s">
        <v>656</v>
      </c>
      <c r="E81" s="12"/>
    </row>
    <row r="82" spans="1:5">
      <c r="A82" s="10"/>
      <c r="B82" s="12">
        <v>46</v>
      </c>
      <c r="C82" s="12" t="s">
        <v>465</v>
      </c>
      <c r="D82" s="12" t="s">
        <v>656</v>
      </c>
      <c r="E82" s="12"/>
    </row>
    <row r="83" spans="1:5">
      <c r="A83" s="10"/>
      <c r="B83" s="12">
        <v>47</v>
      </c>
      <c r="C83" s="12" t="s">
        <v>466</v>
      </c>
      <c r="D83" s="12" t="s">
        <v>656</v>
      </c>
      <c r="E83" s="12"/>
    </row>
    <row r="84" spans="1:5">
      <c r="A84" s="10"/>
      <c r="B84" s="12">
        <v>48</v>
      </c>
      <c r="C84" s="12" t="s">
        <v>467</v>
      </c>
      <c r="D84" s="12" t="s">
        <v>656</v>
      </c>
      <c r="E84" s="12"/>
    </row>
    <row r="85" spans="1:5">
      <c r="A85" s="14"/>
      <c r="B85" s="12">
        <v>49</v>
      </c>
      <c r="C85" s="12" t="s">
        <v>468</v>
      </c>
      <c r="D85" s="12" t="s">
        <v>656</v>
      </c>
      <c r="E85" s="12"/>
    </row>
    <row r="86" spans="1:5">
      <c r="A86" s="15" t="s">
        <v>4</v>
      </c>
      <c r="B86" s="15">
        <v>1</v>
      </c>
      <c r="C86" s="16" t="s">
        <v>31</v>
      </c>
      <c r="D86" s="17" t="s">
        <v>656</v>
      </c>
      <c r="E86" s="15"/>
    </row>
    <row r="87" spans="1:5">
      <c r="A87" s="15"/>
      <c r="B87" s="15">
        <v>2</v>
      </c>
      <c r="C87" s="15" t="s">
        <v>324</v>
      </c>
      <c r="D87" s="17" t="s">
        <v>656</v>
      </c>
      <c r="E87" s="15"/>
    </row>
    <row r="88" spans="1:5">
      <c r="A88" s="15"/>
      <c r="B88" s="15">
        <v>3</v>
      </c>
      <c r="C88" s="15" t="s">
        <v>325</v>
      </c>
      <c r="D88" s="17" t="s">
        <v>656</v>
      </c>
      <c r="E88" s="15"/>
    </row>
    <row r="89" spans="1:5">
      <c r="A89" s="15"/>
      <c r="B89" s="15">
        <v>4</v>
      </c>
      <c r="C89" s="15" t="s">
        <v>326</v>
      </c>
      <c r="D89" s="17" t="s">
        <v>656</v>
      </c>
      <c r="E89" s="15"/>
    </row>
    <row r="90" spans="1:5">
      <c r="A90" s="15"/>
      <c r="B90" s="15">
        <v>5</v>
      </c>
      <c r="C90" s="15" t="s">
        <v>327</v>
      </c>
      <c r="D90" s="17" t="s">
        <v>656</v>
      </c>
      <c r="E90" s="15"/>
    </row>
    <row r="91" spans="1:5">
      <c r="A91" s="15"/>
      <c r="B91" s="15">
        <v>6</v>
      </c>
      <c r="C91" s="15" t="s">
        <v>176</v>
      </c>
      <c r="D91" s="17" t="s">
        <v>656</v>
      </c>
      <c r="E91" s="15"/>
    </row>
    <row r="92" spans="1:5">
      <c r="A92" s="15"/>
      <c r="B92" s="15">
        <v>7</v>
      </c>
      <c r="C92" s="15" t="s">
        <v>173</v>
      </c>
      <c r="D92" s="17" t="s">
        <v>656</v>
      </c>
      <c r="E92" s="15"/>
    </row>
    <row r="93" spans="1:5">
      <c r="A93" s="15"/>
      <c r="B93" s="15">
        <v>8</v>
      </c>
      <c r="C93" s="15" t="s">
        <v>328</v>
      </c>
      <c r="D93" s="17" t="s">
        <v>656</v>
      </c>
      <c r="E93" s="15"/>
    </row>
    <row r="94" spans="1:5">
      <c r="A94" s="15"/>
      <c r="B94" s="15">
        <v>9</v>
      </c>
      <c r="C94" s="15" t="s">
        <v>167</v>
      </c>
      <c r="D94" s="17" t="s">
        <v>656</v>
      </c>
      <c r="E94" s="15"/>
    </row>
    <row r="95" spans="1:5">
      <c r="A95" s="15"/>
      <c r="B95" s="15">
        <v>10</v>
      </c>
      <c r="C95" s="17" t="s">
        <v>329</v>
      </c>
      <c r="D95" s="17" t="s">
        <v>656</v>
      </c>
      <c r="E95" s="15"/>
    </row>
    <row r="96" spans="1:5">
      <c r="A96" s="15"/>
      <c r="B96" s="15">
        <v>11</v>
      </c>
      <c r="C96" s="17" t="s">
        <v>660</v>
      </c>
      <c r="D96" s="17" t="s">
        <v>656</v>
      </c>
      <c r="E96" s="15"/>
    </row>
    <row r="97" spans="1:5">
      <c r="A97" s="15"/>
      <c r="B97" s="15">
        <v>12</v>
      </c>
      <c r="C97" s="15" t="s">
        <v>331</v>
      </c>
      <c r="D97" s="17" t="s">
        <v>656</v>
      </c>
      <c r="E97" s="15"/>
    </row>
    <row r="98" spans="1:5">
      <c r="A98" s="15"/>
      <c r="B98" s="15">
        <v>13</v>
      </c>
      <c r="C98" s="15" t="s">
        <v>332</v>
      </c>
      <c r="D98" s="17" t="s">
        <v>656</v>
      </c>
      <c r="E98" s="15"/>
    </row>
    <row r="99" spans="1:5">
      <c r="A99" s="15"/>
      <c r="B99" s="15">
        <v>14</v>
      </c>
      <c r="C99" s="15" t="s">
        <v>333</v>
      </c>
      <c r="D99" s="17" t="s">
        <v>656</v>
      </c>
      <c r="E99" s="15"/>
    </row>
    <row r="100" spans="1:5">
      <c r="A100" s="15"/>
      <c r="B100" s="15">
        <v>15</v>
      </c>
      <c r="C100" s="15" t="s">
        <v>334</v>
      </c>
      <c r="D100" s="17" t="s">
        <v>656</v>
      </c>
      <c r="E100" s="15"/>
    </row>
    <row r="101" spans="1:5">
      <c r="A101" s="15"/>
      <c r="B101" s="15">
        <v>16</v>
      </c>
      <c r="C101" s="15" t="s">
        <v>179</v>
      </c>
      <c r="D101" s="17" t="s">
        <v>656</v>
      </c>
      <c r="E101" s="15"/>
    </row>
    <row r="102" spans="1:5">
      <c r="A102" s="15"/>
      <c r="B102" s="15">
        <v>17</v>
      </c>
      <c r="C102" s="15" t="s">
        <v>335</v>
      </c>
      <c r="D102" s="17" t="s">
        <v>656</v>
      </c>
      <c r="E102" s="15"/>
    </row>
    <row r="103" spans="1:5">
      <c r="A103" s="15"/>
      <c r="B103" s="15">
        <v>18</v>
      </c>
      <c r="C103" s="15" t="s">
        <v>661</v>
      </c>
      <c r="D103" s="17" t="s">
        <v>656</v>
      </c>
      <c r="E103" s="15"/>
    </row>
    <row r="104" spans="1:5">
      <c r="A104" s="15"/>
      <c r="B104" s="15">
        <v>19</v>
      </c>
      <c r="C104" s="15" t="s">
        <v>662</v>
      </c>
      <c r="D104" s="17" t="s">
        <v>656</v>
      </c>
      <c r="E104" s="15"/>
    </row>
    <row r="105" spans="1:5">
      <c r="A105" s="15"/>
      <c r="B105" s="15">
        <v>20</v>
      </c>
      <c r="C105" s="15" t="s">
        <v>663</v>
      </c>
      <c r="D105" s="17" t="s">
        <v>656</v>
      </c>
      <c r="E105" s="15"/>
    </row>
    <row r="106" spans="1:5">
      <c r="A106" s="15"/>
      <c r="B106" s="15">
        <v>21</v>
      </c>
      <c r="C106" s="15" t="s">
        <v>664</v>
      </c>
      <c r="D106" s="17" t="s">
        <v>656</v>
      </c>
      <c r="E106" s="15"/>
    </row>
    <row r="107" spans="1:5">
      <c r="A107" s="15"/>
      <c r="B107" s="15">
        <v>22</v>
      </c>
      <c r="C107" s="15" t="s">
        <v>665</v>
      </c>
      <c r="D107" s="17" t="s">
        <v>656</v>
      </c>
      <c r="E107" s="15"/>
    </row>
    <row r="108" spans="1:5">
      <c r="A108" s="15"/>
      <c r="B108" s="15">
        <v>23</v>
      </c>
      <c r="C108" s="15" t="s">
        <v>666</v>
      </c>
      <c r="D108" s="17" t="s">
        <v>656</v>
      </c>
      <c r="E108" s="15"/>
    </row>
    <row r="109" spans="1:5">
      <c r="A109" s="15"/>
      <c r="B109" s="15">
        <v>24</v>
      </c>
      <c r="C109" s="15" t="s">
        <v>667</v>
      </c>
      <c r="D109" s="17" t="s">
        <v>656</v>
      </c>
      <c r="E109" s="15"/>
    </row>
    <row r="110" spans="1:5">
      <c r="A110" s="15"/>
      <c r="B110" s="15">
        <v>25</v>
      </c>
      <c r="C110" s="15" t="s">
        <v>668</v>
      </c>
      <c r="D110" s="17" t="s">
        <v>656</v>
      </c>
      <c r="E110" s="15"/>
    </row>
    <row r="111" spans="1:5">
      <c r="A111" s="15"/>
      <c r="B111" s="15">
        <v>26</v>
      </c>
      <c r="C111" s="15" t="s">
        <v>669</v>
      </c>
      <c r="D111" s="17" t="s">
        <v>656</v>
      </c>
      <c r="E111" s="15"/>
    </row>
    <row r="112" spans="1:5">
      <c r="A112" s="15"/>
      <c r="B112" s="15">
        <v>27</v>
      </c>
      <c r="C112" s="15" t="s">
        <v>670</v>
      </c>
      <c r="D112" s="17" t="s">
        <v>656</v>
      </c>
      <c r="E112" s="15"/>
    </row>
    <row r="113" spans="1:5">
      <c r="A113" s="15"/>
      <c r="B113" s="15">
        <v>28</v>
      </c>
      <c r="C113" s="15" t="s">
        <v>671</v>
      </c>
      <c r="D113" s="17" t="s">
        <v>656</v>
      </c>
      <c r="E113" s="15"/>
    </row>
    <row r="114" spans="1:5">
      <c r="A114" s="5" t="s">
        <v>5</v>
      </c>
      <c r="B114" s="6">
        <v>1</v>
      </c>
      <c r="C114" s="18" t="s">
        <v>348</v>
      </c>
      <c r="D114" s="18" t="s">
        <v>656</v>
      </c>
      <c r="E114" s="15"/>
    </row>
    <row r="115" spans="1:5">
      <c r="A115" s="10"/>
      <c r="B115" s="6">
        <v>2</v>
      </c>
      <c r="C115" s="18" t="s">
        <v>349</v>
      </c>
      <c r="D115" s="18" t="s">
        <v>656</v>
      </c>
      <c r="E115" s="15"/>
    </row>
    <row r="116" spans="1:5">
      <c r="A116" s="10"/>
      <c r="B116" s="6">
        <v>3</v>
      </c>
      <c r="C116" s="18" t="s">
        <v>350</v>
      </c>
      <c r="D116" s="18" t="s">
        <v>656</v>
      </c>
      <c r="E116" s="15"/>
    </row>
    <row r="117" spans="1:5">
      <c r="A117" s="10"/>
      <c r="B117" s="6">
        <v>4</v>
      </c>
      <c r="C117" s="18" t="s">
        <v>351</v>
      </c>
      <c r="D117" s="18" t="s">
        <v>656</v>
      </c>
      <c r="E117" s="15"/>
    </row>
    <row r="118" spans="1:5">
      <c r="A118" s="10"/>
      <c r="B118" s="6">
        <v>5</v>
      </c>
      <c r="C118" s="18" t="s">
        <v>352</v>
      </c>
      <c r="D118" s="18" t="s">
        <v>656</v>
      </c>
      <c r="E118" s="15"/>
    </row>
    <row r="119" spans="1:5">
      <c r="A119" s="10"/>
      <c r="B119" s="6">
        <v>6</v>
      </c>
      <c r="C119" s="18" t="s">
        <v>353</v>
      </c>
      <c r="D119" s="18" t="s">
        <v>656</v>
      </c>
      <c r="E119" s="15"/>
    </row>
    <row r="120" spans="1:5">
      <c r="A120" s="10"/>
      <c r="B120" s="6">
        <v>11</v>
      </c>
      <c r="C120" s="18" t="s">
        <v>358</v>
      </c>
      <c r="D120" s="18" t="s">
        <v>656</v>
      </c>
      <c r="E120" s="15"/>
    </row>
    <row r="121" spans="1:5">
      <c r="A121" s="10"/>
      <c r="B121" s="6">
        <v>12</v>
      </c>
      <c r="C121" s="18" t="s">
        <v>359</v>
      </c>
      <c r="D121" s="18" t="s">
        <v>656</v>
      </c>
      <c r="E121" s="15"/>
    </row>
    <row r="122" spans="1:5">
      <c r="A122" s="10"/>
      <c r="B122" s="6">
        <v>13</v>
      </c>
      <c r="C122" s="18" t="s">
        <v>360</v>
      </c>
      <c r="D122" s="18" t="s">
        <v>656</v>
      </c>
      <c r="E122" s="15"/>
    </row>
    <row r="123" spans="1:5">
      <c r="A123" s="10"/>
      <c r="B123" s="6">
        <v>14</v>
      </c>
      <c r="C123" s="18" t="s">
        <v>361</v>
      </c>
      <c r="D123" s="18" t="s">
        <v>656</v>
      </c>
      <c r="E123" s="15"/>
    </row>
    <row r="124" spans="1:5">
      <c r="A124" s="10"/>
      <c r="B124" s="6">
        <v>15</v>
      </c>
      <c r="C124" s="18" t="s">
        <v>362</v>
      </c>
      <c r="D124" s="18" t="s">
        <v>656</v>
      </c>
      <c r="E124" s="15"/>
    </row>
    <row r="125" spans="1:5">
      <c r="A125" s="10"/>
      <c r="B125" s="6">
        <v>16</v>
      </c>
      <c r="C125" s="18" t="s">
        <v>363</v>
      </c>
      <c r="D125" s="18" t="s">
        <v>656</v>
      </c>
      <c r="E125" s="15"/>
    </row>
    <row r="126" spans="1:5">
      <c r="A126" s="10"/>
      <c r="B126" s="6">
        <v>19</v>
      </c>
      <c r="C126" s="18" t="s">
        <v>366</v>
      </c>
      <c r="D126" s="18" t="s">
        <v>656</v>
      </c>
      <c r="E126" s="15"/>
    </row>
    <row r="127" spans="1:5">
      <c r="A127" s="10"/>
      <c r="B127" s="6">
        <v>20</v>
      </c>
      <c r="C127" s="18" t="s">
        <v>367</v>
      </c>
      <c r="D127" s="18" t="s">
        <v>656</v>
      </c>
      <c r="E127" s="15"/>
    </row>
    <row r="128" spans="1:5">
      <c r="A128" s="10"/>
      <c r="B128" s="6">
        <v>21</v>
      </c>
      <c r="C128" s="18" t="s">
        <v>368</v>
      </c>
      <c r="D128" s="18" t="s">
        <v>656</v>
      </c>
      <c r="E128" s="15"/>
    </row>
    <row r="129" spans="1:5">
      <c r="A129" s="10"/>
      <c r="B129" s="6">
        <v>22</v>
      </c>
      <c r="C129" s="18" t="s">
        <v>369</v>
      </c>
      <c r="D129" s="18" t="s">
        <v>656</v>
      </c>
      <c r="E129" s="15"/>
    </row>
    <row r="130" spans="1:5">
      <c r="A130" s="10"/>
      <c r="B130" s="6">
        <v>23</v>
      </c>
      <c r="C130" s="18" t="s">
        <v>370</v>
      </c>
      <c r="D130" s="18" t="s">
        <v>656</v>
      </c>
      <c r="E130" s="15"/>
    </row>
    <row r="131" spans="1:5">
      <c r="A131" s="10"/>
      <c r="B131" s="6">
        <v>24</v>
      </c>
      <c r="C131" s="18" t="s">
        <v>371</v>
      </c>
      <c r="D131" s="18" t="s">
        <v>656</v>
      </c>
      <c r="E131" s="15"/>
    </row>
    <row r="132" spans="1:5">
      <c r="A132" s="10"/>
      <c r="B132" s="6">
        <v>25</v>
      </c>
      <c r="C132" s="18" t="s">
        <v>372</v>
      </c>
      <c r="D132" s="18" t="s">
        <v>656</v>
      </c>
      <c r="E132" s="15"/>
    </row>
    <row r="133" spans="1:5">
      <c r="A133" s="10"/>
      <c r="B133" s="6">
        <v>26</v>
      </c>
      <c r="C133" s="18" t="s">
        <v>373</v>
      </c>
      <c r="D133" s="18" t="s">
        <v>656</v>
      </c>
      <c r="E133" s="15"/>
    </row>
    <row r="134" spans="1:5">
      <c r="A134" s="10"/>
      <c r="B134" s="6">
        <v>27</v>
      </c>
      <c r="C134" s="18" t="s">
        <v>374</v>
      </c>
      <c r="D134" s="18" t="s">
        <v>656</v>
      </c>
      <c r="E134" s="15"/>
    </row>
    <row r="135" spans="1:5">
      <c r="A135" s="10"/>
      <c r="B135" s="6">
        <v>28</v>
      </c>
      <c r="C135" s="18" t="s">
        <v>375</v>
      </c>
      <c r="D135" s="18" t="s">
        <v>656</v>
      </c>
      <c r="E135" s="15"/>
    </row>
    <row r="136" spans="1:5">
      <c r="A136" s="10"/>
      <c r="B136" s="6">
        <v>29</v>
      </c>
      <c r="C136" s="18" t="s">
        <v>376</v>
      </c>
      <c r="D136" s="18" t="s">
        <v>656</v>
      </c>
      <c r="E136" s="15"/>
    </row>
    <row r="137" spans="1:5">
      <c r="A137" s="10"/>
      <c r="B137" s="6">
        <v>30</v>
      </c>
      <c r="C137" s="18" t="s">
        <v>511</v>
      </c>
      <c r="D137" s="18" t="s">
        <v>656</v>
      </c>
      <c r="E137" s="15"/>
    </row>
    <row r="138" spans="1:5">
      <c r="A138" s="10"/>
      <c r="B138" s="6">
        <v>31</v>
      </c>
      <c r="C138" s="18" t="s">
        <v>512</v>
      </c>
      <c r="D138" s="18" t="s">
        <v>656</v>
      </c>
      <c r="E138" s="15"/>
    </row>
    <row r="139" spans="1:5">
      <c r="A139" s="10"/>
      <c r="B139" s="6">
        <v>32</v>
      </c>
      <c r="C139" s="18" t="s">
        <v>513</v>
      </c>
      <c r="D139" s="18" t="s">
        <v>656</v>
      </c>
      <c r="E139" s="15"/>
    </row>
    <row r="140" spans="1:5">
      <c r="A140" s="10"/>
      <c r="B140" s="6">
        <v>33</v>
      </c>
      <c r="C140" s="18" t="s">
        <v>514</v>
      </c>
      <c r="D140" s="18" t="s">
        <v>656</v>
      </c>
      <c r="E140" s="15"/>
    </row>
    <row r="141" spans="1:5">
      <c r="A141" s="10"/>
      <c r="B141" s="6">
        <v>34</v>
      </c>
      <c r="C141" s="18" t="s">
        <v>515</v>
      </c>
      <c r="D141" s="18" t="s">
        <v>656</v>
      </c>
      <c r="E141" s="15"/>
    </row>
    <row r="142" spans="1:5">
      <c r="A142" s="10"/>
      <c r="B142" s="6">
        <v>35</v>
      </c>
      <c r="C142" s="18" t="s">
        <v>516</v>
      </c>
      <c r="D142" s="18" t="s">
        <v>656</v>
      </c>
      <c r="E142" s="15"/>
    </row>
    <row r="143" spans="1:5">
      <c r="A143" s="10"/>
      <c r="B143" s="6">
        <v>36</v>
      </c>
      <c r="C143" s="18" t="s">
        <v>517</v>
      </c>
      <c r="D143" s="18" t="s">
        <v>656</v>
      </c>
      <c r="E143" s="15"/>
    </row>
    <row r="144" spans="1:5">
      <c r="A144" s="10"/>
      <c r="B144" s="6">
        <v>37</v>
      </c>
      <c r="C144" s="18" t="s">
        <v>518</v>
      </c>
      <c r="D144" s="18" t="s">
        <v>656</v>
      </c>
      <c r="E144" s="15"/>
    </row>
    <row r="145" spans="1:5">
      <c r="A145" s="10"/>
      <c r="B145" s="6">
        <v>38</v>
      </c>
      <c r="C145" s="18" t="s">
        <v>672</v>
      </c>
      <c r="D145" s="18" t="s">
        <v>656</v>
      </c>
      <c r="E145" s="15"/>
    </row>
    <row r="146" spans="1:5">
      <c r="A146" s="10"/>
      <c r="B146" s="6">
        <v>39</v>
      </c>
      <c r="C146" s="18" t="s">
        <v>673</v>
      </c>
      <c r="D146" s="18" t="s">
        <v>656</v>
      </c>
      <c r="E146" s="15"/>
    </row>
    <row r="147" spans="1:5">
      <c r="A147" s="10"/>
      <c r="B147" s="18">
        <v>40</v>
      </c>
      <c r="C147" s="18" t="s">
        <v>674</v>
      </c>
      <c r="D147" s="18" t="s">
        <v>656</v>
      </c>
      <c r="E147" s="15"/>
    </row>
    <row r="148" spans="1:5">
      <c r="A148" s="10"/>
      <c r="B148" s="6">
        <v>41</v>
      </c>
      <c r="C148" s="18" t="s">
        <v>675</v>
      </c>
      <c r="D148" s="18" t="s">
        <v>656</v>
      </c>
      <c r="E148" s="15"/>
    </row>
    <row r="149" spans="1:5">
      <c r="A149" s="14"/>
      <c r="B149" s="6">
        <v>42</v>
      </c>
      <c r="C149" s="18" t="s">
        <v>676</v>
      </c>
      <c r="D149" s="18" t="s">
        <v>656</v>
      </c>
      <c r="E149" s="15"/>
    </row>
    <row r="150" ht="18.95" customHeight="1" spans="1:5">
      <c r="A150" s="19" t="s">
        <v>6</v>
      </c>
      <c r="B150" s="18">
        <v>1</v>
      </c>
      <c r="C150" s="20" t="s">
        <v>387</v>
      </c>
      <c r="D150" s="21" t="s">
        <v>656</v>
      </c>
      <c r="E150" s="22"/>
    </row>
    <row r="151" ht="18.95" customHeight="1" spans="1:5">
      <c r="A151" s="23"/>
      <c r="B151" s="18">
        <v>2</v>
      </c>
      <c r="C151" s="20" t="s">
        <v>191</v>
      </c>
      <c r="D151" s="24" t="s">
        <v>656</v>
      </c>
      <c r="E151" s="22"/>
    </row>
    <row r="152" ht="18.95" customHeight="1" spans="1:5">
      <c r="A152" s="23"/>
      <c r="B152" s="18">
        <v>3</v>
      </c>
      <c r="C152" s="20" t="s">
        <v>388</v>
      </c>
      <c r="D152" s="24" t="s">
        <v>656</v>
      </c>
      <c r="E152" s="22"/>
    </row>
    <row r="153" ht="18.95" customHeight="1" spans="1:5">
      <c r="A153" s="23"/>
      <c r="B153" s="18">
        <v>4</v>
      </c>
      <c r="C153" s="20" t="s">
        <v>389</v>
      </c>
      <c r="D153" s="21" t="s">
        <v>656</v>
      </c>
      <c r="E153" s="22"/>
    </row>
    <row r="154" ht="18.95" customHeight="1" spans="1:5">
      <c r="A154" s="23"/>
      <c r="B154" s="18">
        <v>5</v>
      </c>
      <c r="C154" s="20" t="s">
        <v>390</v>
      </c>
      <c r="D154" s="21" t="s">
        <v>656</v>
      </c>
      <c r="E154" s="22"/>
    </row>
    <row r="155" ht="18.95" customHeight="1" spans="1:5">
      <c r="A155" s="23"/>
      <c r="B155" s="18">
        <v>6</v>
      </c>
      <c r="C155" s="20" t="s">
        <v>391</v>
      </c>
      <c r="D155" s="21" t="s">
        <v>656</v>
      </c>
      <c r="E155" s="22"/>
    </row>
    <row r="156" ht="18.95" customHeight="1" spans="1:5">
      <c r="A156" s="23"/>
      <c r="B156" s="18">
        <v>7</v>
      </c>
      <c r="C156" s="20" t="s">
        <v>194</v>
      </c>
      <c r="D156" s="24" t="s">
        <v>656</v>
      </c>
      <c r="E156" s="22"/>
    </row>
    <row r="157" ht="18.95" customHeight="1" spans="1:5">
      <c r="A157" s="23"/>
      <c r="B157" s="18">
        <v>8</v>
      </c>
      <c r="C157" s="20" t="s">
        <v>392</v>
      </c>
      <c r="D157" s="21" t="s">
        <v>656</v>
      </c>
      <c r="E157" s="22"/>
    </row>
    <row r="158" ht="18.95" customHeight="1" spans="1:5">
      <c r="A158" s="23"/>
      <c r="B158" s="18">
        <v>9</v>
      </c>
      <c r="C158" s="20" t="s">
        <v>393</v>
      </c>
      <c r="D158" s="24" t="s">
        <v>656</v>
      </c>
      <c r="E158" s="22"/>
    </row>
    <row r="159" ht="18.95" customHeight="1" spans="1:5">
      <c r="A159" s="23"/>
      <c r="B159" s="18">
        <v>10</v>
      </c>
      <c r="C159" s="20" t="s">
        <v>204</v>
      </c>
      <c r="D159" s="21" t="s">
        <v>656</v>
      </c>
      <c r="E159" s="22"/>
    </row>
    <row r="160" ht="18.95" customHeight="1" spans="1:5">
      <c r="A160" s="23"/>
      <c r="B160" s="18">
        <v>11</v>
      </c>
      <c r="C160" s="20" t="s">
        <v>394</v>
      </c>
      <c r="D160" s="24" t="s">
        <v>656</v>
      </c>
      <c r="E160" s="22"/>
    </row>
    <row r="161" ht="18.95" customHeight="1" spans="1:5">
      <c r="A161" s="23"/>
      <c r="B161" s="18">
        <v>12</v>
      </c>
      <c r="C161" s="20" t="s">
        <v>199</v>
      </c>
      <c r="D161" s="21" t="s">
        <v>656</v>
      </c>
      <c r="E161" s="22"/>
    </row>
    <row r="162" ht="18.95" customHeight="1" spans="1:5">
      <c r="A162" s="23"/>
      <c r="B162" s="18">
        <v>13</v>
      </c>
      <c r="C162" s="20" t="s">
        <v>395</v>
      </c>
      <c r="D162" s="24" t="s">
        <v>656</v>
      </c>
      <c r="E162" s="22"/>
    </row>
    <row r="163" ht="18.95" customHeight="1" spans="1:5">
      <c r="A163" s="23"/>
      <c r="B163" s="18">
        <v>14</v>
      </c>
      <c r="C163" s="20" t="s">
        <v>396</v>
      </c>
      <c r="D163" s="24" t="s">
        <v>656</v>
      </c>
      <c r="E163" s="22"/>
    </row>
    <row r="164" ht="18.95" customHeight="1" spans="1:5">
      <c r="A164" s="23"/>
      <c r="B164" s="18">
        <v>15</v>
      </c>
      <c r="C164" s="20" t="s">
        <v>210</v>
      </c>
      <c r="D164" s="24" t="s">
        <v>656</v>
      </c>
      <c r="E164" s="22"/>
    </row>
    <row r="165" ht="18.95" customHeight="1" spans="1:5">
      <c r="A165" s="23"/>
      <c r="B165" s="18">
        <v>16</v>
      </c>
      <c r="C165" s="20" t="s">
        <v>397</v>
      </c>
      <c r="D165" s="24" t="s">
        <v>656</v>
      </c>
      <c r="E165" s="22"/>
    </row>
    <row r="166" ht="18.95" customHeight="1" spans="1:5">
      <c r="A166" s="23"/>
      <c r="B166" s="18">
        <v>17</v>
      </c>
      <c r="C166" s="20" t="s">
        <v>398</v>
      </c>
      <c r="D166" s="24" t="s">
        <v>656</v>
      </c>
      <c r="E166" s="22"/>
    </row>
    <row r="167" ht="18.95" customHeight="1" spans="1:5">
      <c r="A167" s="23"/>
      <c r="B167" s="18">
        <v>18</v>
      </c>
      <c r="C167" s="20" t="s">
        <v>400</v>
      </c>
      <c r="D167" s="21" t="s">
        <v>656</v>
      </c>
      <c r="E167" s="22"/>
    </row>
    <row r="168" ht="18.95" customHeight="1" spans="1:5">
      <c r="A168" s="23"/>
      <c r="B168" s="18">
        <v>19</v>
      </c>
      <c r="C168" s="20" t="s">
        <v>401</v>
      </c>
      <c r="D168" s="24" t="s">
        <v>656</v>
      </c>
      <c r="E168" s="22"/>
    </row>
    <row r="169" ht="18.95" customHeight="1" spans="1:5">
      <c r="A169" s="23"/>
      <c r="B169" s="18">
        <v>20</v>
      </c>
      <c r="C169" s="20" t="s">
        <v>214</v>
      </c>
      <c r="D169" s="21" t="s">
        <v>656</v>
      </c>
      <c r="E169" s="22"/>
    </row>
    <row r="170" ht="18.95" customHeight="1" spans="1:5">
      <c r="A170" s="23"/>
      <c r="B170" s="18">
        <v>21</v>
      </c>
      <c r="C170" s="18" t="s">
        <v>402</v>
      </c>
      <c r="D170" s="24" t="s">
        <v>656</v>
      </c>
      <c r="E170" s="22"/>
    </row>
    <row r="171" ht="18.95" customHeight="1" spans="1:5">
      <c r="A171" s="23"/>
      <c r="B171" s="18">
        <v>22</v>
      </c>
      <c r="C171" s="18" t="s">
        <v>218</v>
      </c>
      <c r="D171" s="21" t="s">
        <v>656</v>
      </c>
      <c r="E171" s="22"/>
    </row>
    <row r="172" ht="18.95" customHeight="1" spans="1:5">
      <c r="A172" s="23"/>
      <c r="B172" s="18">
        <v>23</v>
      </c>
      <c r="C172" s="18" t="s">
        <v>403</v>
      </c>
      <c r="D172" s="21" t="s">
        <v>656</v>
      </c>
      <c r="E172" s="22"/>
    </row>
    <row r="173" ht="18.95" customHeight="1" spans="1:5">
      <c r="A173" s="23"/>
      <c r="B173" s="18">
        <v>24</v>
      </c>
      <c r="C173" s="18" t="s">
        <v>224</v>
      </c>
      <c r="D173" s="21" t="s">
        <v>656</v>
      </c>
      <c r="E173" s="22"/>
    </row>
    <row r="174" ht="18.95" customHeight="1" spans="1:5">
      <c r="A174" s="23"/>
      <c r="B174" s="18">
        <v>25</v>
      </c>
      <c r="C174" s="18" t="s">
        <v>229</v>
      </c>
      <c r="D174" s="24" t="s">
        <v>656</v>
      </c>
      <c r="E174" s="22"/>
    </row>
    <row r="175" ht="18.95" customHeight="1" spans="1:5">
      <c r="A175" s="23"/>
      <c r="B175" s="18">
        <v>26</v>
      </c>
      <c r="C175" s="18" t="s">
        <v>404</v>
      </c>
      <c r="D175" s="21" t="s">
        <v>656</v>
      </c>
      <c r="E175" s="22"/>
    </row>
    <row r="176" spans="1:5">
      <c r="A176" s="23"/>
      <c r="B176" s="18">
        <v>27</v>
      </c>
      <c r="C176" s="18" t="s">
        <v>234</v>
      </c>
      <c r="D176" s="24" t="s">
        <v>656</v>
      </c>
      <c r="E176" s="22"/>
    </row>
    <row r="177" spans="1:5">
      <c r="A177" s="23"/>
      <c r="B177" s="18">
        <v>28</v>
      </c>
      <c r="C177" s="18" t="s">
        <v>237</v>
      </c>
      <c r="D177" s="24" t="s">
        <v>656</v>
      </c>
      <c r="E177" s="22"/>
    </row>
    <row r="178" spans="1:5">
      <c r="A178" s="23"/>
      <c r="B178" s="18">
        <v>29</v>
      </c>
      <c r="C178" s="18" t="s">
        <v>405</v>
      </c>
      <c r="D178" s="21" t="s">
        <v>656</v>
      </c>
      <c r="E178" s="22"/>
    </row>
    <row r="179" spans="1:5">
      <c r="A179" s="23"/>
      <c r="B179" s="18">
        <v>30</v>
      </c>
      <c r="C179" s="18" t="s">
        <v>241</v>
      </c>
      <c r="D179" s="21" t="s">
        <v>656</v>
      </c>
      <c r="E179" s="22"/>
    </row>
    <row r="180" spans="1:5">
      <c r="A180" s="23"/>
      <c r="B180" s="18">
        <v>31</v>
      </c>
      <c r="C180" s="18" t="s">
        <v>406</v>
      </c>
      <c r="D180" s="21" t="s">
        <v>656</v>
      </c>
      <c r="E180" s="22"/>
    </row>
    <row r="181" spans="1:5">
      <c r="A181" s="23"/>
      <c r="B181" s="18">
        <v>32</v>
      </c>
      <c r="C181" s="18" t="s">
        <v>407</v>
      </c>
      <c r="D181" s="21" t="s">
        <v>656</v>
      </c>
      <c r="E181" s="22"/>
    </row>
    <row r="182" spans="1:5">
      <c r="A182" s="23"/>
      <c r="B182" s="18">
        <v>33</v>
      </c>
      <c r="C182" s="20" t="s">
        <v>469</v>
      </c>
      <c r="D182" s="24" t="s">
        <v>656</v>
      </c>
      <c r="E182" s="22"/>
    </row>
    <row r="183" spans="1:5">
      <c r="A183" s="23"/>
      <c r="B183" s="18">
        <v>34</v>
      </c>
      <c r="C183" s="20" t="s">
        <v>470</v>
      </c>
      <c r="D183" s="24" t="s">
        <v>656</v>
      </c>
      <c r="E183" s="22"/>
    </row>
    <row r="184" spans="1:5">
      <c r="A184" s="23"/>
      <c r="B184" s="18">
        <v>35</v>
      </c>
      <c r="C184" s="20" t="s">
        <v>471</v>
      </c>
      <c r="D184" s="24" t="s">
        <v>656</v>
      </c>
      <c r="E184" s="22"/>
    </row>
    <row r="185" spans="1:5">
      <c r="A185" s="23"/>
      <c r="B185" s="18">
        <v>36</v>
      </c>
      <c r="C185" s="20" t="s">
        <v>472</v>
      </c>
      <c r="D185" s="24" t="s">
        <v>656</v>
      </c>
      <c r="E185" s="22"/>
    </row>
    <row r="186" spans="1:5">
      <c r="A186" s="23"/>
      <c r="B186" s="18">
        <v>37</v>
      </c>
      <c r="C186" s="20" t="s">
        <v>473</v>
      </c>
      <c r="D186" s="24" t="s">
        <v>656</v>
      </c>
      <c r="E186" s="22"/>
    </row>
    <row r="187" spans="1:5">
      <c r="A187" s="23"/>
      <c r="B187" s="18">
        <v>38</v>
      </c>
      <c r="C187" s="18" t="s">
        <v>474</v>
      </c>
      <c r="D187" s="24" t="s">
        <v>656</v>
      </c>
      <c r="E187" s="22"/>
    </row>
    <row r="188" spans="1:5">
      <c r="A188" s="23"/>
      <c r="B188" s="18">
        <v>39</v>
      </c>
      <c r="C188" s="20" t="s">
        <v>475</v>
      </c>
      <c r="D188" s="24" t="s">
        <v>656</v>
      </c>
      <c r="E188" s="22"/>
    </row>
    <row r="189" spans="1:5">
      <c r="A189" s="23"/>
      <c r="B189" s="18">
        <v>40</v>
      </c>
      <c r="C189" s="20" t="s">
        <v>476</v>
      </c>
      <c r="D189" s="24" t="s">
        <v>656</v>
      </c>
      <c r="E189" s="22"/>
    </row>
    <row r="190" spans="1:5">
      <c r="A190" s="23"/>
      <c r="B190" s="18">
        <v>41</v>
      </c>
      <c r="C190" s="20" t="s">
        <v>477</v>
      </c>
      <c r="D190" s="24" t="s">
        <v>656</v>
      </c>
      <c r="E190" s="22"/>
    </row>
    <row r="191" spans="1:5">
      <c r="A191" s="23"/>
      <c r="B191" s="18">
        <v>42</v>
      </c>
      <c r="C191" s="20" t="s">
        <v>478</v>
      </c>
      <c r="D191" s="24" t="s">
        <v>656</v>
      </c>
      <c r="E191" s="22"/>
    </row>
    <row r="192" spans="1:5">
      <c r="A192" s="23"/>
      <c r="B192" s="18">
        <v>43</v>
      </c>
      <c r="C192" s="18" t="s">
        <v>245</v>
      </c>
      <c r="D192" s="24" t="s">
        <v>656</v>
      </c>
      <c r="E192" s="22"/>
    </row>
    <row r="193" spans="1:5">
      <c r="A193" s="25"/>
      <c r="B193" s="18">
        <v>44</v>
      </c>
      <c r="C193" s="18" t="s">
        <v>249</v>
      </c>
      <c r="D193" s="24" t="s">
        <v>656</v>
      </c>
      <c r="E193" s="16"/>
    </row>
    <row r="194" spans="1:5">
      <c r="A194" s="26" t="s">
        <v>7</v>
      </c>
      <c r="B194" s="27">
        <v>1</v>
      </c>
      <c r="C194" s="28" t="s">
        <v>408</v>
      </c>
      <c r="D194" s="28" t="s">
        <v>656</v>
      </c>
      <c r="E194" s="16"/>
    </row>
    <row r="195" spans="1:5">
      <c r="A195" s="29"/>
      <c r="B195" s="27">
        <v>2</v>
      </c>
      <c r="C195" s="28" t="s">
        <v>409</v>
      </c>
      <c r="D195" s="28" t="s">
        <v>656</v>
      </c>
      <c r="E195" s="16"/>
    </row>
    <row r="196" spans="1:5">
      <c r="A196" s="29"/>
      <c r="B196" s="27">
        <v>3</v>
      </c>
      <c r="C196" s="28" t="s">
        <v>410</v>
      </c>
      <c r="D196" s="28" t="s">
        <v>656</v>
      </c>
      <c r="E196" s="16"/>
    </row>
    <row r="197" spans="1:5">
      <c r="A197" s="29"/>
      <c r="B197" s="27">
        <v>4</v>
      </c>
      <c r="C197" s="28" t="s">
        <v>411</v>
      </c>
      <c r="D197" s="28" t="s">
        <v>656</v>
      </c>
      <c r="E197" s="16"/>
    </row>
    <row r="198" spans="1:5">
      <c r="A198" s="29"/>
      <c r="B198" s="27">
        <v>5</v>
      </c>
      <c r="C198" s="28" t="s">
        <v>412</v>
      </c>
      <c r="D198" s="28" t="s">
        <v>656</v>
      </c>
      <c r="E198" s="16"/>
    </row>
    <row r="199" spans="1:5">
      <c r="A199" s="29"/>
      <c r="B199" s="27">
        <v>6</v>
      </c>
      <c r="C199" s="28" t="s">
        <v>413</v>
      </c>
      <c r="D199" s="28" t="s">
        <v>656</v>
      </c>
      <c r="E199" s="16"/>
    </row>
    <row r="200" spans="1:5">
      <c r="A200" s="29"/>
      <c r="B200" s="27">
        <v>7</v>
      </c>
      <c r="C200" s="28" t="s">
        <v>414</v>
      </c>
      <c r="D200" s="28" t="s">
        <v>656</v>
      </c>
      <c r="E200" s="16"/>
    </row>
    <row r="201" spans="1:5">
      <c r="A201" s="29"/>
      <c r="B201" s="27">
        <v>8</v>
      </c>
      <c r="C201" s="28" t="s">
        <v>415</v>
      </c>
      <c r="D201" s="28" t="s">
        <v>656</v>
      </c>
      <c r="E201" s="16"/>
    </row>
    <row r="202" spans="1:5">
      <c r="A202" s="29"/>
      <c r="B202" s="27">
        <v>9</v>
      </c>
      <c r="C202" s="28" t="s">
        <v>416</v>
      </c>
      <c r="D202" s="28" t="s">
        <v>656</v>
      </c>
      <c r="E202" s="16"/>
    </row>
    <row r="203" spans="1:5">
      <c r="A203" s="29"/>
      <c r="B203" s="27">
        <v>10</v>
      </c>
      <c r="C203" s="28" t="s">
        <v>417</v>
      </c>
      <c r="D203" s="28" t="s">
        <v>656</v>
      </c>
      <c r="E203" s="16"/>
    </row>
    <row r="204" spans="1:5">
      <c r="A204" s="29"/>
      <c r="B204" s="27">
        <v>11</v>
      </c>
      <c r="C204" s="28" t="s">
        <v>418</v>
      </c>
      <c r="D204" s="28" t="s">
        <v>656</v>
      </c>
      <c r="E204" s="16"/>
    </row>
    <row r="205" spans="1:5">
      <c r="A205" s="29"/>
      <c r="B205" s="27">
        <v>12</v>
      </c>
      <c r="C205" s="28" t="s">
        <v>419</v>
      </c>
      <c r="D205" s="28" t="s">
        <v>656</v>
      </c>
      <c r="E205" s="16"/>
    </row>
    <row r="206" spans="1:5">
      <c r="A206" s="29"/>
      <c r="B206" s="27">
        <v>13</v>
      </c>
      <c r="C206" s="28" t="s">
        <v>420</v>
      </c>
      <c r="D206" s="28" t="s">
        <v>656</v>
      </c>
      <c r="E206" s="16"/>
    </row>
    <row r="207" spans="1:5">
      <c r="A207" s="29"/>
      <c r="B207" s="27">
        <v>14</v>
      </c>
      <c r="C207" s="28" t="s">
        <v>421</v>
      </c>
      <c r="D207" s="28" t="s">
        <v>656</v>
      </c>
      <c r="E207" s="16"/>
    </row>
    <row r="208" spans="1:5">
      <c r="A208" s="29"/>
      <c r="B208" s="27">
        <v>15</v>
      </c>
      <c r="C208" s="28" t="s">
        <v>422</v>
      </c>
      <c r="D208" s="28" t="s">
        <v>656</v>
      </c>
      <c r="E208" s="16"/>
    </row>
    <row r="209" spans="1:5">
      <c r="A209" s="29"/>
      <c r="B209" s="27">
        <v>16</v>
      </c>
      <c r="C209" s="28" t="s">
        <v>254</v>
      </c>
      <c r="D209" s="28" t="s">
        <v>656</v>
      </c>
      <c r="E209" s="16"/>
    </row>
    <row r="210" spans="1:5">
      <c r="A210" s="29"/>
      <c r="B210" s="27">
        <v>17</v>
      </c>
      <c r="C210" s="28" t="s">
        <v>423</v>
      </c>
      <c r="D210" s="28" t="s">
        <v>656</v>
      </c>
      <c r="E210" s="16"/>
    </row>
    <row r="211" spans="1:5">
      <c r="A211" s="29"/>
      <c r="B211" s="27">
        <v>18</v>
      </c>
      <c r="C211" s="28" t="s">
        <v>424</v>
      </c>
      <c r="D211" s="28" t="s">
        <v>656</v>
      </c>
      <c r="E211" s="16"/>
    </row>
    <row r="212" spans="1:5">
      <c r="A212" s="29"/>
      <c r="B212" s="27">
        <v>19</v>
      </c>
      <c r="C212" s="27" t="s">
        <v>425</v>
      </c>
      <c r="D212" s="28" t="s">
        <v>656</v>
      </c>
      <c r="E212" s="16"/>
    </row>
    <row r="213" spans="1:5">
      <c r="A213" s="29"/>
      <c r="B213" s="27">
        <v>20</v>
      </c>
      <c r="C213" s="27" t="s">
        <v>519</v>
      </c>
      <c r="D213" s="28" t="s">
        <v>656</v>
      </c>
      <c r="E213" s="16"/>
    </row>
    <row r="214" spans="1:5">
      <c r="A214" s="29"/>
      <c r="B214" s="27">
        <v>21</v>
      </c>
      <c r="C214" s="27" t="s">
        <v>426</v>
      </c>
      <c r="D214" s="28" t="s">
        <v>656</v>
      </c>
      <c r="E214" s="16"/>
    </row>
    <row r="215" spans="1:5">
      <c r="A215" s="29"/>
      <c r="B215" s="27">
        <v>22</v>
      </c>
      <c r="C215" s="27" t="s">
        <v>427</v>
      </c>
      <c r="D215" s="28" t="s">
        <v>656</v>
      </c>
      <c r="E215" s="16"/>
    </row>
    <row r="216" spans="1:5">
      <c r="A216" s="29"/>
      <c r="B216" s="27">
        <v>23</v>
      </c>
      <c r="C216" s="27" t="s">
        <v>428</v>
      </c>
      <c r="D216" s="28" t="s">
        <v>656</v>
      </c>
      <c r="E216" s="16"/>
    </row>
    <row r="217" spans="1:5">
      <c r="A217" s="29"/>
      <c r="B217" s="27">
        <v>24</v>
      </c>
      <c r="C217" s="27" t="s">
        <v>429</v>
      </c>
      <c r="D217" s="28" t="s">
        <v>656</v>
      </c>
      <c r="E217" s="15"/>
    </row>
    <row r="218" spans="1:5">
      <c r="A218" s="30"/>
      <c r="B218" s="27">
        <v>25</v>
      </c>
      <c r="C218" s="27" t="s">
        <v>430</v>
      </c>
      <c r="D218" s="28" t="s">
        <v>656</v>
      </c>
      <c r="E218" s="15"/>
    </row>
    <row r="219" spans="1:5">
      <c r="A219" s="15" t="s">
        <v>8</v>
      </c>
      <c r="B219" s="15">
        <v>1</v>
      </c>
      <c r="C219" s="15" t="s">
        <v>432</v>
      </c>
      <c r="D219" s="15" t="s">
        <v>656</v>
      </c>
      <c r="E219" s="15"/>
    </row>
    <row r="220" spans="1:5">
      <c r="A220" s="15"/>
      <c r="B220" s="15">
        <v>2</v>
      </c>
      <c r="C220" s="15" t="s">
        <v>259</v>
      </c>
      <c r="D220" s="15" t="s">
        <v>656</v>
      </c>
      <c r="E220" s="15"/>
    </row>
    <row r="221" spans="1:5">
      <c r="A221" s="15"/>
      <c r="B221" s="15">
        <v>3</v>
      </c>
      <c r="C221" s="15" t="s">
        <v>266</v>
      </c>
      <c r="D221" s="15" t="s">
        <v>656</v>
      </c>
      <c r="E221" s="15"/>
    </row>
  </sheetData>
  <sortState ref="B30:D60">
    <sortCondition ref="B30"/>
  </sortState>
  <mergeCells count="8">
    <mergeCell ref="A1:E1"/>
    <mergeCell ref="A3:A43"/>
    <mergeCell ref="A44:A85"/>
    <mergeCell ref="A86:A113"/>
    <mergeCell ref="A114:A149"/>
    <mergeCell ref="A150:A193"/>
    <mergeCell ref="A194:A218"/>
    <mergeCell ref="A219:A221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学院学风反馈表</vt:lpstr>
      <vt:lpstr>日常迟到早退名单</vt:lpstr>
      <vt:lpstr>日常请假名单</vt:lpstr>
      <vt:lpstr>日常请假率</vt:lpstr>
      <vt:lpstr>日常旷课名单</vt:lpstr>
      <vt:lpstr>日常旷课率</vt:lpstr>
      <vt:lpstr>晚自修风气统计表</vt:lpstr>
      <vt:lpstr>晚自习旷课</vt:lpstr>
      <vt:lpstr>晚自习请假名单</vt:lpstr>
      <vt:lpstr>晚自习迟到早退</vt:lpstr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顾加文</dc:creator>
  <cp:lastModifiedBy>睡不醒</cp:lastModifiedBy>
  <dcterms:created xsi:type="dcterms:W3CDTF">2015-06-05T18:19:00Z</dcterms:created>
  <dcterms:modified xsi:type="dcterms:W3CDTF">2025-10-21T04:29:32Z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57D5942777AA4FA48DC760E2EA8995FE_13</vt:lpwstr>
  </property>
  <property fmtid="{D5CDD505-2E9C-101B-9397-08002B2CF9AE}" pid="3" name="KSOProductBuildVer">
    <vt:lpwstr>2052-12.1.0.22089</vt:lpwstr>
  </property>
</Properties>
</file>