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日常请假名单!$A$2:$I$312</definedName>
    <definedName name="_xlnm._FilterDatabase" localSheetId="10" hidden="1">统计表!$A$2:$E$181</definedName>
  </definedNames>
  <calcPr calcId="144525"/>
</workbook>
</file>

<file path=xl/sharedStrings.xml><?xml version="1.0" encoding="utf-8"?>
<sst xmlns="http://schemas.openxmlformats.org/spreadsheetml/2006/main" count="1803" uniqueCount="518">
  <si>
    <t>湖州学院2022-2023学年第一学期学风建设情况通报（第10周 10月31日-11月6日 ）</t>
  </si>
  <si>
    <t>学风指标</t>
  </si>
  <si>
    <t>经济管理学院</t>
  </si>
  <si>
    <t>人文学院</t>
  </si>
  <si>
    <t>电子信息学院</t>
  </si>
  <si>
    <t>智能制造学院</t>
  </si>
  <si>
    <t>生命健康学院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</si>
  <si>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</si>
  <si>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</si>
  <si>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</si>
  <si>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</si>
  <si>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</si>
  <si>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</si>
  <si>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</si>
  <si>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</si>
  <si>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</si>
  <si>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</si>
  <si>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</si>
  <si>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</si>
  <si>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</si>
  <si>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</si>
  <si>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</si>
  <si>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</si>
  <si>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</si>
  <si>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</si>
  <si>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</si>
  <si>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</si>
  <si>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</si>
  <si>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</si>
  <si>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</si>
  <si>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</si>
  <si>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</si>
  <si>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</si>
  <si>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</si>
  <si>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</si>
  <si>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</si>
  <si>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</si>
  <si>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</si>
  <si>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</si>
  <si>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</si>
  <si>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</si>
  <si>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单片机原理与应用</t>
  </si>
  <si>
    <t>陈锦鹏</t>
  </si>
  <si>
    <t>3（11.2）</t>
  </si>
  <si>
    <t>通报批评</t>
  </si>
  <si>
    <t>文睿杰</t>
  </si>
  <si>
    <t>刘子钰</t>
  </si>
  <si>
    <t>国防教育</t>
  </si>
  <si>
    <t>秦鹏</t>
  </si>
  <si>
    <t>2（11.03）</t>
  </si>
  <si>
    <t>王林峰</t>
  </si>
  <si>
    <t>刘联</t>
  </si>
  <si>
    <t>湖州学院日常请假率排名</t>
  </si>
  <si>
    <t>请假人次</t>
  </si>
  <si>
    <t>请假率</t>
  </si>
  <si>
    <t>请假率排名</t>
  </si>
  <si>
    <t>湖州学院日常请假名单统计表</t>
  </si>
  <si>
    <t>请假节数（日期）</t>
  </si>
  <si>
    <t>康文静</t>
  </si>
  <si>
    <t>报检报关实务</t>
  </si>
  <si>
    <t>3（10.31）</t>
  </si>
  <si>
    <t>发展经济学</t>
  </si>
  <si>
    <t>2（11.1）</t>
  </si>
  <si>
    <t>世界经济概论</t>
  </si>
  <si>
    <t>3（11.1）</t>
  </si>
  <si>
    <t>乔诗雯</t>
  </si>
  <si>
    <t>国际商务</t>
  </si>
  <si>
    <t>黄少努</t>
  </si>
  <si>
    <t>宋文文</t>
  </si>
  <si>
    <t>鲍珊婷</t>
  </si>
  <si>
    <t>王跃晗</t>
  </si>
  <si>
    <t>林心銮</t>
  </si>
  <si>
    <t>市场营销</t>
  </si>
  <si>
    <t>2（11.4）</t>
  </si>
  <si>
    <t>大学英语</t>
  </si>
  <si>
    <t>3（11.4）</t>
  </si>
  <si>
    <t>饶季平</t>
  </si>
  <si>
    <t>外贸函电</t>
  </si>
  <si>
    <t>2（10.31）</t>
  </si>
  <si>
    <t>国际金融</t>
  </si>
  <si>
    <t>国际经济学</t>
  </si>
  <si>
    <t>2（11.2）</t>
  </si>
  <si>
    <t>国际结算</t>
  </si>
  <si>
    <t>徐欢</t>
  </si>
  <si>
    <t>项怡婷</t>
  </si>
  <si>
    <t>国际贸易实务综合实训</t>
  </si>
  <si>
    <t>产业经济学</t>
  </si>
  <si>
    <t>王雪</t>
  </si>
  <si>
    <t>电子电路基础</t>
  </si>
  <si>
    <t>复变函数</t>
  </si>
  <si>
    <t>概率论与数理统计</t>
  </si>
  <si>
    <t>python</t>
  </si>
  <si>
    <t>张婕瑜</t>
  </si>
  <si>
    <t>倪佳瑜</t>
  </si>
  <si>
    <t>钟乐杨</t>
  </si>
  <si>
    <t>管理学</t>
  </si>
  <si>
    <t>周赛菲</t>
  </si>
  <si>
    <t>王佳乐</t>
  </si>
  <si>
    <t>江怡琳</t>
  </si>
  <si>
    <t>郑玉玲</t>
  </si>
  <si>
    <t>阿丽伊</t>
  </si>
  <si>
    <t>马克思主义基本原理</t>
  </si>
  <si>
    <t>专业导读</t>
  </si>
  <si>
    <t>高等数学</t>
  </si>
  <si>
    <t>王丹丹</t>
  </si>
  <si>
    <t>财务管理</t>
  </si>
  <si>
    <t>经济管理中计算机应用</t>
  </si>
  <si>
    <t>国际贸易理论与政策</t>
  </si>
  <si>
    <t>郑丽敏</t>
  </si>
  <si>
    <t>池浩</t>
  </si>
  <si>
    <t>会议口译</t>
  </si>
  <si>
    <t>牟盛</t>
  </si>
  <si>
    <t>陈丹梅</t>
  </si>
  <si>
    <t>日语</t>
  </si>
  <si>
    <t>罗佳音</t>
  </si>
  <si>
    <t>高级综合商务英语</t>
  </si>
  <si>
    <t>冯萧依</t>
  </si>
  <si>
    <t>董碧媛</t>
  </si>
  <si>
    <t>高级日语</t>
  </si>
  <si>
    <t>日本影视文学鉴赏</t>
  </si>
  <si>
    <t>高级日语（3）</t>
  </si>
  <si>
    <t>刘家乐</t>
  </si>
  <si>
    <t>大学语文</t>
  </si>
  <si>
    <t>盛远琛</t>
  </si>
  <si>
    <t>余倩荟</t>
  </si>
  <si>
    <t>王焱</t>
  </si>
  <si>
    <t>媒介经营管理</t>
  </si>
  <si>
    <t>广告媒体研究</t>
  </si>
  <si>
    <t>瞿思捷</t>
  </si>
  <si>
    <t>汪新蕊</t>
  </si>
  <si>
    <t>王俊洁</t>
  </si>
  <si>
    <t>语言学</t>
  </si>
  <si>
    <t>商务英语翻译</t>
  </si>
  <si>
    <t>高级英语</t>
  </si>
  <si>
    <t>王佳钰</t>
  </si>
  <si>
    <t>卢梓萌</t>
  </si>
  <si>
    <t>语言学概论</t>
  </si>
  <si>
    <t>2（10.30）</t>
  </si>
  <si>
    <t>学术论文协作</t>
  </si>
  <si>
    <t>王翔</t>
  </si>
  <si>
    <t>综合商务英语（4）</t>
  </si>
  <si>
    <t>语言学导论</t>
  </si>
  <si>
    <t>罗舒怡</t>
  </si>
  <si>
    <t>国际商务谈判</t>
  </si>
  <si>
    <t>陆佳雪</t>
  </si>
  <si>
    <t>何斯玮</t>
  </si>
  <si>
    <t>湖州地方文化概论</t>
  </si>
  <si>
    <t>现代汉语</t>
  </si>
  <si>
    <t>陈景艳</t>
  </si>
  <si>
    <t>王瓅</t>
  </si>
  <si>
    <t>金依雯</t>
  </si>
  <si>
    <t>文学理论</t>
  </si>
  <si>
    <t>古代汉语</t>
  </si>
  <si>
    <t>王雨涵</t>
  </si>
  <si>
    <t>张冠羊</t>
  </si>
  <si>
    <t>中国近代史纲要</t>
  </si>
  <si>
    <t>陈琳</t>
  </si>
  <si>
    <t>创新就业基础</t>
  </si>
  <si>
    <t>文学概论</t>
  </si>
  <si>
    <t>叶紫依</t>
  </si>
  <si>
    <t>滕飞儿</t>
  </si>
  <si>
    <t>俞可欣</t>
  </si>
  <si>
    <t>江凝</t>
  </si>
  <si>
    <t>董玲娜</t>
  </si>
  <si>
    <t>周欢诺</t>
  </si>
  <si>
    <t>胡缤尹</t>
  </si>
  <si>
    <t>创新创业基础</t>
  </si>
  <si>
    <t>林彤雨</t>
  </si>
  <si>
    <t>寿祖钰</t>
  </si>
  <si>
    <t>魏一凡</t>
  </si>
  <si>
    <t>雷仪萍</t>
  </si>
  <si>
    <t>中国古代文学</t>
  </si>
  <si>
    <t>易雨欣</t>
  </si>
  <si>
    <t>中国文化概论</t>
  </si>
  <si>
    <t>综合英语</t>
  </si>
  <si>
    <t>梅佳佳</t>
  </si>
  <si>
    <t>中国近代史</t>
  </si>
  <si>
    <t>刘佳怡</t>
  </si>
  <si>
    <t>金芷露</t>
  </si>
  <si>
    <t>徐凯璐</t>
  </si>
  <si>
    <t>褚婷婷</t>
  </si>
  <si>
    <t>冯梦婷</t>
  </si>
  <si>
    <t>张佳怡</t>
  </si>
  <si>
    <t>陈瑶瑶</t>
  </si>
  <si>
    <t>沈奕恬</t>
  </si>
  <si>
    <t>刘锶涵</t>
  </si>
  <si>
    <t>孙紫怡</t>
  </si>
  <si>
    <t>王芊钰</t>
  </si>
  <si>
    <t>周明静</t>
  </si>
  <si>
    <t>胡斯汤</t>
  </si>
  <si>
    <t>陈蕾</t>
  </si>
  <si>
    <t>阮晨淇</t>
  </si>
  <si>
    <t>虞万丽</t>
  </si>
  <si>
    <t>包欣妮</t>
  </si>
  <si>
    <t>王思睿</t>
  </si>
  <si>
    <t>经典作品选读</t>
  </si>
  <si>
    <t>赵帅琦</t>
  </si>
  <si>
    <t>李欣</t>
  </si>
  <si>
    <t>周燕</t>
  </si>
  <si>
    <t>徐璇</t>
  </si>
  <si>
    <t>王雯丽</t>
  </si>
  <si>
    <t>施依林</t>
  </si>
  <si>
    <t>祖比然.阿东拉</t>
  </si>
  <si>
    <t>体育与健康</t>
  </si>
  <si>
    <t>经典文学作品选读</t>
  </si>
  <si>
    <t>大学计算机</t>
  </si>
  <si>
    <t>余亦航</t>
  </si>
  <si>
    <t>赵晨琪</t>
  </si>
  <si>
    <t>李晶婷</t>
  </si>
  <si>
    <t>余晨曦</t>
  </si>
  <si>
    <t>徐月王晨</t>
  </si>
  <si>
    <t>俞景耀</t>
  </si>
  <si>
    <t>袁馨怡</t>
  </si>
  <si>
    <t>李欣婕</t>
  </si>
  <si>
    <t>江敏</t>
  </si>
  <si>
    <t>邬思娅</t>
  </si>
  <si>
    <t>工程光学</t>
  </si>
  <si>
    <t>电子技术基础</t>
  </si>
  <si>
    <t>习思想</t>
  </si>
  <si>
    <t>杨思颖</t>
  </si>
  <si>
    <t>丁玮怡</t>
  </si>
  <si>
    <t>贾佳伟</t>
  </si>
  <si>
    <t>高等数学A</t>
  </si>
  <si>
    <t>大学生心理健康教育</t>
  </si>
  <si>
    <t>高级语言程序设计</t>
  </si>
  <si>
    <t>计算机思维导论</t>
  </si>
  <si>
    <t>匡炜晔</t>
  </si>
  <si>
    <t>周诚臣</t>
  </si>
  <si>
    <t>徐启骞</t>
  </si>
  <si>
    <t>金炉杰</t>
  </si>
  <si>
    <t>大学生心理与健康</t>
  </si>
  <si>
    <t>高级办公自动化</t>
  </si>
  <si>
    <t>徐妃</t>
  </si>
  <si>
    <t>离散数学</t>
  </si>
  <si>
    <t>亢永浩</t>
  </si>
  <si>
    <t>画法几何与工程制图</t>
  </si>
  <si>
    <t>2（11.01）</t>
  </si>
  <si>
    <t>2（11.02）</t>
  </si>
  <si>
    <r>
      <t>热米娜</t>
    </r>
    <r>
      <rPr>
        <sz val="14"/>
        <rFont val="宋体"/>
        <charset val="134"/>
      </rPr>
      <t>•</t>
    </r>
    <r>
      <rPr>
        <sz val="14"/>
        <rFont val="仿宋_GB2312"/>
        <charset val="134"/>
      </rPr>
      <t>艾尔肯</t>
    </r>
  </si>
  <si>
    <t>工程图学</t>
  </si>
  <si>
    <t>3（11.01）</t>
  </si>
  <si>
    <t>大学计算机基础</t>
  </si>
  <si>
    <t>熊思敏</t>
  </si>
  <si>
    <t>叶卫剑</t>
  </si>
  <si>
    <t>赵晨</t>
  </si>
  <si>
    <t>高一鸣</t>
  </si>
  <si>
    <t>赵智勇</t>
  </si>
  <si>
    <t>谢江辉</t>
  </si>
  <si>
    <t>喻丹</t>
  </si>
  <si>
    <t>线性代数B</t>
  </si>
  <si>
    <t>材料化学导论</t>
  </si>
  <si>
    <t>高等数学C</t>
  </si>
  <si>
    <t>李欣新</t>
  </si>
  <si>
    <t>新能源材料与器件专业导论</t>
  </si>
  <si>
    <t>无机及分析化学实验</t>
  </si>
  <si>
    <t>思想道德与法治</t>
  </si>
  <si>
    <t>3（11.02）</t>
  </si>
  <si>
    <t>俞一鸣</t>
  </si>
  <si>
    <t>化工设计</t>
  </si>
  <si>
    <t>汪雨</t>
  </si>
  <si>
    <t>材料科学基础</t>
  </si>
  <si>
    <t>陈婷婷</t>
  </si>
  <si>
    <t>刘子豪</t>
  </si>
  <si>
    <t>电工电子学</t>
  </si>
  <si>
    <t>冯肖东</t>
  </si>
  <si>
    <t>互换性与技术测量</t>
  </si>
  <si>
    <t>机械设计</t>
  </si>
  <si>
    <t>MATLAB与系统仿真</t>
  </si>
  <si>
    <t>控制工程基础</t>
  </si>
  <si>
    <t>专利与项目申报指导</t>
  </si>
  <si>
    <t>2（11.04）</t>
  </si>
  <si>
    <t>吴松</t>
  </si>
  <si>
    <t>电机学</t>
  </si>
  <si>
    <t>舒畅</t>
  </si>
  <si>
    <t>病理学</t>
  </si>
  <si>
    <t>习近平概论</t>
  </si>
  <si>
    <t>大学英语（2）</t>
  </si>
  <si>
    <t>夏顺彬</t>
  </si>
  <si>
    <t>大球类足球</t>
  </si>
  <si>
    <t>小球类乒乓球</t>
  </si>
  <si>
    <t>卢一帆</t>
  </si>
  <si>
    <t>於子昂</t>
  </si>
  <si>
    <t>吴东子扬</t>
  </si>
  <si>
    <t>毛心慧</t>
  </si>
  <si>
    <t>生物化学实验</t>
  </si>
  <si>
    <t>张晓晴</t>
  </si>
  <si>
    <t>黄馨雨</t>
  </si>
  <si>
    <t>黄姝婷</t>
  </si>
  <si>
    <t>妇产科</t>
  </si>
  <si>
    <t>董朝晟</t>
  </si>
  <si>
    <t>妇产科护理学</t>
  </si>
  <si>
    <t>朱柏豪</t>
  </si>
  <si>
    <t>锻炼心理学</t>
  </si>
  <si>
    <t>足球</t>
  </si>
  <si>
    <t>武术与搏击</t>
  </si>
  <si>
    <t>运动处方理论与实践</t>
  </si>
  <si>
    <t>巴嘉诚</t>
  </si>
  <si>
    <t>徐顺强</t>
  </si>
  <si>
    <t>田径与体能训练</t>
  </si>
  <si>
    <t>王阔</t>
  </si>
  <si>
    <t>2（11.3）</t>
  </si>
  <si>
    <t>张思慕</t>
  </si>
  <si>
    <t>方菁</t>
  </si>
  <si>
    <t>潘子越</t>
  </si>
  <si>
    <t>有机化学</t>
  </si>
  <si>
    <t>陈祥文</t>
  </si>
  <si>
    <t>体育赛事策划与管理</t>
  </si>
  <si>
    <t>张海年</t>
  </si>
  <si>
    <t>金万凯</t>
  </si>
  <si>
    <t>龚芝慧</t>
  </si>
  <si>
    <t>广告摄影</t>
  </si>
  <si>
    <t>8（10.31）</t>
  </si>
  <si>
    <t>创新创意基础</t>
  </si>
  <si>
    <t>中国近现代史</t>
  </si>
  <si>
    <t>梁依楠</t>
  </si>
  <si>
    <t>CAD</t>
  </si>
  <si>
    <t>4（11.1）</t>
  </si>
  <si>
    <t>卢意</t>
  </si>
  <si>
    <t>章雨</t>
  </si>
  <si>
    <t>杨琛</t>
  </si>
  <si>
    <t>罗嘉欣</t>
  </si>
  <si>
    <t>计算机辅助设计</t>
  </si>
  <si>
    <t>8（11.1）</t>
  </si>
  <si>
    <t>熊宗慧</t>
  </si>
  <si>
    <t>张佳一</t>
  </si>
  <si>
    <t>徐和森</t>
  </si>
  <si>
    <t>王阳冉</t>
  </si>
  <si>
    <t>胡璐</t>
  </si>
  <si>
    <t>展示设计</t>
  </si>
  <si>
    <t>江雅妮</t>
  </si>
  <si>
    <t>10.31（2）</t>
  </si>
  <si>
    <t>程一朗</t>
  </si>
  <si>
    <t>设计色彩</t>
  </si>
  <si>
    <t>10.27（5）</t>
  </si>
  <si>
    <t>张倩楠</t>
  </si>
  <si>
    <t>10.28（3）</t>
  </si>
  <si>
    <t>康逸晗</t>
  </si>
  <si>
    <t>书法与篆刻</t>
  </si>
  <si>
    <t>10.31（7）</t>
  </si>
  <si>
    <t>曹艺</t>
  </si>
  <si>
    <t>马克思主义原理</t>
  </si>
  <si>
    <t>11.2（3）</t>
  </si>
  <si>
    <t>高文慧</t>
  </si>
  <si>
    <t>徐佳元</t>
  </si>
  <si>
    <t>版式设计课</t>
  </si>
  <si>
    <t>11.6（8）</t>
  </si>
  <si>
    <t>裴思源</t>
  </si>
  <si>
    <t>陆晨希</t>
  </si>
  <si>
    <t>无请假情况</t>
  </si>
  <si>
    <t>湖州学院日常迟到早退统计表</t>
  </si>
  <si>
    <t>类别</t>
  </si>
  <si>
    <t>日期</t>
  </si>
  <si>
    <t>无迟到早退</t>
  </si>
  <si>
    <t>翁熠昕</t>
  </si>
  <si>
    <t>中国现当代文学</t>
  </si>
  <si>
    <t>迟到</t>
  </si>
  <si>
    <t>曹江磊</t>
  </si>
  <si>
    <t>迟到3min</t>
  </si>
  <si>
    <t>赵亦诚</t>
  </si>
  <si>
    <t>全家乐</t>
  </si>
  <si>
    <t>郑哲超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</si>
  <si>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</si>
  <si>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</si>
  <si>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</si>
  <si>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</si>
  <si>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</si>
  <si>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</si>
  <si>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</si>
  <si>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</si>
  <si>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</si>
  <si>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</si>
  <si>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</si>
  <si>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</si>
  <si>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</si>
  <si>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</si>
  <si>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</si>
  <si>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</si>
  <si>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周一国防教育课</t>
  </si>
  <si>
    <t>周二2人手机晚交</t>
  </si>
  <si>
    <t>周一国防教育课 周四心理班会</t>
  </si>
  <si>
    <t>周日1人手机未交</t>
  </si>
  <si>
    <t>周四国防教育课</t>
  </si>
  <si>
    <t>周日1人手机未交 周一多人睡觉 周三多人睡觉</t>
  </si>
  <si>
    <t>周一2人睡觉</t>
  </si>
  <si>
    <t>周三国防教育课 周四语音课</t>
  </si>
  <si>
    <t>周二语音课 周三国防教育课</t>
  </si>
  <si>
    <t>周一1人睡觉</t>
  </si>
  <si>
    <t>周一语音课 周三国防教育课 周四语音课</t>
  </si>
  <si>
    <t>周二1人手机未交</t>
  </si>
  <si>
    <t>周四国防教育</t>
  </si>
  <si>
    <t>周二班级吵闹</t>
  </si>
  <si>
    <t>周三国防教育</t>
  </si>
  <si>
    <t>周三班会/周四国防教育</t>
  </si>
  <si>
    <t>李宇恒睡觉</t>
  </si>
  <si>
    <t>晚二太吵</t>
  </si>
  <si>
    <t>周一国防</t>
  </si>
  <si>
    <t>请假人数多</t>
  </si>
  <si>
    <t>周三国防</t>
  </si>
  <si>
    <t>湖州学院晚自修请假统计表</t>
  </si>
  <si>
    <t>班 级</t>
  </si>
  <si>
    <t>请假日期</t>
  </si>
  <si>
    <t>陈曦</t>
  </si>
  <si>
    <t>10.30</t>
  </si>
  <si>
    <t>11.2</t>
  </si>
  <si>
    <t>余天祺</t>
  </si>
  <si>
    <t>11.3</t>
  </si>
  <si>
    <t>姚金拓</t>
  </si>
  <si>
    <t>安申琪</t>
  </si>
  <si>
    <t>宋璐瑶</t>
  </si>
  <si>
    <t>姜丽娜</t>
  </si>
  <si>
    <t>吴筱睿</t>
  </si>
  <si>
    <t>洪锦怡</t>
  </si>
  <si>
    <t>胡雨萱</t>
  </si>
  <si>
    <t>张逸文</t>
  </si>
  <si>
    <t>陆佳瑶</t>
  </si>
  <si>
    <t>杜夏薇</t>
  </si>
  <si>
    <t>蔡锦阳</t>
  </si>
  <si>
    <t>姜仁俊</t>
  </si>
  <si>
    <t>冯渊</t>
  </si>
  <si>
    <t>钟乐扬</t>
  </si>
  <si>
    <t>李文棱</t>
  </si>
  <si>
    <t>柯瑜洁</t>
  </si>
  <si>
    <t>潘天欣</t>
  </si>
  <si>
    <t>梁翰祺</t>
  </si>
  <si>
    <t>张亚轩</t>
  </si>
  <si>
    <t>董子轩</t>
  </si>
  <si>
    <t>吴思涵</t>
  </si>
  <si>
    <t>王程雍</t>
  </si>
  <si>
    <t>马译辰</t>
  </si>
  <si>
    <t>董泽</t>
  </si>
  <si>
    <t>蒋俊豪</t>
  </si>
  <si>
    <t>赵正阳</t>
  </si>
  <si>
    <t>李宇涵</t>
  </si>
  <si>
    <t>章鑫怡</t>
  </si>
  <si>
    <t>丁盼盼</t>
  </si>
  <si>
    <t>雷秋妹</t>
  </si>
  <si>
    <t>潘羽铮</t>
  </si>
  <si>
    <t>胡世雄</t>
  </si>
  <si>
    <t>王思宇</t>
  </si>
  <si>
    <t>胡文话</t>
  </si>
  <si>
    <t>俞思珉</t>
  </si>
  <si>
    <t>王珽</t>
  </si>
  <si>
    <t>赵苑琳</t>
  </si>
  <si>
    <t>周凯文</t>
  </si>
  <si>
    <t>宋秦航</t>
  </si>
  <si>
    <t>姚佳佳</t>
  </si>
  <si>
    <t>朱梦雅</t>
  </si>
  <si>
    <t>王静敏</t>
  </si>
  <si>
    <t>陈欣汝</t>
  </si>
  <si>
    <t>韩逸</t>
  </si>
  <si>
    <t>花照琪</t>
  </si>
  <si>
    <t>林昊阳</t>
  </si>
  <si>
    <t>陈东扬</t>
  </si>
  <si>
    <t>金雨欣</t>
  </si>
  <si>
    <t>廖灿丽</t>
  </si>
  <si>
    <t>李涛辉</t>
  </si>
  <si>
    <t>刘敏</t>
  </si>
  <si>
    <t>阿依帕热</t>
  </si>
  <si>
    <t>张海伦</t>
  </si>
  <si>
    <t>唐飞龙</t>
  </si>
  <si>
    <t>李馨儒</t>
  </si>
  <si>
    <t>陈熠添</t>
  </si>
  <si>
    <t>胡美芳</t>
  </si>
  <si>
    <t>胡羽彤</t>
  </si>
  <si>
    <t>郎吴羽桐</t>
  </si>
  <si>
    <t>李欣宇</t>
  </si>
  <si>
    <t>陈婧</t>
  </si>
  <si>
    <t>黄诗雨</t>
  </si>
  <si>
    <t>程倩莲</t>
  </si>
  <si>
    <t>姜少有</t>
  </si>
  <si>
    <t>丰仪</t>
  </si>
  <si>
    <t>陈欣</t>
  </si>
  <si>
    <t>赵芝怡</t>
  </si>
  <si>
    <t>陈怡欣</t>
  </si>
  <si>
    <t>段琪峰</t>
  </si>
  <si>
    <t>杨钰枫</t>
  </si>
  <si>
    <t>杨莹</t>
  </si>
  <si>
    <t>郑扬茜</t>
  </si>
  <si>
    <t>褚亭含</t>
  </si>
  <si>
    <t>曹静怡</t>
  </si>
  <si>
    <t>沈骏杰</t>
  </si>
  <si>
    <t>刘俊</t>
  </si>
  <si>
    <t>圣柏林</t>
  </si>
  <si>
    <t>徐佳威</t>
  </si>
  <si>
    <t>谭奇</t>
  </si>
  <si>
    <t>冯俊杰</t>
  </si>
  <si>
    <t>王富赐</t>
  </si>
  <si>
    <t>苏宏伟</t>
  </si>
  <si>
    <t>刘俊尧</t>
  </si>
  <si>
    <t>黄禹宁</t>
  </si>
  <si>
    <t>20223632</t>
  </si>
  <si>
    <t>苏得隽</t>
  </si>
  <si>
    <t>20223633</t>
  </si>
  <si>
    <t>热米娜·艾尔肯</t>
  </si>
  <si>
    <t>毛锦红</t>
  </si>
  <si>
    <t>陈宗豪</t>
  </si>
  <si>
    <t>伊尔潘·艾则孜</t>
  </si>
  <si>
    <t>20223634</t>
  </si>
  <si>
    <t>卿梦思</t>
  </si>
  <si>
    <t>姜涵</t>
  </si>
  <si>
    <t>伊克拉木·依明</t>
  </si>
  <si>
    <t>余森然</t>
  </si>
  <si>
    <t>吴昭颖</t>
  </si>
  <si>
    <t>石涵语</t>
  </si>
  <si>
    <t>唐启月</t>
  </si>
  <si>
    <t>郑宇轩</t>
  </si>
  <si>
    <t>王湖滨</t>
  </si>
  <si>
    <t>王雨洁</t>
  </si>
  <si>
    <t>沈韩玥</t>
  </si>
  <si>
    <t>王瑞</t>
  </si>
  <si>
    <t>庞柳依</t>
  </si>
  <si>
    <t>湖州学院晚自修旷课统计表</t>
  </si>
  <si>
    <t>湖州学院晚自修迟到早退统计表</t>
  </si>
  <si>
    <t>郑博文</t>
  </si>
  <si>
    <t>迟到30min</t>
  </si>
  <si>
    <t>上交情况</t>
  </si>
  <si>
    <t>齐全</t>
  </si>
  <si>
    <t>结课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</si>
</sst>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</numFmts>
  <fonts count="61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仿宋"/>
      <charset val="134"/>
    </font>
    <font>
      <sz val="14"/>
      <color rgb="FFFF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_GB2312"/>
      <charset val="134"/>
    </font>
    <font>
      <sz val="12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sz val="14"/>
      <color indexed="8"/>
      <name val="仿宋_GB2312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4"/>
      <color rgb="FF000000"/>
      <name val="仿宋_GB2312"/>
      <charset val="134"/>
    </font>
    <font>
      <sz val="12"/>
      <name val="黑体"/>
      <charset val="134"/>
    </font>
    <font>
      <sz val="14"/>
      <color theme="1"/>
      <name val="仿宋_GB2312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1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9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9" borderId="17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3" borderId="20" applyNumberFormat="0" applyAlignment="0" applyProtection="0">
      <alignment vertical="center"/>
    </xf>
    <xf numFmtId="0" fontId="54" fillId="13" borderId="16" applyNumberFormat="0" applyAlignment="0" applyProtection="0">
      <alignment vertical="center"/>
    </xf>
    <xf numFmtId="0" fontId="55" fillId="14" borderId="21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60" fillId="0" borderId="0">
      <protection locked="0"/>
    </xf>
    <xf numFmtId="0" fontId="41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11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178" fontId="12" fillId="0" borderId="1" xfId="49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3" xfId="49" applyFont="1" applyFill="1" applyBorder="1" applyAlignment="1" applyProtection="1">
      <alignment horizontal="center" vertical="center"/>
    </xf>
    <xf numFmtId="49" fontId="12" fillId="0" borderId="13" xfId="49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3" fillId="0" borderId="1" xfId="49" applyFont="1" applyFill="1" applyBorder="1" applyAlignment="1" applyProtection="1">
      <alignment horizontal="center" vertical="center"/>
    </xf>
    <xf numFmtId="49" fontId="13" fillId="0" borderId="1" xfId="49" applyNumberFormat="1" applyFont="1" applyFill="1" applyBorder="1" applyAlignment="1" applyProtection="1">
      <alignment horizontal="center" vertical="center"/>
    </xf>
    <xf numFmtId="0" fontId="13" fillId="0" borderId="13" xfId="49" applyFont="1" applyFill="1" applyBorder="1" applyAlignment="1" applyProtection="1">
      <alignment horizontal="center" vertical="center"/>
    </xf>
    <xf numFmtId="0" fontId="13" fillId="0" borderId="14" xfId="49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3" fillId="0" borderId="15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49" applyFont="1" applyBorder="1" applyAlignment="1" applyProtection="1">
      <alignment vertical="center"/>
    </xf>
    <xf numFmtId="0" fontId="13" fillId="0" borderId="0" xfId="49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49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1" xfId="49" applyFont="1" applyBorder="1" applyAlignment="1" applyProtection="1">
      <alignment horizontal="center" vertical="center"/>
    </xf>
    <xf numFmtId="0" fontId="20" fillId="0" borderId="1" xfId="49" applyFont="1" applyFill="1" applyBorder="1" applyAlignment="1" applyProtection="1">
      <alignment horizontal="center" vertical="center"/>
    </xf>
    <xf numFmtId="0" fontId="21" fillId="0" borderId="1" xfId="49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13" fillId="0" borderId="1" xfId="49" applyFont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1" xfId="49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4" xfId="49" applyFont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3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10" fontId="6" fillId="0" borderId="1" xfId="11" applyNumberFormat="1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10" fontId="5" fillId="2" borderId="1" xfId="1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Fill="1">
      <alignment vertical="center"/>
    </xf>
    <xf numFmtId="0" fontId="3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0" fontId="36" fillId="0" borderId="1" xfId="10" applyNumberFormat="1" applyFont="1" applyBorder="1" applyAlignment="1">
      <alignment horizontal="center"/>
      <protection locked="0"/>
    </xf>
    <xf numFmtId="10" fontId="37" fillId="0" borderId="1" xfId="11" applyNumberFormat="1" applyFont="1" applyFill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36" fillId="0" borderId="1" xfId="10" applyFont="1" applyBorder="1" applyAlignment="1">
      <alignment horizontal="center"/>
      <protection locked="0"/>
    </xf>
    <xf numFmtId="0" fontId="37" fillId="0" borderId="1" xfId="10" applyFont="1" applyBorder="1" applyAlignment="1">
      <alignment horizontal="center"/>
      <protection locked="0"/>
    </xf>
    <xf numFmtId="10" fontId="36" fillId="0" borderId="1" xfId="11" applyNumberFormat="1" applyFont="1" applyBorder="1" applyAlignment="1" applyProtection="1">
      <alignment horizontal="center" vertical="center"/>
      <protection locked="0"/>
    </xf>
    <xf numFmtId="0" fontId="36" fillId="0" borderId="1" xfId="10" applyFont="1" applyBorder="1" applyAlignment="1">
      <alignment horizontal="center" vertical="center"/>
      <protection locked="0"/>
    </xf>
    <xf numFmtId="0" fontId="37" fillId="0" borderId="1" xfId="10" applyFont="1" applyBorder="1" applyAlignment="1">
      <alignment horizontal="center"/>
      <protection locked="0"/>
    </xf>
    <xf numFmtId="0" fontId="37" fillId="0" borderId="1" xfId="10" applyFont="1" applyBorder="1" applyAlignment="1">
      <alignment horizontal="center" vertical="center"/>
      <protection locked="0"/>
    </xf>
    <xf numFmtId="0" fontId="22" fillId="0" borderId="1" xfId="10" applyFont="1" applyBorder="1" applyAlignment="1" applyProtection="1">
      <alignment horizontal="center" vertical="center"/>
    </xf>
    <xf numFmtId="0" fontId="37" fillId="0" borderId="0" xfId="10" applyFont="1" applyAlignment="1">
      <alignment horizontal="center"/>
      <protection locked="0"/>
    </xf>
    <xf numFmtId="0" fontId="38" fillId="0" borderId="1" xfId="10" applyFont="1" applyBorder="1" applyAlignment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9" fillId="0" borderId="0" xfId="10" applyBorder="1">
      <protection locked="0"/>
    </xf>
    <xf numFmtId="10" fontId="36" fillId="0" borderId="0" xfId="10" applyNumberFormat="1" applyFont="1" applyBorder="1" applyAlignment="1">
      <alignment horizontal="center"/>
      <protection locked="0"/>
    </xf>
    <xf numFmtId="0" fontId="36" fillId="0" borderId="0" xfId="10" applyFont="1" applyBorder="1" applyAlignment="1">
      <alignment horizontal="center"/>
      <protection locked="0"/>
    </xf>
    <xf numFmtId="0" fontId="40" fillId="0" borderId="0" xfId="10" applyFont="1" applyBorder="1" applyAlignment="1">
      <alignment horizontal="center"/>
      <protection locked="0"/>
    </xf>
    <xf numFmtId="0" fontId="22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G9" sqref="G9"/>
    </sheetView>
  </sheetViews>
  <sheetFormatPr defaultColWidth="9" defaultRowHeight="20.4"/>
  <cols>
    <col min="1" max="1" width="39.1111111111111" style="231" customWidth="1"/>
    <col min="2" max="3" width="24.7777777777778" style="231" customWidth="1"/>
    <col min="4" max="4" width="26.8888888888889" style="231" customWidth="1"/>
    <col min="5" max="8" width="24.7777777777778" style="231" customWidth="1"/>
    <col min="9" max="16384" width="9" style="231"/>
  </cols>
  <sheetData>
    <row r="1" s="229" customFormat="1" ht="21" customHeight="1" spans="1:8">
      <c r="A1" s="232" t="s">
        <v>0</v>
      </c>
      <c r="B1" s="233"/>
      <c r="C1" s="233"/>
      <c r="D1" s="233"/>
      <c r="E1" s="233"/>
      <c r="F1" s="233"/>
      <c r="G1" s="233"/>
      <c r="H1" s="234"/>
    </row>
    <row r="2" s="230" customFormat="1" ht="21" customHeight="1" spans="1:8">
      <c r="A2" s="214" t="s">
        <v>1</v>
      </c>
      <c r="B2" s="214" t="s">
        <v>2</v>
      </c>
      <c r="C2" s="214" t="s">
        <v>3</v>
      </c>
      <c r="D2" s="214" t="s">
        <v>4</v>
      </c>
      <c r="E2" s="214" t="s">
        <v>5</v>
      </c>
      <c r="F2" s="214" t="s">
        <v>6</v>
      </c>
      <c r="G2" s="214" t="s">
        <v>7</v>
      </c>
      <c r="H2" s="214" t="s">
        <v>8</v>
      </c>
    </row>
    <row r="3" s="229" customFormat="1" ht="21" customHeight="1" spans="1:8">
      <c r="A3" s="235" t="s">
        <v>9</v>
      </c>
      <c r="B3" s="236">
        <v>0</v>
      </c>
      <c r="C3" s="237">
        <v>0</v>
      </c>
      <c r="D3" s="238">
        <f>2/1046</f>
        <v>0.00191204588910134</v>
      </c>
      <c r="E3" s="239">
        <f>3/1044</f>
        <v>0.0028735632183908</v>
      </c>
      <c r="F3" s="237">
        <v>0</v>
      </c>
      <c r="G3" s="235">
        <v>0</v>
      </c>
      <c r="H3" s="235">
        <v>0</v>
      </c>
    </row>
    <row r="4" s="229" customFormat="1" ht="21" customHeight="1" spans="1:8">
      <c r="A4" s="235" t="s">
        <v>10</v>
      </c>
      <c r="B4" s="240">
        <v>0</v>
      </c>
      <c r="C4" s="241">
        <v>0</v>
      </c>
      <c r="D4" s="242">
        <v>3</v>
      </c>
      <c r="E4" s="243">
        <v>3</v>
      </c>
      <c r="F4" s="241">
        <v>0</v>
      </c>
      <c r="G4" s="235">
        <v>0</v>
      </c>
      <c r="H4" s="235">
        <v>0</v>
      </c>
    </row>
    <row r="5" s="229" customFormat="1" ht="21" customHeight="1" spans="1:8">
      <c r="A5" s="235" t="s">
        <v>11</v>
      </c>
      <c r="B5" s="244">
        <f>50/1662</f>
        <v>0.0300842358604091</v>
      </c>
      <c r="C5" s="244">
        <f>114/1707</f>
        <v>0.0667838312829526</v>
      </c>
      <c r="D5" s="244">
        <f>35/1046</f>
        <v>0.0334608030592734</v>
      </c>
      <c r="E5" s="244">
        <f>51/1044</f>
        <v>0.0488505747126437</v>
      </c>
      <c r="F5" s="244">
        <f>29/1745</f>
        <v>0.0166189111747851</v>
      </c>
      <c r="G5" s="244">
        <f>28/727</f>
        <v>0.0385144429160935</v>
      </c>
      <c r="H5" s="235">
        <v>0</v>
      </c>
    </row>
    <row r="6" s="229" customFormat="1" ht="21" customHeight="1" spans="1:8">
      <c r="A6" s="235" t="s">
        <v>12</v>
      </c>
      <c r="B6" s="245">
        <v>50</v>
      </c>
      <c r="C6" s="245">
        <v>114</v>
      </c>
      <c r="D6" s="242">
        <v>35</v>
      </c>
      <c r="E6" s="242">
        <v>51</v>
      </c>
      <c r="F6" s="242">
        <v>29</v>
      </c>
      <c r="G6" s="242">
        <v>28</v>
      </c>
      <c r="H6" s="235">
        <v>0</v>
      </c>
    </row>
    <row r="7" s="229" customFormat="1" ht="21" customHeight="1" spans="1:8">
      <c r="A7" s="235" t="s">
        <v>13</v>
      </c>
      <c r="B7" s="235">
        <v>0</v>
      </c>
      <c r="C7" s="242">
        <v>1</v>
      </c>
      <c r="D7" s="246">
        <v>1</v>
      </c>
      <c r="E7" s="240">
        <v>0</v>
      </c>
      <c r="F7" s="242">
        <v>3</v>
      </c>
      <c r="G7" s="235">
        <v>0</v>
      </c>
      <c r="H7" s="235">
        <v>0</v>
      </c>
    </row>
    <row r="8" s="229" customFormat="1" ht="21" customHeight="1" spans="1:8">
      <c r="A8" s="235" t="s">
        <v>14</v>
      </c>
      <c r="B8" s="245" t="s">
        <v>15</v>
      </c>
      <c r="C8" s="245" t="s">
        <v>15</v>
      </c>
      <c r="D8" s="247" t="s">
        <v>15</v>
      </c>
      <c r="E8" s="245" t="s">
        <v>15</v>
      </c>
      <c r="F8" s="246" t="s">
        <v>15</v>
      </c>
      <c r="G8" s="242" t="s">
        <v>15</v>
      </c>
      <c r="H8" s="246" t="s">
        <v>15</v>
      </c>
    </row>
    <row r="9" s="229" customFormat="1" ht="21" customHeight="1" spans="1:8">
      <c r="A9" s="235" t="s">
        <v>16</v>
      </c>
      <c r="B9" s="242">
        <v>213</v>
      </c>
      <c r="C9" s="242">
        <v>31</v>
      </c>
      <c r="D9" s="242">
        <v>15</v>
      </c>
      <c r="E9" s="242">
        <v>33</v>
      </c>
      <c r="F9" s="241">
        <v>0</v>
      </c>
      <c r="G9" s="242">
        <v>15</v>
      </c>
      <c r="H9" s="240">
        <v>0</v>
      </c>
    </row>
    <row r="10" s="229" customFormat="1" ht="21" customHeight="1" spans="1:8">
      <c r="A10" s="235" t="s">
        <v>17</v>
      </c>
      <c r="B10" s="248">
        <v>0</v>
      </c>
      <c r="C10" s="248">
        <v>0</v>
      </c>
      <c r="D10" s="240">
        <v>0</v>
      </c>
      <c r="E10" s="248">
        <v>0</v>
      </c>
      <c r="F10" s="248">
        <v>0</v>
      </c>
      <c r="G10" s="248">
        <v>0</v>
      </c>
      <c r="H10" s="248">
        <v>0</v>
      </c>
    </row>
    <row r="11" s="229" customFormat="1" ht="21" customHeight="1" spans="1:8">
      <c r="A11" s="235" t="s">
        <v>18</v>
      </c>
      <c r="B11" s="240">
        <v>0</v>
      </c>
      <c r="C11" s="249">
        <v>1</v>
      </c>
      <c r="D11" s="240">
        <v>0</v>
      </c>
      <c r="E11" s="240">
        <v>0</v>
      </c>
      <c r="F11" s="240">
        <v>0</v>
      </c>
      <c r="G11" s="248">
        <v>0</v>
      </c>
      <c r="H11" s="248">
        <v>0</v>
      </c>
    </row>
    <row r="12" s="229" customFormat="1" ht="21" customHeight="1" spans="1:8">
      <c r="A12" s="235" t="s">
        <v>19</v>
      </c>
      <c r="B12" s="235" t="s">
        <v>20</v>
      </c>
      <c r="C12" s="235" t="s">
        <v>20</v>
      </c>
      <c r="D12" s="235" t="s">
        <v>20</v>
      </c>
      <c r="E12" s="235" t="s">
        <v>20</v>
      </c>
      <c r="F12" s="250" t="s">
        <v>20</v>
      </c>
      <c r="G12" s="250" t="s">
        <v>20</v>
      </c>
      <c r="H12" s="250" t="s">
        <v>20</v>
      </c>
    </row>
    <row r="13" customHeight="1" spans="1:8">
      <c r="A13" s="251"/>
      <c r="B13" s="251"/>
      <c r="C13" s="251"/>
      <c r="D13" s="251"/>
      <c r="E13" s="251"/>
      <c r="F13" s="251"/>
      <c r="G13" s="251"/>
      <c r="H13" s="251"/>
    </row>
    <row r="15" spans="1:9">
      <c r="A15" s="252"/>
      <c r="B15" s="252"/>
      <c r="C15" s="252"/>
      <c r="D15" s="252"/>
      <c r="E15" s="252"/>
      <c r="F15" s="252"/>
      <c r="G15" s="252"/>
      <c r="H15" s="252"/>
      <c r="I15" s="252"/>
    </row>
    <row r="16" spans="1:9">
      <c r="A16" s="252"/>
      <c r="B16" s="253"/>
      <c r="C16" s="253"/>
      <c r="D16" s="253"/>
      <c r="E16" s="253"/>
      <c r="F16" s="253"/>
      <c r="G16" s="253"/>
      <c r="H16" s="253"/>
      <c r="I16" s="252"/>
    </row>
    <row r="17" spans="1:9">
      <c r="A17" s="252"/>
      <c r="B17" s="254"/>
      <c r="C17" s="254"/>
      <c r="D17" s="254"/>
      <c r="E17" s="255"/>
      <c r="F17" s="255"/>
      <c r="G17" s="255"/>
      <c r="H17" s="255"/>
      <c r="I17" s="252"/>
    </row>
    <row r="18" spans="1:9">
      <c r="A18" s="252"/>
      <c r="B18" s="254"/>
      <c r="C18" s="254"/>
      <c r="D18" s="254"/>
      <c r="E18" s="255"/>
      <c r="F18" s="255"/>
      <c r="G18" s="255"/>
      <c r="H18" s="255"/>
      <c r="I18" s="252"/>
    </row>
    <row r="19" spans="1:9">
      <c r="A19" s="252"/>
      <c r="B19" s="256"/>
      <c r="C19" s="256"/>
      <c r="D19" s="256"/>
      <c r="E19" s="256"/>
      <c r="F19" s="256"/>
      <c r="G19" s="256"/>
      <c r="H19" s="256"/>
      <c r="I19" s="252"/>
    </row>
    <row r="20" spans="1:9">
      <c r="A20" s="252"/>
      <c r="B20" s="257"/>
      <c r="C20" s="257"/>
      <c r="D20" s="257"/>
      <c r="E20" s="257"/>
      <c r="F20" s="257"/>
      <c r="G20" s="257"/>
      <c r="H20" s="257"/>
      <c r="I20" s="252"/>
    </row>
    <row r="21" spans="1:9">
      <c r="A21" s="252"/>
      <c r="B21" s="254"/>
      <c r="C21" s="257"/>
      <c r="D21" s="258"/>
      <c r="E21" s="254"/>
      <c r="F21" s="254"/>
      <c r="G21" s="254"/>
      <c r="H21" s="254"/>
      <c r="I21" s="252"/>
    </row>
    <row r="22" spans="1:9">
      <c r="A22" s="252"/>
      <c r="B22" s="254"/>
      <c r="C22" s="257"/>
      <c r="D22" s="258"/>
      <c r="E22" s="254"/>
      <c r="F22" s="254"/>
      <c r="G22" s="254"/>
      <c r="H22" s="254"/>
      <c r="I22" s="252"/>
    </row>
    <row r="23" spans="1:9">
      <c r="A23" s="252"/>
      <c r="B23" s="257"/>
      <c r="C23" s="254"/>
      <c r="D23" s="257"/>
      <c r="E23" s="257"/>
      <c r="F23" s="257"/>
      <c r="G23" s="257"/>
      <c r="H23" s="257"/>
      <c r="I23" s="252"/>
    </row>
    <row r="24" spans="1:9">
      <c r="A24" s="252"/>
      <c r="B24" s="254"/>
      <c r="C24" s="254"/>
      <c r="D24" s="254"/>
      <c r="E24" s="259"/>
      <c r="F24" s="259"/>
      <c r="G24" s="259"/>
      <c r="H24" s="259"/>
      <c r="I24" s="252"/>
    </row>
    <row r="25" spans="1:9">
      <c r="A25" s="252"/>
      <c r="B25" s="254"/>
      <c r="C25" s="254"/>
      <c r="D25" s="254"/>
      <c r="E25" s="259"/>
      <c r="F25" s="259"/>
      <c r="G25" s="259"/>
      <c r="H25" s="259"/>
      <c r="I25" s="252"/>
    </row>
    <row r="26" spans="1:9">
      <c r="A26" s="252"/>
      <c r="B26" s="254"/>
      <c r="C26" s="257"/>
      <c r="D26" s="257"/>
      <c r="E26" s="257"/>
      <c r="F26" s="257"/>
      <c r="G26" s="257"/>
      <c r="H26" s="257"/>
      <c r="I26" s="252"/>
    </row>
    <row r="27" spans="1:9">
      <c r="A27" s="252"/>
      <c r="B27" s="252"/>
      <c r="C27" s="252"/>
      <c r="D27" s="252"/>
      <c r="E27" s="252"/>
      <c r="F27" s="252"/>
      <c r="G27" s="252"/>
      <c r="H27" s="252"/>
      <c r="I27" s="252"/>
    </row>
    <row r="28" spans="1:9">
      <c r="A28" s="252"/>
      <c r="B28" s="252"/>
      <c r="C28" s="252"/>
      <c r="D28" s="252"/>
      <c r="E28" s="252"/>
      <c r="F28" s="252"/>
      <c r="G28" s="252"/>
      <c r="H28" s="252"/>
      <c r="I28" s="252"/>
    </row>
    <row r="29" spans="1:9">
      <c r="A29" s="252"/>
      <c r="B29" s="252"/>
      <c r="C29" s="252"/>
      <c r="D29" s="252"/>
      <c r="E29" s="252"/>
      <c r="F29" s="252"/>
      <c r="G29" s="252"/>
      <c r="H29" s="252"/>
      <c r="I29" s="252"/>
    </row>
    <row r="30" spans="1:9">
      <c r="A30" s="252"/>
      <c r="B30" s="252"/>
      <c r="C30" s="252"/>
      <c r="D30" s="252"/>
      <c r="E30" s="252"/>
      <c r="F30" s="252"/>
      <c r="G30" s="252"/>
      <c r="H30" s="252"/>
      <c r="I30" s="252"/>
    </row>
    <row r="31" spans="1:9">
      <c r="A31" s="252"/>
      <c r="B31" s="252"/>
      <c r="C31" s="252"/>
      <c r="D31" s="252"/>
      <c r="E31" s="252"/>
      <c r="F31" s="252"/>
      <c r="G31" s="252"/>
      <c r="H31" s="252"/>
      <c r="I31" s="252"/>
    </row>
    <row r="32" spans="1:9">
      <c r="A32" s="252"/>
      <c r="B32" s="252"/>
      <c r="C32" s="252"/>
      <c r="D32" s="252"/>
      <c r="E32" s="252"/>
      <c r="F32" s="252"/>
      <c r="G32" s="252"/>
      <c r="H32" s="252"/>
      <c r="I32" s="252"/>
    </row>
    <row r="33" spans="1:9">
      <c r="A33" s="252"/>
      <c r="B33" s="252"/>
      <c r="C33" s="252"/>
      <c r="D33" s="252"/>
      <c r="E33" s="252"/>
      <c r="F33" s="252"/>
      <c r="G33" s="252"/>
      <c r="H33" s="252"/>
      <c r="I33" s="252"/>
    </row>
    <row r="34" spans="1:9">
      <c r="A34" s="252"/>
      <c r="B34" s="252"/>
      <c r="C34" s="252"/>
      <c r="D34" s="252"/>
      <c r="E34" s="252"/>
      <c r="F34" s="252"/>
      <c r="G34" s="252"/>
      <c r="H34" s="252"/>
      <c r="I34" s="252"/>
    </row>
    <row r="35" spans="1:9">
      <c r="A35" s="252"/>
      <c r="B35" s="252"/>
      <c r="C35" s="252"/>
      <c r="D35" s="252"/>
      <c r="E35" s="252"/>
      <c r="F35" s="252"/>
      <c r="G35" s="252"/>
      <c r="H35" s="252"/>
      <c r="I35" s="252"/>
    </row>
    <row r="36" spans="1:9">
      <c r="A36" s="252"/>
      <c r="B36" s="252"/>
      <c r="C36" s="252"/>
      <c r="D36" s="252"/>
      <c r="E36" s="252"/>
      <c r="F36" s="252"/>
      <c r="G36" s="252"/>
      <c r="H36" s="252"/>
      <c r="I36" s="252"/>
    </row>
    <row r="37" spans="1:9">
      <c r="A37" s="252"/>
      <c r="B37" s="252"/>
      <c r="C37" s="252"/>
      <c r="D37" s="252"/>
      <c r="E37" s="252"/>
      <c r="F37" s="252"/>
      <c r="G37" s="252"/>
      <c r="H37" s="252"/>
      <c r="I37" s="252"/>
    </row>
    <row r="38" spans="1:9">
      <c r="A38" s="252"/>
      <c r="B38" s="252"/>
      <c r="C38" s="252"/>
      <c r="D38" s="252"/>
      <c r="E38" s="252"/>
      <c r="F38" s="252"/>
      <c r="G38" s="252"/>
      <c r="H38" s="252"/>
      <c r="I38" s="252"/>
    </row>
    <row r="39" spans="1:9">
      <c r="A39" s="252"/>
      <c r="B39" s="252"/>
      <c r="C39" s="252"/>
      <c r="D39" s="252"/>
      <c r="E39" s="252"/>
      <c r="F39" s="252"/>
      <c r="G39" s="252"/>
      <c r="H39" s="252"/>
      <c r="I39" s="252"/>
    </row>
    <row r="40" spans="1:9">
      <c r="A40" s="252"/>
      <c r="B40" s="252"/>
      <c r="C40" s="252"/>
      <c r="D40" s="252"/>
      <c r="E40" s="252"/>
      <c r="F40" s="252"/>
      <c r="G40" s="252"/>
      <c r="H40" s="252"/>
      <c r="I40" s="252"/>
    </row>
    <row r="41" spans="1:9">
      <c r="A41" s="252"/>
      <c r="B41" s="252"/>
      <c r="C41" s="252"/>
      <c r="D41" s="252"/>
      <c r="E41" s="252"/>
      <c r="F41" s="252"/>
      <c r="G41" s="252"/>
      <c r="H41" s="252"/>
      <c r="I41" s="252"/>
    </row>
    <row r="42" spans="1:9">
      <c r="A42" s="252"/>
      <c r="B42" s="252"/>
      <c r="C42" s="252"/>
      <c r="D42" s="252"/>
      <c r="E42" s="252"/>
      <c r="F42" s="252"/>
      <c r="G42" s="252"/>
      <c r="H42" s="252"/>
      <c r="I42" s="252"/>
    </row>
    <row r="43" spans="1:9">
      <c r="A43" s="252"/>
      <c r="B43" s="252"/>
      <c r="C43" s="252"/>
      <c r="D43" s="252"/>
      <c r="E43" s="252"/>
      <c r="F43" s="252"/>
      <c r="G43" s="252"/>
      <c r="H43" s="252"/>
      <c r="I43" s="252"/>
    </row>
    <row r="44" spans="1:9">
      <c r="A44" s="252"/>
      <c r="B44" s="252"/>
      <c r="C44" s="252"/>
      <c r="D44" s="252"/>
      <c r="E44" s="252"/>
      <c r="F44" s="252"/>
      <c r="G44" s="252"/>
      <c r="H44" s="252"/>
      <c r="I44" s="252"/>
    </row>
    <row r="45" spans="1:9">
      <c r="A45" s="252"/>
      <c r="B45" s="252"/>
      <c r="C45" s="252"/>
      <c r="D45" s="252"/>
      <c r="E45" s="252"/>
      <c r="F45" s="252"/>
      <c r="G45" s="252"/>
      <c r="H45" s="252"/>
      <c r="I45" s="252"/>
    </row>
    <row r="46" spans="1:9">
      <c r="A46" s="252"/>
      <c r="B46" s="252"/>
      <c r="C46" s="252"/>
      <c r="D46" s="252"/>
      <c r="E46" s="252"/>
      <c r="F46" s="252"/>
      <c r="G46" s="252"/>
      <c r="H46" s="252"/>
      <c r="I46" s="252"/>
    </row>
    <row r="47" spans="1:9">
      <c r="A47" s="252"/>
      <c r="B47" s="252"/>
      <c r="C47" s="252"/>
      <c r="D47" s="252"/>
      <c r="E47" s="252"/>
      <c r="F47" s="252"/>
      <c r="G47" s="252"/>
      <c r="H47" s="252"/>
      <c r="I47" s="252"/>
    </row>
    <row r="48" spans="1:9">
      <c r="A48" s="252"/>
      <c r="B48" s="252"/>
      <c r="C48" s="252"/>
      <c r="D48" s="252"/>
      <c r="E48" s="252"/>
      <c r="F48" s="252"/>
      <c r="G48" s="252"/>
      <c r="H48" s="252"/>
      <c r="I48" s="252"/>
    </row>
    <row r="49" spans="1:9">
      <c r="A49" s="252"/>
      <c r="B49" s="252"/>
      <c r="C49" s="252"/>
      <c r="D49" s="252"/>
      <c r="E49" s="252"/>
      <c r="F49" s="252"/>
      <c r="G49" s="252"/>
      <c r="H49" s="252"/>
      <c r="I49" s="252"/>
    </row>
    <row r="50" spans="1:9">
      <c r="A50" s="252"/>
      <c r="B50" s="252"/>
      <c r="C50" s="252"/>
      <c r="D50" s="252"/>
      <c r="E50" s="252"/>
      <c r="F50" s="252"/>
      <c r="G50" s="252"/>
      <c r="H50" s="252"/>
      <c r="I50" s="252"/>
    </row>
    <row r="51" spans="1:9">
      <c r="A51" s="252"/>
      <c r="B51" s="252"/>
      <c r="C51" s="252"/>
      <c r="D51" s="252"/>
      <c r="E51" s="252"/>
      <c r="F51" s="252"/>
      <c r="G51" s="252"/>
      <c r="H51" s="252"/>
      <c r="I51" s="252"/>
    </row>
    <row r="52" spans="1:9">
      <c r="A52" s="252"/>
      <c r="B52" s="252"/>
      <c r="C52" s="252"/>
      <c r="D52" s="252"/>
      <c r="E52" s="252"/>
      <c r="F52" s="252"/>
      <c r="G52" s="252"/>
      <c r="H52" s="252"/>
      <c r="I52" s="252"/>
    </row>
    <row r="53" spans="1:9">
      <c r="A53" s="252"/>
      <c r="B53" s="252"/>
      <c r="C53" s="252"/>
      <c r="D53" s="252"/>
      <c r="E53" s="252"/>
      <c r="F53" s="252"/>
      <c r="G53" s="252"/>
      <c r="H53" s="252"/>
      <c r="I53" s="252"/>
    </row>
    <row r="54" spans="1:9">
      <c r="A54" s="252"/>
      <c r="B54" s="252"/>
      <c r="C54" s="252"/>
      <c r="D54" s="252"/>
      <c r="E54" s="252"/>
      <c r="F54" s="252"/>
      <c r="G54" s="252"/>
      <c r="H54" s="252"/>
      <c r="I54" s="252"/>
    </row>
    <row r="55" spans="1:9">
      <c r="A55" s="252"/>
      <c r="B55" s="252"/>
      <c r="C55" s="252"/>
      <c r="D55" s="252"/>
      <c r="E55" s="252"/>
      <c r="F55" s="252"/>
      <c r="G55" s="252"/>
      <c r="H55" s="252"/>
      <c r="I55" s="252"/>
    </row>
    <row r="56" spans="1:9">
      <c r="A56" s="252"/>
      <c r="B56" s="252"/>
      <c r="C56" s="252"/>
      <c r="D56" s="252"/>
      <c r="E56" s="252"/>
      <c r="F56" s="252"/>
      <c r="G56" s="252"/>
      <c r="H56" s="252"/>
      <c r="I56" s="252"/>
    </row>
    <row r="57" spans="1:9">
      <c r="A57" s="252"/>
      <c r="B57" s="252"/>
      <c r="C57" s="252"/>
      <c r="D57" s="252"/>
      <c r="E57" s="252"/>
      <c r="F57" s="252"/>
      <c r="G57" s="252"/>
      <c r="H57" s="252"/>
      <c r="I57" s="252"/>
    </row>
    <row r="58" spans="1:9">
      <c r="A58" s="252"/>
      <c r="B58" s="252"/>
      <c r="C58" s="252"/>
      <c r="D58" s="252"/>
      <c r="E58" s="252"/>
      <c r="F58" s="252"/>
      <c r="G58" s="252"/>
      <c r="H58" s="252"/>
      <c r="I58" s="252"/>
    </row>
    <row r="59" spans="1:9">
      <c r="A59" s="252"/>
      <c r="B59" s="252"/>
      <c r="C59" s="252"/>
      <c r="D59" s="252"/>
      <c r="E59" s="252"/>
      <c r="F59" s="252"/>
      <c r="G59" s="252"/>
      <c r="H59" s="252"/>
      <c r="I59" s="252"/>
    </row>
    <row r="60" spans="1:9">
      <c r="A60" s="252"/>
      <c r="B60" s="252"/>
      <c r="C60" s="252"/>
      <c r="D60" s="252"/>
      <c r="E60" s="252"/>
      <c r="F60" s="252"/>
      <c r="G60" s="252"/>
      <c r="H60" s="252"/>
      <c r="I60" s="252"/>
    </row>
    <row r="61" spans="1:9">
      <c r="A61" s="252"/>
      <c r="B61" s="252"/>
      <c r="C61" s="252"/>
      <c r="D61" s="252"/>
      <c r="E61" s="252"/>
      <c r="F61" s="252"/>
      <c r="G61" s="252"/>
      <c r="H61" s="252"/>
      <c r="I61" s="252"/>
    </row>
    <row r="62" spans="1:9">
      <c r="A62" s="252"/>
      <c r="B62" s="252"/>
      <c r="C62" s="252"/>
      <c r="D62" s="252"/>
      <c r="E62" s="252"/>
      <c r="F62" s="252"/>
      <c r="G62" s="252"/>
      <c r="H62" s="252"/>
      <c r="I62" s="252"/>
    </row>
    <row r="63" spans="1:9">
      <c r="A63" s="252"/>
      <c r="B63" s="252"/>
      <c r="C63" s="252"/>
      <c r="D63" s="252"/>
      <c r="E63" s="252"/>
      <c r="F63" s="252"/>
      <c r="G63" s="252"/>
      <c r="H63" s="252"/>
      <c r="I63" s="252"/>
    </row>
    <row r="64" spans="1:9">
      <c r="A64" s="252"/>
      <c r="B64" s="252"/>
      <c r="C64" s="252"/>
      <c r="D64" s="252"/>
      <c r="E64" s="252"/>
      <c r="F64" s="252"/>
      <c r="G64" s="252"/>
      <c r="H64" s="252"/>
      <c r="I64" s="252"/>
    </row>
  </sheetData>
  <mergeCells count="1">
    <mergeCell ref="A1:H1"/>
  </mergeCells>
  <hyperlinks>
    <hyperlink ref="B8" location="晚自习风气统计表!A3" display="班级明细"/>
    <hyperlink ref="C8" location="晚自习风气统计表!A13" display="班级明细"/>
    <hyperlink ref="D8" location="晚自习风气统计表!A24" display="班级明细"/>
    <hyperlink ref="E8" location="晚自习风气统计表!A37" display="班级明细"/>
    <hyperlink ref="F8:H8" location="晚自习风气统计表!A40" display="班级明细"/>
    <hyperlink ref="B5" location="日常请假率!A3" display="=50/1662"/>
    <hyperlink ref="C5" location="日常请假率!A48" display="=114/1707"/>
    <hyperlink ref="E5" location="日常请假率!A121" display="=51/1044"/>
    <hyperlink ref="F5" location="日常请假率!A148" display="=29/1745"/>
    <hyperlink ref="G5" location="日常请假率!A192" display="=28/727"/>
    <hyperlink ref="B6" location="日常请假名单!A3" display="50"/>
    <hyperlink ref="C6" location="日常请假名单!A53" display="114"/>
    <hyperlink ref="E6" location="日常请假名单!A202" display="51"/>
    <hyperlink ref="F6" location="日常请假名单!A253" display="29"/>
    <hyperlink ref="G6" location="日常请假名单!A282" display="28"/>
    <hyperlink ref="F8" location="晚自习风气统计表!A34" display="班级明细"/>
    <hyperlink ref="G8" location="晚自习风气统计表!A45" display="班级明细"/>
    <hyperlink ref="H8" location="晚自习风气统计表!A49" display="班级明细"/>
    <hyperlink ref="D5" location="日常请假率!A94" display="=35/1046"/>
    <hyperlink ref="B9" location="晚自习请假!A3" display="213"/>
    <hyperlink ref="C9" location="晚自习请假!A216" display="31"/>
    <hyperlink ref="D9" location="晚自习请假!A247" display="15"/>
    <hyperlink ref="E9" location="晚自习请假!A262" display="33"/>
    <hyperlink ref="G9" location="晚自习请假!A296" display="15"/>
    <hyperlink ref="D4" location="日常旷课名单!A7" display="3"/>
    <hyperlink ref="D3" location="日常旷课率!A94" display="=2/1046"/>
    <hyperlink ref="D6" location="日常请假名单!A167" display="35"/>
    <hyperlink ref="C7" location="日常迟到早退名单!A4" display="1"/>
    <hyperlink ref="F7" location="日常迟到早退名单!A7" display="3"/>
    <hyperlink ref="D7" location="日常迟到早退名单!A5" display="1"/>
    <hyperlink ref="E4" location="日常旷课名单!A8" display="3"/>
    <hyperlink ref="E3" location="日常旷课率!A121" display="=3/1044"/>
    <hyperlink ref="C11" location="晚自习迟到早退!A4" display="1"/>
  </hyperlinks>
  <pageMargins left="0.75" right="0.75" top="1" bottom="1" header="0.5" footer="0.5"/>
  <pageSetup paperSize="9" orientation="portrait"/>
  <headerFooter/>
  <ignoredErrors>
    <ignoredError sqref="D3:E3 B5:H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3" sqref="A3"/>
    </sheetView>
  </sheetViews>
  <sheetFormatPr defaultColWidth="9" defaultRowHeight="14.4"/>
  <cols>
    <col min="1" max="1" width="28" customWidth="1"/>
    <col min="2" max="2" width="17" customWidth="1"/>
    <col min="3" max="3" width="14.2222222222222" customWidth="1"/>
    <col min="4" max="4" width="18.4444444444444" customWidth="1"/>
    <col min="5" max="5" width="17" customWidth="1"/>
    <col min="6" max="6" width="18.4444444444444" customWidth="1"/>
  </cols>
  <sheetData>
    <row r="1" s="17" customFormat="1" ht="22.2" spans="1:6">
      <c r="A1" s="20" t="s">
        <v>512</v>
      </c>
      <c r="B1" s="20"/>
      <c r="C1" s="20"/>
      <c r="D1" s="20"/>
      <c r="E1" s="20"/>
      <c r="F1" s="20"/>
    </row>
    <row r="2" s="18" customFormat="1" ht="20.4" spans="1:10">
      <c r="A2" s="21" t="s">
        <v>22</v>
      </c>
      <c r="B2" s="21" t="s">
        <v>24</v>
      </c>
      <c r="C2" s="21" t="s">
        <v>35</v>
      </c>
      <c r="D2" s="21" t="s">
        <v>350</v>
      </c>
      <c r="E2" s="21" t="s">
        <v>351</v>
      </c>
      <c r="F2" s="21" t="s">
        <v>29</v>
      </c>
      <c r="G2" s="22"/>
      <c r="H2" s="22"/>
      <c r="I2" s="22"/>
      <c r="J2" s="22"/>
    </row>
    <row r="3" s="18" customFormat="1" ht="17.4" spans="1:10">
      <c r="A3" s="23" t="s">
        <v>2</v>
      </c>
      <c r="B3" s="24" t="s">
        <v>352</v>
      </c>
      <c r="C3" s="25"/>
      <c r="D3" s="25"/>
      <c r="E3" s="25"/>
      <c r="F3" s="26"/>
      <c r="G3" s="22"/>
      <c r="H3" s="22"/>
      <c r="I3" s="22"/>
      <c r="J3" s="22"/>
    </row>
    <row r="4" s="18" customFormat="1" ht="17.4" spans="1:10">
      <c r="A4" s="12" t="s">
        <v>3</v>
      </c>
      <c r="B4" s="27">
        <v>20222435</v>
      </c>
      <c r="C4" s="28" t="s">
        <v>513</v>
      </c>
      <c r="D4" s="28" t="s">
        <v>355</v>
      </c>
      <c r="E4" s="28">
        <v>11.2</v>
      </c>
      <c r="F4" s="28" t="s">
        <v>514</v>
      </c>
      <c r="G4" s="22"/>
      <c r="H4" s="22"/>
      <c r="I4" s="22"/>
      <c r="J4" s="22"/>
    </row>
    <row r="5" s="18" customFormat="1" ht="17.4" spans="1:10">
      <c r="A5" s="12" t="s">
        <v>4</v>
      </c>
      <c r="B5" s="29" t="s">
        <v>352</v>
      </c>
      <c r="C5" s="30"/>
      <c r="D5" s="30"/>
      <c r="E5" s="30"/>
      <c r="F5" s="31"/>
      <c r="G5" s="22"/>
      <c r="H5" s="22"/>
      <c r="I5" s="22"/>
      <c r="J5" s="22"/>
    </row>
    <row r="6" s="18" customFormat="1" ht="17.4" spans="1:10">
      <c r="A6" s="32" t="s">
        <v>5</v>
      </c>
      <c r="B6" s="33"/>
      <c r="C6" s="34"/>
      <c r="D6" s="34"/>
      <c r="E6" s="34"/>
      <c r="F6" s="35"/>
      <c r="G6" s="22"/>
      <c r="H6" s="22"/>
      <c r="I6" s="22"/>
      <c r="J6" s="22"/>
    </row>
    <row r="7" s="18" customFormat="1" ht="17.4" spans="1:10">
      <c r="A7" s="36" t="s">
        <v>6</v>
      </c>
      <c r="B7" s="33"/>
      <c r="C7" s="34"/>
      <c r="D7" s="34"/>
      <c r="E7" s="34"/>
      <c r="F7" s="35"/>
      <c r="G7" s="22"/>
      <c r="H7" s="22"/>
      <c r="I7" s="22"/>
      <c r="J7" s="22"/>
    </row>
    <row r="8" s="19" customFormat="1" ht="17.4" spans="1:9">
      <c r="A8" s="36" t="s">
        <v>7</v>
      </c>
      <c r="B8" s="33"/>
      <c r="C8" s="34"/>
      <c r="D8" s="34"/>
      <c r="E8" s="34"/>
      <c r="F8" s="35"/>
      <c r="G8" s="37"/>
      <c r="H8" s="37"/>
      <c r="I8" s="37"/>
    </row>
    <row r="9" s="1" customFormat="1" ht="17.4" spans="1:9">
      <c r="A9" s="36" t="s">
        <v>8</v>
      </c>
      <c r="B9" s="38"/>
      <c r="C9" s="39"/>
      <c r="D9" s="39"/>
      <c r="E9" s="39"/>
      <c r="F9" s="40"/>
      <c r="G9" s="41"/>
      <c r="H9" s="41"/>
      <c r="I9" s="41"/>
    </row>
    <row r="10" s="1" customFormat="1" ht="15.6" spans="1:9">
      <c r="A10"/>
      <c r="B10"/>
      <c r="C10"/>
      <c r="D10"/>
      <c r="E10"/>
      <c r="F10"/>
      <c r="G10" s="41"/>
      <c r="H10" s="41"/>
      <c r="I10" s="41"/>
    </row>
    <row r="11" s="1" customFormat="1" ht="15.6" spans="1:9">
      <c r="A11"/>
      <c r="B11"/>
      <c r="C11"/>
      <c r="D11"/>
      <c r="E11"/>
      <c r="F11"/>
      <c r="G11" s="41"/>
      <c r="H11" s="41"/>
      <c r="I11" s="41"/>
    </row>
    <row r="13" spans="7:10">
      <c r="G13" s="42"/>
      <c r="H13" s="42"/>
      <c r="I13" s="42"/>
      <c r="J13" s="42"/>
    </row>
    <row r="14" spans="7:10">
      <c r="G14" s="42"/>
      <c r="H14" s="42"/>
      <c r="I14" s="42"/>
      <c r="J14" s="42"/>
    </row>
    <row r="15" spans="7:10">
      <c r="G15" s="42"/>
      <c r="H15" s="42"/>
      <c r="I15" s="42"/>
      <c r="J15" s="42"/>
    </row>
    <row r="16" spans="7:10">
      <c r="G16" s="42"/>
      <c r="H16" s="42"/>
      <c r="I16" s="42"/>
      <c r="J16" s="42"/>
    </row>
    <row r="17" spans="7:10">
      <c r="G17" s="42"/>
      <c r="H17" s="42"/>
      <c r="I17" s="42"/>
      <c r="J17" s="42"/>
    </row>
  </sheetData>
  <mergeCells count="3">
    <mergeCell ref="A1:F1"/>
    <mergeCell ref="B3:F3"/>
    <mergeCell ref="B5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4"/>
  <sheetViews>
    <sheetView workbookViewId="0">
      <selection activeCell="A3" sqref="A3:A47"/>
    </sheetView>
  </sheetViews>
  <sheetFormatPr defaultColWidth="9" defaultRowHeight="14.4" outlineLevelCol="4"/>
  <cols>
    <col min="1" max="1" width="21.2222222222222" customWidth="1"/>
    <col min="2" max="2" width="7.33333333333333" style="3" customWidth="1"/>
    <col min="3" max="3" width="22.2222222222222" customWidth="1"/>
    <col min="4" max="4" width="19.5555555555556" customWidth="1"/>
    <col min="5" max="5" width="24.1111111111111" customWidth="1"/>
  </cols>
  <sheetData>
    <row r="1" s="1" customFormat="1" ht="22.2" spans="1:5">
      <c r="A1" s="4" t="s">
        <v>515</v>
      </c>
      <c r="B1" s="4"/>
      <c r="C1" s="4"/>
      <c r="D1" s="4"/>
      <c r="E1" s="4"/>
    </row>
    <row r="2" s="2" customFormat="1" ht="20.4" spans="1:5">
      <c r="A2" s="5" t="s">
        <v>22</v>
      </c>
      <c r="B2" s="5" t="s">
        <v>23</v>
      </c>
      <c r="C2" s="5" t="s">
        <v>24</v>
      </c>
      <c r="D2" s="5" t="s">
        <v>515</v>
      </c>
      <c r="E2" s="5" t="s">
        <v>29</v>
      </c>
    </row>
    <row r="3" s="2" customFormat="1" ht="17.4" spans="1:5">
      <c r="A3" s="6" t="s">
        <v>2</v>
      </c>
      <c r="B3" s="7">
        <v>1</v>
      </c>
      <c r="C3" s="8">
        <v>20192131</v>
      </c>
      <c r="D3" s="8" t="s">
        <v>516</v>
      </c>
      <c r="E3" s="8"/>
    </row>
    <row r="4" s="2" customFormat="1" ht="17.4" spans="1:5">
      <c r="A4" s="6"/>
      <c r="B4" s="7">
        <v>2</v>
      </c>
      <c r="C4" s="8">
        <v>20192132</v>
      </c>
      <c r="D4" s="8" t="s">
        <v>516</v>
      </c>
      <c r="E4" s="8"/>
    </row>
    <row r="5" s="2" customFormat="1" ht="17.4" spans="1:5">
      <c r="A5" s="6"/>
      <c r="B5" s="7">
        <v>3</v>
      </c>
      <c r="C5" s="8">
        <v>20192133</v>
      </c>
      <c r="D5" s="8" t="s">
        <v>516</v>
      </c>
      <c r="E5" s="8"/>
    </row>
    <row r="6" s="2" customFormat="1" ht="17.4" spans="1:5">
      <c r="A6" s="6"/>
      <c r="B6" s="7">
        <v>4</v>
      </c>
      <c r="C6" s="8">
        <v>20192134</v>
      </c>
      <c r="D6" s="8" t="s">
        <v>516</v>
      </c>
      <c r="E6" s="8"/>
    </row>
    <row r="7" s="2" customFormat="1" ht="17.4" spans="1:5">
      <c r="A7" s="6"/>
      <c r="B7" s="7">
        <v>5</v>
      </c>
      <c r="C7" s="8">
        <v>20192135</v>
      </c>
      <c r="D7" s="8" t="s">
        <v>516</v>
      </c>
      <c r="E7" s="8"/>
    </row>
    <row r="8" s="2" customFormat="1" ht="17.4" spans="1:5">
      <c r="A8" s="6"/>
      <c r="B8" s="7">
        <v>6</v>
      </c>
      <c r="C8" s="8">
        <v>20192136</v>
      </c>
      <c r="D8" s="8" t="s">
        <v>516</v>
      </c>
      <c r="E8" s="8"/>
    </row>
    <row r="9" s="2" customFormat="1" ht="17.4" spans="1:5">
      <c r="A9" s="6"/>
      <c r="B9" s="7">
        <v>7</v>
      </c>
      <c r="C9" s="8">
        <v>20192137</v>
      </c>
      <c r="D9" s="8" t="s">
        <v>516</v>
      </c>
      <c r="E9" s="8"/>
    </row>
    <row r="10" s="2" customFormat="1" ht="17.4" spans="1:5">
      <c r="A10" s="6"/>
      <c r="B10" s="7">
        <v>8</v>
      </c>
      <c r="C10" s="8">
        <v>20193131</v>
      </c>
      <c r="D10" s="8" t="s">
        <v>516</v>
      </c>
      <c r="E10" s="8"/>
    </row>
    <row r="11" s="2" customFormat="1" ht="17.4" spans="1:5">
      <c r="A11" s="6"/>
      <c r="B11" s="7">
        <v>9</v>
      </c>
      <c r="C11" s="8">
        <v>20193132</v>
      </c>
      <c r="D11" s="8" t="s">
        <v>516</v>
      </c>
      <c r="E11" s="8"/>
    </row>
    <row r="12" s="2" customFormat="1" ht="17.4" spans="1:5">
      <c r="A12" s="6"/>
      <c r="B12" s="7">
        <v>10</v>
      </c>
      <c r="C12" s="8">
        <v>20202131</v>
      </c>
      <c r="D12" s="8" t="s">
        <v>516</v>
      </c>
      <c r="E12" s="8"/>
    </row>
    <row r="13" s="2" customFormat="1" ht="17.4" spans="1:5">
      <c r="A13" s="6"/>
      <c r="B13" s="7">
        <v>11</v>
      </c>
      <c r="C13" s="8">
        <v>20202132</v>
      </c>
      <c r="D13" s="8" t="s">
        <v>516</v>
      </c>
      <c r="E13" s="8"/>
    </row>
    <row r="14" s="2" customFormat="1" ht="17.4" spans="1:5">
      <c r="A14" s="6"/>
      <c r="B14" s="7">
        <v>12</v>
      </c>
      <c r="C14" s="8">
        <v>20202133</v>
      </c>
      <c r="D14" s="8" t="s">
        <v>516</v>
      </c>
      <c r="E14" s="8"/>
    </row>
    <row r="15" s="2" customFormat="1" ht="17.4" spans="1:5">
      <c r="A15" s="6"/>
      <c r="B15" s="7">
        <v>13</v>
      </c>
      <c r="C15" s="8">
        <v>20202134</v>
      </c>
      <c r="D15" s="8" t="s">
        <v>516</v>
      </c>
      <c r="E15" s="8"/>
    </row>
    <row r="16" s="2" customFormat="1" ht="17.4" spans="1:5">
      <c r="A16" s="6"/>
      <c r="B16" s="7">
        <v>14</v>
      </c>
      <c r="C16" s="8">
        <v>20202135</v>
      </c>
      <c r="D16" s="8" t="s">
        <v>516</v>
      </c>
      <c r="E16" s="8"/>
    </row>
    <row r="17" s="2" customFormat="1" ht="17.4" spans="1:5">
      <c r="A17" s="6"/>
      <c r="B17" s="7">
        <v>15</v>
      </c>
      <c r="C17" s="8">
        <v>20202136</v>
      </c>
      <c r="D17" s="8" t="s">
        <v>516</v>
      </c>
      <c r="E17" s="8"/>
    </row>
    <row r="18" s="2" customFormat="1" ht="17.4" spans="1:5">
      <c r="A18" s="6"/>
      <c r="B18" s="7">
        <v>16</v>
      </c>
      <c r="C18" s="8">
        <v>20202137</v>
      </c>
      <c r="D18" s="8" t="s">
        <v>516</v>
      </c>
      <c r="E18" s="8"/>
    </row>
    <row r="19" s="2" customFormat="1" ht="17.4" spans="1:5">
      <c r="A19" s="6"/>
      <c r="B19" s="7">
        <v>17</v>
      </c>
      <c r="C19" s="8">
        <v>20203131</v>
      </c>
      <c r="D19" s="8" t="s">
        <v>516</v>
      </c>
      <c r="E19" s="8"/>
    </row>
    <row r="20" s="2" customFormat="1" ht="17.4" spans="1:5">
      <c r="A20" s="6"/>
      <c r="B20" s="7">
        <v>18</v>
      </c>
      <c r="C20" s="8">
        <v>20203132</v>
      </c>
      <c r="D20" s="8" t="s">
        <v>516</v>
      </c>
      <c r="E20" s="8"/>
    </row>
    <row r="21" s="2" customFormat="1" ht="17.4" spans="1:5">
      <c r="A21" s="6"/>
      <c r="B21" s="7">
        <v>19</v>
      </c>
      <c r="C21" s="8">
        <v>20212131</v>
      </c>
      <c r="D21" s="8" t="s">
        <v>516</v>
      </c>
      <c r="E21" s="8"/>
    </row>
    <row r="22" s="2" customFormat="1" ht="17.4" spans="1:5">
      <c r="A22" s="6"/>
      <c r="B22" s="7">
        <v>20</v>
      </c>
      <c r="C22" s="8">
        <v>20212132</v>
      </c>
      <c r="D22" s="8" t="s">
        <v>516</v>
      </c>
      <c r="E22" s="8"/>
    </row>
    <row r="23" s="2" customFormat="1" ht="17.4" spans="1:5">
      <c r="A23" s="6"/>
      <c r="B23" s="7">
        <v>21</v>
      </c>
      <c r="C23" s="8">
        <v>20212133</v>
      </c>
      <c r="D23" s="8" t="s">
        <v>516</v>
      </c>
      <c r="E23" s="8"/>
    </row>
    <row r="24" s="2" customFormat="1" ht="17.4" spans="1:5">
      <c r="A24" s="6"/>
      <c r="B24" s="7">
        <v>22</v>
      </c>
      <c r="C24" s="8">
        <v>20212134</v>
      </c>
      <c r="D24" s="8" t="s">
        <v>516</v>
      </c>
      <c r="E24" s="8"/>
    </row>
    <row r="25" s="2" customFormat="1" ht="17.4" spans="1:5">
      <c r="A25" s="6"/>
      <c r="B25" s="7">
        <v>23</v>
      </c>
      <c r="C25" s="8">
        <v>20212135</v>
      </c>
      <c r="D25" s="8" t="s">
        <v>516</v>
      </c>
      <c r="E25" s="8"/>
    </row>
    <row r="26" s="2" customFormat="1" ht="17.4" spans="1:5">
      <c r="A26" s="6"/>
      <c r="B26" s="7">
        <v>24</v>
      </c>
      <c r="C26" s="8">
        <v>20212136</v>
      </c>
      <c r="D26" s="8" t="s">
        <v>516</v>
      </c>
      <c r="E26" s="8"/>
    </row>
    <row r="27" s="2" customFormat="1" ht="17.4" spans="1:5">
      <c r="A27" s="6"/>
      <c r="B27" s="7">
        <v>25</v>
      </c>
      <c r="C27" s="8">
        <v>20212137</v>
      </c>
      <c r="D27" s="8" t="s">
        <v>516</v>
      </c>
      <c r="E27" s="8"/>
    </row>
    <row r="28" s="2" customFormat="1" ht="17.4" spans="1:5">
      <c r="A28" s="6"/>
      <c r="B28" s="7">
        <v>26</v>
      </c>
      <c r="C28" s="8">
        <v>20212138</v>
      </c>
      <c r="D28" s="8" t="s">
        <v>516</v>
      </c>
      <c r="E28" s="8"/>
    </row>
    <row r="29" s="2" customFormat="1" ht="17.4" spans="1:5">
      <c r="A29" s="6"/>
      <c r="B29" s="7">
        <v>27</v>
      </c>
      <c r="C29" s="8">
        <v>20212141</v>
      </c>
      <c r="D29" s="8" t="s">
        <v>516</v>
      </c>
      <c r="E29" s="8"/>
    </row>
    <row r="30" s="2" customFormat="1" ht="17.4" spans="1:5">
      <c r="A30" s="6"/>
      <c r="B30" s="7">
        <v>28</v>
      </c>
      <c r="C30" s="8">
        <v>20212142</v>
      </c>
      <c r="D30" s="8" t="s">
        <v>516</v>
      </c>
      <c r="E30" s="8"/>
    </row>
    <row r="31" s="2" customFormat="1" ht="17.4" spans="1:5">
      <c r="A31" s="6"/>
      <c r="B31" s="7">
        <v>29</v>
      </c>
      <c r="C31" s="8">
        <v>20212143</v>
      </c>
      <c r="D31" s="8" t="s">
        <v>516</v>
      </c>
      <c r="E31" s="8"/>
    </row>
    <row r="32" s="2" customFormat="1" ht="17.4" spans="1:5">
      <c r="A32" s="6"/>
      <c r="B32" s="7">
        <v>30</v>
      </c>
      <c r="C32" s="8">
        <v>20212144</v>
      </c>
      <c r="D32" s="8" t="s">
        <v>516</v>
      </c>
      <c r="E32" s="8"/>
    </row>
    <row r="33" s="2" customFormat="1" ht="17.4" spans="1:5">
      <c r="A33" s="6"/>
      <c r="B33" s="7">
        <v>31</v>
      </c>
      <c r="C33" s="8">
        <v>20212145</v>
      </c>
      <c r="D33" s="8" t="s">
        <v>516</v>
      </c>
      <c r="E33" s="8"/>
    </row>
    <row r="34" s="2" customFormat="1" ht="17.4" spans="1:5">
      <c r="A34" s="6"/>
      <c r="B34" s="7">
        <v>32</v>
      </c>
      <c r="C34" s="8">
        <v>20212151</v>
      </c>
      <c r="D34" s="8" t="s">
        <v>516</v>
      </c>
      <c r="E34" s="8"/>
    </row>
    <row r="35" s="2" customFormat="1" ht="17.4" spans="1:5">
      <c r="A35" s="6"/>
      <c r="B35" s="7">
        <v>33</v>
      </c>
      <c r="C35" s="8">
        <v>20212152</v>
      </c>
      <c r="D35" s="8" t="s">
        <v>516</v>
      </c>
      <c r="E35" s="8"/>
    </row>
    <row r="36" s="2" customFormat="1" ht="17.4" spans="1:5">
      <c r="A36" s="6"/>
      <c r="B36" s="7">
        <v>34</v>
      </c>
      <c r="C36" s="8">
        <v>20212154</v>
      </c>
      <c r="D36" s="8" t="s">
        <v>516</v>
      </c>
      <c r="E36" s="8"/>
    </row>
    <row r="37" s="2" customFormat="1" ht="17.4" spans="1:5">
      <c r="A37" s="6"/>
      <c r="B37" s="7">
        <v>35</v>
      </c>
      <c r="C37" s="8">
        <v>20213131</v>
      </c>
      <c r="D37" s="8" t="s">
        <v>516</v>
      </c>
      <c r="E37" s="8"/>
    </row>
    <row r="38" s="2" customFormat="1" ht="17.4" spans="1:5">
      <c r="A38" s="6"/>
      <c r="B38" s="7">
        <v>36</v>
      </c>
      <c r="C38" s="8">
        <v>20222131</v>
      </c>
      <c r="D38" s="8" t="s">
        <v>516</v>
      </c>
      <c r="E38" s="8"/>
    </row>
    <row r="39" s="2" customFormat="1" ht="17.4" spans="1:5">
      <c r="A39" s="6"/>
      <c r="B39" s="7">
        <v>37</v>
      </c>
      <c r="C39" s="8">
        <v>20222132</v>
      </c>
      <c r="D39" s="8" t="s">
        <v>516</v>
      </c>
      <c r="E39" s="8"/>
    </row>
    <row r="40" s="2" customFormat="1" ht="17.4" spans="1:5">
      <c r="A40" s="6"/>
      <c r="B40" s="7">
        <v>38</v>
      </c>
      <c r="C40" s="8">
        <v>20222133</v>
      </c>
      <c r="D40" s="8" t="s">
        <v>516</v>
      </c>
      <c r="E40" s="8"/>
    </row>
    <row r="41" s="2" customFormat="1" ht="17.4" spans="1:5">
      <c r="A41" s="6"/>
      <c r="B41" s="7">
        <v>39</v>
      </c>
      <c r="C41" s="8">
        <v>20222134</v>
      </c>
      <c r="D41" s="8" t="s">
        <v>516</v>
      </c>
      <c r="E41" s="8"/>
    </row>
    <row r="42" s="2" customFormat="1" ht="17.4" spans="1:5">
      <c r="A42" s="6"/>
      <c r="B42" s="7">
        <v>40</v>
      </c>
      <c r="C42" s="8">
        <v>20222135</v>
      </c>
      <c r="D42" s="8" t="s">
        <v>516</v>
      </c>
      <c r="E42" s="8"/>
    </row>
    <row r="43" s="2" customFormat="1" ht="17.4" spans="1:5">
      <c r="A43" s="6"/>
      <c r="B43" s="7">
        <v>41</v>
      </c>
      <c r="C43" s="8">
        <v>20222136</v>
      </c>
      <c r="D43" s="8" t="s">
        <v>516</v>
      </c>
      <c r="E43" s="8"/>
    </row>
    <row r="44" s="2" customFormat="1" ht="17.4" spans="1:5">
      <c r="A44" s="6"/>
      <c r="B44" s="7">
        <v>42</v>
      </c>
      <c r="C44" s="8">
        <v>20222141</v>
      </c>
      <c r="D44" s="8" t="s">
        <v>516</v>
      </c>
      <c r="E44" s="8"/>
    </row>
    <row r="45" s="2" customFormat="1" ht="17.4" spans="1:5">
      <c r="A45" s="6"/>
      <c r="B45" s="7">
        <v>43</v>
      </c>
      <c r="C45" s="8">
        <v>20222142</v>
      </c>
      <c r="D45" s="8" t="s">
        <v>516</v>
      </c>
      <c r="E45" s="8"/>
    </row>
    <row r="46" s="2" customFormat="1" ht="17.4" spans="1:5">
      <c r="A46" s="6"/>
      <c r="B46" s="7">
        <v>44</v>
      </c>
      <c r="C46" s="8">
        <v>20222143</v>
      </c>
      <c r="D46" s="8" t="s">
        <v>516</v>
      </c>
      <c r="E46" s="8"/>
    </row>
    <row r="47" s="2" customFormat="1" ht="17.4" spans="1:5">
      <c r="A47" s="6"/>
      <c r="B47" s="7">
        <v>45</v>
      </c>
      <c r="C47" s="8">
        <v>20222144</v>
      </c>
      <c r="D47" s="8" t="s">
        <v>516</v>
      </c>
      <c r="E47" s="8"/>
    </row>
    <row r="48" s="2" customFormat="1" ht="17.4" spans="1:5">
      <c r="A48" s="6" t="s">
        <v>3</v>
      </c>
      <c r="B48" s="7">
        <v>46</v>
      </c>
      <c r="C48" s="9">
        <v>20192431</v>
      </c>
      <c r="D48" s="10"/>
      <c r="E48" s="10" t="s">
        <v>517</v>
      </c>
    </row>
    <row r="49" s="2" customFormat="1" ht="17.4" spans="1:5">
      <c r="A49" s="6"/>
      <c r="B49" s="7">
        <v>47</v>
      </c>
      <c r="C49" s="9">
        <v>20192432</v>
      </c>
      <c r="D49" s="10"/>
      <c r="E49" s="10" t="s">
        <v>517</v>
      </c>
    </row>
    <row r="50" s="2" customFormat="1" ht="17.4" spans="1:5">
      <c r="A50" s="6"/>
      <c r="B50" s="7">
        <v>48</v>
      </c>
      <c r="C50" s="9">
        <v>20192433</v>
      </c>
      <c r="D50" s="10"/>
      <c r="E50" s="10" t="s">
        <v>517</v>
      </c>
    </row>
    <row r="51" s="2" customFormat="1" ht="17.4" spans="1:5">
      <c r="A51" s="6"/>
      <c r="B51" s="7">
        <v>49</v>
      </c>
      <c r="C51" s="9">
        <v>20192434</v>
      </c>
      <c r="D51" s="10"/>
      <c r="E51" s="10" t="s">
        <v>517</v>
      </c>
    </row>
    <row r="52" s="2" customFormat="1" ht="17.4" spans="1:5">
      <c r="A52" s="6"/>
      <c r="B52" s="7">
        <v>50</v>
      </c>
      <c r="C52" s="9">
        <v>20192435</v>
      </c>
      <c r="D52" s="10"/>
      <c r="E52" s="10" t="s">
        <v>517</v>
      </c>
    </row>
    <row r="53" s="2" customFormat="1" ht="17.4" spans="1:5">
      <c r="A53" s="6"/>
      <c r="B53" s="7">
        <v>51</v>
      </c>
      <c r="C53" s="9">
        <v>20192436</v>
      </c>
      <c r="D53" s="10"/>
      <c r="E53" s="10" t="s">
        <v>517</v>
      </c>
    </row>
    <row r="54" s="2" customFormat="1" ht="17.4" spans="1:5">
      <c r="A54" s="6"/>
      <c r="B54" s="7">
        <v>52</v>
      </c>
      <c r="C54" s="9">
        <v>20192437</v>
      </c>
      <c r="D54" s="10"/>
      <c r="E54" s="10" t="s">
        <v>517</v>
      </c>
    </row>
    <row r="55" s="2" customFormat="1" ht="17.4" spans="1:5">
      <c r="A55" s="6"/>
      <c r="B55" s="7">
        <v>53</v>
      </c>
      <c r="C55" s="9">
        <v>20192531</v>
      </c>
      <c r="D55" s="10" t="s">
        <v>516</v>
      </c>
      <c r="E55" s="6"/>
    </row>
    <row r="56" s="2" customFormat="1" ht="17.4" spans="1:5">
      <c r="A56" s="6"/>
      <c r="B56" s="7">
        <v>54</v>
      </c>
      <c r="C56" s="9">
        <v>20192532</v>
      </c>
      <c r="D56" s="10" t="s">
        <v>516</v>
      </c>
      <c r="E56" s="6"/>
    </row>
    <row r="57" s="2" customFormat="1" ht="17.4" spans="1:5">
      <c r="A57" s="6"/>
      <c r="B57" s="7">
        <v>55</v>
      </c>
      <c r="C57" s="9">
        <v>20192533</v>
      </c>
      <c r="D57" s="10" t="s">
        <v>516</v>
      </c>
      <c r="E57" s="6"/>
    </row>
    <row r="58" s="2" customFormat="1" ht="17.4" spans="1:5">
      <c r="A58" s="6"/>
      <c r="B58" s="7">
        <v>56</v>
      </c>
      <c r="C58" s="9">
        <v>20192534</v>
      </c>
      <c r="D58" s="10" t="s">
        <v>516</v>
      </c>
      <c r="E58" s="6"/>
    </row>
    <row r="59" s="2" customFormat="1" ht="17.4" spans="1:5">
      <c r="A59" s="6"/>
      <c r="B59" s="7">
        <v>57</v>
      </c>
      <c r="C59" s="9">
        <v>20192535</v>
      </c>
      <c r="D59" s="10" t="s">
        <v>516</v>
      </c>
      <c r="E59" s="6"/>
    </row>
    <row r="60" s="2" customFormat="1" ht="17.4" spans="1:5">
      <c r="A60" s="6"/>
      <c r="B60" s="7">
        <v>58</v>
      </c>
      <c r="C60" s="9">
        <v>20192536</v>
      </c>
      <c r="D60" s="10" t="s">
        <v>516</v>
      </c>
      <c r="E60" s="6"/>
    </row>
    <row r="61" s="2" customFormat="1" ht="17.4" spans="1:5">
      <c r="A61" s="6"/>
      <c r="B61" s="7">
        <v>59</v>
      </c>
      <c r="C61" s="9">
        <v>20202430</v>
      </c>
      <c r="D61" s="10" t="s">
        <v>516</v>
      </c>
      <c r="E61" s="6"/>
    </row>
    <row r="62" s="2" customFormat="1" ht="17.4" spans="1:5">
      <c r="A62" s="6"/>
      <c r="B62" s="7">
        <v>60</v>
      </c>
      <c r="C62" s="9">
        <v>20202431</v>
      </c>
      <c r="D62" s="10" t="s">
        <v>516</v>
      </c>
      <c r="E62" s="6"/>
    </row>
    <row r="63" s="2" customFormat="1" ht="17.4" spans="1:5">
      <c r="A63" s="6"/>
      <c r="B63" s="7">
        <v>61</v>
      </c>
      <c r="C63" s="9">
        <v>20202432</v>
      </c>
      <c r="D63" s="10" t="s">
        <v>516</v>
      </c>
      <c r="E63" s="6"/>
    </row>
    <row r="64" s="2" customFormat="1" ht="17.4" spans="1:5">
      <c r="A64" s="6"/>
      <c r="B64" s="7">
        <v>62</v>
      </c>
      <c r="C64" s="9">
        <v>20202433</v>
      </c>
      <c r="D64" s="10" t="s">
        <v>516</v>
      </c>
      <c r="E64" s="6"/>
    </row>
    <row r="65" s="2" customFormat="1" ht="17.4" spans="1:5">
      <c r="A65" s="6"/>
      <c r="B65" s="7">
        <v>63</v>
      </c>
      <c r="C65" s="9">
        <v>20202434</v>
      </c>
      <c r="D65" s="10" t="s">
        <v>516</v>
      </c>
      <c r="E65" s="6"/>
    </row>
    <row r="66" s="2" customFormat="1" ht="17.4" spans="1:5">
      <c r="A66" s="6"/>
      <c r="B66" s="7">
        <v>64</v>
      </c>
      <c r="C66" s="9">
        <v>20202435</v>
      </c>
      <c r="D66" s="10" t="s">
        <v>516</v>
      </c>
      <c r="E66" s="6"/>
    </row>
    <row r="67" s="2" customFormat="1" ht="17.4" spans="1:5">
      <c r="A67" s="6"/>
      <c r="B67" s="7">
        <v>65</v>
      </c>
      <c r="C67" s="9">
        <v>20202531</v>
      </c>
      <c r="D67" s="10" t="s">
        <v>516</v>
      </c>
      <c r="E67" s="6"/>
    </row>
    <row r="68" s="2" customFormat="1" ht="17.4" spans="1:5">
      <c r="A68" s="6"/>
      <c r="B68" s="7">
        <v>66</v>
      </c>
      <c r="C68" s="9">
        <v>20202532</v>
      </c>
      <c r="D68" s="10" t="s">
        <v>516</v>
      </c>
      <c r="E68" s="6"/>
    </row>
    <row r="69" s="2" customFormat="1" ht="17.4" spans="1:5">
      <c r="A69" s="6"/>
      <c r="B69" s="7">
        <v>67</v>
      </c>
      <c r="C69" s="9">
        <v>20202533</v>
      </c>
      <c r="D69" s="10" t="s">
        <v>516</v>
      </c>
      <c r="E69" s="6"/>
    </row>
    <row r="70" s="2" customFormat="1" ht="17.4" spans="1:5">
      <c r="A70" s="6"/>
      <c r="B70" s="7">
        <v>68</v>
      </c>
      <c r="C70" s="9">
        <v>20202534</v>
      </c>
      <c r="D70" s="10" t="s">
        <v>516</v>
      </c>
      <c r="E70" s="6"/>
    </row>
    <row r="71" s="2" customFormat="1" ht="17.4" spans="1:5">
      <c r="A71" s="6"/>
      <c r="B71" s="7">
        <v>69</v>
      </c>
      <c r="C71" s="9">
        <v>20202535</v>
      </c>
      <c r="D71" s="10" t="s">
        <v>516</v>
      </c>
      <c r="E71" s="6"/>
    </row>
    <row r="72" s="2" customFormat="1" ht="17.4" spans="1:5">
      <c r="A72" s="6"/>
      <c r="B72" s="7">
        <v>70</v>
      </c>
      <c r="C72" s="9">
        <v>20202536</v>
      </c>
      <c r="D72" s="10" t="s">
        <v>516</v>
      </c>
      <c r="E72" s="6"/>
    </row>
    <row r="73" s="2" customFormat="1" ht="17.4" spans="1:5">
      <c r="A73" s="6"/>
      <c r="B73" s="7">
        <v>71</v>
      </c>
      <c r="C73" s="9">
        <v>20212431</v>
      </c>
      <c r="D73" s="10" t="s">
        <v>516</v>
      </c>
      <c r="E73" s="6"/>
    </row>
    <row r="74" s="2" customFormat="1" ht="17.4" spans="1:5">
      <c r="A74" s="6"/>
      <c r="B74" s="7">
        <v>72</v>
      </c>
      <c r="C74" s="9">
        <v>20212432</v>
      </c>
      <c r="D74" s="10" t="s">
        <v>516</v>
      </c>
      <c r="E74" s="6"/>
    </row>
    <row r="75" s="2" customFormat="1" ht="17.4" spans="1:5">
      <c r="A75" s="6"/>
      <c r="B75" s="7">
        <v>73</v>
      </c>
      <c r="C75" s="9">
        <v>20212433</v>
      </c>
      <c r="D75" s="10" t="s">
        <v>516</v>
      </c>
      <c r="E75" s="6"/>
    </row>
    <row r="76" s="2" customFormat="1" ht="17.4" spans="1:5">
      <c r="A76" s="6"/>
      <c r="B76" s="7">
        <v>74</v>
      </c>
      <c r="C76" s="9">
        <v>20212434</v>
      </c>
      <c r="D76" s="10" t="s">
        <v>516</v>
      </c>
      <c r="E76" s="6"/>
    </row>
    <row r="77" s="2" customFormat="1" ht="17.4" spans="1:5">
      <c r="A77" s="6"/>
      <c r="B77" s="7">
        <v>75</v>
      </c>
      <c r="C77" s="9">
        <v>20212435</v>
      </c>
      <c r="D77" s="10" t="s">
        <v>516</v>
      </c>
      <c r="E77" s="6"/>
    </row>
    <row r="78" s="2" customFormat="1" ht="17.4" spans="1:5">
      <c r="A78" s="6"/>
      <c r="B78" s="7">
        <v>76</v>
      </c>
      <c r="C78" s="9">
        <v>20212531</v>
      </c>
      <c r="D78" s="10" t="s">
        <v>516</v>
      </c>
      <c r="E78" s="6"/>
    </row>
    <row r="79" s="2" customFormat="1" ht="17.4" spans="1:5">
      <c r="A79" s="6"/>
      <c r="B79" s="7">
        <v>77</v>
      </c>
      <c r="C79" s="9">
        <v>20212532</v>
      </c>
      <c r="D79" s="10" t="s">
        <v>516</v>
      </c>
      <c r="E79" s="6"/>
    </row>
    <row r="80" s="2" customFormat="1" ht="17.4" spans="1:5">
      <c r="A80" s="6"/>
      <c r="B80" s="7">
        <v>78</v>
      </c>
      <c r="C80" s="9">
        <v>20212533</v>
      </c>
      <c r="D80" s="10" t="s">
        <v>516</v>
      </c>
      <c r="E80" s="6"/>
    </row>
    <row r="81" s="2" customFormat="1" ht="17.4" spans="1:5">
      <c r="A81" s="6"/>
      <c r="B81" s="7">
        <v>79</v>
      </c>
      <c r="C81" s="9">
        <v>20212534</v>
      </c>
      <c r="D81" s="10" t="s">
        <v>516</v>
      </c>
      <c r="E81" s="6"/>
    </row>
    <row r="82" s="2" customFormat="1" ht="17.4" spans="1:5">
      <c r="A82" s="6"/>
      <c r="B82" s="7">
        <v>80</v>
      </c>
      <c r="C82" s="9">
        <v>20212535</v>
      </c>
      <c r="D82" s="10" t="s">
        <v>516</v>
      </c>
      <c r="E82" s="6"/>
    </row>
    <row r="83" s="2" customFormat="1" ht="17.4" spans="1:5">
      <c r="A83" s="6"/>
      <c r="B83" s="7">
        <v>81</v>
      </c>
      <c r="C83" s="9">
        <v>20222431</v>
      </c>
      <c r="D83" s="10" t="s">
        <v>516</v>
      </c>
      <c r="E83" s="6"/>
    </row>
    <row r="84" s="2" customFormat="1" ht="17.4" spans="1:5">
      <c r="A84" s="6"/>
      <c r="B84" s="7">
        <v>82</v>
      </c>
      <c r="C84" s="9">
        <v>20222432</v>
      </c>
      <c r="D84" s="10" t="s">
        <v>516</v>
      </c>
      <c r="E84" s="6"/>
    </row>
    <row r="85" s="2" customFormat="1" ht="17.4" spans="1:5">
      <c r="A85" s="6"/>
      <c r="B85" s="7">
        <v>83</v>
      </c>
      <c r="C85" s="9">
        <v>20222433</v>
      </c>
      <c r="D85" s="10" t="s">
        <v>516</v>
      </c>
      <c r="E85" s="6"/>
    </row>
    <row r="86" s="2" customFormat="1" ht="17.4" spans="1:5">
      <c r="A86" s="6"/>
      <c r="B86" s="7">
        <v>84</v>
      </c>
      <c r="C86" s="9">
        <v>20222434</v>
      </c>
      <c r="D86" s="10" t="s">
        <v>516</v>
      </c>
      <c r="E86" s="6"/>
    </row>
    <row r="87" s="2" customFormat="1" ht="17.4" spans="1:5">
      <c r="A87" s="6"/>
      <c r="B87" s="7">
        <v>85</v>
      </c>
      <c r="C87" s="9">
        <v>20222435</v>
      </c>
      <c r="D87" s="10" t="s">
        <v>516</v>
      </c>
      <c r="E87" s="6"/>
    </row>
    <row r="88" s="2" customFormat="1" ht="17.4" spans="1:5">
      <c r="A88" s="6"/>
      <c r="B88" s="7">
        <v>86</v>
      </c>
      <c r="C88" s="9">
        <v>20222436</v>
      </c>
      <c r="D88" s="10" t="s">
        <v>516</v>
      </c>
      <c r="E88" s="6"/>
    </row>
    <row r="89" s="2" customFormat="1" ht="17.4" spans="1:5">
      <c r="A89" s="6"/>
      <c r="B89" s="7">
        <v>87</v>
      </c>
      <c r="C89" s="9">
        <v>20222441</v>
      </c>
      <c r="D89" s="10" t="s">
        <v>516</v>
      </c>
      <c r="E89" s="6"/>
    </row>
    <row r="90" s="2" customFormat="1" ht="17.4" spans="1:5">
      <c r="A90" s="6"/>
      <c r="B90" s="7">
        <v>88</v>
      </c>
      <c r="C90" s="9">
        <v>20222531</v>
      </c>
      <c r="D90" s="10" t="s">
        <v>516</v>
      </c>
      <c r="E90" s="6"/>
    </row>
    <row r="91" s="2" customFormat="1" ht="17.4" spans="1:5">
      <c r="A91" s="6"/>
      <c r="B91" s="7">
        <v>89</v>
      </c>
      <c r="C91" s="9">
        <v>20222532</v>
      </c>
      <c r="D91" s="10" t="s">
        <v>516</v>
      </c>
      <c r="E91" s="6"/>
    </row>
    <row r="92" s="2" customFormat="1" ht="17.4" spans="1:5">
      <c r="A92" s="6"/>
      <c r="B92" s="7">
        <v>90</v>
      </c>
      <c r="C92" s="9">
        <v>20222533</v>
      </c>
      <c r="D92" s="11" t="s">
        <v>516</v>
      </c>
      <c r="E92" s="6"/>
    </row>
    <row r="93" s="2" customFormat="1" ht="17.4" spans="1:5">
      <c r="A93" s="6"/>
      <c r="B93" s="7">
        <v>91</v>
      </c>
      <c r="C93" s="9">
        <v>20222541</v>
      </c>
      <c r="D93" s="11" t="s">
        <v>516</v>
      </c>
      <c r="E93" s="6"/>
    </row>
    <row r="94" s="2" customFormat="1" ht="17.4" spans="1:5">
      <c r="A94" s="6" t="s">
        <v>4</v>
      </c>
      <c r="B94" s="7">
        <v>92</v>
      </c>
      <c r="C94" s="6">
        <v>20192731</v>
      </c>
      <c r="D94" s="12"/>
      <c r="E94" s="12" t="s">
        <v>30</v>
      </c>
    </row>
    <row r="95" s="2" customFormat="1" ht="17.4" spans="1:5">
      <c r="A95" s="6"/>
      <c r="B95" s="7">
        <v>93</v>
      </c>
      <c r="C95" s="6">
        <v>20192831</v>
      </c>
      <c r="D95" s="12"/>
      <c r="E95" s="12" t="s">
        <v>30</v>
      </c>
    </row>
    <row r="96" s="2" customFormat="1" ht="17.4" spans="1:5">
      <c r="A96" s="6"/>
      <c r="B96" s="7">
        <v>94</v>
      </c>
      <c r="C96" s="6">
        <v>20192832</v>
      </c>
      <c r="D96" s="12"/>
      <c r="E96" s="12" t="s">
        <v>30</v>
      </c>
    </row>
    <row r="97" s="2" customFormat="1" ht="17.4" spans="1:5">
      <c r="A97" s="6"/>
      <c r="B97" s="7">
        <v>95</v>
      </c>
      <c r="C97" s="6">
        <v>20192833</v>
      </c>
      <c r="D97" s="12"/>
      <c r="E97" s="12" t="s">
        <v>30</v>
      </c>
    </row>
    <row r="98" s="2" customFormat="1" ht="17.4" spans="1:5">
      <c r="A98" s="6"/>
      <c r="B98" s="7">
        <v>96</v>
      </c>
      <c r="C98" s="6">
        <v>20202731</v>
      </c>
      <c r="D98" s="12" t="s">
        <v>516</v>
      </c>
      <c r="E98" s="12"/>
    </row>
    <row r="99" s="2" customFormat="1" ht="17.4" spans="1:5">
      <c r="A99" s="6"/>
      <c r="B99" s="7">
        <v>97</v>
      </c>
      <c r="C99" s="6">
        <v>20202831</v>
      </c>
      <c r="D99" s="12" t="s">
        <v>516</v>
      </c>
      <c r="E99" s="12"/>
    </row>
    <row r="100" s="2" customFormat="1" ht="17.4" spans="1:5">
      <c r="A100" s="6"/>
      <c r="B100" s="7">
        <v>98</v>
      </c>
      <c r="C100" s="6">
        <v>20202832</v>
      </c>
      <c r="D100" s="12" t="s">
        <v>516</v>
      </c>
      <c r="E100" s="12"/>
    </row>
    <row r="101" s="2" customFormat="1" ht="17.4" spans="1:5">
      <c r="A101" s="6"/>
      <c r="B101" s="7">
        <v>99</v>
      </c>
      <c r="C101" s="6">
        <v>20202833</v>
      </c>
      <c r="D101" s="12" t="s">
        <v>516</v>
      </c>
      <c r="E101" s="12"/>
    </row>
    <row r="102" s="2" customFormat="1" ht="17.4" spans="1:5">
      <c r="A102" s="6"/>
      <c r="B102" s="7">
        <v>100</v>
      </c>
      <c r="C102" s="6">
        <v>20212731</v>
      </c>
      <c r="D102" s="12" t="s">
        <v>516</v>
      </c>
      <c r="E102" s="12"/>
    </row>
    <row r="103" s="2" customFormat="1" ht="17.4" spans="1:5">
      <c r="A103" s="6"/>
      <c r="B103" s="7">
        <v>101</v>
      </c>
      <c r="C103" s="6">
        <v>20212831</v>
      </c>
      <c r="D103" s="12" t="s">
        <v>516</v>
      </c>
      <c r="E103" s="12"/>
    </row>
    <row r="104" s="2" customFormat="1" ht="17.4" spans="1:5">
      <c r="A104" s="6"/>
      <c r="B104" s="7">
        <v>102</v>
      </c>
      <c r="C104" s="6">
        <v>20212832</v>
      </c>
      <c r="D104" s="12" t="s">
        <v>516</v>
      </c>
      <c r="E104" s="12"/>
    </row>
    <row r="105" s="2" customFormat="1" ht="17.4" spans="1:5">
      <c r="A105" s="6"/>
      <c r="B105" s="7">
        <v>103</v>
      </c>
      <c r="C105" s="6">
        <v>20212841</v>
      </c>
      <c r="D105" s="12" t="s">
        <v>516</v>
      </c>
      <c r="E105" s="12"/>
    </row>
    <row r="106" s="2" customFormat="1" ht="17.4" spans="1:5">
      <c r="A106" s="6"/>
      <c r="B106" s="7">
        <v>104</v>
      </c>
      <c r="C106" s="6">
        <v>20212842</v>
      </c>
      <c r="D106" s="12" t="s">
        <v>516</v>
      </c>
      <c r="E106" s="12"/>
    </row>
    <row r="107" s="2" customFormat="1" ht="17.4" spans="1:5">
      <c r="A107" s="6"/>
      <c r="B107" s="7">
        <v>105</v>
      </c>
      <c r="C107" s="6">
        <v>20212843</v>
      </c>
      <c r="D107" s="12" t="s">
        <v>516</v>
      </c>
      <c r="E107" s="12"/>
    </row>
    <row r="108" s="2" customFormat="1" ht="17.4" spans="1:5">
      <c r="A108" s="6"/>
      <c r="B108" s="7">
        <v>106</v>
      </c>
      <c r="C108" s="6">
        <v>20222731</v>
      </c>
      <c r="D108" s="12" t="s">
        <v>516</v>
      </c>
      <c r="E108" s="12"/>
    </row>
    <row r="109" s="2" customFormat="1" ht="17.4" spans="1:5">
      <c r="A109" s="6"/>
      <c r="B109" s="7">
        <v>107</v>
      </c>
      <c r="C109" s="6">
        <v>20222732</v>
      </c>
      <c r="D109" s="12" t="s">
        <v>516</v>
      </c>
      <c r="E109" s="12"/>
    </row>
    <row r="110" s="2" customFormat="1" ht="17.4" spans="1:5">
      <c r="A110" s="6"/>
      <c r="B110" s="7">
        <v>108</v>
      </c>
      <c r="C110" s="6">
        <v>20222831</v>
      </c>
      <c r="D110" s="12" t="s">
        <v>516</v>
      </c>
      <c r="E110" s="12"/>
    </row>
    <row r="111" s="2" customFormat="1" ht="17.4" spans="1:5">
      <c r="A111" s="6"/>
      <c r="B111" s="7">
        <v>109</v>
      </c>
      <c r="C111" s="6">
        <v>20222832</v>
      </c>
      <c r="D111" s="12" t="s">
        <v>516</v>
      </c>
      <c r="E111" s="12"/>
    </row>
    <row r="112" s="2" customFormat="1" ht="17.4" spans="1:5">
      <c r="A112" s="6"/>
      <c r="B112" s="7">
        <v>110</v>
      </c>
      <c r="C112" s="6">
        <v>20222833</v>
      </c>
      <c r="D112" s="12" t="s">
        <v>516</v>
      </c>
      <c r="E112" s="12"/>
    </row>
    <row r="113" s="2" customFormat="1" ht="17.4" spans="1:5">
      <c r="A113" s="6"/>
      <c r="B113" s="7">
        <v>111</v>
      </c>
      <c r="C113" s="6">
        <v>20222834</v>
      </c>
      <c r="D113" s="12" t="s">
        <v>516</v>
      </c>
      <c r="E113" s="12"/>
    </row>
    <row r="114" s="2" customFormat="1" ht="17.4" spans="1:5">
      <c r="A114" s="6"/>
      <c r="B114" s="7">
        <v>112</v>
      </c>
      <c r="C114" s="6">
        <v>20222835</v>
      </c>
      <c r="D114" s="12" t="s">
        <v>516</v>
      </c>
      <c r="E114" s="12"/>
    </row>
    <row r="115" s="2" customFormat="1" ht="17.4" spans="1:5">
      <c r="A115" s="6"/>
      <c r="B115" s="7">
        <v>113</v>
      </c>
      <c r="C115" s="6">
        <v>20222836</v>
      </c>
      <c r="D115" s="12" t="s">
        <v>516</v>
      </c>
      <c r="E115" s="12"/>
    </row>
    <row r="116" s="2" customFormat="1" ht="17.4" spans="1:5">
      <c r="A116" s="6"/>
      <c r="B116" s="7">
        <v>114</v>
      </c>
      <c r="C116" s="6">
        <v>20222837</v>
      </c>
      <c r="D116" s="12" t="s">
        <v>516</v>
      </c>
      <c r="E116" s="12"/>
    </row>
    <row r="117" s="2" customFormat="1" ht="17.4" spans="1:5">
      <c r="A117" s="6"/>
      <c r="B117" s="7">
        <v>115</v>
      </c>
      <c r="C117" s="6">
        <v>20222841</v>
      </c>
      <c r="D117" s="12" t="s">
        <v>516</v>
      </c>
      <c r="E117" s="12"/>
    </row>
    <row r="118" s="2" customFormat="1" ht="17.4" spans="1:5">
      <c r="A118" s="6"/>
      <c r="B118" s="7">
        <v>116</v>
      </c>
      <c r="C118" s="6">
        <v>20222842</v>
      </c>
      <c r="D118" s="12" t="s">
        <v>516</v>
      </c>
      <c r="E118" s="12"/>
    </row>
    <row r="119" s="2" customFormat="1" ht="17.4" spans="1:5">
      <c r="A119" s="6"/>
      <c r="B119" s="7">
        <v>117</v>
      </c>
      <c r="C119" s="6">
        <v>20222843</v>
      </c>
      <c r="D119" s="12" t="s">
        <v>516</v>
      </c>
      <c r="E119" s="12"/>
    </row>
    <row r="120" s="2" customFormat="1" ht="17.4" spans="1:5">
      <c r="A120" s="6"/>
      <c r="B120" s="7">
        <v>118</v>
      </c>
      <c r="C120" s="6">
        <v>20222844</v>
      </c>
      <c r="D120" s="12" t="s">
        <v>516</v>
      </c>
      <c r="E120" s="12"/>
    </row>
    <row r="121" s="2" customFormat="1" ht="17.4" spans="1:5">
      <c r="A121" s="6" t="s">
        <v>5</v>
      </c>
      <c r="B121" s="7">
        <v>119</v>
      </c>
      <c r="C121" s="6">
        <v>20193631</v>
      </c>
      <c r="D121" s="6" t="s">
        <v>516</v>
      </c>
      <c r="E121" s="6"/>
    </row>
    <row r="122" s="2" customFormat="1" ht="17.4" spans="1:5">
      <c r="A122" s="6"/>
      <c r="B122" s="7">
        <v>120</v>
      </c>
      <c r="C122" s="6">
        <v>20193632</v>
      </c>
      <c r="D122" s="6" t="s">
        <v>516</v>
      </c>
      <c r="E122" s="6"/>
    </row>
    <row r="123" s="2" customFormat="1" ht="17.4" spans="1:5">
      <c r="A123" s="6"/>
      <c r="B123" s="7">
        <v>121</v>
      </c>
      <c r="C123" s="6">
        <v>20193633</v>
      </c>
      <c r="D123" s="6" t="s">
        <v>516</v>
      </c>
      <c r="E123" s="6"/>
    </row>
    <row r="124" s="2" customFormat="1" ht="17.4" spans="1:5">
      <c r="A124" s="6"/>
      <c r="B124" s="7">
        <v>122</v>
      </c>
      <c r="C124" s="6">
        <v>20193634</v>
      </c>
      <c r="D124" s="6" t="s">
        <v>516</v>
      </c>
      <c r="E124" s="6"/>
    </row>
    <row r="125" s="2" customFormat="1" ht="17.4" spans="1:5">
      <c r="A125" s="6"/>
      <c r="B125" s="7">
        <v>123</v>
      </c>
      <c r="C125" s="6">
        <v>20193635</v>
      </c>
      <c r="D125" s="6" t="s">
        <v>516</v>
      </c>
      <c r="E125" s="6"/>
    </row>
    <row r="126" s="2" customFormat="1" ht="17.4" spans="1:5">
      <c r="A126" s="6"/>
      <c r="B126" s="7">
        <v>124</v>
      </c>
      <c r="C126" s="6">
        <v>20203631</v>
      </c>
      <c r="D126" s="6" t="s">
        <v>516</v>
      </c>
      <c r="E126" s="6"/>
    </row>
    <row r="127" s="2" customFormat="1" ht="17.4" spans="1:5">
      <c r="A127" s="6"/>
      <c r="B127" s="7">
        <v>125</v>
      </c>
      <c r="C127" s="6">
        <v>20203632</v>
      </c>
      <c r="D127" s="6" t="s">
        <v>516</v>
      </c>
      <c r="E127" s="6"/>
    </row>
    <row r="128" s="2" customFormat="1" ht="17.4" spans="1:5">
      <c r="A128" s="6"/>
      <c r="B128" s="7">
        <v>126</v>
      </c>
      <c r="C128" s="6">
        <v>20203633</v>
      </c>
      <c r="D128" s="6" t="s">
        <v>516</v>
      </c>
      <c r="E128" s="6"/>
    </row>
    <row r="129" s="2" customFormat="1" ht="17.4" spans="1:5">
      <c r="A129" s="6"/>
      <c r="B129" s="7">
        <v>127</v>
      </c>
      <c r="C129" s="6">
        <v>20203634</v>
      </c>
      <c r="D129" s="6" t="s">
        <v>516</v>
      </c>
      <c r="E129" s="13"/>
    </row>
    <row r="130" s="2" customFormat="1" ht="17.4" spans="1:5">
      <c r="A130" s="6"/>
      <c r="B130" s="7">
        <v>128</v>
      </c>
      <c r="C130" s="6">
        <v>20203635</v>
      </c>
      <c r="D130" s="6" t="s">
        <v>516</v>
      </c>
      <c r="E130" s="6"/>
    </row>
    <row r="131" s="2" customFormat="1" ht="17.4" spans="1:5">
      <c r="A131" s="6"/>
      <c r="B131" s="7">
        <v>129</v>
      </c>
      <c r="C131" s="6">
        <v>20213631</v>
      </c>
      <c r="D131" s="6" t="s">
        <v>516</v>
      </c>
      <c r="E131" s="6"/>
    </row>
    <row r="132" s="2" customFormat="1" ht="17.4" spans="1:5">
      <c r="A132" s="6"/>
      <c r="B132" s="7">
        <v>130</v>
      </c>
      <c r="C132" s="6">
        <v>20213632</v>
      </c>
      <c r="D132" s="6" t="s">
        <v>516</v>
      </c>
      <c r="E132" s="6"/>
    </row>
    <row r="133" s="2" customFormat="1" ht="17.4" spans="1:5">
      <c r="A133" s="6"/>
      <c r="B133" s="7">
        <v>131</v>
      </c>
      <c r="C133" s="6">
        <v>20213633</v>
      </c>
      <c r="D133" s="6" t="s">
        <v>516</v>
      </c>
      <c r="E133" s="6"/>
    </row>
    <row r="134" s="2" customFormat="1" ht="17.4" spans="1:5">
      <c r="A134" s="6"/>
      <c r="B134" s="7">
        <v>132</v>
      </c>
      <c r="C134" s="6">
        <v>20213634</v>
      </c>
      <c r="D134" s="6" t="s">
        <v>516</v>
      </c>
      <c r="E134" s="6"/>
    </row>
    <row r="135" s="2" customFormat="1" ht="17.4" spans="1:5">
      <c r="A135" s="6"/>
      <c r="B135" s="7">
        <v>133</v>
      </c>
      <c r="C135" s="6">
        <v>20213635</v>
      </c>
      <c r="D135" s="6" t="s">
        <v>516</v>
      </c>
      <c r="E135" s="6"/>
    </row>
    <row r="136" s="2" customFormat="1" ht="17.4" spans="1:5">
      <c r="A136" s="6"/>
      <c r="B136" s="7">
        <v>134</v>
      </c>
      <c r="C136" s="6">
        <v>20213641</v>
      </c>
      <c r="D136" s="6" t="s">
        <v>516</v>
      </c>
      <c r="E136" s="6"/>
    </row>
    <row r="137" s="2" customFormat="1" ht="17.4" spans="1:5">
      <c r="A137" s="6"/>
      <c r="B137" s="7">
        <v>135</v>
      </c>
      <c r="C137" s="6">
        <v>20213642</v>
      </c>
      <c r="D137" s="6" t="s">
        <v>516</v>
      </c>
      <c r="E137" s="6"/>
    </row>
    <row r="138" s="2" customFormat="1" ht="17.4" spans="1:5">
      <c r="A138" s="6"/>
      <c r="B138" s="7">
        <v>136</v>
      </c>
      <c r="C138" s="6">
        <v>20223631</v>
      </c>
      <c r="D138" s="6" t="s">
        <v>516</v>
      </c>
      <c r="E138" s="6"/>
    </row>
    <row r="139" s="2" customFormat="1" ht="17.4" spans="1:5">
      <c r="A139" s="6"/>
      <c r="B139" s="7">
        <v>137</v>
      </c>
      <c r="C139" s="6">
        <v>20223632</v>
      </c>
      <c r="D139" s="6" t="s">
        <v>516</v>
      </c>
      <c r="E139" s="6"/>
    </row>
    <row r="140" s="2" customFormat="1" ht="17.4" spans="1:5">
      <c r="A140" s="6"/>
      <c r="B140" s="7">
        <v>138</v>
      </c>
      <c r="C140" s="6">
        <v>20223633</v>
      </c>
      <c r="D140" s="6" t="s">
        <v>516</v>
      </c>
      <c r="E140" s="6"/>
    </row>
    <row r="141" s="2" customFormat="1" ht="17.4" spans="1:5">
      <c r="A141" s="6"/>
      <c r="B141" s="7">
        <v>139</v>
      </c>
      <c r="C141" s="6">
        <v>20223634</v>
      </c>
      <c r="D141" s="6" t="s">
        <v>516</v>
      </c>
      <c r="E141" s="6"/>
    </row>
    <row r="142" s="2" customFormat="1" ht="17.4" spans="1:5">
      <c r="A142" s="6"/>
      <c r="B142" s="7">
        <v>140</v>
      </c>
      <c r="C142" s="6">
        <v>20223635</v>
      </c>
      <c r="D142" s="6" t="s">
        <v>516</v>
      </c>
      <c r="E142" s="6"/>
    </row>
    <row r="143" s="2" customFormat="1" ht="17.4" spans="1:5">
      <c r="A143" s="6"/>
      <c r="B143" s="7">
        <v>141</v>
      </c>
      <c r="C143" s="6">
        <v>20223636</v>
      </c>
      <c r="D143" s="6" t="s">
        <v>516</v>
      </c>
      <c r="E143" s="6"/>
    </row>
    <row r="144" s="2" customFormat="1" ht="17.4" spans="1:5">
      <c r="A144" s="6"/>
      <c r="B144" s="7">
        <v>142</v>
      </c>
      <c r="C144" s="6">
        <v>20223637</v>
      </c>
      <c r="D144" s="6" t="s">
        <v>516</v>
      </c>
      <c r="E144" s="6"/>
    </row>
    <row r="145" s="2" customFormat="1" ht="17.4" spans="1:5">
      <c r="A145" s="6"/>
      <c r="B145" s="7">
        <v>143</v>
      </c>
      <c r="C145" s="6">
        <v>20223641</v>
      </c>
      <c r="D145" s="6" t="s">
        <v>516</v>
      </c>
      <c r="E145" s="6"/>
    </row>
    <row r="146" s="2" customFormat="1" ht="17.4" spans="1:5">
      <c r="A146" s="6"/>
      <c r="B146" s="7">
        <v>144</v>
      </c>
      <c r="C146" s="6">
        <v>20223642</v>
      </c>
      <c r="D146" s="6" t="s">
        <v>516</v>
      </c>
      <c r="E146" s="6"/>
    </row>
    <row r="147" s="2" customFormat="1" ht="17.4" spans="1:5">
      <c r="A147" s="6"/>
      <c r="B147" s="7">
        <v>145</v>
      </c>
      <c r="C147" s="6">
        <v>20223643</v>
      </c>
      <c r="D147" s="6" t="s">
        <v>516</v>
      </c>
      <c r="E147" s="6"/>
    </row>
    <row r="148" s="2" customFormat="1" ht="17.4" spans="1:5">
      <c r="A148" s="6" t="s">
        <v>6</v>
      </c>
      <c r="B148" s="7">
        <v>146</v>
      </c>
      <c r="C148" s="8">
        <v>20192331</v>
      </c>
      <c r="D148" s="6" t="s">
        <v>516</v>
      </c>
      <c r="E148" s="6"/>
    </row>
    <row r="149" s="2" customFormat="1" ht="17.4" spans="1:5">
      <c r="A149" s="6"/>
      <c r="B149" s="7">
        <v>147</v>
      </c>
      <c r="C149" s="8">
        <v>20192332</v>
      </c>
      <c r="D149" s="6" t="s">
        <v>516</v>
      </c>
      <c r="E149" s="6"/>
    </row>
    <row r="150" s="2" customFormat="1" ht="17.4" spans="1:5">
      <c r="A150" s="6"/>
      <c r="B150" s="7">
        <v>148</v>
      </c>
      <c r="C150" s="8">
        <v>20192931</v>
      </c>
      <c r="D150" s="6" t="s">
        <v>516</v>
      </c>
      <c r="E150" s="6"/>
    </row>
    <row r="151" s="2" customFormat="1" ht="17.4" spans="1:5">
      <c r="A151" s="6"/>
      <c r="B151" s="7">
        <v>149</v>
      </c>
      <c r="C151" s="8">
        <v>20192932</v>
      </c>
      <c r="D151" s="6" t="s">
        <v>516</v>
      </c>
      <c r="E151" s="6"/>
    </row>
    <row r="152" s="2" customFormat="1" ht="17.4" spans="1:5">
      <c r="A152" s="6"/>
      <c r="B152" s="7">
        <v>150</v>
      </c>
      <c r="C152" s="8">
        <v>20193031</v>
      </c>
      <c r="D152" s="6"/>
      <c r="E152" s="6" t="s">
        <v>30</v>
      </c>
    </row>
    <row r="153" s="2" customFormat="1" ht="17.4" spans="1:5">
      <c r="A153" s="6"/>
      <c r="B153" s="7">
        <v>151</v>
      </c>
      <c r="C153" s="8">
        <v>20193032</v>
      </c>
      <c r="D153" s="6"/>
      <c r="E153" s="6" t="s">
        <v>30</v>
      </c>
    </row>
    <row r="154" s="2" customFormat="1" ht="17.4" spans="1:5">
      <c r="A154" s="6"/>
      <c r="B154" s="7">
        <v>152</v>
      </c>
      <c r="C154" s="8">
        <v>20193033</v>
      </c>
      <c r="D154" s="6"/>
      <c r="E154" s="6" t="s">
        <v>30</v>
      </c>
    </row>
    <row r="155" s="2" customFormat="1" ht="17.4" spans="1:5">
      <c r="A155" s="6"/>
      <c r="B155" s="7">
        <v>153</v>
      </c>
      <c r="C155" s="8">
        <v>20193034</v>
      </c>
      <c r="D155" s="6"/>
      <c r="E155" s="6" t="s">
        <v>30</v>
      </c>
    </row>
    <row r="156" s="2" customFormat="1" ht="17.4" spans="1:5">
      <c r="A156" s="6"/>
      <c r="B156" s="7">
        <v>154</v>
      </c>
      <c r="C156" s="8">
        <v>20193035</v>
      </c>
      <c r="D156" s="6"/>
      <c r="E156" s="6" t="s">
        <v>30</v>
      </c>
    </row>
    <row r="157" s="2" customFormat="1" ht="17.4" spans="1:5">
      <c r="A157" s="6"/>
      <c r="B157" s="7">
        <v>155</v>
      </c>
      <c r="C157" s="8">
        <v>20193036</v>
      </c>
      <c r="D157" s="6"/>
      <c r="E157" s="6" t="s">
        <v>30</v>
      </c>
    </row>
    <row r="158" s="2" customFormat="1" ht="17.4" spans="1:5">
      <c r="A158" s="6"/>
      <c r="B158" s="7">
        <v>156</v>
      </c>
      <c r="C158" s="8">
        <v>20193037</v>
      </c>
      <c r="D158" s="6"/>
      <c r="E158" s="6" t="s">
        <v>30</v>
      </c>
    </row>
    <row r="159" s="2" customFormat="1" ht="17.4" spans="1:5">
      <c r="A159" s="6"/>
      <c r="B159" s="7">
        <v>157</v>
      </c>
      <c r="C159" s="8">
        <v>20193038</v>
      </c>
      <c r="D159" s="6"/>
      <c r="E159" s="6" t="s">
        <v>30</v>
      </c>
    </row>
    <row r="160" s="2" customFormat="1" ht="17.4" spans="1:5">
      <c r="A160" s="6"/>
      <c r="B160" s="7">
        <v>158</v>
      </c>
      <c r="C160" s="6">
        <v>20202331</v>
      </c>
      <c r="D160" s="6" t="s">
        <v>516</v>
      </c>
      <c r="E160" s="6"/>
    </row>
    <row r="161" s="2" customFormat="1" ht="17.4" spans="1:5">
      <c r="A161" s="6"/>
      <c r="B161" s="7">
        <v>159</v>
      </c>
      <c r="C161" s="6">
        <v>20202332</v>
      </c>
      <c r="D161" s="6" t="s">
        <v>516</v>
      </c>
      <c r="E161" s="6"/>
    </row>
    <row r="162" s="2" customFormat="1" ht="17.4" spans="1:5">
      <c r="A162" s="6"/>
      <c r="B162" s="7">
        <v>160</v>
      </c>
      <c r="C162" s="8">
        <v>20202931</v>
      </c>
      <c r="D162" s="6" t="s">
        <v>516</v>
      </c>
      <c r="E162" s="6"/>
    </row>
    <row r="163" s="2" customFormat="1" ht="17.4" spans="1:5">
      <c r="A163" s="6"/>
      <c r="B163" s="7">
        <v>161</v>
      </c>
      <c r="C163" s="8">
        <v>20202932</v>
      </c>
      <c r="D163" s="6" t="s">
        <v>516</v>
      </c>
      <c r="E163" s="6"/>
    </row>
    <row r="164" s="2" customFormat="1" ht="17.4" spans="1:5">
      <c r="A164" s="6"/>
      <c r="B164" s="7">
        <v>162</v>
      </c>
      <c r="C164" s="8">
        <v>20202933</v>
      </c>
      <c r="D164" s="6" t="s">
        <v>516</v>
      </c>
      <c r="E164" s="6"/>
    </row>
    <row r="165" s="2" customFormat="1" ht="17.4" spans="1:5">
      <c r="A165" s="6"/>
      <c r="B165" s="7">
        <v>163</v>
      </c>
      <c r="C165" s="8">
        <v>20203031</v>
      </c>
      <c r="D165" s="6" t="s">
        <v>516</v>
      </c>
      <c r="E165" s="6"/>
    </row>
    <row r="166" s="2" customFormat="1" ht="17.4" spans="1:5">
      <c r="A166" s="6"/>
      <c r="B166" s="7">
        <v>164</v>
      </c>
      <c r="C166" s="8">
        <v>20203032</v>
      </c>
      <c r="D166" s="6" t="s">
        <v>516</v>
      </c>
      <c r="E166" s="6"/>
    </row>
    <row r="167" s="2" customFormat="1" ht="17.4" spans="1:5">
      <c r="A167" s="6"/>
      <c r="B167" s="7">
        <v>165</v>
      </c>
      <c r="C167" s="8">
        <v>20203033</v>
      </c>
      <c r="D167" s="6" t="s">
        <v>516</v>
      </c>
      <c r="E167" s="6"/>
    </row>
    <row r="168" s="2" customFormat="1" ht="17.4" spans="1:5">
      <c r="A168" s="6"/>
      <c r="B168" s="7">
        <v>166</v>
      </c>
      <c r="C168" s="8">
        <v>20203034</v>
      </c>
      <c r="D168" s="6" t="s">
        <v>516</v>
      </c>
      <c r="E168" s="6"/>
    </row>
    <row r="169" s="2" customFormat="1" ht="17.4" spans="1:5">
      <c r="A169" s="6"/>
      <c r="B169" s="7">
        <v>167</v>
      </c>
      <c r="C169" s="8">
        <v>20203035</v>
      </c>
      <c r="D169" s="6" t="s">
        <v>516</v>
      </c>
      <c r="E169" s="6"/>
    </row>
    <row r="170" s="2" customFormat="1" ht="17.4" spans="1:5">
      <c r="A170" s="6"/>
      <c r="B170" s="7">
        <v>168</v>
      </c>
      <c r="C170" s="8">
        <v>20203036</v>
      </c>
      <c r="D170" s="6" t="s">
        <v>516</v>
      </c>
      <c r="E170" s="6"/>
    </row>
    <row r="171" s="2" customFormat="1" ht="17.4" spans="1:5">
      <c r="A171" s="6"/>
      <c r="B171" s="7">
        <v>169</v>
      </c>
      <c r="C171" s="8">
        <v>20212331</v>
      </c>
      <c r="D171" s="6" t="s">
        <v>516</v>
      </c>
      <c r="E171" s="6"/>
    </row>
    <row r="172" s="2" customFormat="1" ht="17.4" spans="1:5">
      <c r="A172" s="6"/>
      <c r="B172" s="7">
        <v>170</v>
      </c>
      <c r="C172" s="8">
        <v>20212332</v>
      </c>
      <c r="D172" s="6" t="s">
        <v>516</v>
      </c>
      <c r="E172" s="6"/>
    </row>
    <row r="173" s="2" customFormat="1" ht="17.4" spans="1:5">
      <c r="A173" s="6"/>
      <c r="B173" s="7">
        <v>171</v>
      </c>
      <c r="C173" s="8">
        <v>20212333</v>
      </c>
      <c r="D173" s="6" t="s">
        <v>516</v>
      </c>
      <c r="E173" s="6"/>
    </row>
    <row r="174" s="2" customFormat="1" ht="17.4" spans="1:5">
      <c r="A174" s="6"/>
      <c r="B174" s="7">
        <v>172</v>
      </c>
      <c r="C174" s="8">
        <v>20212931</v>
      </c>
      <c r="D174" s="6" t="s">
        <v>516</v>
      </c>
      <c r="E174" s="6"/>
    </row>
    <row r="175" ht="17.4" spans="1:5">
      <c r="A175" s="6"/>
      <c r="B175" s="7">
        <v>173</v>
      </c>
      <c r="C175" s="8">
        <v>20212932</v>
      </c>
      <c r="D175" s="6" t="s">
        <v>516</v>
      </c>
      <c r="E175" s="6"/>
    </row>
    <row r="176" ht="17.4" spans="1:5">
      <c r="A176" s="6"/>
      <c r="B176" s="7">
        <v>174</v>
      </c>
      <c r="C176" s="8">
        <v>20212933</v>
      </c>
      <c r="D176" s="6" t="s">
        <v>516</v>
      </c>
      <c r="E176" s="6"/>
    </row>
    <row r="177" ht="17.4" spans="1:5">
      <c r="A177" s="6"/>
      <c r="B177" s="7">
        <v>175</v>
      </c>
      <c r="C177" s="8">
        <v>20212941</v>
      </c>
      <c r="D177" s="6" t="s">
        <v>516</v>
      </c>
      <c r="E177" s="6"/>
    </row>
    <row r="178" ht="17.4" spans="1:5">
      <c r="A178" s="6"/>
      <c r="B178" s="7">
        <v>176</v>
      </c>
      <c r="C178" s="8">
        <v>20213031</v>
      </c>
      <c r="D178" s="6" t="s">
        <v>516</v>
      </c>
      <c r="E178" s="6"/>
    </row>
    <row r="179" ht="17.4" spans="1:5">
      <c r="A179" s="6"/>
      <c r="B179" s="7">
        <v>177</v>
      </c>
      <c r="C179" s="8">
        <v>20213032</v>
      </c>
      <c r="D179" s="6" t="s">
        <v>516</v>
      </c>
      <c r="E179" s="6"/>
    </row>
    <row r="180" ht="17.4" spans="1:5">
      <c r="A180" s="6"/>
      <c r="B180" s="7">
        <v>178</v>
      </c>
      <c r="C180" s="8">
        <v>20213033</v>
      </c>
      <c r="D180" s="6" t="s">
        <v>516</v>
      </c>
      <c r="E180" s="6"/>
    </row>
    <row r="181" ht="17.4" spans="1:5">
      <c r="A181" s="6"/>
      <c r="B181" s="7">
        <v>179</v>
      </c>
      <c r="C181" s="6">
        <v>20222331</v>
      </c>
      <c r="D181" s="6" t="s">
        <v>516</v>
      </c>
      <c r="E181" s="6"/>
    </row>
    <row r="182" ht="17.4" spans="1:5">
      <c r="A182" s="6"/>
      <c r="B182" s="7">
        <v>180</v>
      </c>
      <c r="C182" s="6">
        <v>20222332</v>
      </c>
      <c r="D182" s="6" t="s">
        <v>516</v>
      </c>
      <c r="E182" s="6"/>
    </row>
    <row r="183" ht="17.4" spans="1:5">
      <c r="A183" s="6"/>
      <c r="B183" s="7">
        <v>181</v>
      </c>
      <c r="C183" s="6">
        <v>20222333</v>
      </c>
      <c r="D183" s="6" t="s">
        <v>516</v>
      </c>
      <c r="E183" s="6"/>
    </row>
    <row r="184" ht="17.4" spans="1:5">
      <c r="A184" s="6"/>
      <c r="B184" s="7">
        <v>182</v>
      </c>
      <c r="C184" s="6">
        <v>20222931</v>
      </c>
      <c r="D184" s="6" t="s">
        <v>516</v>
      </c>
      <c r="E184" s="6"/>
    </row>
    <row r="185" ht="17.4" spans="1:5">
      <c r="A185" s="6"/>
      <c r="B185" s="7">
        <v>183</v>
      </c>
      <c r="C185" s="6">
        <v>20222932</v>
      </c>
      <c r="D185" s="6" t="s">
        <v>516</v>
      </c>
      <c r="E185" s="6"/>
    </row>
    <row r="186" ht="17.4" spans="1:5">
      <c r="A186" s="6"/>
      <c r="B186" s="7">
        <v>184</v>
      </c>
      <c r="C186" s="6">
        <v>20222933</v>
      </c>
      <c r="D186" s="6" t="s">
        <v>516</v>
      </c>
      <c r="E186" s="7"/>
    </row>
    <row r="187" ht="17.4" spans="1:5">
      <c r="A187" s="6"/>
      <c r="B187" s="7">
        <v>185</v>
      </c>
      <c r="C187" s="6">
        <v>20222934</v>
      </c>
      <c r="D187" s="6" t="s">
        <v>516</v>
      </c>
      <c r="E187" s="7"/>
    </row>
    <row r="188" ht="17.4" spans="1:5">
      <c r="A188" s="6"/>
      <c r="B188" s="7">
        <v>186</v>
      </c>
      <c r="C188" s="6">
        <v>20222941</v>
      </c>
      <c r="D188" s="6" t="s">
        <v>516</v>
      </c>
      <c r="E188" s="7"/>
    </row>
    <row r="189" ht="17.4" spans="1:5">
      <c r="A189" s="6"/>
      <c r="B189" s="7">
        <v>187</v>
      </c>
      <c r="C189" s="6">
        <v>20223031</v>
      </c>
      <c r="D189" s="6" t="s">
        <v>516</v>
      </c>
      <c r="E189" s="7"/>
    </row>
    <row r="190" ht="17.4" spans="1:5">
      <c r="A190" s="6"/>
      <c r="B190" s="7">
        <v>188</v>
      </c>
      <c r="C190" s="6">
        <v>20223032</v>
      </c>
      <c r="D190" s="6" t="s">
        <v>516</v>
      </c>
      <c r="E190" s="7"/>
    </row>
    <row r="191" ht="17.4" spans="1:5">
      <c r="A191" s="6"/>
      <c r="B191" s="7">
        <v>189</v>
      </c>
      <c r="C191" s="6">
        <v>20223033</v>
      </c>
      <c r="D191" s="6" t="s">
        <v>516</v>
      </c>
      <c r="E191" s="7"/>
    </row>
    <row r="192" ht="17.4" spans="1:5">
      <c r="A192" s="8" t="s">
        <v>7</v>
      </c>
      <c r="B192" s="7">
        <v>190</v>
      </c>
      <c r="C192" s="14">
        <v>20192631</v>
      </c>
      <c r="D192" s="6" t="s">
        <v>516</v>
      </c>
      <c r="E192" s="6"/>
    </row>
    <row r="193" ht="17.4" spans="1:5">
      <c r="A193" s="8"/>
      <c r="B193" s="7">
        <v>191</v>
      </c>
      <c r="C193" s="14">
        <v>20192632</v>
      </c>
      <c r="D193" s="6" t="s">
        <v>516</v>
      </c>
      <c r="E193" s="6"/>
    </row>
    <row r="194" ht="17.4" spans="1:5">
      <c r="A194" s="8"/>
      <c r="B194" s="7">
        <v>192</v>
      </c>
      <c r="C194" s="14">
        <v>20192633</v>
      </c>
      <c r="D194" s="6" t="s">
        <v>516</v>
      </c>
      <c r="E194" s="6"/>
    </row>
    <row r="195" ht="17.4" spans="1:5">
      <c r="A195" s="8"/>
      <c r="B195" s="7">
        <v>193</v>
      </c>
      <c r="C195" s="14">
        <v>20192634</v>
      </c>
      <c r="D195" s="6" t="s">
        <v>516</v>
      </c>
      <c r="E195" s="6"/>
    </row>
    <row r="196" ht="17.4" spans="1:5">
      <c r="A196" s="8"/>
      <c r="B196" s="7">
        <v>194</v>
      </c>
      <c r="C196" s="14">
        <v>20202631</v>
      </c>
      <c r="D196" s="6" t="s">
        <v>516</v>
      </c>
      <c r="E196" s="6"/>
    </row>
    <row r="197" ht="17.4" spans="1:5">
      <c r="A197" s="8"/>
      <c r="B197" s="7">
        <v>195</v>
      </c>
      <c r="C197" s="14">
        <v>20202632</v>
      </c>
      <c r="D197" s="6" t="s">
        <v>516</v>
      </c>
      <c r="E197" s="6"/>
    </row>
    <row r="198" ht="17.4" spans="1:5">
      <c r="A198" s="8"/>
      <c r="B198" s="7">
        <v>196</v>
      </c>
      <c r="C198" s="14">
        <v>20202633</v>
      </c>
      <c r="D198" s="6" t="s">
        <v>516</v>
      </c>
      <c r="E198" s="6"/>
    </row>
    <row r="199" ht="17.4" spans="1:5">
      <c r="A199" s="8"/>
      <c r="B199" s="7">
        <v>197</v>
      </c>
      <c r="C199" s="14">
        <v>20202634</v>
      </c>
      <c r="D199" s="6" t="s">
        <v>516</v>
      </c>
      <c r="E199" s="6"/>
    </row>
    <row r="200" ht="17.4" spans="1:5">
      <c r="A200" s="8"/>
      <c r="B200" s="7">
        <v>198</v>
      </c>
      <c r="C200" s="14">
        <v>20212631</v>
      </c>
      <c r="D200" s="6" t="s">
        <v>516</v>
      </c>
      <c r="E200" s="6"/>
    </row>
    <row r="201" ht="17.4" spans="1:5">
      <c r="A201" s="8"/>
      <c r="B201" s="7">
        <v>199</v>
      </c>
      <c r="C201" s="14">
        <v>20212632</v>
      </c>
      <c r="D201" s="6" t="s">
        <v>516</v>
      </c>
      <c r="E201" s="6"/>
    </row>
    <row r="202" ht="17.4" spans="1:5">
      <c r="A202" s="8"/>
      <c r="B202" s="7">
        <v>200</v>
      </c>
      <c r="C202" s="14">
        <v>20212633</v>
      </c>
      <c r="D202" s="6" t="s">
        <v>516</v>
      </c>
      <c r="E202" s="6"/>
    </row>
    <row r="203" ht="17.4" spans="1:5">
      <c r="A203" s="8"/>
      <c r="B203" s="7">
        <v>201</v>
      </c>
      <c r="C203" s="14">
        <v>20212634</v>
      </c>
      <c r="D203" s="6" t="s">
        <v>516</v>
      </c>
      <c r="E203" s="6"/>
    </row>
    <row r="204" ht="17.4" spans="1:5">
      <c r="A204" s="8"/>
      <c r="B204" s="7">
        <v>202</v>
      </c>
      <c r="C204" s="14">
        <v>20222631</v>
      </c>
      <c r="D204" s="6" t="s">
        <v>516</v>
      </c>
      <c r="E204" s="6"/>
    </row>
    <row r="205" ht="17.4" spans="1:5">
      <c r="A205" s="8"/>
      <c r="B205" s="7">
        <v>203</v>
      </c>
      <c r="C205" s="14">
        <v>20222632</v>
      </c>
      <c r="D205" s="6" t="s">
        <v>516</v>
      </c>
      <c r="E205" s="6"/>
    </row>
    <row r="206" ht="17.4" spans="1:5">
      <c r="A206" s="8"/>
      <c r="B206" s="7">
        <v>204</v>
      </c>
      <c r="C206" s="14">
        <v>20222633</v>
      </c>
      <c r="D206" s="6" t="s">
        <v>516</v>
      </c>
      <c r="E206" s="6"/>
    </row>
    <row r="207" ht="17.4" spans="1:5">
      <c r="A207" s="8"/>
      <c r="B207" s="7">
        <v>205</v>
      </c>
      <c r="C207" s="14">
        <v>20222634</v>
      </c>
      <c r="D207" s="6" t="s">
        <v>516</v>
      </c>
      <c r="E207" s="6"/>
    </row>
    <row r="208" ht="17.4" spans="1:5">
      <c r="A208" s="8"/>
      <c r="B208" s="7">
        <v>206</v>
      </c>
      <c r="C208" s="14">
        <v>20222635</v>
      </c>
      <c r="D208" s="6" t="s">
        <v>516</v>
      </c>
      <c r="E208" s="6"/>
    </row>
    <row r="209" ht="17.4" spans="1:5">
      <c r="A209" s="8"/>
      <c r="B209" s="7">
        <v>207</v>
      </c>
      <c r="C209" s="14">
        <v>20222641</v>
      </c>
      <c r="D209" s="6" t="s">
        <v>516</v>
      </c>
      <c r="E209" s="6"/>
    </row>
    <row r="210" ht="17.4" spans="1:5">
      <c r="A210" s="8"/>
      <c r="B210" s="7">
        <v>208</v>
      </c>
      <c r="C210" s="14">
        <v>20222642</v>
      </c>
      <c r="D210" s="6" t="s">
        <v>516</v>
      </c>
      <c r="E210" s="6"/>
    </row>
    <row r="211" ht="17.4" spans="1:5">
      <c r="A211" s="8"/>
      <c r="B211" s="7">
        <v>209</v>
      </c>
      <c r="C211" s="14">
        <v>20222643</v>
      </c>
      <c r="D211" s="6" t="s">
        <v>516</v>
      </c>
      <c r="E211" s="6"/>
    </row>
    <row r="212" ht="17.4" spans="1:5">
      <c r="A212" s="8" t="s">
        <v>8</v>
      </c>
      <c r="B212" s="7">
        <v>210</v>
      </c>
      <c r="C212" s="6">
        <v>20223531</v>
      </c>
      <c r="D212" s="6" t="s">
        <v>516</v>
      </c>
      <c r="E212" s="6"/>
    </row>
    <row r="213" ht="17.4" spans="1:5">
      <c r="A213" s="15"/>
      <c r="B213" s="16"/>
      <c r="C213" s="15"/>
      <c r="D213" s="15"/>
      <c r="E213" s="15"/>
    </row>
    <row r="214" ht="17.4" spans="1:5">
      <c r="A214" s="15"/>
      <c r="B214" s="16"/>
      <c r="C214" s="15"/>
      <c r="D214" s="15"/>
      <c r="E214" s="15"/>
    </row>
  </sheetData>
  <mergeCells count="7">
    <mergeCell ref="A1:E1"/>
    <mergeCell ref="A3:A47"/>
    <mergeCell ref="A48:A93"/>
    <mergeCell ref="A94:A120"/>
    <mergeCell ref="A121:A147"/>
    <mergeCell ref="A148:A191"/>
    <mergeCell ref="A192:A2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workbookViewId="0">
      <selection activeCell="A1" sqref="A1:H1"/>
    </sheetView>
  </sheetViews>
  <sheetFormatPr defaultColWidth="9" defaultRowHeight="14.4" outlineLevelCol="7"/>
  <cols>
    <col min="1" max="1" width="20.1111111111111" customWidth="1"/>
    <col min="2" max="2" width="7.33333333333333" style="3" customWidth="1"/>
    <col min="3" max="3" width="18.6666666666667" customWidth="1"/>
    <col min="4" max="4" width="16.8888888888889" customWidth="1"/>
    <col min="5" max="5" width="20.6666666666667" customWidth="1"/>
    <col min="6" max="6" width="16.8888888888889" customWidth="1"/>
    <col min="7" max="7" width="21" customWidth="1"/>
    <col min="8" max="8" width="13.6666666666667" customWidth="1"/>
  </cols>
  <sheetData>
    <row r="1" ht="22.2" spans="1:8">
      <c r="A1" s="158" t="s">
        <v>21</v>
      </c>
      <c r="B1" s="158"/>
      <c r="C1" s="218"/>
      <c r="D1" s="218"/>
      <c r="E1" s="218"/>
      <c r="F1" s="218"/>
      <c r="G1" s="218"/>
      <c r="H1" s="218"/>
    </row>
    <row r="2" s="216" customFormat="1" ht="20.4" spans="1:8">
      <c r="A2" s="160" t="s">
        <v>22</v>
      </c>
      <c r="B2" s="160" t="s">
        <v>23</v>
      </c>
      <c r="C2" s="160" t="s">
        <v>24</v>
      </c>
      <c r="D2" s="160" t="s">
        <v>25</v>
      </c>
      <c r="E2" s="160" t="s">
        <v>26</v>
      </c>
      <c r="F2" s="197" t="s">
        <v>27</v>
      </c>
      <c r="G2" s="160" t="s">
        <v>28</v>
      </c>
      <c r="H2" s="160" t="s">
        <v>29</v>
      </c>
    </row>
    <row r="3" s="216" customFormat="1" ht="17.4" spans="1:8">
      <c r="A3" s="23" t="s">
        <v>2</v>
      </c>
      <c r="B3" s="23">
        <v>1</v>
      </c>
      <c r="C3" s="198">
        <v>20192131</v>
      </c>
      <c r="D3" s="198">
        <v>0</v>
      </c>
      <c r="E3" s="198">
        <v>49</v>
      </c>
      <c r="F3" s="199">
        <f t="shared" ref="F3:F66" si="0">D3/E3</f>
        <v>0</v>
      </c>
      <c r="G3" s="136">
        <f>RANK(F3,$F$3:$F$47,1)</f>
        <v>1</v>
      </c>
      <c r="H3" s="198"/>
    </row>
    <row r="4" s="216" customFormat="1" ht="17.4" spans="1:8">
      <c r="A4" s="23"/>
      <c r="B4" s="23">
        <v>2</v>
      </c>
      <c r="C4" s="198">
        <v>20192132</v>
      </c>
      <c r="D4" s="198">
        <v>0</v>
      </c>
      <c r="E4" s="198">
        <v>23</v>
      </c>
      <c r="F4" s="199">
        <f t="shared" si="0"/>
        <v>0</v>
      </c>
      <c r="G4" s="136">
        <f t="shared" ref="G4:G47" si="1">RANK(F4,$F$3:$F$47,1)</f>
        <v>1</v>
      </c>
      <c r="H4" s="198"/>
    </row>
    <row r="5" s="216" customFormat="1" ht="17.4" spans="1:8">
      <c r="A5" s="23"/>
      <c r="B5" s="23">
        <v>3</v>
      </c>
      <c r="C5" s="198">
        <v>20192133</v>
      </c>
      <c r="D5" s="198">
        <v>0</v>
      </c>
      <c r="E5" s="198">
        <v>38</v>
      </c>
      <c r="F5" s="199">
        <f t="shared" si="0"/>
        <v>0</v>
      </c>
      <c r="G5" s="136">
        <f t="shared" si="1"/>
        <v>1</v>
      </c>
      <c r="H5" s="198"/>
    </row>
    <row r="6" s="216" customFormat="1" ht="17.4" spans="1:8">
      <c r="A6" s="23"/>
      <c r="B6" s="23">
        <v>4</v>
      </c>
      <c r="C6" s="198">
        <v>20192134</v>
      </c>
      <c r="D6" s="198">
        <v>0</v>
      </c>
      <c r="E6" s="198">
        <v>35</v>
      </c>
      <c r="F6" s="199">
        <f t="shared" si="0"/>
        <v>0</v>
      </c>
      <c r="G6" s="136">
        <f t="shared" si="1"/>
        <v>1</v>
      </c>
      <c r="H6" s="198"/>
    </row>
    <row r="7" s="216" customFormat="1" ht="17.4" spans="1:8">
      <c r="A7" s="23"/>
      <c r="B7" s="23">
        <v>5</v>
      </c>
      <c r="C7" s="198">
        <v>20192135</v>
      </c>
      <c r="D7" s="198">
        <v>0</v>
      </c>
      <c r="E7" s="198">
        <v>47</v>
      </c>
      <c r="F7" s="199">
        <f t="shared" si="0"/>
        <v>0</v>
      </c>
      <c r="G7" s="136">
        <f t="shared" si="1"/>
        <v>1</v>
      </c>
      <c r="H7" s="198"/>
    </row>
    <row r="8" s="216" customFormat="1" ht="17.4" spans="1:8">
      <c r="A8" s="23"/>
      <c r="B8" s="23">
        <v>6</v>
      </c>
      <c r="C8" s="198">
        <v>20192136</v>
      </c>
      <c r="D8" s="198">
        <v>0</v>
      </c>
      <c r="E8" s="198">
        <v>40</v>
      </c>
      <c r="F8" s="199">
        <f t="shared" si="0"/>
        <v>0</v>
      </c>
      <c r="G8" s="136">
        <f t="shared" si="1"/>
        <v>1</v>
      </c>
      <c r="H8" s="198"/>
    </row>
    <row r="9" s="216" customFormat="1" ht="17.4" spans="1:8">
      <c r="A9" s="23"/>
      <c r="B9" s="23">
        <v>7</v>
      </c>
      <c r="C9" s="198">
        <v>20192137</v>
      </c>
      <c r="D9" s="198">
        <v>0</v>
      </c>
      <c r="E9" s="198">
        <v>40</v>
      </c>
      <c r="F9" s="199">
        <f t="shared" si="0"/>
        <v>0</v>
      </c>
      <c r="G9" s="136">
        <f t="shared" si="1"/>
        <v>1</v>
      </c>
      <c r="H9" s="198"/>
    </row>
    <row r="10" s="216" customFormat="1" ht="17.4" spans="1:8">
      <c r="A10" s="23"/>
      <c r="B10" s="23">
        <v>8</v>
      </c>
      <c r="C10" s="198">
        <v>20193131</v>
      </c>
      <c r="D10" s="198">
        <v>0</v>
      </c>
      <c r="E10" s="198">
        <v>47</v>
      </c>
      <c r="F10" s="199">
        <f t="shared" si="0"/>
        <v>0</v>
      </c>
      <c r="G10" s="136">
        <f t="shared" si="1"/>
        <v>1</v>
      </c>
      <c r="H10" s="198"/>
    </row>
    <row r="11" s="216" customFormat="1" ht="17.4" spans="1:8">
      <c r="A11" s="23"/>
      <c r="B11" s="23">
        <v>9</v>
      </c>
      <c r="C11" s="198">
        <v>20193132</v>
      </c>
      <c r="D11" s="198">
        <v>0</v>
      </c>
      <c r="E11" s="198">
        <v>42</v>
      </c>
      <c r="F11" s="199">
        <f t="shared" si="0"/>
        <v>0</v>
      </c>
      <c r="G11" s="136">
        <f t="shared" si="1"/>
        <v>1</v>
      </c>
      <c r="H11" s="198"/>
    </row>
    <row r="12" s="216" customFormat="1" ht="17.4" spans="1:8">
      <c r="A12" s="23"/>
      <c r="B12" s="23">
        <v>10</v>
      </c>
      <c r="C12" s="198">
        <v>20202131</v>
      </c>
      <c r="D12" s="198">
        <v>0</v>
      </c>
      <c r="E12" s="198">
        <v>40</v>
      </c>
      <c r="F12" s="199">
        <f t="shared" si="0"/>
        <v>0</v>
      </c>
      <c r="G12" s="136">
        <f t="shared" si="1"/>
        <v>1</v>
      </c>
      <c r="H12" s="198"/>
    </row>
    <row r="13" s="216" customFormat="1" ht="17.4" spans="1:8">
      <c r="A13" s="23"/>
      <c r="B13" s="23">
        <v>11</v>
      </c>
      <c r="C13" s="198">
        <v>20202132</v>
      </c>
      <c r="D13" s="198">
        <v>0</v>
      </c>
      <c r="E13" s="198">
        <v>38</v>
      </c>
      <c r="F13" s="199">
        <f t="shared" si="0"/>
        <v>0</v>
      </c>
      <c r="G13" s="136">
        <f t="shared" si="1"/>
        <v>1</v>
      </c>
      <c r="H13" s="198"/>
    </row>
    <row r="14" s="216" customFormat="1" ht="17.4" spans="1:8">
      <c r="A14" s="23"/>
      <c r="B14" s="23">
        <v>12</v>
      </c>
      <c r="C14" s="198">
        <v>20202133</v>
      </c>
      <c r="D14" s="198">
        <v>0</v>
      </c>
      <c r="E14" s="198">
        <v>35</v>
      </c>
      <c r="F14" s="199">
        <f t="shared" si="0"/>
        <v>0</v>
      </c>
      <c r="G14" s="136">
        <f t="shared" si="1"/>
        <v>1</v>
      </c>
      <c r="H14" s="198"/>
    </row>
    <row r="15" s="216" customFormat="1" ht="17.4" spans="1:8">
      <c r="A15" s="23"/>
      <c r="B15" s="23">
        <v>13</v>
      </c>
      <c r="C15" s="198">
        <v>20202134</v>
      </c>
      <c r="D15" s="198">
        <v>0</v>
      </c>
      <c r="E15" s="198">
        <v>34</v>
      </c>
      <c r="F15" s="199">
        <f t="shared" si="0"/>
        <v>0</v>
      </c>
      <c r="G15" s="136">
        <f t="shared" si="1"/>
        <v>1</v>
      </c>
      <c r="H15" s="198"/>
    </row>
    <row r="16" s="216" customFormat="1" ht="17.4" spans="1:8">
      <c r="A16" s="23"/>
      <c r="B16" s="7">
        <v>14</v>
      </c>
      <c r="C16" s="7">
        <v>20202135</v>
      </c>
      <c r="D16" s="7">
        <v>0</v>
      </c>
      <c r="E16" s="7">
        <v>55</v>
      </c>
      <c r="F16" s="219">
        <f t="shared" si="0"/>
        <v>0</v>
      </c>
      <c r="G16" s="8">
        <f t="shared" si="1"/>
        <v>1</v>
      </c>
      <c r="H16" s="7"/>
    </row>
    <row r="17" s="216" customFormat="1" ht="17.4" spans="1:8">
      <c r="A17" s="23"/>
      <c r="B17" s="23">
        <v>15</v>
      </c>
      <c r="C17" s="198">
        <v>20202136</v>
      </c>
      <c r="D17" s="198">
        <v>0</v>
      </c>
      <c r="E17" s="198">
        <v>37</v>
      </c>
      <c r="F17" s="199">
        <f t="shared" si="0"/>
        <v>0</v>
      </c>
      <c r="G17" s="136">
        <f t="shared" si="1"/>
        <v>1</v>
      </c>
      <c r="H17" s="198"/>
    </row>
    <row r="18" s="216" customFormat="1" ht="17.4" spans="1:8">
      <c r="A18" s="23"/>
      <c r="B18" s="23">
        <v>16</v>
      </c>
      <c r="C18" s="198">
        <v>20202137</v>
      </c>
      <c r="D18" s="198">
        <v>0</v>
      </c>
      <c r="E18" s="198">
        <v>33</v>
      </c>
      <c r="F18" s="199">
        <f t="shared" si="0"/>
        <v>0</v>
      </c>
      <c r="G18" s="136">
        <f t="shared" si="1"/>
        <v>1</v>
      </c>
      <c r="H18" s="198"/>
    </row>
    <row r="19" s="216" customFormat="1" ht="17.4" spans="1:8">
      <c r="A19" s="23"/>
      <c r="B19" s="23">
        <v>17</v>
      </c>
      <c r="C19" s="198">
        <v>20203131</v>
      </c>
      <c r="D19" s="198">
        <v>0</v>
      </c>
      <c r="E19" s="198">
        <v>30</v>
      </c>
      <c r="F19" s="199">
        <f t="shared" si="0"/>
        <v>0</v>
      </c>
      <c r="G19" s="136">
        <f t="shared" si="1"/>
        <v>1</v>
      </c>
      <c r="H19" s="198"/>
    </row>
    <row r="20" s="216" customFormat="1" ht="17.4" spans="1:8">
      <c r="A20" s="23"/>
      <c r="B20" s="23">
        <v>18</v>
      </c>
      <c r="C20" s="198">
        <v>20203132</v>
      </c>
      <c r="D20" s="198">
        <v>0</v>
      </c>
      <c r="E20" s="198">
        <v>33</v>
      </c>
      <c r="F20" s="199">
        <f t="shared" si="0"/>
        <v>0</v>
      </c>
      <c r="G20" s="136">
        <f t="shared" si="1"/>
        <v>1</v>
      </c>
      <c r="H20" s="198"/>
    </row>
    <row r="21" s="216" customFormat="1" ht="17.4" spans="1:8">
      <c r="A21" s="23"/>
      <c r="B21" s="23">
        <v>19</v>
      </c>
      <c r="C21" s="198">
        <v>20212131</v>
      </c>
      <c r="D21" s="198">
        <v>0</v>
      </c>
      <c r="E21" s="198">
        <v>28</v>
      </c>
      <c r="F21" s="199">
        <f t="shared" si="0"/>
        <v>0</v>
      </c>
      <c r="G21" s="136">
        <f t="shared" si="1"/>
        <v>1</v>
      </c>
      <c r="H21" s="198"/>
    </row>
    <row r="22" s="216" customFormat="1" ht="17.4" spans="1:8">
      <c r="A22" s="23"/>
      <c r="B22" s="23">
        <v>20</v>
      </c>
      <c r="C22" s="198">
        <v>20212132</v>
      </c>
      <c r="D22" s="198">
        <v>0</v>
      </c>
      <c r="E22" s="200">
        <v>31</v>
      </c>
      <c r="F22" s="199">
        <f t="shared" si="0"/>
        <v>0</v>
      </c>
      <c r="G22" s="136">
        <f t="shared" si="1"/>
        <v>1</v>
      </c>
      <c r="H22" s="198"/>
    </row>
    <row r="23" s="216" customFormat="1" ht="17.4" spans="1:8">
      <c r="A23" s="23"/>
      <c r="B23" s="23">
        <v>21</v>
      </c>
      <c r="C23" s="198">
        <v>20212133</v>
      </c>
      <c r="D23" s="198">
        <v>0</v>
      </c>
      <c r="E23" s="200">
        <v>36</v>
      </c>
      <c r="F23" s="199">
        <f t="shared" si="0"/>
        <v>0</v>
      </c>
      <c r="G23" s="136">
        <f t="shared" si="1"/>
        <v>1</v>
      </c>
      <c r="H23" s="198"/>
    </row>
    <row r="24" s="216" customFormat="1" ht="17.4" spans="1:8">
      <c r="A24" s="23"/>
      <c r="B24" s="23">
        <v>22</v>
      </c>
      <c r="C24" s="198">
        <v>20212134</v>
      </c>
      <c r="D24" s="198">
        <v>0</v>
      </c>
      <c r="E24" s="200">
        <v>35</v>
      </c>
      <c r="F24" s="199">
        <f t="shared" si="0"/>
        <v>0</v>
      </c>
      <c r="G24" s="136">
        <f t="shared" si="1"/>
        <v>1</v>
      </c>
      <c r="H24" s="198"/>
    </row>
    <row r="25" s="216" customFormat="1" ht="17.4" spans="1:8">
      <c r="A25" s="23"/>
      <c r="B25" s="23">
        <v>23</v>
      </c>
      <c r="C25" s="198">
        <v>20212135</v>
      </c>
      <c r="D25" s="198">
        <v>0</v>
      </c>
      <c r="E25" s="200">
        <v>37</v>
      </c>
      <c r="F25" s="199">
        <f t="shared" si="0"/>
        <v>0</v>
      </c>
      <c r="G25" s="136">
        <f t="shared" si="1"/>
        <v>1</v>
      </c>
      <c r="H25" s="198"/>
    </row>
    <row r="26" s="216" customFormat="1" ht="17.4" spans="1:8">
      <c r="A26" s="23"/>
      <c r="B26" s="23">
        <v>24</v>
      </c>
      <c r="C26" s="198">
        <v>20212136</v>
      </c>
      <c r="D26" s="198">
        <v>0</v>
      </c>
      <c r="E26" s="198">
        <v>36</v>
      </c>
      <c r="F26" s="199">
        <f t="shared" si="0"/>
        <v>0</v>
      </c>
      <c r="G26" s="136">
        <f t="shared" si="1"/>
        <v>1</v>
      </c>
      <c r="H26" s="198"/>
    </row>
    <row r="27" s="216" customFormat="1" ht="17.4" spans="1:8">
      <c r="A27" s="23"/>
      <c r="B27" s="7">
        <v>25</v>
      </c>
      <c r="C27" s="198">
        <v>20212137</v>
      </c>
      <c r="D27" s="198">
        <v>0</v>
      </c>
      <c r="E27" s="198">
        <v>29</v>
      </c>
      <c r="F27" s="199">
        <f t="shared" si="0"/>
        <v>0</v>
      </c>
      <c r="G27" s="136">
        <f t="shared" si="1"/>
        <v>1</v>
      </c>
      <c r="H27" s="198"/>
    </row>
    <row r="28" s="216" customFormat="1" ht="17.4" spans="1:8">
      <c r="A28" s="23"/>
      <c r="B28" s="23">
        <v>26</v>
      </c>
      <c r="C28" s="198">
        <v>20212138</v>
      </c>
      <c r="D28" s="198">
        <v>0</v>
      </c>
      <c r="E28" s="198">
        <v>35</v>
      </c>
      <c r="F28" s="199">
        <f t="shared" si="0"/>
        <v>0</v>
      </c>
      <c r="G28" s="136">
        <f t="shared" si="1"/>
        <v>1</v>
      </c>
      <c r="H28" s="198"/>
    </row>
    <row r="29" s="216" customFormat="1" ht="17.4" spans="1:8">
      <c r="A29" s="23"/>
      <c r="B29" s="23">
        <v>27</v>
      </c>
      <c r="C29" s="198">
        <v>20212141</v>
      </c>
      <c r="D29" s="198">
        <v>0</v>
      </c>
      <c r="E29" s="200">
        <v>43</v>
      </c>
      <c r="F29" s="199">
        <f t="shared" si="0"/>
        <v>0</v>
      </c>
      <c r="G29" s="136">
        <f t="shared" si="1"/>
        <v>1</v>
      </c>
      <c r="H29" s="198"/>
    </row>
    <row r="30" s="216" customFormat="1" ht="17.4" spans="1:8">
      <c r="A30" s="23"/>
      <c r="B30" s="23">
        <v>28</v>
      </c>
      <c r="C30" s="198">
        <v>20212142</v>
      </c>
      <c r="D30" s="198">
        <v>0</v>
      </c>
      <c r="E30" s="200">
        <v>43</v>
      </c>
      <c r="F30" s="199">
        <f t="shared" si="0"/>
        <v>0</v>
      </c>
      <c r="G30" s="136">
        <f t="shared" si="1"/>
        <v>1</v>
      </c>
      <c r="H30" s="198"/>
    </row>
    <row r="31" s="216" customFormat="1" ht="17.4" spans="1:8">
      <c r="A31" s="23"/>
      <c r="B31" s="23">
        <v>29</v>
      </c>
      <c r="C31" s="198">
        <v>20212143</v>
      </c>
      <c r="D31" s="198">
        <v>0</v>
      </c>
      <c r="E31" s="200">
        <v>43</v>
      </c>
      <c r="F31" s="199">
        <f t="shared" si="0"/>
        <v>0</v>
      </c>
      <c r="G31" s="136">
        <f t="shared" si="1"/>
        <v>1</v>
      </c>
      <c r="H31" s="198"/>
    </row>
    <row r="32" s="216" customFormat="1" ht="17.4" spans="1:8">
      <c r="A32" s="23"/>
      <c r="B32" s="23">
        <v>30</v>
      </c>
      <c r="C32" s="198">
        <v>20212144</v>
      </c>
      <c r="D32" s="198">
        <v>0</v>
      </c>
      <c r="E32" s="200">
        <v>42</v>
      </c>
      <c r="F32" s="199">
        <f t="shared" si="0"/>
        <v>0</v>
      </c>
      <c r="G32" s="136">
        <f t="shared" si="1"/>
        <v>1</v>
      </c>
      <c r="H32" s="198"/>
    </row>
    <row r="33" s="216" customFormat="1" ht="17.4" spans="1:8">
      <c r="A33" s="23"/>
      <c r="B33" s="23">
        <v>31</v>
      </c>
      <c r="C33" s="198">
        <v>20212145</v>
      </c>
      <c r="D33" s="198">
        <v>0</v>
      </c>
      <c r="E33" s="198">
        <v>43</v>
      </c>
      <c r="F33" s="199">
        <f t="shared" si="0"/>
        <v>0</v>
      </c>
      <c r="G33" s="136">
        <f t="shared" si="1"/>
        <v>1</v>
      </c>
      <c r="H33" s="198"/>
    </row>
    <row r="34" s="216" customFormat="1" ht="17.4" spans="1:8">
      <c r="A34" s="23"/>
      <c r="B34" s="23">
        <v>32</v>
      </c>
      <c r="C34" s="198">
        <v>20212151</v>
      </c>
      <c r="D34" s="198">
        <v>0</v>
      </c>
      <c r="E34" s="198">
        <v>10</v>
      </c>
      <c r="F34" s="199">
        <f t="shared" si="0"/>
        <v>0</v>
      </c>
      <c r="G34" s="136">
        <f t="shared" si="1"/>
        <v>1</v>
      </c>
      <c r="H34" s="198"/>
    </row>
    <row r="35" s="216" customFormat="1" ht="17.4" spans="1:8">
      <c r="A35" s="23"/>
      <c r="B35" s="23">
        <v>33</v>
      </c>
      <c r="C35" s="198">
        <v>20212152</v>
      </c>
      <c r="D35" s="198">
        <v>0</v>
      </c>
      <c r="E35" s="198">
        <v>10</v>
      </c>
      <c r="F35" s="199">
        <f t="shared" si="0"/>
        <v>0</v>
      </c>
      <c r="G35" s="136">
        <f t="shared" si="1"/>
        <v>1</v>
      </c>
      <c r="H35" s="198"/>
    </row>
    <row r="36" s="216" customFormat="1" ht="17.4" spans="1:8">
      <c r="A36" s="23"/>
      <c r="B36" s="23">
        <v>34</v>
      </c>
      <c r="C36" s="198">
        <v>20212154</v>
      </c>
      <c r="D36" s="198">
        <v>0</v>
      </c>
      <c r="E36" s="198">
        <v>9</v>
      </c>
      <c r="F36" s="199">
        <f t="shared" si="0"/>
        <v>0</v>
      </c>
      <c r="G36" s="136">
        <f t="shared" si="1"/>
        <v>1</v>
      </c>
      <c r="H36" s="198"/>
    </row>
    <row r="37" s="216" customFormat="1" ht="17.4" spans="1:8">
      <c r="A37" s="23"/>
      <c r="B37" s="23">
        <v>35</v>
      </c>
      <c r="C37" s="198">
        <v>20213131</v>
      </c>
      <c r="D37" s="198">
        <v>0</v>
      </c>
      <c r="E37" s="198">
        <v>41</v>
      </c>
      <c r="F37" s="199">
        <f t="shared" si="0"/>
        <v>0</v>
      </c>
      <c r="G37" s="136">
        <f t="shared" si="1"/>
        <v>1</v>
      </c>
      <c r="H37" s="198"/>
    </row>
    <row r="38" s="216" customFormat="1" ht="17.4" spans="1:8">
      <c r="A38" s="23"/>
      <c r="B38" s="23">
        <v>36</v>
      </c>
      <c r="C38" s="198">
        <v>20222131</v>
      </c>
      <c r="D38" s="198">
        <v>0</v>
      </c>
      <c r="E38" s="198">
        <v>40</v>
      </c>
      <c r="F38" s="199">
        <f t="shared" si="0"/>
        <v>0</v>
      </c>
      <c r="G38" s="136">
        <f t="shared" si="1"/>
        <v>1</v>
      </c>
      <c r="H38" s="198"/>
    </row>
    <row r="39" s="216" customFormat="1" ht="17.4" spans="1:8">
      <c r="A39" s="23"/>
      <c r="B39" s="23">
        <v>37</v>
      </c>
      <c r="C39" s="198">
        <v>20222132</v>
      </c>
      <c r="D39" s="198">
        <v>0</v>
      </c>
      <c r="E39" s="198">
        <v>40</v>
      </c>
      <c r="F39" s="199">
        <f t="shared" si="0"/>
        <v>0</v>
      </c>
      <c r="G39" s="136">
        <f t="shared" si="1"/>
        <v>1</v>
      </c>
      <c r="H39" s="198"/>
    </row>
    <row r="40" s="216" customFormat="1" ht="17.4" spans="1:8">
      <c r="A40" s="23"/>
      <c r="B40" s="23">
        <v>38</v>
      </c>
      <c r="C40" s="198">
        <v>20222133</v>
      </c>
      <c r="D40" s="198">
        <v>0</v>
      </c>
      <c r="E40" s="198">
        <v>40</v>
      </c>
      <c r="F40" s="199">
        <f t="shared" si="0"/>
        <v>0</v>
      </c>
      <c r="G40" s="136">
        <f t="shared" si="1"/>
        <v>1</v>
      </c>
      <c r="H40" s="198"/>
    </row>
    <row r="41" s="216" customFormat="1" ht="17.4" spans="1:8">
      <c r="A41" s="23"/>
      <c r="B41" s="23">
        <v>39</v>
      </c>
      <c r="C41" s="198">
        <v>20222134</v>
      </c>
      <c r="D41" s="198">
        <v>0</v>
      </c>
      <c r="E41" s="198">
        <v>40</v>
      </c>
      <c r="F41" s="199">
        <f t="shared" si="0"/>
        <v>0</v>
      </c>
      <c r="G41" s="136">
        <f t="shared" si="1"/>
        <v>1</v>
      </c>
      <c r="H41" s="198"/>
    </row>
    <row r="42" s="216" customFormat="1" ht="17.4" spans="1:8">
      <c r="A42" s="23"/>
      <c r="B42" s="23">
        <v>40</v>
      </c>
      <c r="C42" s="198">
        <v>20222135</v>
      </c>
      <c r="D42" s="198">
        <v>0</v>
      </c>
      <c r="E42" s="198">
        <v>40</v>
      </c>
      <c r="F42" s="199">
        <f t="shared" si="0"/>
        <v>0</v>
      </c>
      <c r="G42" s="136">
        <f t="shared" si="1"/>
        <v>1</v>
      </c>
      <c r="H42" s="198"/>
    </row>
    <row r="43" s="216" customFormat="1" ht="17.4" spans="1:8">
      <c r="A43" s="23"/>
      <c r="B43" s="23">
        <v>41</v>
      </c>
      <c r="C43" s="198">
        <v>20222136</v>
      </c>
      <c r="D43" s="198">
        <v>0</v>
      </c>
      <c r="E43" s="198">
        <v>40</v>
      </c>
      <c r="F43" s="199">
        <f t="shared" si="0"/>
        <v>0</v>
      </c>
      <c r="G43" s="136">
        <f t="shared" si="1"/>
        <v>1</v>
      </c>
      <c r="H43" s="198"/>
    </row>
    <row r="44" s="216" customFormat="1" ht="17.4" spans="1:8">
      <c r="A44" s="23"/>
      <c r="B44" s="23">
        <v>42</v>
      </c>
      <c r="C44" s="198">
        <v>20222141</v>
      </c>
      <c r="D44" s="198">
        <v>0</v>
      </c>
      <c r="E44" s="198">
        <v>43</v>
      </c>
      <c r="F44" s="199">
        <f t="shared" si="0"/>
        <v>0</v>
      </c>
      <c r="G44" s="136">
        <f t="shared" si="1"/>
        <v>1</v>
      </c>
      <c r="H44" s="198"/>
    </row>
    <row r="45" s="216" customFormat="1" ht="17.4" spans="1:8">
      <c r="A45" s="23"/>
      <c r="B45" s="23">
        <v>43</v>
      </c>
      <c r="C45" s="198">
        <v>20222142</v>
      </c>
      <c r="D45" s="198">
        <v>0</v>
      </c>
      <c r="E45" s="198">
        <v>42</v>
      </c>
      <c r="F45" s="199">
        <f t="shared" si="0"/>
        <v>0</v>
      </c>
      <c r="G45" s="136">
        <f t="shared" si="1"/>
        <v>1</v>
      </c>
      <c r="H45" s="198"/>
    </row>
    <row r="46" s="216" customFormat="1" ht="17.4" spans="1:8">
      <c r="A46" s="23"/>
      <c r="B46" s="23">
        <v>44</v>
      </c>
      <c r="C46" s="198">
        <v>20222143</v>
      </c>
      <c r="D46" s="198">
        <v>0</v>
      </c>
      <c r="E46" s="198">
        <v>45</v>
      </c>
      <c r="F46" s="199">
        <f t="shared" si="0"/>
        <v>0</v>
      </c>
      <c r="G46" s="136">
        <f t="shared" si="1"/>
        <v>1</v>
      </c>
      <c r="H46" s="198"/>
    </row>
    <row r="47" s="216" customFormat="1" ht="17.4" spans="1:8">
      <c r="A47" s="23"/>
      <c r="B47" s="23">
        <v>45</v>
      </c>
      <c r="C47" s="198">
        <v>20222144</v>
      </c>
      <c r="D47" s="198">
        <v>0</v>
      </c>
      <c r="E47" s="198">
        <v>45</v>
      </c>
      <c r="F47" s="199">
        <f t="shared" si="0"/>
        <v>0</v>
      </c>
      <c r="G47" s="136">
        <f t="shared" si="1"/>
        <v>1</v>
      </c>
      <c r="H47" s="198"/>
    </row>
    <row r="48" s="217" customFormat="1" ht="17.4" spans="1:8">
      <c r="A48" s="36" t="s">
        <v>3</v>
      </c>
      <c r="B48" s="23">
        <v>46</v>
      </c>
      <c r="C48" s="220">
        <v>20192431</v>
      </c>
      <c r="D48" s="36">
        <v>0</v>
      </c>
      <c r="E48" s="36">
        <v>36</v>
      </c>
      <c r="F48" s="221">
        <f t="shared" si="0"/>
        <v>0</v>
      </c>
      <c r="G48" s="136">
        <f>RANK(F48,$F$48:$F$93,1)</f>
        <v>1</v>
      </c>
      <c r="H48" s="36"/>
    </row>
    <row r="49" s="217" customFormat="1" ht="17.4" spans="1:8">
      <c r="A49" s="36"/>
      <c r="B49" s="23">
        <v>47</v>
      </c>
      <c r="C49" s="220">
        <v>20192432</v>
      </c>
      <c r="D49" s="36">
        <v>0</v>
      </c>
      <c r="E49" s="36">
        <v>36</v>
      </c>
      <c r="F49" s="221">
        <f t="shared" si="0"/>
        <v>0</v>
      </c>
      <c r="G49" s="136">
        <f t="shared" ref="G49:G93" si="2">RANK(F49,$F$48:$F$93,1)</f>
        <v>1</v>
      </c>
      <c r="H49" s="36"/>
    </row>
    <row r="50" s="217" customFormat="1" ht="17.4" spans="1:8">
      <c r="A50" s="36"/>
      <c r="B50" s="23">
        <v>48</v>
      </c>
      <c r="C50" s="220">
        <v>20192433</v>
      </c>
      <c r="D50" s="36">
        <v>0</v>
      </c>
      <c r="E50" s="36">
        <v>36</v>
      </c>
      <c r="F50" s="221">
        <f t="shared" si="0"/>
        <v>0</v>
      </c>
      <c r="G50" s="136">
        <f t="shared" si="2"/>
        <v>1</v>
      </c>
      <c r="H50" s="36"/>
    </row>
    <row r="51" s="217" customFormat="1" ht="17.4" spans="1:8">
      <c r="A51" s="36"/>
      <c r="B51" s="23">
        <v>49</v>
      </c>
      <c r="C51" s="220">
        <v>20192434</v>
      </c>
      <c r="D51" s="36">
        <v>0</v>
      </c>
      <c r="E51" s="36">
        <v>35</v>
      </c>
      <c r="F51" s="221">
        <f t="shared" si="0"/>
        <v>0</v>
      </c>
      <c r="G51" s="136">
        <f t="shared" si="2"/>
        <v>1</v>
      </c>
      <c r="H51" s="36"/>
    </row>
    <row r="52" s="217" customFormat="1" ht="17.4" spans="1:8">
      <c r="A52" s="36"/>
      <c r="B52" s="23">
        <v>50</v>
      </c>
      <c r="C52" s="220">
        <v>20192435</v>
      </c>
      <c r="D52" s="36">
        <v>0</v>
      </c>
      <c r="E52" s="36">
        <v>24</v>
      </c>
      <c r="F52" s="221">
        <f t="shared" si="0"/>
        <v>0</v>
      </c>
      <c r="G52" s="136">
        <f t="shared" si="2"/>
        <v>1</v>
      </c>
      <c r="H52" s="36"/>
    </row>
    <row r="53" s="217" customFormat="1" ht="17.4" spans="1:8">
      <c r="A53" s="36"/>
      <c r="B53" s="23">
        <v>51</v>
      </c>
      <c r="C53" s="220">
        <v>20192436</v>
      </c>
      <c r="D53" s="36">
        <v>0</v>
      </c>
      <c r="E53" s="36">
        <v>25</v>
      </c>
      <c r="F53" s="221">
        <f t="shared" si="0"/>
        <v>0</v>
      </c>
      <c r="G53" s="136">
        <f t="shared" si="2"/>
        <v>1</v>
      </c>
      <c r="H53" s="36"/>
    </row>
    <row r="54" s="217" customFormat="1" ht="17.4" spans="1:8">
      <c r="A54" s="36"/>
      <c r="B54" s="23">
        <v>52</v>
      </c>
      <c r="C54" s="220">
        <v>20192437</v>
      </c>
      <c r="D54" s="36">
        <v>0</v>
      </c>
      <c r="E54" s="36">
        <v>28</v>
      </c>
      <c r="F54" s="221">
        <f t="shared" si="0"/>
        <v>0</v>
      </c>
      <c r="G54" s="136">
        <f t="shared" si="2"/>
        <v>1</v>
      </c>
      <c r="H54" s="36"/>
    </row>
    <row r="55" s="217" customFormat="1" ht="17.4" spans="1:8">
      <c r="A55" s="36"/>
      <c r="B55" s="23">
        <v>53</v>
      </c>
      <c r="C55" s="220">
        <v>20192531</v>
      </c>
      <c r="D55" s="36">
        <v>0</v>
      </c>
      <c r="E55" s="36">
        <v>35</v>
      </c>
      <c r="F55" s="221">
        <f t="shared" si="0"/>
        <v>0</v>
      </c>
      <c r="G55" s="136">
        <f t="shared" si="2"/>
        <v>1</v>
      </c>
      <c r="H55" s="36"/>
    </row>
    <row r="56" s="217" customFormat="1" ht="17.4" spans="1:8">
      <c r="A56" s="36"/>
      <c r="B56" s="23">
        <v>54</v>
      </c>
      <c r="C56" s="220">
        <v>20192532</v>
      </c>
      <c r="D56" s="36">
        <v>0</v>
      </c>
      <c r="E56" s="36">
        <v>38</v>
      </c>
      <c r="F56" s="221">
        <f t="shared" si="0"/>
        <v>0</v>
      </c>
      <c r="G56" s="136">
        <f t="shared" si="2"/>
        <v>1</v>
      </c>
      <c r="H56" s="36"/>
    </row>
    <row r="57" s="217" customFormat="1" ht="17.4" spans="1:8">
      <c r="A57" s="36"/>
      <c r="B57" s="7">
        <v>55</v>
      </c>
      <c r="C57" s="14">
        <v>20192533</v>
      </c>
      <c r="D57" s="6">
        <v>0</v>
      </c>
      <c r="E57" s="6">
        <v>37</v>
      </c>
      <c r="F57" s="222">
        <f t="shared" si="0"/>
        <v>0</v>
      </c>
      <c r="G57" s="8">
        <f t="shared" si="2"/>
        <v>1</v>
      </c>
      <c r="H57" s="6"/>
    </row>
    <row r="58" s="217" customFormat="1" ht="17.4" spans="1:8">
      <c r="A58" s="36"/>
      <c r="B58" s="7">
        <v>56</v>
      </c>
      <c r="C58" s="220">
        <v>20192534</v>
      </c>
      <c r="D58" s="36">
        <v>0</v>
      </c>
      <c r="E58" s="36">
        <v>33</v>
      </c>
      <c r="F58" s="221">
        <f t="shared" si="0"/>
        <v>0</v>
      </c>
      <c r="G58" s="136">
        <f t="shared" si="2"/>
        <v>1</v>
      </c>
      <c r="H58" s="36"/>
    </row>
    <row r="59" s="217" customFormat="1" ht="17.4" spans="1:8">
      <c r="A59" s="36"/>
      <c r="B59" s="7">
        <v>57</v>
      </c>
      <c r="C59" s="220">
        <v>20192535</v>
      </c>
      <c r="D59" s="36">
        <v>0</v>
      </c>
      <c r="E59" s="36">
        <v>29</v>
      </c>
      <c r="F59" s="221">
        <f t="shared" si="0"/>
        <v>0</v>
      </c>
      <c r="G59" s="136">
        <f t="shared" si="2"/>
        <v>1</v>
      </c>
      <c r="H59" s="36"/>
    </row>
    <row r="60" s="217" customFormat="1" ht="17.4" spans="1:8">
      <c r="A60" s="36"/>
      <c r="B60" s="7">
        <v>58</v>
      </c>
      <c r="C60" s="220">
        <v>20192536</v>
      </c>
      <c r="D60" s="36">
        <v>0</v>
      </c>
      <c r="E60" s="36">
        <v>29</v>
      </c>
      <c r="F60" s="221">
        <f t="shared" si="0"/>
        <v>0</v>
      </c>
      <c r="G60" s="136">
        <f t="shared" si="2"/>
        <v>1</v>
      </c>
      <c r="H60" s="36"/>
    </row>
    <row r="61" s="217" customFormat="1" ht="17.4" spans="1:8">
      <c r="A61" s="36"/>
      <c r="B61" s="7">
        <v>59</v>
      </c>
      <c r="C61" s="220">
        <v>20202430</v>
      </c>
      <c r="D61" s="36">
        <v>0</v>
      </c>
      <c r="E61" s="36">
        <v>41</v>
      </c>
      <c r="F61" s="221">
        <f t="shared" si="0"/>
        <v>0</v>
      </c>
      <c r="G61" s="136">
        <f t="shared" si="2"/>
        <v>1</v>
      </c>
      <c r="H61" s="36"/>
    </row>
    <row r="62" s="217" customFormat="1" ht="17.4" spans="1:8">
      <c r="A62" s="36"/>
      <c r="B62" s="7">
        <v>60</v>
      </c>
      <c r="C62" s="220">
        <v>20202431</v>
      </c>
      <c r="D62" s="36">
        <v>0</v>
      </c>
      <c r="E62" s="36">
        <v>42</v>
      </c>
      <c r="F62" s="221">
        <f t="shared" si="0"/>
        <v>0</v>
      </c>
      <c r="G62" s="136">
        <f t="shared" si="2"/>
        <v>1</v>
      </c>
      <c r="H62" s="36"/>
    </row>
    <row r="63" s="217" customFormat="1" ht="17.4" spans="1:8">
      <c r="A63" s="36"/>
      <c r="B63" s="7">
        <v>61</v>
      </c>
      <c r="C63" s="220">
        <v>20202432</v>
      </c>
      <c r="D63" s="36">
        <v>0</v>
      </c>
      <c r="E63" s="36">
        <v>40</v>
      </c>
      <c r="F63" s="221">
        <f t="shared" si="0"/>
        <v>0</v>
      </c>
      <c r="G63" s="136">
        <f t="shared" si="2"/>
        <v>1</v>
      </c>
      <c r="H63" s="36"/>
    </row>
    <row r="64" s="217" customFormat="1" ht="17.4" spans="1:8">
      <c r="A64" s="36"/>
      <c r="B64" s="7">
        <v>62</v>
      </c>
      <c r="C64" s="220">
        <v>20202433</v>
      </c>
      <c r="D64" s="36">
        <v>0</v>
      </c>
      <c r="E64" s="36">
        <v>39</v>
      </c>
      <c r="F64" s="221">
        <f t="shared" si="0"/>
        <v>0</v>
      </c>
      <c r="G64" s="136">
        <f t="shared" si="2"/>
        <v>1</v>
      </c>
      <c r="H64" s="36"/>
    </row>
    <row r="65" s="217" customFormat="1" ht="17.4" spans="1:8">
      <c r="A65" s="36"/>
      <c r="B65" s="7">
        <v>63</v>
      </c>
      <c r="C65" s="220">
        <v>20202434</v>
      </c>
      <c r="D65" s="36">
        <v>0</v>
      </c>
      <c r="E65" s="36">
        <v>43</v>
      </c>
      <c r="F65" s="221">
        <f t="shared" si="0"/>
        <v>0</v>
      </c>
      <c r="G65" s="136">
        <f t="shared" si="2"/>
        <v>1</v>
      </c>
      <c r="H65" s="36"/>
    </row>
    <row r="66" s="217" customFormat="1" ht="17.4" spans="1:8">
      <c r="A66" s="36"/>
      <c r="B66" s="7">
        <v>64</v>
      </c>
      <c r="C66" s="220">
        <v>20202435</v>
      </c>
      <c r="D66" s="36">
        <v>0</v>
      </c>
      <c r="E66" s="36">
        <v>50</v>
      </c>
      <c r="F66" s="221">
        <f t="shared" si="0"/>
        <v>0</v>
      </c>
      <c r="G66" s="136">
        <f t="shared" si="2"/>
        <v>1</v>
      </c>
      <c r="H66" s="36"/>
    </row>
    <row r="67" s="217" customFormat="1" ht="17.4" spans="1:8">
      <c r="A67" s="36"/>
      <c r="B67" s="7">
        <v>65</v>
      </c>
      <c r="C67" s="220">
        <v>20202531</v>
      </c>
      <c r="D67" s="36">
        <v>0</v>
      </c>
      <c r="E67" s="36">
        <v>39</v>
      </c>
      <c r="F67" s="221">
        <f t="shared" ref="F67:F130" si="3">D67/E67</f>
        <v>0</v>
      </c>
      <c r="G67" s="136">
        <f t="shared" si="2"/>
        <v>1</v>
      </c>
      <c r="H67" s="36"/>
    </row>
    <row r="68" s="217" customFormat="1" ht="17.4" spans="1:8">
      <c r="A68" s="36"/>
      <c r="B68" s="7">
        <v>66</v>
      </c>
      <c r="C68" s="14">
        <v>20202532</v>
      </c>
      <c r="D68" s="6">
        <v>0</v>
      </c>
      <c r="E68" s="6">
        <v>34</v>
      </c>
      <c r="F68" s="222">
        <f t="shared" si="3"/>
        <v>0</v>
      </c>
      <c r="G68" s="8">
        <f t="shared" si="2"/>
        <v>1</v>
      </c>
      <c r="H68" s="6"/>
    </row>
    <row r="69" s="217" customFormat="1" ht="17.4" spans="1:8">
      <c r="A69" s="36"/>
      <c r="B69" s="7">
        <v>67</v>
      </c>
      <c r="C69" s="220">
        <v>20202533</v>
      </c>
      <c r="D69" s="36">
        <v>0</v>
      </c>
      <c r="E69" s="36">
        <v>40</v>
      </c>
      <c r="F69" s="221">
        <f t="shared" si="3"/>
        <v>0</v>
      </c>
      <c r="G69" s="136">
        <f t="shared" si="2"/>
        <v>1</v>
      </c>
      <c r="H69" s="36"/>
    </row>
    <row r="70" s="217" customFormat="1" ht="17.4" spans="1:8">
      <c r="A70" s="36"/>
      <c r="B70" s="7">
        <v>68</v>
      </c>
      <c r="C70" s="220">
        <v>20202534</v>
      </c>
      <c r="D70" s="36">
        <v>0</v>
      </c>
      <c r="E70" s="36">
        <v>36</v>
      </c>
      <c r="F70" s="221">
        <f t="shared" si="3"/>
        <v>0</v>
      </c>
      <c r="G70" s="136">
        <f t="shared" si="2"/>
        <v>1</v>
      </c>
      <c r="H70" s="36"/>
    </row>
    <row r="71" s="217" customFormat="1" ht="17.4" spans="1:8">
      <c r="A71" s="36"/>
      <c r="B71" s="23">
        <v>69</v>
      </c>
      <c r="C71" s="220">
        <v>20202535</v>
      </c>
      <c r="D71" s="36">
        <v>0</v>
      </c>
      <c r="E71" s="36">
        <v>27</v>
      </c>
      <c r="F71" s="221">
        <f t="shared" si="3"/>
        <v>0</v>
      </c>
      <c r="G71" s="136">
        <f t="shared" si="2"/>
        <v>1</v>
      </c>
      <c r="H71" s="36"/>
    </row>
    <row r="72" s="217" customFormat="1" ht="17.4" spans="1:8">
      <c r="A72" s="36"/>
      <c r="B72" s="23">
        <v>70</v>
      </c>
      <c r="C72" s="220">
        <v>20202536</v>
      </c>
      <c r="D72" s="36">
        <v>0</v>
      </c>
      <c r="E72" s="36">
        <v>26</v>
      </c>
      <c r="F72" s="221">
        <f t="shared" si="3"/>
        <v>0</v>
      </c>
      <c r="G72" s="136">
        <f t="shared" si="2"/>
        <v>1</v>
      </c>
      <c r="H72" s="36"/>
    </row>
    <row r="73" s="217" customFormat="1" ht="17.4" spans="1:8">
      <c r="A73" s="36"/>
      <c r="B73" s="7">
        <v>71</v>
      </c>
      <c r="C73" s="220">
        <v>20212431</v>
      </c>
      <c r="D73" s="36">
        <v>0</v>
      </c>
      <c r="E73" s="36">
        <v>50</v>
      </c>
      <c r="F73" s="221">
        <f t="shared" si="3"/>
        <v>0</v>
      </c>
      <c r="G73" s="136">
        <f t="shared" si="2"/>
        <v>1</v>
      </c>
      <c r="H73" s="36"/>
    </row>
    <row r="74" s="217" customFormat="1" ht="17.4" spans="1:8">
      <c r="A74" s="36"/>
      <c r="B74" s="23">
        <v>72</v>
      </c>
      <c r="C74" s="220">
        <v>20212432</v>
      </c>
      <c r="D74" s="36">
        <v>0</v>
      </c>
      <c r="E74" s="36">
        <v>50</v>
      </c>
      <c r="F74" s="221">
        <f t="shared" si="3"/>
        <v>0</v>
      </c>
      <c r="G74" s="136">
        <f t="shared" si="2"/>
        <v>1</v>
      </c>
      <c r="H74" s="36"/>
    </row>
    <row r="75" s="217" customFormat="1" ht="17.4" spans="1:8">
      <c r="A75" s="36"/>
      <c r="B75" s="23">
        <v>73</v>
      </c>
      <c r="C75" s="220">
        <v>20212433</v>
      </c>
      <c r="D75" s="36">
        <v>0</v>
      </c>
      <c r="E75" s="36">
        <v>49</v>
      </c>
      <c r="F75" s="221">
        <f t="shared" si="3"/>
        <v>0</v>
      </c>
      <c r="G75" s="136">
        <f t="shared" si="2"/>
        <v>1</v>
      </c>
      <c r="H75" s="36"/>
    </row>
    <row r="76" s="217" customFormat="1" ht="17.4" spans="1:8">
      <c r="A76" s="36"/>
      <c r="B76" s="23">
        <v>74</v>
      </c>
      <c r="C76" s="220">
        <v>20212434</v>
      </c>
      <c r="D76" s="36">
        <v>0</v>
      </c>
      <c r="E76" s="36">
        <v>49</v>
      </c>
      <c r="F76" s="221">
        <f t="shared" si="3"/>
        <v>0</v>
      </c>
      <c r="G76" s="136">
        <f t="shared" si="2"/>
        <v>1</v>
      </c>
      <c r="H76" s="36"/>
    </row>
    <row r="77" s="217" customFormat="1" ht="17.4" spans="1:8">
      <c r="A77" s="36"/>
      <c r="B77" s="23">
        <v>75</v>
      </c>
      <c r="C77" s="220">
        <v>20212435</v>
      </c>
      <c r="D77" s="36">
        <v>0</v>
      </c>
      <c r="E77" s="36">
        <v>49</v>
      </c>
      <c r="F77" s="221">
        <f t="shared" si="3"/>
        <v>0</v>
      </c>
      <c r="G77" s="136">
        <f t="shared" si="2"/>
        <v>1</v>
      </c>
      <c r="H77" s="36"/>
    </row>
    <row r="78" s="217" customFormat="1" ht="17.4" spans="1:8">
      <c r="A78" s="36"/>
      <c r="B78" s="23">
        <v>76</v>
      </c>
      <c r="C78" s="220">
        <v>20212531</v>
      </c>
      <c r="D78" s="36">
        <v>0</v>
      </c>
      <c r="E78" s="36">
        <v>33</v>
      </c>
      <c r="F78" s="221">
        <f t="shared" si="3"/>
        <v>0</v>
      </c>
      <c r="G78" s="136">
        <f t="shared" si="2"/>
        <v>1</v>
      </c>
      <c r="H78" s="36"/>
    </row>
    <row r="79" s="217" customFormat="1" ht="17.4" spans="1:8">
      <c r="A79" s="36"/>
      <c r="B79" s="23">
        <v>77</v>
      </c>
      <c r="C79" s="220">
        <v>20212532</v>
      </c>
      <c r="D79" s="36">
        <v>0</v>
      </c>
      <c r="E79" s="36">
        <v>35</v>
      </c>
      <c r="F79" s="221">
        <f t="shared" si="3"/>
        <v>0</v>
      </c>
      <c r="G79" s="136">
        <f t="shared" si="2"/>
        <v>1</v>
      </c>
      <c r="H79" s="36"/>
    </row>
    <row r="80" s="217" customFormat="1" ht="17.4" spans="1:8">
      <c r="A80" s="36"/>
      <c r="B80" s="23">
        <v>78</v>
      </c>
      <c r="C80" s="220">
        <v>20212533</v>
      </c>
      <c r="D80" s="36">
        <v>0</v>
      </c>
      <c r="E80" s="36">
        <v>30</v>
      </c>
      <c r="F80" s="221">
        <f t="shared" si="3"/>
        <v>0</v>
      </c>
      <c r="G80" s="136">
        <f t="shared" si="2"/>
        <v>1</v>
      </c>
      <c r="H80" s="36"/>
    </row>
    <row r="81" s="217" customFormat="1" ht="17.4" spans="1:8">
      <c r="A81" s="36"/>
      <c r="B81" s="23">
        <v>79</v>
      </c>
      <c r="C81" s="220">
        <v>20212534</v>
      </c>
      <c r="D81" s="36">
        <v>0</v>
      </c>
      <c r="E81" s="36">
        <v>39</v>
      </c>
      <c r="F81" s="221">
        <f t="shared" si="3"/>
        <v>0</v>
      </c>
      <c r="G81" s="136">
        <f t="shared" si="2"/>
        <v>1</v>
      </c>
      <c r="H81" s="36"/>
    </row>
    <row r="82" s="217" customFormat="1" ht="17.4" spans="1:8">
      <c r="A82" s="36"/>
      <c r="B82" s="23">
        <v>80</v>
      </c>
      <c r="C82" s="220">
        <v>20212535</v>
      </c>
      <c r="D82" s="36">
        <v>0</v>
      </c>
      <c r="E82" s="36">
        <v>27</v>
      </c>
      <c r="F82" s="221">
        <f t="shared" si="3"/>
        <v>0</v>
      </c>
      <c r="G82" s="136">
        <f t="shared" si="2"/>
        <v>1</v>
      </c>
      <c r="H82" s="36"/>
    </row>
    <row r="83" s="217" customFormat="1" ht="17.4" spans="1:8">
      <c r="A83" s="36"/>
      <c r="B83" s="23">
        <v>81</v>
      </c>
      <c r="C83" s="220">
        <v>20222431</v>
      </c>
      <c r="D83" s="36">
        <v>0</v>
      </c>
      <c r="E83" s="36">
        <v>34</v>
      </c>
      <c r="F83" s="221">
        <f t="shared" si="3"/>
        <v>0</v>
      </c>
      <c r="G83" s="136">
        <f t="shared" si="2"/>
        <v>1</v>
      </c>
      <c r="H83" s="36"/>
    </row>
    <row r="84" s="217" customFormat="1" ht="17.4" spans="1:8">
      <c r="A84" s="36"/>
      <c r="B84" s="23">
        <v>82</v>
      </c>
      <c r="C84" s="220">
        <v>20222432</v>
      </c>
      <c r="D84" s="36">
        <v>0</v>
      </c>
      <c r="E84" s="36">
        <v>34</v>
      </c>
      <c r="F84" s="221">
        <f t="shared" si="3"/>
        <v>0</v>
      </c>
      <c r="G84" s="136">
        <f t="shared" si="2"/>
        <v>1</v>
      </c>
      <c r="H84" s="36"/>
    </row>
    <row r="85" s="217" customFormat="1" ht="17.4" spans="1:8">
      <c r="A85" s="36"/>
      <c r="B85" s="23">
        <v>83</v>
      </c>
      <c r="C85" s="220">
        <v>20222433</v>
      </c>
      <c r="D85" s="36">
        <v>0</v>
      </c>
      <c r="E85" s="36">
        <v>34</v>
      </c>
      <c r="F85" s="221">
        <f t="shared" si="3"/>
        <v>0</v>
      </c>
      <c r="G85" s="136">
        <f t="shared" si="2"/>
        <v>1</v>
      </c>
      <c r="H85" s="36"/>
    </row>
    <row r="86" s="217" customFormat="1" ht="17.4" spans="1:8">
      <c r="A86" s="36"/>
      <c r="B86" s="23">
        <v>84</v>
      </c>
      <c r="C86" s="220">
        <v>20222434</v>
      </c>
      <c r="D86" s="36">
        <v>0</v>
      </c>
      <c r="E86" s="36">
        <v>33</v>
      </c>
      <c r="F86" s="221">
        <f t="shared" si="3"/>
        <v>0</v>
      </c>
      <c r="G86" s="136">
        <f t="shared" si="2"/>
        <v>1</v>
      </c>
      <c r="H86" s="36"/>
    </row>
    <row r="87" s="217" customFormat="1" ht="17.4" spans="1:8">
      <c r="A87" s="36"/>
      <c r="B87" s="23">
        <v>85</v>
      </c>
      <c r="C87" s="220">
        <v>20222435</v>
      </c>
      <c r="D87" s="36">
        <v>0</v>
      </c>
      <c r="E87" s="36">
        <v>45</v>
      </c>
      <c r="F87" s="221">
        <f t="shared" si="3"/>
        <v>0</v>
      </c>
      <c r="G87" s="136">
        <f t="shared" si="2"/>
        <v>1</v>
      </c>
      <c r="H87" s="36"/>
    </row>
    <row r="88" s="217" customFormat="1" ht="17.4" spans="1:8">
      <c r="A88" s="36"/>
      <c r="B88" s="23">
        <v>86</v>
      </c>
      <c r="C88" s="220">
        <v>20222436</v>
      </c>
      <c r="D88" s="36">
        <v>0</v>
      </c>
      <c r="E88" s="36">
        <v>45</v>
      </c>
      <c r="F88" s="221">
        <f t="shared" si="3"/>
        <v>0</v>
      </c>
      <c r="G88" s="136">
        <f t="shared" si="2"/>
        <v>1</v>
      </c>
      <c r="H88" s="36"/>
    </row>
    <row r="89" s="217" customFormat="1" ht="17.4" spans="1:8">
      <c r="A89" s="36"/>
      <c r="B89" s="23">
        <v>87</v>
      </c>
      <c r="C89" s="220">
        <v>20222441</v>
      </c>
      <c r="D89" s="36">
        <v>0</v>
      </c>
      <c r="E89" s="36">
        <v>50</v>
      </c>
      <c r="F89" s="221">
        <f t="shared" si="3"/>
        <v>0</v>
      </c>
      <c r="G89" s="136">
        <f t="shared" si="2"/>
        <v>1</v>
      </c>
      <c r="H89" s="36"/>
    </row>
    <row r="90" s="217" customFormat="1" ht="17.4" spans="1:8">
      <c r="A90" s="36"/>
      <c r="B90" s="23">
        <v>88</v>
      </c>
      <c r="C90" s="220">
        <v>20222531</v>
      </c>
      <c r="D90" s="36">
        <v>0</v>
      </c>
      <c r="E90" s="36">
        <v>35</v>
      </c>
      <c r="F90" s="221">
        <f t="shared" si="3"/>
        <v>0</v>
      </c>
      <c r="G90" s="136">
        <f t="shared" si="2"/>
        <v>1</v>
      </c>
      <c r="H90" s="36"/>
    </row>
    <row r="91" s="217" customFormat="1" ht="17.4" spans="1:8">
      <c r="A91" s="36"/>
      <c r="B91" s="23">
        <v>89</v>
      </c>
      <c r="C91" s="220">
        <v>20222532</v>
      </c>
      <c r="D91" s="36">
        <v>0</v>
      </c>
      <c r="E91" s="36">
        <v>35</v>
      </c>
      <c r="F91" s="221">
        <f t="shared" si="3"/>
        <v>0</v>
      </c>
      <c r="G91" s="136">
        <f t="shared" si="2"/>
        <v>1</v>
      </c>
      <c r="H91" s="36"/>
    </row>
    <row r="92" s="217" customFormat="1" ht="17.4" spans="1:8">
      <c r="A92" s="36"/>
      <c r="B92" s="23">
        <v>90</v>
      </c>
      <c r="C92" s="220">
        <v>20222533</v>
      </c>
      <c r="D92" s="36">
        <v>0</v>
      </c>
      <c r="E92" s="36">
        <v>35</v>
      </c>
      <c r="F92" s="221">
        <f t="shared" si="3"/>
        <v>0</v>
      </c>
      <c r="G92" s="136">
        <f t="shared" si="2"/>
        <v>1</v>
      </c>
      <c r="H92" s="36"/>
    </row>
    <row r="93" s="217" customFormat="1" ht="17.4" spans="1:8">
      <c r="A93" s="36"/>
      <c r="B93" s="23">
        <v>91</v>
      </c>
      <c r="C93" s="220">
        <v>20222541</v>
      </c>
      <c r="D93" s="36">
        <v>0</v>
      </c>
      <c r="E93" s="36">
        <v>38</v>
      </c>
      <c r="F93" s="221">
        <f t="shared" si="3"/>
        <v>0</v>
      </c>
      <c r="G93" s="136">
        <f t="shared" si="2"/>
        <v>1</v>
      </c>
      <c r="H93" s="36"/>
    </row>
    <row r="94" s="217" customFormat="1" ht="17.4" spans="1:8">
      <c r="A94" s="144" t="s">
        <v>4</v>
      </c>
      <c r="B94" s="23">
        <v>92</v>
      </c>
      <c r="C94" s="136">
        <v>20192731</v>
      </c>
      <c r="D94" s="136"/>
      <c r="E94" s="136">
        <v>30</v>
      </c>
      <c r="F94" s="221">
        <f t="shared" si="3"/>
        <v>0</v>
      </c>
      <c r="G94" s="136"/>
      <c r="H94" s="136" t="s">
        <v>30</v>
      </c>
    </row>
    <row r="95" s="217" customFormat="1" ht="17.4" spans="1:8">
      <c r="A95" s="144"/>
      <c r="B95" s="23">
        <v>93</v>
      </c>
      <c r="C95" s="136">
        <v>20192831</v>
      </c>
      <c r="D95" s="136"/>
      <c r="E95" s="136">
        <v>47</v>
      </c>
      <c r="F95" s="221">
        <f t="shared" si="3"/>
        <v>0</v>
      </c>
      <c r="G95" s="136"/>
      <c r="H95" s="136" t="s">
        <v>30</v>
      </c>
    </row>
    <row r="96" s="217" customFormat="1" ht="17.4" spans="1:8">
      <c r="A96" s="144"/>
      <c r="B96" s="23">
        <v>94</v>
      </c>
      <c r="C96" s="136">
        <v>20192832</v>
      </c>
      <c r="D96" s="136"/>
      <c r="E96" s="136">
        <v>29</v>
      </c>
      <c r="F96" s="221">
        <f t="shared" si="3"/>
        <v>0</v>
      </c>
      <c r="G96" s="136"/>
      <c r="H96" s="136" t="s">
        <v>30</v>
      </c>
    </row>
    <row r="97" s="217" customFormat="1" ht="17.4" spans="1:8">
      <c r="A97" s="144"/>
      <c r="B97" s="23">
        <v>95</v>
      </c>
      <c r="C97" s="136">
        <v>20192833</v>
      </c>
      <c r="D97" s="136"/>
      <c r="E97" s="136">
        <v>32</v>
      </c>
      <c r="F97" s="221">
        <f t="shared" si="3"/>
        <v>0</v>
      </c>
      <c r="G97" s="136"/>
      <c r="H97" s="136" t="s">
        <v>30</v>
      </c>
    </row>
    <row r="98" s="217" customFormat="1" ht="17.4" spans="1:8">
      <c r="A98" s="144"/>
      <c r="B98" s="23">
        <v>96</v>
      </c>
      <c r="C98" s="136">
        <v>20202731</v>
      </c>
      <c r="D98" s="136">
        <v>0</v>
      </c>
      <c r="E98" s="136">
        <v>27</v>
      </c>
      <c r="F98" s="221">
        <f t="shared" si="3"/>
        <v>0</v>
      </c>
      <c r="G98" s="136">
        <f t="shared" ref="G95:G120" si="4">RANK(F98,$F$94:$F$120,1)</f>
        <v>1</v>
      </c>
      <c r="H98" s="136"/>
    </row>
    <row r="99" s="217" customFormat="1" ht="17.4" spans="1:8">
      <c r="A99" s="144"/>
      <c r="B99" s="23">
        <v>97</v>
      </c>
      <c r="C99" s="136">
        <v>20202831</v>
      </c>
      <c r="D99" s="136">
        <v>0</v>
      </c>
      <c r="E99" s="136">
        <v>47</v>
      </c>
      <c r="F99" s="221">
        <f t="shared" si="3"/>
        <v>0</v>
      </c>
      <c r="G99" s="136">
        <f t="shared" si="4"/>
        <v>1</v>
      </c>
      <c r="H99" s="136"/>
    </row>
    <row r="100" s="217" customFormat="1" ht="17.4" spans="1:8">
      <c r="A100" s="144"/>
      <c r="B100" s="23">
        <v>98</v>
      </c>
      <c r="C100" s="136">
        <v>20202832</v>
      </c>
      <c r="D100" s="136">
        <v>0</v>
      </c>
      <c r="E100" s="136">
        <v>27</v>
      </c>
      <c r="F100" s="221">
        <f t="shared" si="3"/>
        <v>0</v>
      </c>
      <c r="G100" s="136">
        <f t="shared" si="4"/>
        <v>1</v>
      </c>
      <c r="H100" s="136"/>
    </row>
    <row r="101" s="217" customFormat="1" ht="17.4" spans="1:8">
      <c r="A101" s="144"/>
      <c r="B101" s="23">
        <v>99</v>
      </c>
      <c r="C101" s="136">
        <v>20202833</v>
      </c>
      <c r="D101" s="136">
        <v>0</v>
      </c>
      <c r="E101" s="136">
        <v>23</v>
      </c>
      <c r="F101" s="221">
        <f t="shared" si="3"/>
        <v>0</v>
      </c>
      <c r="G101" s="136">
        <f t="shared" si="4"/>
        <v>1</v>
      </c>
      <c r="H101" s="136"/>
    </row>
    <row r="102" s="217" customFormat="1" ht="17.4" spans="1:8">
      <c r="A102" s="144"/>
      <c r="B102" s="223">
        <v>100</v>
      </c>
      <c r="C102" s="224">
        <v>20212731</v>
      </c>
      <c r="D102" s="224">
        <v>3</v>
      </c>
      <c r="E102" s="224">
        <v>40</v>
      </c>
      <c r="F102" s="225">
        <f t="shared" si="3"/>
        <v>0.075</v>
      </c>
      <c r="G102" s="224">
        <f t="shared" si="4"/>
        <v>27</v>
      </c>
      <c r="H102" s="224" t="s">
        <v>31</v>
      </c>
    </row>
    <row r="103" s="217" customFormat="1" ht="17.4" spans="1:8">
      <c r="A103" s="144"/>
      <c r="B103" s="23">
        <v>101</v>
      </c>
      <c r="C103" s="136">
        <v>20212831</v>
      </c>
      <c r="D103" s="136">
        <v>0</v>
      </c>
      <c r="E103" s="136">
        <v>41</v>
      </c>
      <c r="F103" s="221">
        <f t="shared" si="3"/>
        <v>0</v>
      </c>
      <c r="G103" s="136">
        <f t="shared" si="4"/>
        <v>1</v>
      </c>
      <c r="H103" s="136"/>
    </row>
    <row r="104" s="217" customFormat="1" ht="17.4" spans="1:8">
      <c r="A104" s="144"/>
      <c r="B104" s="23">
        <v>102</v>
      </c>
      <c r="C104" s="136">
        <v>20212832</v>
      </c>
      <c r="D104" s="136">
        <v>0</v>
      </c>
      <c r="E104" s="136">
        <v>41</v>
      </c>
      <c r="F104" s="221">
        <f t="shared" si="3"/>
        <v>0</v>
      </c>
      <c r="G104" s="136">
        <f t="shared" si="4"/>
        <v>1</v>
      </c>
      <c r="H104" s="136"/>
    </row>
    <row r="105" s="217" customFormat="1" ht="17.4" spans="1:8">
      <c r="A105" s="144"/>
      <c r="B105" s="23">
        <v>103</v>
      </c>
      <c r="C105" s="136">
        <v>20212841</v>
      </c>
      <c r="D105" s="136">
        <v>0</v>
      </c>
      <c r="E105" s="136">
        <v>45</v>
      </c>
      <c r="F105" s="221">
        <f t="shared" si="3"/>
        <v>0</v>
      </c>
      <c r="G105" s="136">
        <f t="shared" si="4"/>
        <v>1</v>
      </c>
      <c r="H105" s="136"/>
    </row>
    <row r="106" s="217" customFormat="1" ht="17.4" spans="1:8">
      <c r="A106" s="144"/>
      <c r="B106" s="23">
        <v>104</v>
      </c>
      <c r="C106" s="136">
        <v>20212842</v>
      </c>
      <c r="D106" s="136">
        <v>0</v>
      </c>
      <c r="E106" s="136">
        <v>46</v>
      </c>
      <c r="F106" s="221">
        <f t="shared" si="3"/>
        <v>0</v>
      </c>
      <c r="G106" s="136">
        <f t="shared" si="4"/>
        <v>1</v>
      </c>
      <c r="H106" s="136"/>
    </row>
    <row r="107" s="217" customFormat="1" ht="17.4" spans="1:8">
      <c r="A107" s="144"/>
      <c r="B107" s="23">
        <v>105</v>
      </c>
      <c r="C107" s="136">
        <v>20212843</v>
      </c>
      <c r="D107" s="136">
        <v>0</v>
      </c>
      <c r="E107" s="136">
        <v>44</v>
      </c>
      <c r="F107" s="221">
        <f t="shared" si="3"/>
        <v>0</v>
      </c>
      <c r="G107" s="136">
        <f t="shared" si="4"/>
        <v>1</v>
      </c>
      <c r="H107" s="136"/>
    </row>
    <row r="108" s="217" customFormat="1" ht="17.4" spans="1:8">
      <c r="A108" s="144"/>
      <c r="B108" s="7">
        <v>106</v>
      </c>
      <c r="C108" s="6">
        <v>20222731</v>
      </c>
      <c r="D108" s="8">
        <v>0</v>
      </c>
      <c r="E108" s="6">
        <v>39</v>
      </c>
      <c r="F108" s="222">
        <f t="shared" si="3"/>
        <v>0</v>
      </c>
      <c r="G108" s="8">
        <f t="shared" si="4"/>
        <v>1</v>
      </c>
      <c r="H108" s="6"/>
    </row>
    <row r="109" s="217" customFormat="1" ht="17.4" spans="1:8">
      <c r="A109" s="144"/>
      <c r="B109" s="23">
        <v>107</v>
      </c>
      <c r="C109" s="36">
        <v>20222732</v>
      </c>
      <c r="D109" s="136">
        <v>0</v>
      </c>
      <c r="E109" s="36">
        <v>42</v>
      </c>
      <c r="F109" s="221">
        <f t="shared" si="3"/>
        <v>0</v>
      </c>
      <c r="G109" s="136">
        <f t="shared" si="4"/>
        <v>1</v>
      </c>
      <c r="H109" s="36"/>
    </row>
    <row r="110" s="217" customFormat="1" ht="17.4" spans="1:8">
      <c r="A110" s="144"/>
      <c r="B110" s="23">
        <v>108</v>
      </c>
      <c r="C110" s="36">
        <v>20222831</v>
      </c>
      <c r="D110" s="136">
        <v>0</v>
      </c>
      <c r="E110" s="36">
        <v>42</v>
      </c>
      <c r="F110" s="221">
        <f t="shared" si="3"/>
        <v>0</v>
      </c>
      <c r="G110" s="136">
        <f t="shared" si="4"/>
        <v>1</v>
      </c>
      <c r="H110" s="36"/>
    </row>
    <row r="111" s="217" customFormat="1" ht="17.4" spans="1:8">
      <c r="A111" s="144"/>
      <c r="B111" s="23">
        <v>109</v>
      </c>
      <c r="C111" s="36">
        <v>20222832</v>
      </c>
      <c r="D111" s="136">
        <v>0</v>
      </c>
      <c r="E111" s="36">
        <v>41</v>
      </c>
      <c r="F111" s="221">
        <f t="shared" si="3"/>
        <v>0</v>
      </c>
      <c r="G111" s="136">
        <f t="shared" si="4"/>
        <v>1</v>
      </c>
      <c r="H111" s="36"/>
    </row>
    <row r="112" s="217" customFormat="1" ht="17.4" spans="1:8">
      <c r="A112" s="144"/>
      <c r="B112" s="23">
        <v>110</v>
      </c>
      <c r="C112" s="36">
        <v>20222833</v>
      </c>
      <c r="D112" s="136">
        <v>0</v>
      </c>
      <c r="E112" s="36">
        <v>45</v>
      </c>
      <c r="F112" s="221">
        <f t="shared" si="3"/>
        <v>0</v>
      </c>
      <c r="G112" s="136">
        <f t="shared" si="4"/>
        <v>1</v>
      </c>
      <c r="H112" s="36"/>
    </row>
    <row r="113" s="217" customFormat="1" ht="17.4" spans="1:8">
      <c r="A113" s="144"/>
      <c r="B113" s="23">
        <v>111</v>
      </c>
      <c r="C113" s="36">
        <v>20222834</v>
      </c>
      <c r="D113" s="136">
        <v>0</v>
      </c>
      <c r="E113" s="36">
        <v>45</v>
      </c>
      <c r="F113" s="221">
        <f t="shared" si="3"/>
        <v>0</v>
      </c>
      <c r="G113" s="136">
        <f t="shared" si="4"/>
        <v>1</v>
      </c>
      <c r="H113" s="36"/>
    </row>
    <row r="114" s="217" customFormat="1" ht="17.4" spans="1:8">
      <c r="A114" s="144"/>
      <c r="B114" s="7">
        <v>112</v>
      </c>
      <c r="C114" s="36">
        <v>20222835</v>
      </c>
      <c r="D114" s="136">
        <v>0</v>
      </c>
      <c r="E114" s="36">
        <v>45</v>
      </c>
      <c r="F114" s="221">
        <f t="shared" si="3"/>
        <v>0</v>
      </c>
      <c r="G114" s="136">
        <f t="shared" si="4"/>
        <v>1</v>
      </c>
      <c r="H114" s="36"/>
    </row>
    <row r="115" s="217" customFormat="1" ht="17.4" spans="1:8">
      <c r="A115" s="144"/>
      <c r="B115" s="23">
        <v>113</v>
      </c>
      <c r="C115" s="36">
        <v>20222836</v>
      </c>
      <c r="D115" s="136">
        <v>0</v>
      </c>
      <c r="E115" s="36">
        <v>40</v>
      </c>
      <c r="F115" s="221">
        <f t="shared" si="3"/>
        <v>0</v>
      </c>
      <c r="G115" s="136">
        <f t="shared" si="4"/>
        <v>1</v>
      </c>
      <c r="H115" s="36"/>
    </row>
    <row r="116" s="217" customFormat="1" ht="17.4" spans="1:8">
      <c r="A116" s="144"/>
      <c r="B116" s="7">
        <v>114</v>
      </c>
      <c r="C116" s="6">
        <v>20222837</v>
      </c>
      <c r="D116" s="6">
        <v>0</v>
      </c>
      <c r="E116" s="6">
        <v>40</v>
      </c>
      <c r="F116" s="222">
        <f t="shared" si="3"/>
        <v>0</v>
      </c>
      <c r="G116" s="8">
        <f t="shared" si="4"/>
        <v>1</v>
      </c>
      <c r="H116" s="6"/>
    </row>
    <row r="117" s="217" customFormat="1" ht="17.4" spans="1:8">
      <c r="A117" s="144"/>
      <c r="B117" s="23">
        <v>115</v>
      </c>
      <c r="C117" s="36">
        <v>20222841</v>
      </c>
      <c r="D117" s="36">
        <v>0</v>
      </c>
      <c r="E117" s="36">
        <v>36</v>
      </c>
      <c r="F117" s="221">
        <f t="shared" si="3"/>
        <v>0</v>
      </c>
      <c r="G117" s="136">
        <f t="shared" si="4"/>
        <v>1</v>
      </c>
      <c r="H117" s="36"/>
    </row>
    <row r="118" s="217" customFormat="1" ht="17.4" spans="1:8">
      <c r="A118" s="144"/>
      <c r="B118" s="23">
        <v>116</v>
      </c>
      <c r="C118" s="36">
        <v>20222842</v>
      </c>
      <c r="D118" s="36">
        <v>0</v>
      </c>
      <c r="E118" s="36">
        <v>38</v>
      </c>
      <c r="F118" s="221">
        <f t="shared" si="3"/>
        <v>0</v>
      </c>
      <c r="G118" s="136">
        <f t="shared" si="4"/>
        <v>1</v>
      </c>
      <c r="H118" s="36"/>
    </row>
    <row r="119" s="217" customFormat="1" ht="17.4" spans="1:8">
      <c r="A119" s="144"/>
      <c r="B119" s="7">
        <v>117</v>
      </c>
      <c r="C119" s="6">
        <v>20222843</v>
      </c>
      <c r="D119" s="6">
        <v>0</v>
      </c>
      <c r="E119" s="6">
        <v>38</v>
      </c>
      <c r="F119" s="222">
        <f t="shared" si="3"/>
        <v>0</v>
      </c>
      <c r="G119" s="8">
        <f t="shared" si="4"/>
        <v>1</v>
      </c>
      <c r="H119" s="6"/>
    </row>
    <row r="120" s="217" customFormat="1" ht="17.4" spans="1:8">
      <c r="A120" s="144"/>
      <c r="B120" s="23">
        <v>118</v>
      </c>
      <c r="C120" s="36">
        <v>20222844</v>
      </c>
      <c r="D120" s="36">
        <v>0</v>
      </c>
      <c r="E120" s="36">
        <v>36</v>
      </c>
      <c r="F120" s="221">
        <f t="shared" si="3"/>
        <v>0</v>
      </c>
      <c r="G120" s="136">
        <f t="shared" si="4"/>
        <v>1</v>
      </c>
      <c r="H120" s="36"/>
    </row>
    <row r="121" s="217" customFormat="1" ht="17.4" spans="1:8">
      <c r="A121" s="144" t="s">
        <v>5</v>
      </c>
      <c r="B121" s="23">
        <v>119</v>
      </c>
      <c r="C121" s="144">
        <v>20193631</v>
      </c>
      <c r="D121" s="144">
        <v>0</v>
      </c>
      <c r="E121" s="144">
        <v>30</v>
      </c>
      <c r="F121" s="201">
        <f t="shared" si="3"/>
        <v>0</v>
      </c>
      <c r="G121" s="136">
        <f>RANK(F121,$F$121:$F$147,1)</f>
        <v>1</v>
      </c>
      <c r="H121" s="144"/>
    </row>
    <row r="122" s="217" customFormat="1" ht="17.4" spans="1:8">
      <c r="A122" s="144"/>
      <c r="B122" s="23">
        <v>120</v>
      </c>
      <c r="C122" s="144">
        <v>20193632</v>
      </c>
      <c r="D122" s="144">
        <v>0</v>
      </c>
      <c r="E122" s="144">
        <v>31</v>
      </c>
      <c r="F122" s="201">
        <f t="shared" si="3"/>
        <v>0</v>
      </c>
      <c r="G122" s="136">
        <f t="shared" ref="G122:G147" si="5">RANK(F122,$F$121:$F$147,1)</f>
        <v>1</v>
      </c>
      <c r="H122" s="144"/>
    </row>
    <row r="123" s="217" customFormat="1" ht="17.4" spans="1:8">
      <c r="A123" s="144"/>
      <c r="B123" s="23">
        <v>121</v>
      </c>
      <c r="C123" s="144">
        <v>20193633</v>
      </c>
      <c r="D123" s="144">
        <v>0</v>
      </c>
      <c r="E123" s="144">
        <v>35</v>
      </c>
      <c r="F123" s="201">
        <f t="shared" si="3"/>
        <v>0</v>
      </c>
      <c r="G123" s="136">
        <f t="shared" si="5"/>
        <v>1</v>
      </c>
      <c r="H123" s="144"/>
    </row>
    <row r="124" s="217" customFormat="1" ht="17.4" spans="1:8">
      <c r="A124" s="144"/>
      <c r="B124" s="23">
        <v>122</v>
      </c>
      <c r="C124" s="144">
        <v>20193634</v>
      </c>
      <c r="D124" s="144">
        <v>0</v>
      </c>
      <c r="E124" s="144">
        <v>36</v>
      </c>
      <c r="F124" s="201">
        <f t="shared" si="3"/>
        <v>0</v>
      </c>
      <c r="G124" s="136">
        <f t="shared" si="5"/>
        <v>1</v>
      </c>
      <c r="H124" s="144"/>
    </row>
    <row r="125" s="217" customFormat="1" ht="17.4" spans="1:8">
      <c r="A125" s="144"/>
      <c r="B125" s="23">
        <v>123</v>
      </c>
      <c r="C125" s="144">
        <v>20193635</v>
      </c>
      <c r="D125" s="144">
        <v>0</v>
      </c>
      <c r="E125" s="144">
        <v>31</v>
      </c>
      <c r="F125" s="201">
        <f t="shared" si="3"/>
        <v>0</v>
      </c>
      <c r="G125" s="136">
        <f t="shared" si="5"/>
        <v>1</v>
      </c>
      <c r="H125" s="144"/>
    </row>
    <row r="126" s="217" customFormat="1" ht="17.4" spans="1:8">
      <c r="A126" s="144"/>
      <c r="B126" s="23">
        <v>124</v>
      </c>
      <c r="C126" s="144">
        <v>20203631</v>
      </c>
      <c r="D126" s="144">
        <v>0</v>
      </c>
      <c r="E126" s="144">
        <v>32</v>
      </c>
      <c r="F126" s="201">
        <f t="shared" si="3"/>
        <v>0</v>
      </c>
      <c r="G126" s="136">
        <f t="shared" si="5"/>
        <v>1</v>
      </c>
      <c r="H126" s="144"/>
    </row>
    <row r="127" s="217" customFormat="1" ht="17.4" spans="1:8">
      <c r="A127" s="144"/>
      <c r="B127" s="23">
        <v>125</v>
      </c>
      <c r="C127" s="144">
        <v>20203632</v>
      </c>
      <c r="D127" s="144">
        <v>0</v>
      </c>
      <c r="E127" s="144">
        <v>32</v>
      </c>
      <c r="F127" s="201">
        <f t="shared" si="3"/>
        <v>0</v>
      </c>
      <c r="G127" s="136">
        <f t="shared" si="5"/>
        <v>1</v>
      </c>
      <c r="H127" s="144"/>
    </row>
    <row r="128" s="217" customFormat="1" ht="17.4" spans="1:8">
      <c r="A128" s="144"/>
      <c r="B128" s="23">
        <v>126</v>
      </c>
      <c r="C128" s="144">
        <v>20203633</v>
      </c>
      <c r="D128" s="144">
        <v>0</v>
      </c>
      <c r="E128" s="144">
        <v>34</v>
      </c>
      <c r="F128" s="201">
        <f t="shared" si="3"/>
        <v>0</v>
      </c>
      <c r="G128" s="136">
        <f t="shared" si="5"/>
        <v>1</v>
      </c>
      <c r="H128" s="144"/>
    </row>
    <row r="129" s="217" customFormat="1" ht="17.4" spans="1:8">
      <c r="A129" s="144"/>
      <c r="B129" s="7">
        <v>127</v>
      </c>
      <c r="C129" s="144">
        <v>20203634</v>
      </c>
      <c r="D129" s="144">
        <v>0</v>
      </c>
      <c r="E129" s="144">
        <v>30</v>
      </c>
      <c r="F129" s="201">
        <f t="shared" si="3"/>
        <v>0</v>
      </c>
      <c r="G129" s="136">
        <f t="shared" si="5"/>
        <v>1</v>
      </c>
      <c r="H129" s="144"/>
    </row>
    <row r="130" s="217" customFormat="1" ht="17.4" spans="1:8">
      <c r="A130" s="144"/>
      <c r="B130" s="23">
        <v>128</v>
      </c>
      <c r="C130" s="144">
        <v>20203635</v>
      </c>
      <c r="D130" s="144">
        <v>0</v>
      </c>
      <c r="E130" s="144">
        <v>35</v>
      </c>
      <c r="F130" s="201">
        <f t="shared" si="3"/>
        <v>0</v>
      </c>
      <c r="G130" s="136">
        <f t="shared" si="5"/>
        <v>1</v>
      </c>
      <c r="H130" s="144"/>
    </row>
    <row r="131" s="217" customFormat="1" ht="17.4" spans="1:8">
      <c r="A131" s="144"/>
      <c r="B131" s="23">
        <v>129</v>
      </c>
      <c r="C131" s="144">
        <v>20213631</v>
      </c>
      <c r="D131" s="144">
        <v>0</v>
      </c>
      <c r="E131" s="144">
        <v>43</v>
      </c>
      <c r="F131" s="201">
        <f t="shared" ref="F131:F194" si="6">D131/E131</f>
        <v>0</v>
      </c>
      <c r="G131" s="136">
        <f t="shared" si="5"/>
        <v>1</v>
      </c>
      <c r="H131" s="144"/>
    </row>
    <row r="132" s="217" customFormat="1" ht="17.4" spans="1:8">
      <c r="A132" s="144"/>
      <c r="B132" s="23">
        <v>130</v>
      </c>
      <c r="C132" s="144">
        <v>20213632</v>
      </c>
      <c r="D132" s="144">
        <v>0</v>
      </c>
      <c r="E132" s="144">
        <v>42</v>
      </c>
      <c r="F132" s="201">
        <f t="shared" si="6"/>
        <v>0</v>
      </c>
      <c r="G132" s="136">
        <f t="shared" si="5"/>
        <v>1</v>
      </c>
      <c r="H132" s="144"/>
    </row>
    <row r="133" s="217" customFormat="1" ht="17.4" spans="1:8">
      <c r="A133" s="144"/>
      <c r="B133" s="23">
        <v>131</v>
      </c>
      <c r="C133" s="144">
        <v>20213633</v>
      </c>
      <c r="D133" s="144">
        <v>0</v>
      </c>
      <c r="E133" s="144">
        <v>44</v>
      </c>
      <c r="F133" s="201">
        <f t="shared" si="6"/>
        <v>0</v>
      </c>
      <c r="G133" s="136">
        <f t="shared" si="5"/>
        <v>1</v>
      </c>
      <c r="H133" s="144"/>
    </row>
    <row r="134" s="217" customFormat="1" ht="17.4" spans="1:8">
      <c r="A134" s="144"/>
      <c r="B134" s="23">
        <v>132</v>
      </c>
      <c r="C134" s="144">
        <v>20213634</v>
      </c>
      <c r="D134" s="144">
        <v>0</v>
      </c>
      <c r="E134" s="144">
        <v>45</v>
      </c>
      <c r="F134" s="201">
        <f t="shared" si="6"/>
        <v>0</v>
      </c>
      <c r="G134" s="136">
        <f t="shared" si="5"/>
        <v>1</v>
      </c>
      <c r="H134" s="144"/>
    </row>
    <row r="135" s="217" customFormat="1" ht="17.4" spans="1:8">
      <c r="A135" s="144"/>
      <c r="B135" s="23">
        <v>133</v>
      </c>
      <c r="C135" s="144">
        <v>20213635</v>
      </c>
      <c r="D135" s="144">
        <v>0</v>
      </c>
      <c r="E135" s="144">
        <v>39</v>
      </c>
      <c r="F135" s="201">
        <f t="shared" si="6"/>
        <v>0</v>
      </c>
      <c r="G135" s="136">
        <f t="shared" si="5"/>
        <v>1</v>
      </c>
      <c r="H135" s="144"/>
    </row>
    <row r="136" s="217" customFormat="1" ht="17.4" spans="1:8">
      <c r="A136" s="144"/>
      <c r="B136" s="23">
        <v>134</v>
      </c>
      <c r="C136" s="144">
        <v>20213641</v>
      </c>
      <c r="D136" s="144">
        <v>0</v>
      </c>
      <c r="E136" s="144">
        <v>41</v>
      </c>
      <c r="F136" s="201">
        <f t="shared" si="6"/>
        <v>0</v>
      </c>
      <c r="G136" s="136">
        <f t="shared" si="5"/>
        <v>1</v>
      </c>
      <c r="H136" s="144"/>
    </row>
    <row r="137" s="217" customFormat="1" ht="17.4" spans="1:8">
      <c r="A137" s="144"/>
      <c r="B137" s="23">
        <v>135</v>
      </c>
      <c r="C137" s="144">
        <v>20213642</v>
      </c>
      <c r="D137" s="144">
        <v>0</v>
      </c>
      <c r="E137" s="144">
        <v>45</v>
      </c>
      <c r="F137" s="201">
        <f t="shared" si="6"/>
        <v>0</v>
      </c>
      <c r="G137" s="136">
        <f t="shared" si="5"/>
        <v>1</v>
      </c>
      <c r="H137" s="144"/>
    </row>
    <row r="138" s="174" customFormat="1" ht="17.4" spans="1:8">
      <c r="A138" s="144"/>
      <c r="B138" s="23">
        <v>136</v>
      </c>
      <c r="C138" s="12">
        <v>20223631</v>
      </c>
      <c r="D138" s="144">
        <v>0</v>
      </c>
      <c r="E138" s="144">
        <v>40</v>
      </c>
      <c r="F138" s="201">
        <f t="shared" si="6"/>
        <v>0</v>
      </c>
      <c r="G138" s="136">
        <f t="shared" si="5"/>
        <v>1</v>
      </c>
      <c r="H138" s="36"/>
    </row>
    <row r="139" s="174" customFormat="1" ht="17.4" spans="1:8">
      <c r="A139" s="144"/>
      <c r="B139" s="23">
        <v>137</v>
      </c>
      <c r="C139" s="12">
        <v>20223632</v>
      </c>
      <c r="D139" s="144">
        <v>0</v>
      </c>
      <c r="E139" s="144">
        <v>40</v>
      </c>
      <c r="F139" s="201">
        <f t="shared" si="6"/>
        <v>0</v>
      </c>
      <c r="G139" s="136">
        <f t="shared" si="5"/>
        <v>1</v>
      </c>
      <c r="H139" s="36"/>
    </row>
    <row r="140" s="174" customFormat="1" ht="17.4" spans="1:8">
      <c r="A140" s="144"/>
      <c r="B140" s="23">
        <v>138</v>
      </c>
      <c r="C140" s="12">
        <v>20223633</v>
      </c>
      <c r="D140" s="144">
        <v>0</v>
      </c>
      <c r="E140" s="144">
        <v>42</v>
      </c>
      <c r="F140" s="201">
        <f t="shared" si="6"/>
        <v>0</v>
      </c>
      <c r="G140" s="136">
        <f t="shared" si="5"/>
        <v>1</v>
      </c>
      <c r="H140" s="36"/>
    </row>
    <row r="141" s="174" customFormat="1" ht="17.4" spans="1:8">
      <c r="A141" s="144"/>
      <c r="B141" s="23">
        <v>139</v>
      </c>
      <c r="C141" s="12">
        <v>20223634</v>
      </c>
      <c r="D141" s="144">
        <v>0</v>
      </c>
      <c r="E141" s="144">
        <v>41</v>
      </c>
      <c r="F141" s="201">
        <f t="shared" si="6"/>
        <v>0</v>
      </c>
      <c r="G141" s="136">
        <f t="shared" si="5"/>
        <v>1</v>
      </c>
      <c r="H141" s="36"/>
    </row>
    <row r="142" s="174" customFormat="1" ht="17.4" spans="1:8">
      <c r="A142" s="144"/>
      <c r="B142" s="223">
        <v>140</v>
      </c>
      <c r="C142" s="226">
        <v>20223635</v>
      </c>
      <c r="D142" s="224">
        <v>3</v>
      </c>
      <c r="E142" s="224">
        <v>43</v>
      </c>
      <c r="F142" s="225">
        <f t="shared" si="6"/>
        <v>0.0697674418604651</v>
      </c>
      <c r="G142" s="224">
        <f t="shared" si="5"/>
        <v>27</v>
      </c>
      <c r="H142" s="226" t="s">
        <v>31</v>
      </c>
    </row>
    <row r="143" ht="17.4" spans="1:8">
      <c r="A143" s="144"/>
      <c r="B143" s="23">
        <v>141</v>
      </c>
      <c r="C143" s="12">
        <v>20223636</v>
      </c>
      <c r="D143" s="144">
        <v>0</v>
      </c>
      <c r="E143" s="144">
        <v>43</v>
      </c>
      <c r="F143" s="201">
        <f t="shared" si="6"/>
        <v>0</v>
      </c>
      <c r="G143" s="136">
        <f t="shared" si="5"/>
        <v>1</v>
      </c>
      <c r="H143" s="36"/>
    </row>
    <row r="144" ht="17.4" spans="1:8">
      <c r="A144" s="144"/>
      <c r="B144" s="23">
        <v>142</v>
      </c>
      <c r="C144" s="12">
        <v>20223637</v>
      </c>
      <c r="D144" s="144">
        <v>0</v>
      </c>
      <c r="E144" s="144">
        <v>41</v>
      </c>
      <c r="F144" s="201">
        <f t="shared" si="6"/>
        <v>0</v>
      </c>
      <c r="G144" s="136">
        <f t="shared" si="5"/>
        <v>1</v>
      </c>
      <c r="H144" s="36"/>
    </row>
    <row r="145" ht="17.4" spans="1:8">
      <c r="A145" s="144"/>
      <c r="B145" s="23">
        <v>143</v>
      </c>
      <c r="C145" s="12">
        <v>20223641</v>
      </c>
      <c r="D145" s="144">
        <v>0</v>
      </c>
      <c r="E145" s="144">
        <v>43</v>
      </c>
      <c r="F145" s="201">
        <f t="shared" si="6"/>
        <v>0</v>
      </c>
      <c r="G145" s="136">
        <f t="shared" si="5"/>
        <v>1</v>
      </c>
      <c r="H145" s="36"/>
    </row>
    <row r="146" ht="17.4" spans="1:8">
      <c r="A146" s="144"/>
      <c r="B146" s="7">
        <v>144</v>
      </c>
      <c r="C146" s="12">
        <v>20223642</v>
      </c>
      <c r="D146" s="144">
        <v>0</v>
      </c>
      <c r="E146" s="144">
        <v>43</v>
      </c>
      <c r="F146" s="201">
        <f t="shared" si="6"/>
        <v>0</v>
      </c>
      <c r="G146" s="136">
        <f t="shared" si="5"/>
        <v>1</v>
      </c>
      <c r="H146" s="36"/>
    </row>
    <row r="147" ht="17.4" spans="1:8">
      <c r="A147" s="144"/>
      <c r="B147" s="23">
        <v>145</v>
      </c>
      <c r="C147" s="12">
        <v>20223643</v>
      </c>
      <c r="D147" s="144">
        <v>0</v>
      </c>
      <c r="E147" s="144">
        <v>43</v>
      </c>
      <c r="F147" s="201">
        <f t="shared" si="6"/>
        <v>0</v>
      </c>
      <c r="G147" s="136">
        <f t="shared" si="5"/>
        <v>1</v>
      </c>
      <c r="H147" s="36"/>
    </row>
    <row r="148" ht="17.4" spans="1:8">
      <c r="A148" s="144" t="s">
        <v>6</v>
      </c>
      <c r="B148" s="23">
        <v>146</v>
      </c>
      <c r="C148" s="144">
        <v>20192331</v>
      </c>
      <c r="D148" s="144">
        <v>0</v>
      </c>
      <c r="E148" s="12">
        <v>36</v>
      </c>
      <c r="F148" s="201">
        <f t="shared" si="6"/>
        <v>0</v>
      </c>
      <c r="G148" s="136">
        <f>RANK(F148,$F$148:$F$191,1)</f>
        <v>1</v>
      </c>
      <c r="H148" s="12"/>
    </row>
    <row r="149" ht="17.4" spans="1:8">
      <c r="A149" s="144"/>
      <c r="B149" s="23">
        <v>147</v>
      </c>
      <c r="C149" s="144">
        <v>20192332</v>
      </c>
      <c r="D149" s="144">
        <v>0</v>
      </c>
      <c r="E149" s="12">
        <v>34</v>
      </c>
      <c r="F149" s="201">
        <f t="shared" si="6"/>
        <v>0</v>
      </c>
      <c r="G149" s="136">
        <f t="shared" ref="G149:G191" si="7">RANK(F149,$F$148:$F$191,1)</f>
        <v>1</v>
      </c>
      <c r="H149" s="12"/>
    </row>
    <row r="150" ht="17.4" spans="1:8">
      <c r="A150" s="144"/>
      <c r="B150" s="23">
        <v>148</v>
      </c>
      <c r="C150" s="144">
        <v>20192931</v>
      </c>
      <c r="D150" s="144">
        <v>0</v>
      </c>
      <c r="E150" s="12">
        <v>30</v>
      </c>
      <c r="F150" s="201">
        <f t="shared" si="6"/>
        <v>0</v>
      </c>
      <c r="G150" s="136">
        <f t="shared" si="7"/>
        <v>1</v>
      </c>
      <c r="H150" s="12"/>
    </row>
    <row r="151" ht="17.4" spans="1:8">
      <c r="A151" s="144"/>
      <c r="B151" s="23">
        <v>149</v>
      </c>
      <c r="C151" s="144">
        <v>20192932</v>
      </c>
      <c r="D151" s="144">
        <v>0</v>
      </c>
      <c r="E151" s="12">
        <v>28</v>
      </c>
      <c r="F151" s="201">
        <f t="shared" si="6"/>
        <v>0</v>
      </c>
      <c r="G151" s="136">
        <f t="shared" si="7"/>
        <v>1</v>
      </c>
      <c r="H151" s="12"/>
    </row>
    <row r="152" ht="17.4" spans="1:8">
      <c r="A152" s="144"/>
      <c r="B152" s="23">
        <v>150</v>
      </c>
      <c r="C152" s="144">
        <v>20193031</v>
      </c>
      <c r="D152" s="144"/>
      <c r="E152" s="12">
        <v>45</v>
      </c>
      <c r="F152" s="201">
        <f t="shared" si="6"/>
        <v>0</v>
      </c>
      <c r="G152" s="136"/>
      <c r="H152" s="12" t="s">
        <v>30</v>
      </c>
    </row>
    <row r="153" ht="17.4" spans="1:8">
      <c r="A153" s="144"/>
      <c r="B153" s="23">
        <v>151</v>
      </c>
      <c r="C153" s="144">
        <v>20193032</v>
      </c>
      <c r="D153" s="144"/>
      <c r="E153" s="12">
        <v>47</v>
      </c>
      <c r="F153" s="201">
        <f t="shared" si="6"/>
        <v>0</v>
      </c>
      <c r="G153" s="136"/>
      <c r="H153" s="12" t="s">
        <v>30</v>
      </c>
    </row>
    <row r="154" ht="17.4" spans="1:8">
      <c r="A154" s="144"/>
      <c r="B154" s="23">
        <v>152</v>
      </c>
      <c r="C154" s="144">
        <v>20193033</v>
      </c>
      <c r="D154" s="144"/>
      <c r="E154" s="12">
        <v>45</v>
      </c>
      <c r="F154" s="201">
        <f t="shared" si="6"/>
        <v>0</v>
      </c>
      <c r="G154" s="136"/>
      <c r="H154" s="12" t="s">
        <v>30</v>
      </c>
    </row>
    <row r="155" ht="17.4" spans="1:8">
      <c r="A155" s="144"/>
      <c r="B155" s="23">
        <v>153</v>
      </c>
      <c r="C155" s="144">
        <v>20193034</v>
      </c>
      <c r="D155" s="144"/>
      <c r="E155" s="12">
        <v>42</v>
      </c>
      <c r="F155" s="201">
        <f t="shared" si="6"/>
        <v>0</v>
      </c>
      <c r="G155" s="136"/>
      <c r="H155" s="12" t="s">
        <v>30</v>
      </c>
    </row>
    <row r="156" ht="17.4" spans="1:8">
      <c r="A156" s="144"/>
      <c r="B156" s="23">
        <v>154</v>
      </c>
      <c r="C156" s="144">
        <v>20193035</v>
      </c>
      <c r="D156" s="144"/>
      <c r="E156" s="12">
        <v>39</v>
      </c>
      <c r="F156" s="201">
        <f t="shared" si="6"/>
        <v>0</v>
      </c>
      <c r="G156" s="136"/>
      <c r="H156" s="12" t="s">
        <v>30</v>
      </c>
    </row>
    <row r="157" ht="17.4" spans="1:8">
      <c r="A157" s="144"/>
      <c r="B157" s="23">
        <v>155</v>
      </c>
      <c r="C157" s="144">
        <v>20193036</v>
      </c>
      <c r="D157" s="144"/>
      <c r="E157" s="12">
        <v>44</v>
      </c>
      <c r="F157" s="201">
        <f t="shared" si="6"/>
        <v>0</v>
      </c>
      <c r="G157" s="136"/>
      <c r="H157" s="12" t="s">
        <v>30</v>
      </c>
    </row>
    <row r="158" ht="17.4" spans="1:8">
      <c r="A158" s="144"/>
      <c r="B158" s="23">
        <v>156</v>
      </c>
      <c r="C158" s="144">
        <v>20193037</v>
      </c>
      <c r="D158" s="144"/>
      <c r="E158" s="12">
        <v>41</v>
      </c>
      <c r="F158" s="201">
        <f t="shared" si="6"/>
        <v>0</v>
      </c>
      <c r="G158" s="136"/>
      <c r="H158" s="12" t="s">
        <v>30</v>
      </c>
    </row>
    <row r="159" ht="17.4" spans="1:8">
      <c r="A159" s="144"/>
      <c r="B159" s="23">
        <v>157</v>
      </c>
      <c r="C159" s="144">
        <v>20193038</v>
      </c>
      <c r="D159" s="144"/>
      <c r="E159" s="12">
        <v>43</v>
      </c>
      <c r="F159" s="201">
        <f t="shared" si="6"/>
        <v>0</v>
      </c>
      <c r="G159" s="136"/>
      <c r="H159" s="12" t="s">
        <v>30</v>
      </c>
    </row>
    <row r="160" ht="17.4" spans="1:8">
      <c r="A160" s="144"/>
      <c r="B160" s="23">
        <v>158</v>
      </c>
      <c r="C160" s="12">
        <v>20202331</v>
      </c>
      <c r="D160" s="144">
        <v>0</v>
      </c>
      <c r="E160" s="12">
        <v>39</v>
      </c>
      <c r="F160" s="201">
        <f t="shared" si="6"/>
        <v>0</v>
      </c>
      <c r="G160" s="136">
        <f t="shared" si="7"/>
        <v>1</v>
      </c>
      <c r="H160" s="12"/>
    </row>
    <row r="161" ht="17.4" spans="1:8">
      <c r="A161" s="144"/>
      <c r="B161" s="7">
        <v>159</v>
      </c>
      <c r="C161" s="12">
        <v>20202332</v>
      </c>
      <c r="D161" s="144">
        <v>0</v>
      </c>
      <c r="E161" s="12">
        <v>37</v>
      </c>
      <c r="F161" s="201">
        <f t="shared" si="6"/>
        <v>0</v>
      </c>
      <c r="G161" s="136">
        <f t="shared" si="7"/>
        <v>1</v>
      </c>
      <c r="H161" s="12"/>
    </row>
    <row r="162" ht="17.4" spans="1:8">
      <c r="A162" s="144"/>
      <c r="B162" s="23">
        <v>160</v>
      </c>
      <c r="C162" s="144">
        <v>20202931</v>
      </c>
      <c r="D162" s="144">
        <v>0</v>
      </c>
      <c r="E162" s="12">
        <v>31</v>
      </c>
      <c r="F162" s="201">
        <f t="shared" si="6"/>
        <v>0</v>
      </c>
      <c r="G162" s="136">
        <f t="shared" si="7"/>
        <v>1</v>
      </c>
      <c r="H162" s="12"/>
    </row>
    <row r="163" ht="17.4" spans="1:8">
      <c r="A163" s="144"/>
      <c r="B163" s="23">
        <v>161</v>
      </c>
      <c r="C163" s="144">
        <v>20202932</v>
      </c>
      <c r="D163" s="144">
        <v>0</v>
      </c>
      <c r="E163" s="12">
        <v>23</v>
      </c>
      <c r="F163" s="201">
        <f t="shared" si="6"/>
        <v>0</v>
      </c>
      <c r="G163" s="136">
        <f t="shared" si="7"/>
        <v>1</v>
      </c>
      <c r="H163" s="12"/>
    </row>
    <row r="164" ht="17.4" spans="1:8">
      <c r="A164" s="144"/>
      <c r="B164" s="23">
        <v>162</v>
      </c>
      <c r="C164" s="144">
        <v>20202933</v>
      </c>
      <c r="D164" s="144">
        <v>0</v>
      </c>
      <c r="E164" s="12">
        <v>29</v>
      </c>
      <c r="F164" s="201">
        <f t="shared" si="6"/>
        <v>0</v>
      </c>
      <c r="G164" s="136">
        <f t="shared" si="7"/>
        <v>1</v>
      </c>
      <c r="H164" s="12"/>
    </row>
    <row r="165" ht="17.4" spans="1:8">
      <c r="A165" s="144"/>
      <c r="B165" s="23">
        <v>163</v>
      </c>
      <c r="C165" s="144">
        <v>20203031</v>
      </c>
      <c r="D165" s="144">
        <v>0</v>
      </c>
      <c r="E165" s="12">
        <v>51</v>
      </c>
      <c r="F165" s="201">
        <f t="shared" si="6"/>
        <v>0</v>
      </c>
      <c r="G165" s="136">
        <f t="shared" si="7"/>
        <v>1</v>
      </c>
      <c r="H165" s="12"/>
    </row>
    <row r="166" ht="17.4" spans="1:8">
      <c r="A166" s="144"/>
      <c r="B166" s="23">
        <v>164</v>
      </c>
      <c r="C166" s="144">
        <v>20203032</v>
      </c>
      <c r="D166" s="144">
        <v>0</v>
      </c>
      <c r="E166" s="12">
        <v>52</v>
      </c>
      <c r="F166" s="201">
        <f t="shared" si="6"/>
        <v>0</v>
      </c>
      <c r="G166" s="136">
        <f t="shared" si="7"/>
        <v>1</v>
      </c>
      <c r="H166" s="12"/>
    </row>
    <row r="167" ht="17.4" spans="1:8">
      <c r="A167" s="144"/>
      <c r="B167" s="23">
        <v>165</v>
      </c>
      <c r="C167" s="144">
        <v>20203033</v>
      </c>
      <c r="D167" s="144">
        <v>0</v>
      </c>
      <c r="E167" s="12">
        <v>47</v>
      </c>
      <c r="F167" s="201">
        <f t="shared" si="6"/>
        <v>0</v>
      </c>
      <c r="G167" s="136">
        <f t="shared" si="7"/>
        <v>1</v>
      </c>
      <c r="H167" s="12"/>
    </row>
    <row r="168" ht="17.4" spans="1:8">
      <c r="A168" s="144"/>
      <c r="B168" s="23">
        <v>166</v>
      </c>
      <c r="C168" s="144">
        <v>20203034</v>
      </c>
      <c r="D168" s="144">
        <v>0</v>
      </c>
      <c r="E168" s="12">
        <v>48</v>
      </c>
      <c r="F168" s="201">
        <f t="shared" si="6"/>
        <v>0</v>
      </c>
      <c r="G168" s="136">
        <f t="shared" si="7"/>
        <v>1</v>
      </c>
      <c r="H168" s="12"/>
    </row>
    <row r="169" ht="17.4" spans="1:8">
      <c r="A169" s="144"/>
      <c r="B169" s="23">
        <v>167</v>
      </c>
      <c r="C169" s="144">
        <v>20203035</v>
      </c>
      <c r="D169" s="144">
        <v>0</v>
      </c>
      <c r="E169" s="12">
        <v>51</v>
      </c>
      <c r="F169" s="201">
        <f t="shared" si="6"/>
        <v>0</v>
      </c>
      <c r="G169" s="136">
        <f t="shared" si="7"/>
        <v>1</v>
      </c>
      <c r="H169" s="12"/>
    </row>
    <row r="170" ht="17.4" spans="1:8">
      <c r="A170" s="144"/>
      <c r="B170" s="23">
        <v>168</v>
      </c>
      <c r="C170" s="144">
        <v>20203036</v>
      </c>
      <c r="D170" s="144">
        <v>0</v>
      </c>
      <c r="E170" s="12">
        <v>50</v>
      </c>
      <c r="F170" s="201">
        <f t="shared" si="6"/>
        <v>0</v>
      </c>
      <c r="G170" s="136">
        <f t="shared" si="7"/>
        <v>1</v>
      </c>
      <c r="H170" s="12"/>
    </row>
    <row r="171" ht="17.4" spans="1:8">
      <c r="A171" s="144"/>
      <c r="B171" s="7">
        <v>169</v>
      </c>
      <c r="C171" s="144">
        <v>20212331</v>
      </c>
      <c r="D171" s="144">
        <v>0</v>
      </c>
      <c r="E171" s="12">
        <v>32</v>
      </c>
      <c r="F171" s="201">
        <f t="shared" si="6"/>
        <v>0</v>
      </c>
      <c r="G171" s="136">
        <f t="shared" si="7"/>
        <v>1</v>
      </c>
      <c r="H171" s="12"/>
    </row>
    <row r="172" ht="17.4" spans="1:8">
      <c r="A172" s="144"/>
      <c r="B172" s="23">
        <v>170</v>
      </c>
      <c r="C172" s="144">
        <v>20212332</v>
      </c>
      <c r="D172" s="144">
        <v>0</v>
      </c>
      <c r="E172" s="12">
        <v>32</v>
      </c>
      <c r="F172" s="201">
        <f t="shared" si="6"/>
        <v>0</v>
      </c>
      <c r="G172" s="136">
        <f t="shared" si="7"/>
        <v>1</v>
      </c>
      <c r="H172" s="12"/>
    </row>
    <row r="173" ht="17.4" spans="1:8">
      <c r="A173" s="144"/>
      <c r="B173" s="23">
        <v>171</v>
      </c>
      <c r="C173" s="144">
        <v>20212333</v>
      </c>
      <c r="D173" s="144">
        <v>0</v>
      </c>
      <c r="E173" s="12">
        <v>30</v>
      </c>
      <c r="F173" s="201">
        <f t="shared" si="6"/>
        <v>0</v>
      </c>
      <c r="G173" s="136">
        <f t="shared" si="7"/>
        <v>1</v>
      </c>
      <c r="H173" s="12"/>
    </row>
    <row r="174" ht="17.4" spans="1:8">
      <c r="A174" s="144"/>
      <c r="B174" s="23">
        <v>172</v>
      </c>
      <c r="C174" s="144">
        <v>20212931</v>
      </c>
      <c r="D174" s="144">
        <v>0</v>
      </c>
      <c r="E174" s="12">
        <v>41</v>
      </c>
      <c r="F174" s="201">
        <f t="shared" si="6"/>
        <v>0</v>
      </c>
      <c r="G174" s="136">
        <f t="shared" si="7"/>
        <v>1</v>
      </c>
      <c r="H174" s="12"/>
    </row>
    <row r="175" ht="17.4" spans="1:8">
      <c r="A175" s="144"/>
      <c r="B175" s="23">
        <v>173</v>
      </c>
      <c r="C175" s="144">
        <v>20212932</v>
      </c>
      <c r="D175" s="144">
        <v>0</v>
      </c>
      <c r="E175" s="12">
        <v>38</v>
      </c>
      <c r="F175" s="201">
        <f t="shared" si="6"/>
        <v>0</v>
      </c>
      <c r="G175" s="136">
        <f t="shared" si="7"/>
        <v>1</v>
      </c>
      <c r="H175" s="12"/>
    </row>
    <row r="176" ht="17.4" spans="1:8">
      <c r="A176" s="144"/>
      <c r="B176" s="23">
        <v>174</v>
      </c>
      <c r="C176" s="144">
        <v>20212933</v>
      </c>
      <c r="D176" s="144">
        <v>0</v>
      </c>
      <c r="E176" s="12">
        <v>40</v>
      </c>
      <c r="F176" s="201">
        <f t="shared" si="6"/>
        <v>0</v>
      </c>
      <c r="G176" s="136">
        <f t="shared" si="7"/>
        <v>1</v>
      </c>
      <c r="H176" s="12"/>
    </row>
    <row r="177" ht="17.4" spans="1:8">
      <c r="A177" s="144"/>
      <c r="B177" s="23">
        <v>175</v>
      </c>
      <c r="C177" s="144">
        <v>20212941</v>
      </c>
      <c r="D177" s="144">
        <v>0</v>
      </c>
      <c r="E177" s="12">
        <v>40</v>
      </c>
      <c r="F177" s="201">
        <f t="shared" si="6"/>
        <v>0</v>
      </c>
      <c r="G177" s="136">
        <f t="shared" si="7"/>
        <v>1</v>
      </c>
      <c r="H177" s="12"/>
    </row>
    <row r="178" ht="17.4" spans="1:8">
      <c r="A178" s="144"/>
      <c r="B178" s="23">
        <v>176</v>
      </c>
      <c r="C178" s="144">
        <v>20213031</v>
      </c>
      <c r="D178" s="144">
        <v>0</v>
      </c>
      <c r="E178" s="12">
        <v>44</v>
      </c>
      <c r="F178" s="201">
        <f t="shared" si="6"/>
        <v>0</v>
      </c>
      <c r="G178" s="136">
        <f t="shared" si="7"/>
        <v>1</v>
      </c>
      <c r="H178" s="12"/>
    </row>
    <row r="179" ht="17.4" spans="1:8">
      <c r="A179" s="144"/>
      <c r="B179" s="23">
        <v>177</v>
      </c>
      <c r="C179" s="144">
        <v>20213032</v>
      </c>
      <c r="D179" s="144">
        <v>0</v>
      </c>
      <c r="E179" s="12">
        <v>35</v>
      </c>
      <c r="F179" s="201">
        <f t="shared" si="6"/>
        <v>0</v>
      </c>
      <c r="G179" s="136">
        <f t="shared" si="7"/>
        <v>1</v>
      </c>
      <c r="H179" s="12"/>
    </row>
    <row r="180" ht="17.4" spans="1:8">
      <c r="A180" s="144"/>
      <c r="B180" s="23">
        <v>178</v>
      </c>
      <c r="C180" s="144">
        <v>20213033</v>
      </c>
      <c r="D180" s="144">
        <v>0</v>
      </c>
      <c r="E180" s="12">
        <v>35</v>
      </c>
      <c r="F180" s="201">
        <f t="shared" si="6"/>
        <v>0</v>
      </c>
      <c r="G180" s="136">
        <f t="shared" si="7"/>
        <v>1</v>
      </c>
      <c r="H180" s="12"/>
    </row>
    <row r="181" ht="17.4" spans="1:8">
      <c r="A181" s="144"/>
      <c r="B181" s="23">
        <v>179</v>
      </c>
      <c r="C181" s="12">
        <v>20222331</v>
      </c>
      <c r="D181" s="144">
        <v>0</v>
      </c>
      <c r="E181" s="12">
        <v>30</v>
      </c>
      <c r="F181" s="201">
        <f t="shared" si="6"/>
        <v>0</v>
      </c>
      <c r="G181" s="136">
        <f t="shared" si="7"/>
        <v>1</v>
      </c>
      <c r="H181" s="12"/>
    </row>
    <row r="182" ht="17.4" spans="1:8">
      <c r="A182" s="144"/>
      <c r="B182" s="7">
        <v>180</v>
      </c>
      <c r="C182" s="6">
        <v>20222332</v>
      </c>
      <c r="D182" s="8">
        <v>0</v>
      </c>
      <c r="E182" s="6">
        <v>30</v>
      </c>
      <c r="F182" s="222">
        <f t="shared" si="6"/>
        <v>0</v>
      </c>
      <c r="G182" s="8">
        <f t="shared" si="7"/>
        <v>1</v>
      </c>
      <c r="H182" s="6"/>
    </row>
    <row r="183" ht="17.4" spans="1:8">
      <c r="A183" s="144"/>
      <c r="B183" s="23">
        <v>181</v>
      </c>
      <c r="C183" s="12">
        <v>20222333</v>
      </c>
      <c r="D183" s="144">
        <v>0</v>
      </c>
      <c r="E183" s="12">
        <v>29</v>
      </c>
      <c r="F183" s="201">
        <f t="shared" si="6"/>
        <v>0</v>
      </c>
      <c r="G183" s="136">
        <f t="shared" si="7"/>
        <v>1</v>
      </c>
      <c r="H183" s="12"/>
    </row>
    <row r="184" ht="17.4" spans="1:8">
      <c r="A184" s="144"/>
      <c r="B184" s="23">
        <v>182</v>
      </c>
      <c r="C184" s="12">
        <v>20222931</v>
      </c>
      <c r="D184" s="144">
        <v>0</v>
      </c>
      <c r="E184" s="12">
        <v>43</v>
      </c>
      <c r="F184" s="201">
        <f t="shared" si="6"/>
        <v>0</v>
      </c>
      <c r="G184" s="136">
        <f t="shared" si="7"/>
        <v>1</v>
      </c>
      <c r="H184" s="12"/>
    </row>
    <row r="185" ht="17.4" spans="1:8">
      <c r="A185" s="144"/>
      <c r="B185" s="23">
        <v>183</v>
      </c>
      <c r="C185" s="12">
        <v>20222932</v>
      </c>
      <c r="D185" s="144">
        <v>0</v>
      </c>
      <c r="E185" s="12">
        <v>42</v>
      </c>
      <c r="F185" s="201">
        <f t="shared" si="6"/>
        <v>0</v>
      </c>
      <c r="G185" s="136">
        <f t="shared" si="7"/>
        <v>1</v>
      </c>
      <c r="H185" s="12"/>
    </row>
    <row r="186" ht="17.4" spans="1:8">
      <c r="A186" s="144"/>
      <c r="B186" s="23">
        <v>184</v>
      </c>
      <c r="C186" s="12">
        <v>20222933</v>
      </c>
      <c r="D186" s="144">
        <v>0</v>
      </c>
      <c r="E186" s="12">
        <v>45</v>
      </c>
      <c r="F186" s="201">
        <f t="shared" si="6"/>
        <v>0</v>
      </c>
      <c r="G186" s="136">
        <f t="shared" si="7"/>
        <v>1</v>
      </c>
      <c r="H186" s="23"/>
    </row>
    <row r="187" ht="17.4" spans="1:8">
      <c r="A187" s="144"/>
      <c r="B187" s="23">
        <v>185</v>
      </c>
      <c r="C187" s="12">
        <v>20222934</v>
      </c>
      <c r="D187" s="144">
        <v>0</v>
      </c>
      <c r="E187" s="12">
        <v>40</v>
      </c>
      <c r="F187" s="201">
        <f t="shared" si="6"/>
        <v>0</v>
      </c>
      <c r="G187" s="136">
        <f t="shared" si="7"/>
        <v>1</v>
      </c>
      <c r="H187" s="23"/>
    </row>
    <row r="188" ht="17.4" spans="1:8">
      <c r="A188" s="144"/>
      <c r="B188" s="23">
        <v>186</v>
      </c>
      <c r="C188" s="12">
        <v>20222941</v>
      </c>
      <c r="D188" s="144">
        <v>0</v>
      </c>
      <c r="E188" s="12">
        <v>45</v>
      </c>
      <c r="F188" s="201">
        <f t="shared" si="6"/>
        <v>0</v>
      </c>
      <c r="G188" s="136">
        <f t="shared" si="7"/>
        <v>1</v>
      </c>
      <c r="H188" s="23"/>
    </row>
    <row r="189" ht="17.4" spans="1:8">
      <c r="A189" s="144"/>
      <c r="B189" s="23">
        <v>187</v>
      </c>
      <c r="C189" s="12">
        <v>20223031</v>
      </c>
      <c r="D189" s="144">
        <v>0</v>
      </c>
      <c r="E189" s="12">
        <v>45</v>
      </c>
      <c r="F189" s="201">
        <f t="shared" si="6"/>
        <v>0</v>
      </c>
      <c r="G189" s="136">
        <f t="shared" si="7"/>
        <v>1</v>
      </c>
      <c r="H189" s="23"/>
    </row>
    <row r="190" ht="17.4" spans="1:8">
      <c r="A190" s="144"/>
      <c r="B190" s="23">
        <v>188</v>
      </c>
      <c r="C190" s="12">
        <v>20223032</v>
      </c>
      <c r="D190" s="144">
        <v>0</v>
      </c>
      <c r="E190" s="12">
        <v>35</v>
      </c>
      <c r="F190" s="201">
        <f t="shared" si="6"/>
        <v>0</v>
      </c>
      <c r="G190" s="136">
        <f t="shared" si="7"/>
        <v>1</v>
      </c>
      <c r="H190" s="23"/>
    </row>
    <row r="191" ht="17.4" spans="1:8">
      <c r="A191" s="144"/>
      <c r="B191" s="23">
        <v>189</v>
      </c>
      <c r="C191" s="12">
        <v>20223033</v>
      </c>
      <c r="D191" s="144">
        <v>0</v>
      </c>
      <c r="E191" s="12">
        <v>35</v>
      </c>
      <c r="F191" s="201">
        <f t="shared" si="6"/>
        <v>0</v>
      </c>
      <c r="G191" s="136">
        <f t="shared" si="7"/>
        <v>1</v>
      </c>
      <c r="H191" s="23"/>
    </row>
    <row r="192" ht="17.4" spans="1:8">
      <c r="A192" s="36" t="s">
        <v>7</v>
      </c>
      <c r="B192" s="23">
        <v>190</v>
      </c>
      <c r="C192" s="130">
        <v>20192631</v>
      </c>
      <c r="D192" s="12">
        <v>0</v>
      </c>
      <c r="E192" s="12">
        <v>39</v>
      </c>
      <c r="F192" s="201">
        <f t="shared" si="6"/>
        <v>0</v>
      </c>
      <c r="G192" s="136">
        <f>RANK(F192,$F$192:$F$210,1)</f>
        <v>1</v>
      </c>
      <c r="H192" s="12"/>
    </row>
    <row r="193" ht="17.4" spans="1:8">
      <c r="A193" s="36"/>
      <c r="B193" s="23">
        <v>191</v>
      </c>
      <c r="C193" s="130">
        <v>20192632</v>
      </c>
      <c r="D193" s="12">
        <v>0</v>
      </c>
      <c r="E193" s="12">
        <v>39</v>
      </c>
      <c r="F193" s="201">
        <f t="shared" si="6"/>
        <v>0</v>
      </c>
      <c r="G193" s="136">
        <f t="shared" ref="G193:G210" si="8">RANK(F193,$F$192:$F$210,1)</f>
        <v>1</v>
      </c>
      <c r="H193" s="12"/>
    </row>
    <row r="194" ht="17.4" spans="1:8">
      <c r="A194" s="36"/>
      <c r="B194" s="23">
        <v>192</v>
      </c>
      <c r="C194" s="130">
        <v>20192633</v>
      </c>
      <c r="D194" s="12">
        <v>0</v>
      </c>
      <c r="E194" s="12">
        <v>36</v>
      </c>
      <c r="F194" s="201">
        <f t="shared" si="6"/>
        <v>0</v>
      </c>
      <c r="G194" s="136">
        <f t="shared" si="8"/>
        <v>1</v>
      </c>
      <c r="H194" s="12"/>
    </row>
    <row r="195" ht="17.4" spans="1:8">
      <c r="A195" s="36"/>
      <c r="B195" s="23">
        <v>193</v>
      </c>
      <c r="C195" s="130">
        <v>20192634</v>
      </c>
      <c r="D195" s="12">
        <v>0</v>
      </c>
      <c r="E195" s="12">
        <v>35</v>
      </c>
      <c r="F195" s="201">
        <f t="shared" ref="F195:F211" si="9">D195/E195</f>
        <v>0</v>
      </c>
      <c r="G195" s="136">
        <f t="shared" si="8"/>
        <v>1</v>
      </c>
      <c r="H195" s="12"/>
    </row>
    <row r="196" ht="17.4" spans="1:8">
      <c r="A196" s="36"/>
      <c r="B196" s="23">
        <v>194</v>
      </c>
      <c r="C196" s="130">
        <v>20202631</v>
      </c>
      <c r="D196" s="12">
        <v>0</v>
      </c>
      <c r="E196" s="12">
        <v>47</v>
      </c>
      <c r="F196" s="201">
        <f t="shared" si="9"/>
        <v>0</v>
      </c>
      <c r="G196" s="136">
        <f t="shared" si="8"/>
        <v>1</v>
      </c>
      <c r="H196" s="12"/>
    </row>
    <row r="197" ht="17.4" spans="1:8">
      <c r="A197" s="36"/>
      <c r="B197" s="23">
        <v>195</v>
      </c>
      <c r="C197" s="130">
        <v>20202632</v>
      </c>
      <c r="D197" s="12">
        <v>0</v>
      </c>
      <c r="E197" s="12">
        <v>45</v>
      </c>
      <c r="F197" s="201">
        <f t="shared" si="9"/>
        <v>0</v>
      </c>
      <c r="G197" s="136">
        <f t="shared" si="8"/>
        <v>1</v>
      </c>
      <c r="H197" s="12"/>
    </row>
    <row r="198" ht="17.4" spans="1:8">
      <c r="A198" s="36"/>
      <c r="B198" s="23">
        <v>196</v>
      </c>
      <c r="C198" s="130">
        <v>20202633</v>
      </c>
      <c r="D198" s="12">
        <v>0</v>
      </c>
      <c r="E198" s="12">
        <v>34</v>
      </c>
      <c r="F198" s="201">
        <f t="shared" si="9"/>
        <v>0</v>
      </c>
      <c r="G198" s="136">
        <f t="shared" si="8"/>
        <v>1</v>
      </c>
      <c r="H198" s="12"/>
    </row>
    <row r="199" ht="17.4" spans="1:8">
      <c r="A199" s="36"/>
      <c r="B199" s="23">
        <v>197</v>
      </c>
      <c r="C199" s="130">
        <v>20202634</v>
      </c>
      <c r="D199" s="12">
        <v>0</v>
      </c>
      <c r="E199" s="12">
        <v>32</v>
      </c>
      <c r="F199" s="201">
        <f t="shared" si="9"/>
        <v>0</v>
      </c>
      <c r="G199" s="136">
        <f t="shared" si="8"/>
        <v>1</v>
      </c>
      <c r="H199" s="12"/>
    </row>
    <row r="200" ht="17.4" spans="1:8">
      <c r="A200" s="36"/>
      <c r="B200" s="23">
        <v>198</v>
      </c>
      <c r="C200" s="130">
        <v>20212631</v>
      </c>
      <c r="D200" s="12">
        <v>0</v>
      </c>
      <c r="E200" s="12">
        <v>39</v>
      </c>
      <c r="F200" s="201">
        <f t="shared" si="9"/>
        <v>0</v>
      </c>
      <c r="G200" s="136">
        <f t="shared" si="8"/>
        <v>1</v>
      </c>
      <c r="H200" s="12"/>
    </row>
    <row r="201" ht="17.4" spans="1:8">
      <c r="A201" s="36"/>
      <c r="B201" s="23">
        <v>199</v>
      </c>
      <c r="C201" s="130">
        <v>20212632</v>
      </c>
      <c r="D201" s="12">
        <v>0</v>
      </c>
      <c r="E201" s="12">
        <v>41</v>
      </c>
      <c r="F201" s="201">
        <f t="shared" si="9"/>
        <v>0</v>
      </c>
      <c r="G201" s="136">
        <f t="shared" si="8"/>
        <v>1</v>
      </c>
      <c r="H201" s="12"/>
    </row>
    <row r="202" ht="17.4" spans="1:8">
      <c r="A202" s="36"/>
      <c r="B202" s="23">
        <v>200</v>
      </c>
      <c r="C202" s="130">
        <v>20212633</v>
      </c>
      <c r="D202" s="12">
        <v>0</v>
      </c>
      <c r="E202" s="12">
        <v>42</v>
      </c>
      <c r="F202" s="201">
        <f t="shared" si="9"/>
        <v>0</v>
      </c>
      <c r="G202" s="136">
        <f t="shared" si="8"/>
        <v>1</v>
      </c>
      <c r="H202" s="12"/>
    </row>
    <row r="203" ht="17.4" spans="1:8">
      <c r="A203" s="36"/>
      <c r="B203" s="23">
        <v>201</v>
      </c>
      <c r="C203" s="130">
        <v>20212634</v>
      </c>
      <c r="D203" s="12">
        <v>0</v>
      </c>
      <c r="E203" s="12">
        <v>39</v>
      </c>
      <c r="F203" s="201">
        <f t="shared" si="9"/>
        <v>0</v>
      </c>
      <c r="G203" s="136">
        <f t="shared" si="8"/>
        <v>1</v>
      </c>
      <c r="H203" s="12"/>
    </row>
    <row r="204" ht="17.4" spans="1:8">
      <c r="A204" s="36"/>
      <c r="B204" s="23">
        <v>202</v>
      </c>
      <c r="C204" s="130">
        <v>20222631</v>
      </c>
      <c r="D204" s="12">
        <v>0</v>
      </c>
      <c r="E204" s="12">
        <v>35</v>
      </c>
      <c r="F204" s="201">
        <f t="shared" si="9"/>
        <v>0</v>
      </c>
      <c r="G204" s="136">
        <f t="shared" si="8"/>
        <v>1</v>
      </c>
      <c r="H204" s="12"/>
    </row>
    <row r="205" ht="17.4" spans="1:8">
      <c r="A205" s="36"/>
      <c r="B205" s="23">
        <v>203</v>
      </c>
      <c r="C205" s="130">
        <v>20222632</v>
      </c>
      <c r="D205" s="12">
        <v>0</v>
      </c>
      <c r="E205" s="12">
        <v>36</v>
      </c>
      <c r="F205" s="201">
        <f t="shared" si="9"/>
        <v>0</v>
      </c>
      <c r="G205" s="136">
        <f t="shared" si="8"/>
        <v>1</v>
      </c>
      <c r="H205" s="12"/>
    </row>
    <row r="206" ht="17.4" spans="1:8">
      <c r="A206" s="36"/>
      <c r="B206" s="23">
        <v>204</v>
      </c>
      <c r="C206" s="130">
        <v>20222633</v>
      </c>
      <c r="D206" s="12">
        <v>0</v>
      </c>
      <c r="E206" s="12">
        <v>36</v>
      </c>
      <c r="F206" s="201">
        <f t="shared" si="9"/>
        <v>0</v>
      </c>
      <c r="G206" s="136">
        <f t="shared" si="8"/>
        <v>1</v>
      </c>
      <c r="H206" s="12"/>
    </row>
    <row r="207" ht="17.4" spans="1:8">
      <c r="A207" s="36"/>
      <c r="B207" s="23">
        <v>205</v>
      </c>
      <c r="C207" s="130">
        <v>20222634</v>
      </c>
      <c r="D207" s="12">
        <v>0</v>
      </c>
      <c r="E207" s="12">
        <v>35</v>
      </c>
      <c r="F207" s="201">
        <f t="shared" si="9"/>
        <v>0</v>
      </c>
      <c r="G207" s="136">
        <f t="shared" si="8"/>
        <v>1</v>
      </c>
      <c r="H207" s="12"/>
    </row>
    <row r="208" ht="17.4" spans="1:8">
      <c r="A208" s="36"/>
      <c r="B208" s="23">
        <v>206</v>
      </c>
      <c r="C208" s="130">
        <v>20212635</v>
      </c>
      <c r="D208" s="12">
        <v>0</v>
      </c>
      <c r="E208" s="12">
        <v>36</v>
      </c>
      <c r="F208" s="201">
        <f t="shared" si="9"/>
        <v>0</v>
      </c>
      <c r="G208" s="136">
        <f t="shared" si="8"/>
        <v>1</v>
      </c>
      <c r="H208" s="12"/>
    </row>
    <row r="209" ht="17.4" spans="1:8">
      <c r="A209" s="36"/>
      <c r="B209" s="23">
        <v>207</v>
      </c>
      <c r="C209" s="130">
        <v>20222641</v>
      </c>
      <c r="D209" s="12">
        <v>0</v>
      </c>
      <c r="E209" s="12">
        <v>44</v>
      </c>
      <c r="F209" s="201">
        <f t="shared" si="9"/>
        <v>0</v>
      </c>
      <c r="G209" s="136">
        <f t="shared" si="8"/>
        <v>1</v>
      </c>
      <c r="H209" s="12"/>
    </row>
    <row r="210" ht="17.4" spans="1:8">
      <c r="A210" s="36"/>
      <c r="B210" s="23">
        <v>208</v>
      </c>
      <c r="C210" s="130">
        <v>20222642</v>
      </c>
      <c r="D210" s="12">
        <v>0</v>
      </c>
      <c r="E210" s="12">
        <v>36</v>
      </c>
      <c r="F210" s="201">
        <f t="shared" si="9"/>
        <v>0</v>
      </c>
      <c r="G210" s="136">
        <f t="shared" si="8"/>
        <v>1</v>
      </c>
      <c r="H210" s="12"/>
    </row>
    <row r="211" ht="17.4" spans="1:8">
      <c r="A211" s="36" t="s">
        <v>8</v>
      </c>
      <c r="B211" s="23">
        <v>209</v>
      </c>
      <c r="C211" s="136">
        <v>20223531</v>
      </c>
      <c r="D211" s="136">
        <v>0</v>
      </c>
      <c r="E211" s="136">
        <v>46</v>
      </c>
      <c r="F211" s="206">
        <f t="shared" si="9"/>
        <v>0</v>
      </c>
      <c r="G211" s="136">
        <f>RANK(F211,$F$211:$F$211,1)</f>
        <v>1</v>
      </c>
      <c r="H211" s="136"/>
    </row>
    <row r="212" ht="17.4" spans="1:7">
      <c r="A212" s="227"/>
      <c r="B212" s="228"/>
      <c r="C212" s="227"/>
      <c r="D212" s="227"/>
      <c r="E212" s="227"/>
      <c r="F212" s="227"/>
      <c r="G212" s="227"/>
    </row>
    <row r="213" ht="17.4" spans="1:7">
      <c r="A213" s="227"/>
      <c r="B213" s="228"/>
      <c r="C213" s="227"/>
      <c r="D213" s="227"/>
      <c r="E213" s="227"/>
      <c r="F213" s="227"/>
      <c r="G213" s="227"/>
    </row>
    <row r="214" ht="17.4" spans="1:7">
      <c r="A214" s="227"/>
      <c r="B214" s="228"/>
      <c r="C214" s="227"/>
      <c r="D214" s="227"/>
      <c r="E214" s="227"/>
      <c r="F214" s="227"/>
      <c r="G214" s="227"/>
    </row>
    <row r="215" ht="17.4" spans="1:7">
      <c r="A215" s="227"/>
      <c r="B215" s="228"/>
      <c r="C215" s="227"/>
      <c r="D215" s="227"/>
      <c r="E215" s="227"/>
      <c r="F215" s="227"/>
      <c r="G215" s="227"/>
    </row>
    <row r="216" ht="17.4" spans="1:7">
      <c r="A216" s="227"/>
      <c r="B216" s="228"/>
      <c r="C216" s="227"/>
      <c r="D216" s="227"/>
      <c r="E216" s="227"/>
      <c r="F216" s="227"/>
      <c r="G216" s="227"/>
    </row>
    <row r="217" ht="17.4" spans="1:7">
      <c r="A217" s="227"/>
      <c r="B217" s="228"/>
      <c r="C217" s="227"/>
      <c r="D217" s="227"/>
      <c r="E217" s="227"/>
      <c r="F217" s="227"/>
      <c r="G217" s="227"/>
    </row>
    <row r="218" ht="17.4" spans="1:7">
      <c r="A218" s="227"/>
      <c r="B218" s="228"/>
      <c r="C218" s="227"/>
      <c r="D218" s="227"/>
      <c r="E218" s="227"/>
      <c r="F218" s="227"/>
      <c r="G218" s="227"/>
    </row>
    <row r="219" ht="17.4" spans="1:7">
      <c r="A219" s="227"/>
      <c r="B219" s="228"/>
      <c r="C219" s="227"/>
      <c r="D219" s="227"/>
      <c r="E219" s="227"/>
      <c r="F219" s="227"/>
      <c r="G219" s="227"/>
    </row>
    <row r="220" ht="17.4" spans="1:7">
      <c r="A220" s="227"/>
      <c r="B220" s="228"/>
      <c r="C220" s="227"/>
      <c r="D220" s="227"/>
      <c r="E220" s="227"/>
      <c r="F220" s="227"/>
      <c r="G220" s="227"/>
    </row>
    <row r="221" ht="17.4" spans="1:7">
      <c r="A221" s="227"/>
      <c r="B221" s="228"/>
      <c r="C221" s="227"/>
      <c r="D221" s="227"/>
      <c r="E221" s="227"/>
      <c r="F221" s="227"/>
      <c r="G221" s="227"/>
    </row>
    <row r="222" ht="17.4" spans="1:7">
      <c r="A222" s="227"/>
      <c r="B222" s="228"/>
      <c r="C222" s="227"/>
      <c r="D222" s="227"/>
      <c r="E222" s="227"/>
      <c r="F222" s="227"/>
      <c r="G222" s="227"/>
    </row>
    <row r="223" ht="17.4" spans="1:7">
      <c r="A223" s="227"/>
      <c r="B223" s="228"/>
      <c r="C223" s="227"/>
      <c r="D223" s="227"/>
      <c r="E223" s="227"/>
      <c r="F223" s="227"/>
      <c r="G223" s="227"/>
    </row>
    <row r="224" ht="17.4" spans="1:7">
      <c r="A224" s="227"/>
      <c r="B224" s="228"/>
      <c r="C224" s="227"/>
      <c r="D224" s="227"/>
      <c r="E224" s="227"/>
      <c r="F224" s="227"/>
      <c r="G224" s="227"/>
    </row>
    <row r="225" ht="17.4" spans="1:7">
      <c r="A225" s="227"/>
      <c r="B225" s="228"/>
      <c r="C225" s="227"/>
      <c r="D225" s="227"/>
      <c r="E225" s="227"/>
      <c r="F225" s="227"/>
      <c r="G225" s="227"/>
    </row>
    <row r="226" ht="17.4" spans="1:7">
      <c r="A226" s="227"/>
      <c r="B226" s="228"/>
      <c r="C226" s="227"/>
      <c r="D226" s="227"/>
      <c r="E226" s="227"/>
      <c r="F226" s="227"/>
      <c r="G226" s="227"/>
    </row>
    <row r="227" ht="17.4" spans="1:7">
      <c r="A227" s="227"/>
      <c r="B227" s="228"/>
      <c r="C227" s="227"/>
      <c r="D227" s="227"/>
      <c r="E227" s="227"/>
      <c r="F227" s="227"/>
      <c r="G227" s="227"/>
    </row>
    <row r="228" ht="17.4" spans="1:7">
      <c r="A228" s="227"/>
      <c r="B228" s="228"/>
      <c r="C228" s="227"/>
      <c r="D228" s="227"/>
      <c r="E228" s="227"/>
      <c r="F228" s="227"/>
      <c r="G228" s="227"/>
    </row>
    <row r="229" ht="17.4" spans="1:7">
      <c r="A229" s="227"/>
      <c r="B229" s="228"/>
      <c r="C229" s="227"/>
      <c r="D229" s="227"/>
      <c r="E229" s="227"/>
      <c r="F229" s="227"/>
      <c r="G229" s="227"/>
    </row>
    <row r="230" ht="17.4" spans="1:7">
      <c r="A230" s="227"/>
      <c r="B230" s="228"/>
      <c r="C230" s="227"/>
      <c r="D230" s="227"/>
      <c r="E230" s="227"/>
      <c r="F230" s="227"/>
      <c r="G230" s="227"/>
    </row>
    <row r="231" ht="17.4" spans="1:7">
      <c r="A231" s="227"/>
      <c r="B231" s="228"/>
      <c r="C231" s="227"/>
      <c r="D231" s="227"/>
      <c r="E231" s="227"/>
      <c r="F231" s="227"/>
      <c r="G231" s="227"/>
    </row>
    <row r="232" ht="17.4" spans="1:7">
      <c r="A232" s="227"/>
      <c r="B232" s="228"/>
      <c r="C232" s="227"/>
      <c r="D232" s="227"/>
      <c r="E232" s="227"/>
      <c r="F232" s="227"/>
      <c r="G232" s="227"/>
    </row>
    <row r="233" ht="17.4" spans="1:7">
      <c r="A233" s="227"/>
      <c r="B233" s="228"/>
      <c r="C233" s="227"/>
      <c r="D233" s="227"/>
      <c r="E233" s="227"/>
      <c r="F233" s="227"/>
      <c r="G233" s="227"/>
    </row>
    <row r="234" ht="17.4" spans="1:7">
      <c r="A234" s="227"/>
      <c r="B234" s="228"/>
      <c r="C234" s="227"/>
      <c r="D234" s="227"/>
      <c r="E234" s="227"/>
      <c r="F234" s="227"/>
      <c r="G234" s="227"/>
    </row>
    <row r="235" ht="17.4" spans="1:7">
      <c r="A235" s="227"/>
      <c r="B235" s="228"/>
      <c r="C235" s="227"/>
      <c r="D235" s="227"/>
      <c r="E235" s="227"/>
      <c r="F235" s="227"/>
      <c r="G235" s="227"/>
    </row>
    <row r="236" ht="17.4" spans="1:7">
      <c r="A236" s="227"/>
      <c r="B236" s="228"/>
      <c r="C236" s="227"/>
      <c r="D236" s="227"/>
      <c r="E236" s="227"/>
      <c r="F236" s="227"/>
      <c r="G236" s="227"/>
    </row>
    <row r="237" ht="17.4" spans="1:7">
      <c r="A237" s="227"/>
      <c r="B237" s="228"/>
      <c r="C237" s="227"/>
      <c r="D237" s="227"/>
      <c r="E237" s="227"/>
      <c r="F237" s="227"/>
      <c r="G237" s="227"/>
    </row>
    <row r="238" ht="17.4" spans="1:2">
      <c r="A238" s="227"/>
      <c r="B238" s="228"/>
    </row>
    <row r="239" ht="17.4" spans="1:2">
      <c r="A239" s="227"/>
      <c r="B239" s="228"/>
    </row>
    <row r="240" ht="17.4" spans="1:2">
      <c r="A240" s="227"/>
      <c r="B240" s="228"/>
    </row>
    <row r="241" ht="17.4" spans="1:2">
      <c r="A241" s="227"/>
      <c r="B241" s="228"/>
    </row>
    <row r="242" ht="17.4" spans="1:2">
      <c r="A242" s="227"/>
      <c r="B242" s="228"/>
    </row>
    <row r="243" ht="17.4" spans="1:2">
      <c r="A243" s="227"/>
      <c r="B243" s="228"/>
    </row>
    <row r="244" ht="17.4" spans="1:2">
      <c r="A244" s="227"/>
      <c r="B244" s="228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" sqref="A1:J1"/>
    </sheetView>
  </sheetViews>
  <sheetFormatPr defaultColWidth="9" defaultRowHeight="14.4"/>
  <cols>
    <col min="1" max="1" width="21.2222222222222" customWidth="1"/>
    <col min="2" max="2" width="15" customWidth="1"/>
    <col min="3" max="3" width="15.3333333333333" customWidth="1"/>
    <col min="4" max="4" width="33.6666666666667" customWidth="1"/>
    <col min="5" max="5" width="11.8888888888889" customWidth="1"/>
    <col min="6" max="6" width="29.2222222222222" customWidth="1"/>
    <col min="7" max="7" width="20.4444444444444" customWidth="1"/>
    <col min="8" max="9" width="19.7777777777778" customWidth="1"/>
    <col min="10" max="10" width="18.3333333333333" customWidth="1"/>
  </cols>
  <sheetData>
    <row r="1" s="174" customFormat="1" ht="22.2" spans="1:10">
      <c r="A1" s="207" t="s">
        <v>32</v>
      </c>
      <c r="B1" s="208"/>
      <c r="C1" s="208"/>
      <c r="D1" s="208"/>
      <c r="E1" s="208"/>
      <c r="F1" s="208"/>
      <c r="G1" s="208"/>
      <c r="H1" s="208"/>
      <c r="I1" s="208"/>
      <c r="J1" s="213"/>
    </row>
    <row r="2" s="174" customFormat="1" ht="20.4" spans="1:10">
      <c r="A2" s="160" t="s">
        <v>22</v>
      </c>
      <c r="B2" s="21" t="s">
        <v>24</v>
      </c>
      <c r="C2" s="21" t="s">
        <v>33</v>
      </c>
      <c r="D2" s="21" t="s">
        <v>34</v>
      </c>
      <c r="E2" s="21" t="s">
        <v>35</v>
      </c>
      <c r="F2" s="161" t="s">
        <v>36</v>
      </c>
      <c r="G2" s="21" t="s">
        <v>37</v>
      </c>
      <c r="H2" s="209" t="s">
        <v>38</v>
      </c>
      <c r="I2" s="21" t="s">
        <v>39</v>
      </c>
      <c r="J2" s="214" t="s">
        <v>29</v>
      </c>
    </row>
    <row r="3" s="174" customFormat="1" ht="17.4" spans="1:10">
      <c r="A3" s="198" t="s">
        <v>2</v>
      </c>
      <c r="B3" s="193" t="s">
        <v>40</v>
      </c>
      <c r="C3" s="193"/>
      <c r="D3" s="193"/>
      <c r="E3" s="193"/>
      <c r="F3" s="193"/>
      <c r="G3" s="193"/>
      <c r="H3" s="193"/>
      <c r="I3" s="193"/>
      <c r="J3" s="193"/>
    </row>
    <row r="4" s="174" customFormat="1" ht="17.4" spans="1:10">
      <c r="A4" s="36" t="s">
        <v>3</v>
      </c>
      <c r="B4" s="193"/>
      <c r="C4" s="193"/>
      <c r="D4" s="193"/>
      <c r="E4" s="193"/>
      <c r="F4" s="193"/>
      <c r="G4" s="193"/>
      <c r="H4" s="193"/>
      <c r="I4" s="193"/>
      <c r="J4" s="193"/>
    </row>
    <row r="5" s="174" customFormat="1" ht="17.4" spans="1:10">
      <c r="A5" s="210" t="s">
        <v>4</v>
      </c>
      <c r="B5" s="210">
        <v>20212731</v>
      </c>
      <c r="C5" s="210">
        <v>2021273123</v>
      </c>
      <c r="D5" s="210" t="s">
        <v>41</v>
      </c>
      <c r="E5" s="210" t="s">
        <v>42</v>
      </c>
      <c r="F5" s="210" t="s">
        <v>43</v>
      </c>
      <c r="G5" s="210">
        <v>3</v>
      </c>
      <c r="H5" s="210" t="s">
        <v>31</v>
      </c>
      <c r="I5" s="210" t="s">
        <v>44</v>
      </c>
      <c r="J5" s="215"/>
    </row>
    <row r="6" s="174" customFormat="1" ht="17.4" spans="1:10">
      <c r="A6" s="210"/>
      <c r="B6" s="210"/>
      <c r="C6" s="210">
        <v>2021273135</v>
      </c>
      <c r="D6" s="210" t="s">
        <v>41</v>
      </c>
      <c r="E6" s="210" t="s">
        <v>45</v>
      </c>
      <c r="F6" s="210" t="s">
        <v>43</v>
      </c>
      <c r="G6" s="210">
        <v>3</v>
      </c>
      <c r="H6" s="210" t="s">
        <v>31</v>
      </c>
      <c r="I6" s="210" t="s">
        <v>44</v>
      </c>
      <c r="J6" s="215"/>
    </row>
    <row r="7" s="174" customFormat="1" ht="17.4" spans="1:10">
      <c r="A7" s="210"/>
      <c r="B7" s="210"/>
      <c r="C7" s="210">
        <v>2021273138</v>
      </c>
      <c r="D7" s="210" t="s">
        <v>41</v>
      </c>
      <c r="E7" s="210" t="s">
        <v>46</v>
      </c>
      <c r="F7" s="210" t="s">
        <v>43</v>
      </c>
      <c r="G7" s="211">
        <v>3</v>
      </c>
      <c r="H7" s="210" t="s">
        <v>31</v>
      </c>
      <c r="I7" s="210" t="s">
        <v>44</v>
      </c>
      <c r="J7" s="215"/>
    </row>
    <row r="8" ht="17.4" spans="1:10">
      <c r="A8" s="36" t="s">
        <v>5</v>
      </c>
      <c r="B8" s="211">
        <v>20223635</v>
      </c>
      <c r="C8" s="211">
        <v>2022363518</v>
      </c>
      <c r="D8" s="36" t="s">
        <v>47</v>
      </c>
      <c r="E8" s="36" t="s">
        <v>48</v>
      </c>
      <c r="F8" s="36" t="s">
        <v>49</v>
      </c>
      <c r="G8" s="211">
        <v>2</v>
      </c>
      <c r="H8" s="36" t="s">
        <v>31</v>
      </c>
      <c r="I8" s="36" t="s">
        <v>44</v>
      </c>
      <c r="J8" s="215"/>
    </row>
    <row r="9" ht="17.4" spans="1:10">
      <c r="A9" s="36"/>
      <c r="B9" s="211"/>
      <c r="C9" s="211">
        <v>2022363520</v>
      </c>
      <c r="D9" s="36" t="s">
        <v>47</v>
      </c>
      <c r="E9" s="36" t="s">
        <v>50</v>
      </c>
      <c r="F9" s="36" t="s">
        <v>49</v>
      </c>
      <c r="G9" s="211">
        <v>2</v>
      </c>
      <c r="H9" s="36" t="s">
        <v>31</v>
      </c>
      <c r="I9" s="36" t="s">
        <v>44</v>
      </c>
      <c r="J9" s="36"/>
    </row>
    <row r="10" ht="17.4" spans="1:10">
      <c r="A10" s="36"/>
      <c r="B10" s="211"/>
      <c r="C10" s="211">
        <v>2022363530</v>
      </c>
      <c r="D10" s="36" t="s">
        <v>47</v>
      </c>
      <c r="E10" s="36" t="s">
        <v>51</v>
      </c>
      <c r="F10" s="36" t="s">
        <v>49</v>
      </c>
      <c r="G10" s="211">
        <v>2</v>
      </c>
      <c r="H10" s="36" t="s">
        <v>31</v>
      </c>
      <c r="I10" s="36" t="s">
        <v>44</v>
      </c>
      <c r="J10" s="36"/>
    </row>
    <row r="11" ht="17.4" spans="1:10">
      <c r="A11" s="36" t="s">
        <v>6</v>
      </c>
      <c r="B11" s="212" t="s">
        <v>40</v>
      </c>
      <c r="C11" s="212"/>
      <c r="D11" s="212"/>
      <c r="E11" s="212"/>
      <c r="F11" s="212"/>
      <c r="G11" s="212"/>
      <c r="H11" s="212"/>
      <c r="I11" s="212"/>
      <c r="J11" s="212"/>
    </row>
    <row r="12" ht="17.4" spans="1:10">
      <c r="A12" s="36" t="s">
        <v>7</v>
      </c>
      <c r="B12" s="212"/>
      <c r="C12" s="212"/>
      <c r="D12" s="212"/>
      <c r="E12" s="212"/>
      <c r="F12" s="212"/>
      <c r="G12" s="212"/>
      <c r="H12" s="212"/>
      <c r="I12" s="212"/>
      <c r="J12" s="212"/>
    </row>
    <row r="13" ht="17.4" spans="1:10">
      <c r="A13" s="36" t="s">
        <v>8</v>
      </c>
      <c r="B13" s="212"/>
      <c r="C13" s="212"/>
      <c r="D13" s="212"/>
      <c r="E13" s="212"/>
      <c r="F13" s="212"/>
      <c r="G13" s="212"/>
      <c r="H13" s="212"/>
      <c r="I13" s="212"/>
      <c r="J13" s="212"/>
    </row>
  </sheetData>
  <mergeCells count="7">
    <mergeCell ref="A1:J1"/>
    <mergeCell ref="A5:A7"/>
    <mergeCell ref="A8:A10"/>
    <mergeCell ref="B5:B7"/>
    <mergeCell ref="B8:B10"/>
    <mergeCell ref="B3:J4"/>
    <mergeCell ref="B11:J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1"/>
  <sheetViews>
    <sheetView workbookViewId="0">
      <selection activeCell="A3" sqref="A3:A47"/>
    </sheetView>
  </sheetViews>
  <sheetFormatPr defaultColWidth="9" defaultRowHeight="14.4"/>
  <cols>
    <col min="1" max="1" width="25.4444444444444" customWidth="1"/>
    <col min="2" max="2" width="7.33333333333333" style="3" customWidth="1"/>
    <col min="3" max="3" width="16.1111111111111" customWidth="1"/>
    <col min="4" max="4" width="15.1111111111111" customWidth="1"/>
    <col min="5" max="5" width="18.6666666666667" customWidth="1"/>
    <col min="6" max="6" width="13.2222222222222" customWidth="1"/>
    <col min="7" max="7" width="18.6666666666667" customWidth="1"/>
    <col min="8" max="8" width="30" customWidth="1"/>
  </cols>
  <sheetData>
    <row r="1" s="174" customFormat="1" ht="22.2" spans="1:8">
      <c r="A1" s="158" t="s">
        <v>52</v>
      </c>
      <c r="B1" s="158"/>
      <c r="C1" s="176"/>
      <c r="D1" s="176"/>
      <c r="E1" s="176"/>
      <c r="F1" s="176"/>
      <c r="G1" s="176"/>
      <c r="H1" s="176"/>
    </row>
    <row r="2" s="174" customFormat="1" ht="20.4" spans="1:8">
      <c r="A2" s="160" t="s">
        <v>22</v>
      </c>
      <c r="B2" s="160" t="s">
        <v>23</v>
      </c>
      <c r="C2" s="160" t="s">
        <v>24</v>
      </c>
      <c r="D2" s="160" t="s">
        <v>53</v>
      </c>
      <c r="E2" s="160" t="s">
        <v>26</v>
      </c>
      <c r="F2" s="197" t="s">
        <v>54</v>
      </c>
      <c r="G2" s="160" t="s">
        <v>55</v>
      </c>
      <c r="H2" s="160" t="s">
        <v>29</v>
      </c>
    </row>
    <row r="3" s="174" customFormat="1" ht="17.4" spans="1:8">
      <c r="A3" s="23" t="s">
        <v>2</v>
      </c>
      <c r="B3" s="23">
        <v>1</v>
      </c>
      <c r="C3" s="198">
        <v>20192131</v>
      </c>
      <c r="D3" s="137">
        <v>0</v>
      </c>
      <c r="E3" s="198">
        <v>49</v>
      </c>
      <c r="F3" s="199">
        <f t="shared" ref="F3:F66" si="0">D3/E3</f>
        <v>0</v>
      </c>
      <c r="G3" s="136">
        <f>RANK(F3,$F$3:$F$47,1)</f>
        <v>1</v>
      </c>
      <c r="H3" s="198"/>
    </row>
    <row r="4" s="174" customFormat="1" ht="17.4" spans="1:8">
      <c r="A4" s="23"/>
      <c r="B4" s="23">
        <v>2</v>
      </c>
      <c r="C4" s="198">
        <v>20192132</v>
      </c>
      <c r="D4" s="137">
        <v>0</v>
      </c>
      <c r="E4" s="198">
        <v>23</v>
      </c>
      <c r="F4" s="199">
        <f t="shared" si="0"/>
        <v>0</v>
      </c>
      <c r="G4" s="136">
        <f t="shared" ref="G4:G47" si="1">RANK(F4,$F$3:$F$47,1)</f>
        <v>1</v>
      </c>
      <c r="H4" s="198"/>
    </row>
    <row r="5" s="174" customFormat="1" ht="17.4" spans="1:8">
      <c r="A5" s="23"/>
      <c r="B5" s="23">
        <v>3</v>
      </c>
      <c r="C5" s="198">
        <v>20192133</v>
      </c>
      <c r="D5" s="137">
        <v>0</v>
      </c>
      <c r="E5" s="198">
        <v>38</v>
      </c>
      <c r="F5" s="199">
        <f t="shared" si="0"/>
        <v>0</v>
      </c>
      <c r="G5" s="136">
        <f t="shared" si="1"/>
        <v>1</v>
      </c>
      <c r="H5" s="198"/>
    </row>
    <row r="6" s="174" customFormat="1" ht="17.4" spans="1:8">
      <c r="A6" s="23"/>
      <c r="B6" s="23">
        <v>4</v>
      </c>
      <c r="C6" s="198">
        <v>20192134</v>
      </c>
      <c r="D6" s="137">
        <v>0</v>
      </c>
      <c r="E6" s="198">
        <v>35</v>
      </c>
      <c r="F6" s="199">
        <f t="shared" si="0"/>
        <v>0</v>
      </c>
      <c r="G6" s="136">
        <f t="shared" si="1"/>
        <v>1</v>
      </c>
      <c r="H6" s="198"/>
    </row>
    <row r="7" s="174" customFormat="1" ht="17.4" spans="1:8">
      <c r="A7" s="23"/>
      <c r="B7" s="23">
        <v>5</v>
      </c>
      <c r="C7" s="198">
        <v>20192135</v>
      </c>
      <c r="D7" s="137">
        <v>0</v>
      </c>
      <c r="E7" s="198">
        <v>47</v>
      </c>
      <c r="F7" s="199">
        <f t="shared" si="0"/>
        <v>0</v>
      </c>
      <c r="G7" s="136">
        <f t="shared" si="1"/>
        <v>1</v>
      </c>
      <c r="H7" s="198"/>
    </row>
    <row r="8" s="174" customFormat="1" ht="17.4" spans="1:10">
      <c r="A8" s="23"/>
      <c r="B8" s="23">
        <v>6</v>
      </c>
      <c r="C8" s="198">
        <v>20192136</v>
      </c>
      <c r="D8" s="137">
        <v>0</v>
      </c>
      <c r="E8" s="198">
        <v>40</v>
      </c>
      <c r="F8" s="199">
        <f t="shared" si="0"/>
        <v>0</v>
      </c>
      <c r="G8" s="136">
        <f t="shared" si="1"/>
        <v>1</v>
      </c>
      <c r="H8" s="198"/>
      <c r="J8" s="202"/>
    </row>
    <row r="9" s="174" customFormat="1" ht="17.4" spans="1:8">
      <c r="A9" s="23"/>
      <c r="B9" s="23">
        <v>7</v>
      </c>
      <c r="C9" s="198">
        <v>20192137</v>
      </c>
      <c r="D9" s="137">
        <v>0</v>
      </c>
      <c r="E9" s="198">
        <v>40</v>
      </c>
      <c r="F9" s="199">
        <f t="shared" si="0"/>
        <v>0</v>
      </c>
      <c r="G9" s="136">
        <f t="shared" si="1"/>
        <v>1</v>
      </c>
      <c r="H9" s="198"/>
    </row>
    <row r="10" s="174" customFormat="1" ht="17.4" spans="1:8">
      <c r="A10" s="23"/>
      <c r="B10" s="23">
        <v>8</v>
      </c>
      <c r="C10" s="198">
        <v>20193131</v>
      </c>
      <c r="D10" s="137">
        <v>0</v>
      </c>
      <c r="E10" s="198">
        <v>47</v>
      </c>
      <c r="F10" s="199">
        <f t="shared" si="0"/>
        <v>0</v>
      </c>
      <c r="G10" s="136">
        <f t="shared" si="1"/>
        <v>1</v>
      </c>
      <c r="H10" s="198"/>
    </row>
    <row r="11" s="174" customFormat="1" ht="17.4" spans="1:8">
      <c r="A11" s="23"/>
      <c r="B11" s="23">
        <v>9</v>
      </c>
      <c r="C11" s="198">
        <v>20193132</v>
      </c>
      <c r="D11" s="137">
        <v>0</v>
      </c>
      <c r="E11" s="198">
        <v>42</v>
      </c>
      <c r="F11" s="199">
        <f t="shared" si="0"/>
        <v>0</v>
      </c>
      <c r="G11" s="136">
        <f t="shared" si="1"/>
        <v>1</v>
      </c>
      <c r="H11" s="198"/>
    </row>
    <row r="12" s="174" customFormat="1" ht="17.4" spans="1:8">
      <c r="A12" s="23"/>
      <c r="B12" s="23">
        <v>10</v>
      </c>
      <c r="C12" s="198">
        <v>20202131</v>
      </c>
      <c r="D12" s="137">
        <v>3</v>
      </c>
      <c r="E12" s="198">
        <v>40</v>
      </c>
      <c r="F12" s="199">
        <f t="shared" si="0"/>
        <v>0.075</v>
      </c>
      <c r="G12" s="136">
        <f t="shared" si="1"/>
        <v>38</v>
      </c>
      <c r="H12" s="198"/>
    </row>
    <row r="13" s="174" customFormat="1" ht="17.4" spans="1:8">
      <c r="A13" s="23"/>
      <c r="B13" s="23">
        <v>11</v>
      </c>
      <c r="C13" s="198">
        <v>20202132</v>
      </c>
      <c r="D13" s="137">
        <v>0</v>
      </c>
      <c r="E13" s="198">
        <v>38</v>
      </c>
      <c r="F13" s="199">
        <f t="shared" si="0"/>
        <v>0</v>
      </c>
      <c r="G13" s="136">
        <f t="shared" si="1"/>
        <v>1</v>
      </c>
      <c r="H13" s="198"/>
    </row>
    <row r="14" s="174" customFormat="1" ht="17.4" spans="1:8">
      <c r="A14" s="23"/>
      <c r="B14" s="23">
        <v>12</v>
      </c>
      <c r="C14" s="198">
        <v>20202133</v>
      </c>
      <c r="D14" s="137">
        <v>0</v>
      </c>
      <c r="E14" s="198">
        <v>35</v>
      </c>
      <c r="F14" s="199">
        <f t="shared" si="0"/>
        <v>0</v>
      </c>
      <c r="G14" s="136">
        <f t="shared" si="1"/>
        <v>1</v>
      </c>
      <c r="H14" s="198"/>
    </row>
    <row r="15" s="174" customFormat="1" ht="17.4" spans="1:8">
      <c r="A15" s="23"/>
      <c r="B15" s="23">
        <v>13</v>
      </c>
      <c r="C15" s="198">
        <v>20202134</v>
      </c>
      <c r="D15" s="137">
        <v>0</v>
      </c>
      <c r="E15" s="198">
        <v>34</v>
      </c>
      <c r="F15" s="199">
        <f t="shared" si="0"/>
        <v>0</v>
      </c>
      <c r="G15" s="136">
        <f t="shared" si="1"/>
        <v>1</v>
      </c>
      <c r="H15" s="198"/>
    </row>
    <row r="16" s="174" customFormat="1" ht="17.4" spans="1:8">
      <c r="A16" s="23"/>
      <c r="B16" s="23">
        <v>14</v>
      </c>
      <c r="C16" s="198">
        <v>20202135</v>
      </c>
      <c r="D16" s="137">
        <v>0</v>
      </c>
      <c r="E16" s="198">
        <v>55</v>
      </c>
      <c r="F16" s="199">
        <f t="shared" si="0"/>
        <v>0</v>
      </c>
      <c r="G16" s="136">
        <f t="shared" si="1"/>
        <v>1</v>
      </c>
      <c r="H16" s="198"/>
    </row>
    <row r="17" s="174" customFormat="1" ht="17.4" spans="1:8">
      <c r="A17" s="23"/>
      <c r="B17" s="23">
        <v>15</v>
      </c>
      <c r="C17" s="198">
        <v>20202136</v>
      </c>
      <c r="D17" s="137">
        <v>0</v>
      </c>
      <c r="E17" s="198">
        <v>37</v>
      </c>
      <c r="F17" s="199">
        <f t="shared" si="0"/>
        <v>0</v>
      </c>
      <c r="G17" s="136">
        <f t="shared" si="1"/>
        <v>1</v>
      </c>
      <c r="H17" s="198"/>
    </row>
    <row r="18" s="174" customFormat="1" ht="17.4" spans="1:8">
      <c r="A18" s="23"/>
      <c r="B18" s="23">
        <v>16</v>
      </c>
      <c r="C18" s="198">
        <v>20202137</v>
      </c>
      <c r="D18" s="137">
        <v>0</v>
      </c>
      <c r="E18" s="198">
        <v>33</v>
      </c>
      <c r="F18" s="199">
        <f t="shared" si="0"/>
        <v>0</v>
      </c>
      <c r="G18" s="136">
        <f t="shared" si="1"/>
        <v>1</v>
      </c>
      <c r="H18" s="198"/>
    </row>
    <row r="19" s="174" customFormat="1" ht="17.4" spans="1:8">
      <c r="A19" s="23"/>
      <c r="B19" s="23">
        <v>17</v>
      </c>
      <c r="C19" s="198">
        <v>20203131</v>
      </c>
      <c r="D19" s="137">
        <v>0</v>
      </c>
      <c r="E19" s="198">
        <v>30</v>
      </c>
      <c r="F19" s="199">
        <f t="shared" si="0"/>
        <v>0</v>
      </c>
      <c r="G19" s="136">
        <f t="shared" si="1"/>
        <v>1</v>
      </c>
      <c r="H19" s="198"/>
    </row>
    <row r="20" s="174" customFormat="1" ht="17.4" spans="1:8">
      <c r="A20" s="23"/>
      <c r="B20" s="23">
        <v>18</v>
      </c>
      <c r="C20" s="198">
        <v>20203132</v>
      </c>
      <c r="D20" s="137">
        <v>0</v>
      </c>
      <c r="E20" s="198">
        <v>33</v>
      </c>
      <c r="F20" s="199">
        <f t="shared" si="0"/>
        <v>0</v>
      </c>
      <c r="G20" s="136">
        <f t="shared" si="1"/>
        <v>1</v>
      </c>
      <c r="H20" s="198"/>
    </row>
    <row r="21" s="174" customFormat="1" ht="17.4" spans="1:8">
      <c r="A21" s="23"/>
      <c r="B21" s="23">
        <v>19</v>
      </c>
      <c r="C21" s="198">
        <v>20212131</v>
      </c>
      <c r="D21" s="137">
        <v>3</v>
      </c>
      <c r="E21" s="198">
        <v>28</v>
      </c>
      <c r="F21" s="199">
        <f t="shared" si="0"/>
        <v>0.107142857142857</v>
      </c>
      <c r="G21" s="136">
        <f t="shared" si="1"/>
        <v>40</v>
      </c>
      <c r="H21" s="198"/>
    </row>
    <row r="22" s="174" customFormat="1" ht="17.4" spans="1:8">
      <c r="A22" s="23"/>
      <c r="B22" s="23">
        <v>20</v>
      </c>
      <c r="C22" s="198">
        <v>20212132</v>
      </c>
      <c r="D22" s="137">
        <v>2</v>
      </c>
      <c r="E22" s="200">
        <v>31</v>
      </c>
      <c r="F22" s="199">
        <f t="shared" si="0"/>
        <v>0.0645161290322581</v>
      </c>
      <c r="G22" s="136">
        <f t="shared" si="1"/>
        <v>36</v>
      </c>
      <c r="H22" s="198"/>
    </row>
    <row r="23" s="174" customFormat="1" ht="17.4" spans="1:8">
      <c r="A23" s="23"/>
      <c r="B23" s="23">
        <v>21</v>
      </c>
      <c r="C23" s="198">
        <v>20212133</v>
      </c>
      <c r="D23" s="137">
        <v>0</v>
      </c>
      <c r="E23" s="200">
        <v>36</v>
      </c>
      <c r="F23" s="199">
        <f t="shared" si="0"/>
        <v>0</v>
      </c>
      <c r="G23" s="136">
        <f t="shared" si="1"/>
        <v>1</v>
      </c>
      <c r="H23" s="198"/>
    </row>
    <row r="24" s="174" customFormat="1" ht="17.4" spans="1:8">
      <c r="A24" s="23"/>
      <c r="B24" s="23">
        <v>22</v>
      </c>
      <c r="C24" s="198">
        <v>20212134</v>
      </c>
      <c r="D24" s="137">
        <v>0</v>
      </c>
      <c r="E24" s="200">
        <v>35</v>
      </c>
      <c r="F24" s="199">
        <f t="shared" si="0"/>
        <v>0</v>
      </c>
      <c r="G24" s="136">
        <f t="shared" si="1"/>
        <v>1</v>
      </c>
      <c r="H24" s="198"/>
    </row>
    <row r="25" s="174" customFormat="1" ht="17.4" spans="1:8">
      <c r="A25" s="23"/>
      <c r="B25" s="23">
        <v>23</v>
      </c>
      <c r="C25" s="198">
        <v>20212135</v>
      </c>
      <c r="D25" s="137">
        <v>0</v>
      </c>
      <c r="E25" s="200">
        <v>37</v>
      </c>
      <c r="F25" s="199">
        <f t="shared" si="0"/>
        <v>0</v>
      </c>
      <c r="G25" s="136">
        <f t="shared" si="1"/>
        <v>1</v>
      </c>
      <c r="H25" s="198"/>
    </row>
    <row r="26" s="174" customFormat="1" ht="17.4" spans="1:8">
      <c r="A26" s="23"/>
      <c r="B26" s="23">
        <v>24</v>
      </c>
      <c r="C26" s="198">
        <v>20212136</v>
      </c>
      <c r="D26" s="137">
        <v>0</v>
      </c>
      <c r="E26" s="198">
        <v>36</v>
      </c>
      <c r="F26" s="199">
        <f t="shared" si="0"/>
        <v>0</v>
      </c>
      <c r="G26" s="136">
        <f t="shared" si="1"/>
        <v>1</v>
      </c>
      <c r="H26" s="198"/>
    </row>
    <row r="27" s="174" customFormat="1" ht="17.4" spans="1:8">
      <c r="A27" s="23"/>
      <c r="B27" s="23">
        <v>25</v>
      </c>
      <c r="C27" s="198">
        <v>20212137</v>
      </c>
      <c r="D27" s="137">
        <v>2</v>
      </c>
      <c r="E27" s="198">
        <v>29</v>
      </c>
      <c r="F27" s="199">
        <f t="shared" si="0"/>
        <v>0.0689655172413793</v>
      </c>
      <c r="G27" s="136">
        <f t="shared" si="1"/>
        <v>37</v>
      </c>
      <c r="H27" s="198"/>
    </row>
    <row r="28" s="174" customFormat="1" ht="17.4" spans="1:8">
      <c r="A28" s="23"/>
      <c r="B28" s="23">
        <v>26</v>
      </c>
      <c r="C28" s="198">
        <v>20212138</v>
      </c>
      <c r="D28" s="137">
        <v>0</v>
      </c>
      <c r="E28" s="198">
        <v>35</v>
      </c>
      <c r="F28" s="199">
        <f t="shared" si="0"/>
        <v>0</v>
      </c>
      <c r="G28" s="136">
        <f t="shared" si="1"/>
        <v>1</v>
      </c>
      <c r="H28" s="198"/>
    </row>
    <row r="29" s="174" customFormat="1" ht="17.4" spans="1:8">
      <c r="A29" s="23"/>
      <c r="B29" s="23">
        <v>27</v>
      </c>
      <c r="C29" s="198">
        <v>20212141</v>
      </c>
      <c r="D29" s="137">
        <v>10</v>
      </c>
      <c r="E29" s="200">
        <v>43</v>
      </c>
      <c r="F29" s="199">
        <f t="shared" si="0"/>
        <v>0.232558139534884</v>
      </c>
      <c r="G29" s="136">
        <f t="shared" si="1"/>
        <v>44</v>
      </c>
      <c r="H29" s="198"/>
    </row>
    <row r="30" s="174" customFormat="1" ht="17.4" spans="1:8">
      <c r="A30" s="23"/>
      <c r="B30" s="23">
        <v>28</v>
      </c>
      <c r="C30" s="198">
        <v>20212142</v>
      </c>
      <c r="D30" s="137">
        <v>0</v>
      </c>
      <c r="E30" s="200">
        <v>43</v>
      </c>
      <c r="F30" s="199">
        <f t="shared" si="0"/>
        <v>0</v>
      </c>
      <c r="G30" s="136">
        <f t="shared" si="1"/>
        <v>1</v>
      </c>
      <c r="H30" s="198"/>
    </row>
    <row r="31" s="174" customFormat="1" ht="17.4" spans="1:8">
      <c r="A31" s="23"/>
      <c r="B31" s="23">
        <v>29</v>
      </c>
      <c r="C31" s="198">
        <v>20212143</v>
      </c>
      <c r="D31" s="137">
        <v>0</v>
      </c>
      <c r="E31" s="200">
        <v>43</v>
      </c>
      <c r="F31" s="199">
        <f t="shared" si="0"/>
        <v>0</v>
      </c>
      <c r="G31" s="136">
        <f t="shared" si="1"/>
        <v>1</v>
      </c>
      <c r="H31" s="198"/>
    </row>
    <row r="32" s="174" customFormat="1" ht="17.4" spans="1:8">
      <c r="A32" s="23"/>
      <c r="B32" s="23">
        <v>30</v>
      </c>
      <c r="C32" s="198">
        <v>20212144</v>
      </c>
      <c r="D32" s="137">
        <v>0</v>
      </c>
      <c r="E32" s="200">
        <v>42</v>
      </c>
      <c r="F32" s="199">
        <f t="shared" si="0"/>
        <v>0</v>
      </c>
      <c r="G32" s="136">
        <f t="shared" si="1"/>
        <v>1</v>
      </c>
      <c r="H32" s="198"/>
    </row>
    <row r="33" s="174" customFormat="1" ht="17.4" spans="1:8">
      <c r="A33" s="23"/>
      <c r="B33" s="23">
        <v>31</v>
      </c>
      <c r="C33" s="198">
        <v>20212145</v>
      </c>
      <c r="D33" s="137">
        <v>4</v>
      </c>
      <c r="E33" s="198">
        <v>43</v>
      </c>
      <c r="F33" s="199">
        <f t="shared" si="0"/>
        <v>0.0930232558139535</v>
      </c>
      <c r="G33" s="136">
        <f t="shared" si="1"/>
        <v>39</v>
      </c>
      <c r="H33" s="198"/>
    </row>
    <row r="34" s="174" customFormat="1" ht="17.4" spans="1:8">
      <c r="A34" s="23"/>
      <c r="B34" s="23">
        <v>32</v>
      </c>
      <c r="C34" s="198">
        <v>20212151</v>
      </c>
      <c r="D34" s="137">
        <v>7</v>
      </c>
      <c r="E34" s="198">
        <v>10</v>
      </c>
      <c r="F34" s="199">
        <f t="shared" si="0"/>
        <v>0.7</v>
      </c>
      <c r="G34" s="136">
        <f t="shared" si="1"/>
        <v>45</v>
      </c>
      <c r="H34" s="198"/>
    </row>
    <row r="35" s="174" customFormat="1" ht="17.4" spans="1:8">
      <c r="A35" s="23"/>
      <c r="B35" s="23">
        <v>33</v>
      </c>
      <c r="C35" s="198">
        <v>20212152</v>
      </c>
      <c r="D35" s="137">
        <v>0</v>
      </c>
      <c r="E35" s="198">
        <v>10</v>
      </c>
      <c r="F35" s="199">
        <f t="shared" si="0"/>
        <v>0</v>
      </c>
      <c r="G35" s="136">
        <f t="shared" si="1"/>
        <v>1</v>
      </c>
      <c r="H35" s="198"/>
    </row>
    <row r="36" s="174" customFormat="1" ht="17.4" spans="1:8">
      <c r="A36" s="23"/>
      <c r="B36" s="23">
        <v>34</v>
      </c>
      <c r="C36" s="198">
        <v>20212154</v>
      </c>
      <c r="D36" s="137">
        <v>0</v>
      </c>
      <c r="E36" s="198">
        <v>9</v>
      </c>
      <c r="F36" s="199">
        <f t="shared" si="0"/>
        <v>0</v>
      </c>
      <c r="G36" s="136">
        <f t="shared" si="1"/>
        <v>1</v>
      </c>
      <c r="H36" s="198"/>
    </row>
    <row r="37" s="174" customFormat="1" ht="17.4" spans="1:8">
      <c r="A37" s="23"/>
      <c r="B37" s="23">
        <v>35</v>
      </c>
      <c r="C37" s="198">
        <v>20213131</v>
      </c>
      <c r="D37" s="137">
        <v>0</v>
      </c>
      <c r="E37" s="198">
        <v>41</v>
      </c>
      <c r="F37" s="199">
        <f t="shared" si="0"/>
        <v>0</v>
      </c>
      <c r="G37" s="136">
        <f t="shared" si="1"/>
        <v>1</v>
      </c>
      <c r="H37" s="198"/>
    </row>
    <row r="38" s="174" customFormat="1" ht="17.4" spans="1:8">
      <c r="A38" s="23"/>
      <c r="B38" s="23">
        <v>36</v>
      </c>
      <c r="C38" s="198">
        <v>20222131</v>
      </c>
      <c r="D38" s="137">
        <v>0</v>
      </c>
      <c r="E38" s="198">
        <v>40</v>
      </c>
      <c r="F38" s="199">
        <f t="shared" si="0"/>
        <v>0</v>
      </c>
      <c r="G38" s="136">
        <f t="shared" si="1"/>
        <v>1</v>
      </c>
      <c r="H38" s="198"/>
    </row>
    <row r="39" s="174" customFormat="1" ht="17.4" spans="1:8">
      <c r="A39" s="23"/>
      <c r="B39" s="23">
        <v>37</v>
      </c>
      <c r="C39" s="198">
        <v>20222132</v>
      </c>
      <c r="D39" s="137">
        <v>0</v>
      </c>
      <c r="E39" s="198">
        <v>40</v>
      </c>
      <c r="F39" s="199">
        <f t="shared" si="0"/>
        <v>0</v>
      </c>
      <c r="G39" s="136">
        <f t="shared" si="1"/>
        <v>1</v>
      </c>
      <c r="H39" s="198"/>
    </row>
    <row r="40" s="174" customFormat="1" ht="17.4" spans="1:8">
      <c r="A40" s="23"/>
      <c r="B40" s="23">
        <v>38</v>
      </c>
      <c r="C40" s="198">
        <v>20222133</v>
      </c>
      <c r="D40" s="137">
        <v>5</v>
      </c>
      <c r="E40" s="198">
        <v>40</v>
      </c>
      <c r="F40" s="199">
        <f t="shared" si="0"/>
        <v>0.125</v>
      </c>
      <c r="G40" s="136">
        <f t="shared" si="1"/>
        <v>41</v>
      </c>
      <c r="H40" s="198"/>
    </row>
    <row r="41" s="174" customFormat="1" ht="17.4" spans="1:8">
      <c r="A41" s="23"/>
      <c r="B41" s="23">
        <v>39</v>
      </c>
      <c r="C41" s="198">
        <v>20222134</v>
      </c>
      <c r="D41" s="137">
        <v>0</v>
      </c>
      <c r="E41" s="198">
        <v>40</v>
      </c>
      <c r="F41" s="199">
        <f t="shared" si="0"/>
        <v>0</v>
      </c>
      <c r="G41" s="136">
        <f t="shared" si="1"/>
        <v>1</v>
      </c>
      <c r="H41" s="198"/>
    </row>
    <row r="42" s="174" customFormat="1" ht="17.4" spans="1:8">
      <c r="A42" s="23"/>
      <c r="B42" s="23">
        <v>40</v>
      </c>
      <c r="C42" s="198">
        <v>20222135</v>
      </c>
      <c r="D42" s="137">
        <v>0</v>
      </c>
      <c r="E42" s="198">
        <v>40</v>
      </c>
      <c r="F42" s="199">
        <f t="shared" si="0"/>
        <v>0</v>
      </c>
      <c r="G42" s="136">
        <f t="shared" si="1"/>
        <v>1</v>
      </c>
      <c r="H42" s="198"/>
    </row>
    <row r="43" s="174" customFormat="1" ht="17.4" spans="1:8">
      <c r="A43" s="23"/>
      <c r="B43" s="23">
        <v>41</v>
      </c>
      <c r="C43" s="198">
        <v>20222136</v>
      </c>
      <c r="D43" s="137">
        <v>6</v>
      </c>
      <c r="E43" s="198">
        <v>40</v>
      </c>
      <c r="F43" s="199">
        <f t="shared" si="0"/>
        <v>0.15</v>
      </c>
      <c r="G43" s="136">
        <f t="shared" si="1"/>
        <v>42</v>
      </c>
      <c r="H43" s="198"/>
    </row>
    <row r="44" s="174" customFormat="1" ht="17.4" spans="1:8">
      <c r="A44" s="23"/>
      <c r="B44" s="23">
        <v>42</v>
      </c>
      <c r="C44" s="198">
        <v>20222141</v>
      </c>
      <c r="D44" s="137">
        <v>8</v>
      </c>
      <c r="E44" s="198">
        <v>43</v>
      </c>
      <c r="F44" s="199">
        <f t="shared" si="0"/>
        <v>0.186046511627907</v>
      </c>
      <c r="G44" s="136">
        <f t="shared" si="1"/>
        <v>43</v>
      </c>
      <c r="H44" s="198"/>
    </row>
    <row r="45" s="174" customFormat="1" ht="17.4" spans="1:8">
      <c r="A45" s="23"/>
      <c r="B45" s="23">
        <v>43</v>
      </c>
      <c r="C45" s="198">
        <v>20222142</v>
      </c>
      <c r="D45" s="137">
        <v>0</v>
      </c>
      <c r="E45" s="198">
        <v>42</v>
      </c>
      <c r="F45" s="199">
        <f t="shared" si="0"/>
        <v>0</v>
      </c>
      <c r="G45" s="136">
        <f t="shared" si="1"/>
        <v>1</v>
      </c>
      <c r="H45" s="198"/>
    </row>
    <row r="46" s="174" customFormat="1" ht="17.4" spans="1:8">
      <c r="A46" s="23"/>
      <c r="B46" s="23">
        <v>44</v>
      </c>
      <c r="C46" s="198">
        <v>20222143</v>
      </c>
      <c r="D46" s="137">
        <v>0</v>
      </c>
      <c r="E46" s="198">
        <v>45</v>
      </c>
      <c r="F46" s="199">
        <f t="shared" si="0"/>
        <v>0</v>
      </c>
      <c r="G46" s="136">
        <f t="shared" si="1"/>
        <v>1</v>
      </c>
      <c r="H46" s="198"/>
    </row>
    <row r="47" s="174" customFormat="1" ht="17.4" spans="1:8">
      <c r="A47" s="23"/>
      <c r="B47" s="23">
        <v>45</v>
      </c>
      <c r="C47" s="198">
        <v>20222144</v>
      </c>
      <c r="D47" s="137">
        <v>0</v>
      </c>
      <c r="E47" s="198">
        <v>45</v>
      </c>
      <c r="F47" s="199">
        <f t="shared" si="0"/>
        <v>0</v>
      </c>
      <c r="G47" s="136">
        <f t="shared" si="1"/>
        <v>1</v>
      </c>
      <c r="H47" s="198"/>
    </row>
    <row r="48" s="174" customFormat="1" ht="17.4" spans="1:8">
      <c r="A48" s="36" t="s">
        <v>3</v>
      </c>
      <c r="B48" s="23">
        <v>46</v>
      </c>
      <c r="C48" s="130">
        <v>20192431</v>
      </c>
      <c r="D48" s="83">
        <v>0</v>
      </c>
      <c r="E48" s="12">
        <v>36</v>
      </c>
      <c r="F48" s="201">
        <f t="shared" si="0"/>
        <v>0</v>
      </c>
      <c r="G48" s="136">
        <f>RANK(F48,$F$48:$F$93,1)</f>
        <v>1</v>
      </c>
      <c r="H48" s="12"/>
    </row>
    <row r="49" s="174" customFormat="1" ht="17.4" spans="1:8">
      <c r="A49" s="36"/>
      <c r="B49" s="23">
        <v>47</v>
      </c>
      <c r="C49" s="130">
        <v>20192432</v>
      </c>
      <c r="D49" s="83">
        <v>0</v>
      </c>
      <c r="E49" s="12">
        <v>36</v>
      </c>
      <c r="F49" s="201">
        <f t="shared" si="0"/>
        <v>0</v>
      </c>
      <c r="G49" s="136">
        <f t="shared" ref="G49:G93" si="2">RANK(F49,$F$48:$F$93,1)</f>
        <v>1</v>
      </c>
      <c r="H49" s="12"/>
    </row>
    <row r="50" s="174" customFormat="1" ht="17.4" spans="1:8">
      <c r="A50" s="36"/>
      <c r="B50" s="23">
        <v>48</v>
      </c>
      <c r="C50" s="130">
        <v>20192433</v>
      </c>
      <c r="D50" s="83">
        <v>0</v>
      </c>
      <c r="E50" s="12">
        <v>36</v>
      </c>
      <c r="F50" s="201">
        <f t="shared" si="0"/>
        <v>0</v>
      </c>
      <c r="G50" s="136">
        <f t="shared" si="2"/>
        <v>1</v>
      </c>
      <c r="H50" s="12"/>
    </row>
    <row r="51" s="174" customFormat="1" ht="17.4" spans="1:8">
      <c r="A51" s="36"/>
      <c r="B51" s="23">
        <v>49</v>
      </c>
      <c r="C51" s="130">
        <v>20192434</v>
      </c>
      <c r="D51" s="83">
        <v>0</v>
      </c>
      <c r="E51" s="12">
        <v>35</v>
      </c>
      <c r="F51" s="201">
        <f t="shared" si="0"/>
        <v>0</v>
      </c>
      <c r="G51" s="136">
        <f t="shared" si="2"/>
        <v>1</v>
      </c>
      <c r="H51" s="12"/>
    </row>
    <row r="52" s="174" customFormat="1" ht="17.4" spans="1:8">
      <c r="A52" s="36"/>
      <c r="B52" s="23">
        <v>50</v>
      </c>
      <c r="C52" s="130">
        <v>20192435</v>
      </c>
      <c r="D52" s="83">
        <v>0</v>
      </c>
      <c r="E52" s="12">
        <v>24</v>
      </c>
      <c r="F52" s="201">
        <f t="shared" si="0"/>
        <v>0</v>
      </c>
      <c r="G52" s="136">
        <f t="shared" si="2"/>
        <v>1</v>
      </c>
      <c r="H52" s="12"/>
    </row>
    <row r="53" s="174" customFormat="1" ht="17.4" spans="1:10">
      <c r="A53" s="36"/>
      <c r="B53" s="23">
        <v>51</v>
      </c>
      <c r="C53" s="130">
        <v>20192436</v>
      </c>
      <c r="D53" s="83">
        <v>0</v>
      </c>
      <c r="E53" s="12">
        <v>25</v>
      </c>
      <c r="F53" s="201">
        <f t="shared" si="0"/>
        <v>0</v>
      </c>
      <c r="G53" s="136">
        <f t="shared" si="2"/>
        <v>1</v>
      </c>
      <c r="H53" s="12"/>
      <c r="J53" s="202"/>
    </row>
    <row r="54" s="174" customFormat="1" ht="17.4" spans="1:8">
      <c r="A54" s="36"/>
      <c r="B54" s="23">
        <v>52</v>
      </c>
      <c r="C54" s="130">
        <v>20192437</v>
      </c>
      <c r="D54" s="83">
        <v>0</v>
      </c>
      <c r="E54" s="12">
        <v>28</v>
      </c>
      <c r="F54" s="201">
        <f t="shared" si="0"/>
        <v>0</v>
      </c>
      <c r="G54" s="136">
        <f t="shared" si="2"/>
        <v>1</v>
      </c>
      <c r="H54" s="12"/>
    </row>
    <row r="55" s="174" customFormat="1" ht="17.4" spans="1:8">
      <c r="A55" s="36"/>
      <c r="B55" s="23">
        <v>53</v>
      </c>
      <c r="C55" s="130">
        <v>20192531</v>
      </c>
      <c r="D55" s="83">
        <v>0</v>
      </c>
      <c r="E55" s="12">
        <v>35</v>
      </c>
      <c r="F55" s="201">
        <f t="shared" si="0"/>
        <v>0</v>
      </c>
      <c r="G55" s="136">
        <f t="shared" si="2"/>
        <v>1</v>
      </c>
      <c r="H55" s="12"/>
    </row>
    <row r="56" s="174" customFormat="1" ht="17.4" spans="1:8">
      <c r="A56" s="36"/>
      <c r="B56" s="23">
        <v>54</v>
      </c>
      <c r="C56" s="130">
        <v>20192532</v>
      </c>
      <c r="D56" s="83">
        <v>0</v>
      </c>
      <c r="E56" s="12">
        <v>38</v>
      </c>
      <c r="F56" s="201">
        <f t="shared" si="0"/>
        <v>0</v>
      </c>
      <c r="G56" s="136">
        <f t="shared" si="2"/>
        <v>1</v>
      </c>
      <c r="H56" s="12"/>
    </row>
    <row r="57" s="174" customFormat="1" ht="17.4" spans="1:8">
      <c r="A57" s="36"/>
      <c r="B57" s="23">
        <v>55</v>
      </c>
      <c r="C57" s="130">
        <v>20192533</v>
      </c>
      <c r="D57" s="83">
        <v>2</v>
      </c>
      <c r="E57" s="12">
        <v>37</v>
      </c>
      <c r="F57" s="201">
        <f t="shared" si="0"/>
        <v>0.0540540540540541</v>
      </c>
      <c r="G57" s="136">
        <f t="shared" si="2"/>
        <v>29</v>
      </c>
      <c r="H57" s="12"/>
    </row>
    <row r="58" s="174" customFormat="1" ht="17.4" spans="1:8">
      <c r="A58" s="36"/>
      <c r="B58" s="23">
        <v>56</v>
      </c>
      <c r="C58" s="130">
        <v>20192534</v>
      </c>
      <c r="D58" s="83">
        <v>3</v>
      </c>
      <c r="E58" s="12">
        <v>33</v>
      </c>
      <c r="F58" s="201">
        <f t="shared" si="0"/>
        <v>0.0909090909090909</v>
      </c>
      <c r="G58" s="136">
        <f t="shared" si="2"/>
        <v>34</v>
      </c>
      <c r="H58" s="12"/>
    </row>
    <row r="59" s="174" customFormat="1" ht="17.4" spans="1:8">
      <c r="A59" s="36"/>
      <c r="B59" s="23">
        <v>57</v>
      </c>
      <c r="C59" s="130">
        <v>20192535</v>
      </c>
      <c r="D59" s="83">
        <v>8</v>
      </c>
      <c r="E59" s="12">
        <v>29</v>
      </c>
      <c r="F59" s="201">
        <f t="shared" si="0"/>
        <v>0.275862068965517</v>
      </c>
      <c r="G59" s="136">
        <f t="shared" si="2"/>
        <v>44</v>
      </c>
      <c r="H59" s="130"/>
    </row>
    <row r="60" s="174" customFormat="1" ht="17.4" spans="1:8">
      <c r="A60" s="36"/>
      <c r="B60" s="23">
        <v>58</v>
      </c>
      <c r="C60" s="130">
        <v>20192536</v>
      </c>
      <c r="D60" s="83">
        <v>2</v>
      </c>
      <c r="E60" s="12">
        <v>29</v>
      </c>
      <c r="F60" s="201">
        <f t="shared" si="0"/>
        <v>0.0689655172413793</v>
      </c>
      <c r="G60" s="136">
        <f t="shared" si="2"/>
        <v>33</v>
      </c>
      <c r="H60" s="32"/>
    </row>
    <row r="61" s="174" customFormat="1" ht="17.4" spans="1:8">
      <c r="A61" s="36"/>
      <c r="B61" s="23">
        <v>59</v>
      </c>
      <c r="C61" s="130">
        <v>20202430</v>
      </c>
      <c r="D61" s="83">
        <v>0</v>
      </c>
      <c r="E61" s="12">
        <v>41</v>
      </c>
      <c r="F61" s="201">
        <f t="shared" si="0"/>
        <v>0</v>
      </c>
      <c r="G61" s="136">
        <f t="shared" si="2"/>
        <v>1</v>
      </c>
      <c r="H61" s="32"/>
    </row>
    <row r="62" s="174" customFormat="1" ht="17.4" spans="1:8">
      <c r="A62" s="36"/>
      <c r="B62" s="23">
        <v>60</v>
      </c>
      <c r="C62" s="130">
        <v>20202431</v>
      </c>
      <c r="D62" s="83">
        <v>0</v>
      </c>
      <c r="E62" s="12">
        <v>42</v>
      </c>
      <c r="F62" s="201">
        <f t="shared" si="0"/>
        <v>0</v>
      </c>
      <c r="G62" s="136">
        <f t="shared" si="2"/>
        <v>1</v>
      </c>
      <c r="H62" s="12"/>
    </row>
    <row r="63" s="174" customFormat="1" ht="17.4" spans="1:8">
      <c r="A63" s="36"/>
      <c r="B63" s="23">
        <v>61</v>
      </c>
      <c r="C63" s="130">
        <v>20202432</v>
      </c>
      <c r="D63" s="83">
        <v>0</v>
      </c>
      <c r="E63" s="12">
        <v>40</v>
      </c>
      <c r="F63" s="201">
        <f t="shared" si="0"/>
        <v>0</v>
      </c>
      <c r="G63" s="136">
        <f t="shared" si="2"/>
        <v>1</v>
      </c>
      <c r="H63" s="12"/>
    </row>
    <row r="64" s="174" customFormat="1" ht="17.4" spans="1:8">
      <c r="A64" s="36"/>
      <c r="B64" s="23">
        <v>62</v>
      </c>
      <c r="C64" s="130">
        <v>20202433</v>
      </c>
      <c r="D64" s="83">
        <v>0</v>
      </c>
      <c r="E64" s="12">
        <v>39</v>
      </c>
      <c r="F64" s="201">
        <f t="shared" si="0"/>
        <v>0</v>
      </c>
      <c r="G64" s="136">
        <f t="shared" si="2"/>
        <v>1</v>
      </c>
      <c r="H64" s="12"/>
    </row>
    <row r="65" s="174" customFormat="1" ht="17.4" spans="1:8">
      <c r="A65" s="36"/>
      <c r="B65" s="23">
        <v>63</v>
      </c>
      <c r="C65" s="130">
        <v>20202434</v>
      </c>
      <c r="D65" s="83">
        <v>0</v>
      </c>
      <c r="E65" s="12">
        <v>43</v>
      </c>
      <c r="F65" s="201">
        <f t="shared" si="0"/>
        <v>0</v>
      </c>
      <c r="G65" s="136">
        <f t="shared" si="2"/>
        <v>1</v>
      </c>
      <c r="H65" s="130"/>
    </row>
    <row r="66" s="174" customFormat="1" ht="17.4" spans="1:8">
      <c r="A66" s="36"/>
      <c r="B66" s="23">
        <v>64</v>
      </c>
      <c r="C66" s="130">
        <v>20202435</v>
      </c>
      <c r="D66" s="83">
        <v>6</v>
      </c>
      <c r="E66" s="12">
        <v>50</v>
      </c>
      <c r="F66" s="201">
        <f t="shared" si="0"/>
        <v>0.12</v>
      </c>
      <c r="G66" s="136">
        <f t="shared" si="2"/>
        <v>35</v>
      </c>
      <c r="H66" s="130"/>
    </row>
    <row r="67" s="174" customFormat="1" ht="17.4" spans="1:8">
      <c r="A67" s="36"/>
      <c r="B67" s="23">
        <v>65</v>
      </c>
      <c r="C67" s="130">
        <v>20202531</v>
      </c>
      <c r="D67" s="83">
        <v>6</v>
      </c>
      <c r="E67" s="12">
        <v>39</v>
      </c>
      <c r="F67" s="201">
        <f t="shared" ref="F67:F130" si="3">D67/E67</f>
        <v>0.153846153846154</v>
      </c>
      <c r="G67" s="136">
        <f t="shared" si="2"/>
        <v>38</v>
      </c>
      <c r="H67" s="12"/>
    </row>
    <row r="68" s="174" customFormat="1" ht="17.4" spans="1:8">
      <c r="A68" s="36"/>
      <c r="B68" s="23">
        <v>66</v>
      </c>
      <c r="C68" s="130">
        <v>20202532</v>
      </c>
      <c r="D68" s="83">
        <v>2</v>
      </c>
      <c r="E68" s="12">
        <v>34</v>
      </c>
      <c r="F68" s="201">
        <f t="shared" si="3"/>
        <v>0.0588235294117647</v>
      </c>
      <c r="G68" s="136">
        <f t="shared" si="2"/>
        <v>30</v>
      </c>
      <c r="H68" s="12"/>
    </row>
    <row r="69" s="174" customFormat="1" ht="17.4" spans="1:8">
      <c r="A69" s="36"/>
      <c r="B69" s="23">
        <v>67</v>
      </c>
      <c r="C69" s="130">
        <v>20202533</v>
      </c>
      <c r="D69" s="83">
        <v>0</v>
      </c>
      <c r="E69" s="12">
        <v>40</v>
      </c>
      <c r="F69" s="201">
        <f t="shared" si="3"/>
        <v>0</v>
      </c>
      <c r="G69" s="136">
        <f t="shared" si="2"/>
        <v>1</v>
      </c>
      <c r="H69" s="12"/>
    </row>
    <row r="70" s="174" customFormat="1" ht="17.4" spans="1:8">
      <c r="A70" s="36"/>
      <c r="B70" s="23">
        <v>68</v>
      </c>
      <c r="C70" s="130">
        <v>20202534</v>
      </c>
      <c r="D70" s="83">
        <v>6</v>
      </c>
      <c r="E70" s="12">
        <v>36</v>
      </c>
      <c r="F70" s="201">
        <f t="shared" si="3"/>
        <v>0.166666666666667</v>
      </c>
      <c r="G70" s="136">
        <f t="shared" si="2"/>
        <v>39</v>
      </c>
      <c r="H70" s="12"/>
    </row>
    <row r="71" s="174" customFormat="1" ht="17.4" spans="1:8">
      <c r="A71" s="36"/>
      <c r="B71" s="23">
        <v>69</v>
      </c>
      <c r="C71" s="130">
        <v>20202535</v>
      </c>
      <c r="D71" s="83">
        <v>0</v>
      </c>
      <c r="E71" s="12">
        <v>27</v>
      </c>
      <c r="F71" s="201">
        <f t="shared" si="3"/>
        <v>0</v>
      </c>
      <c r="G71" s="136">
        <f t="shared" si="2"/>
        <v>1</v>
      </c>
      <c r="H71" s="12"/>
    </row>
    <row r="72" s="174" customFormat="1" ht="17.4" spans="1:8">
      <c r="A72" s="36"/>
      <c r="B72" s="23">
        <v>70</v>
      </c>
      <c r="C72" s="130">
        <v>20202536</v>
      </c>
      <c r="D72" s="83">
        <v>0</v>
      </c>
      <c r="E72" s="12">
        <v>26</v>
      </c>
      <c r="F72" s="201">
        <f t="shared" si="3"/>
        <v>0</v>
      </c>
      <c r="G72" s="136">
        <f t="shared" si="2"/>
        <v>1</v>
      </c>
      <c r="H72" s="12"/>
    </row>
    <row r="73" s="174" customFormat="1" ht="17.4" spans="1:8">
      <c r="A73" s="36"/>
      <c r="B73" s="23">
        <v>71</v>
      </c>
      <c r="C73" s="130">
        <v>20212431</v>
      </c>
      <c r="D73" s="83">
        <v>10</v>
      </c>
      <c r="E73" s="12">
        <v>50</v>
      </c>
      <c r="F73" s="201">
        <f t="shared" si="3"/>
        <v>0.2</v>
      </c>
      <c r="G73" s="136">
        <f t="shared" si="2"/>
        <v>40</v>
      </c>
      <c r="H73" s="12"/>
    </row>
    <row r="74" s="174" customFormat="1" ht="17.4" spans="1:8">
      <c r="A74" s="36"/>
      <c r="B74" s="23">
        <v>72</v>
      </c>
      <c r="C74" s="130">
        <v>20212432</v>
      </c>
      <c r="D74" s="83">
        <v>3</v>
      </c>
      <c r="E74" s="12">
        <v>50</v>
      </c>
      <c r="F74" s="201">
        <f t="shared" si="3"/>
        <v>0.06</v>
      </c>
      <c r="G74" s="136">
        <f t="shared" si="2"/>
        <v>31</v>
      </c>
      <c r="H74" s="12"/>
    </row>
    <row r="75" s="174" customFormat="1" ht="17.4" spans="1:8">
      <c r="A75" s="36"/>
      <c r="B75" s="23">
        <v>73</v>
      </c>
      <c r="C75" s="130">
        <v>20212433</v>
      </c>
      <c r="D75" s="83">
        <v>13</v>
      </c>
      <c r="E75" s="12">
        <v>49</v>
      </c>
      <c r="F75" s="201">
        <f t="shared" si="3"/>
        <v>0.26530612244898</v>
      </c>
      <c r="G75" s="136">
        <f t="shared" si="2"/>
        <v>42</v>
      </c>
      <c r="H75" s="12"/>
    </row>
    <row r="76" s="174" customFormat="1" ht="17.4" spans="1:8">
      <c r="A76" s="36"/>
      <c r="B76" s="23">
        <v>74</v>
      </c>
      <c r="C76" s="130">
        <v>20212434</v>
      </c>
      <c r="D76" s="83">
        <v>6</v>
      </c>
      <c r="E76" s="12">
        <v>49</v>
      </c>
      <c r="F76" s="201">
        <f t="shared" si="3"/>
        <v>0.122448979591837</v>
      </c>
      <c r="G76" s="136">
        <f t="shared" si="2"/>
        <v>36</v>
      </c>
      <c r="H76" s="12"/>
    </row>
    <row r="77" s="174" customFormat="1" ht="17.4" spans="1:8">
      <c r="A77" s="36"/>
      <c r="B77" s="23">
        <v>75</v>
      </c>
      <c r="C77" s="130">
        <v>20212435</v>
      </c>
      <c r="D77" s="83">
        <v>0</v>
      </c>
      <c r="E77" s="12">
        <v>49</v>
      </c>
      <c r="F77" s="201">
        <f t="shared" si="3"/>
        <v>0</v>
      </c>
      <c r="G77" s="136">
        <f t="shared" si="2"/>
        <v>1</v>
      </c>
      <c r="H77" s="12"/>
    </row>
    <row r="78" s="174" customFormat="1" ht="17.4" spans="1:8">
      <c r="A78" s="36"/>
      <c r="B78" s="23">
        <v>76</v>
      </c>
      <c r="C78" s="130">
        <v>20212531</v>
      </c>
      <c r="D78" s="83">
        <v>9</v>
      </c>
      <c r="E78" s="12">
        <v>33</v>
      </c>
      <c r="F78" s="201">
        <f t="shared" si="3"/>
        <v>0.272727272727273</v>
      </c>
      <c r="G78" s="136">
        <f t="shared" si="2"/>
        <v>43</v>
      </c>
      <c r="H78" s="12"/>
    </row>
    <row r="79" s="174" customFormat="1" ht="17.4" spans="1:8">
      <c r="A79" s="36"/>
      <c r="B79" s="23">
        <v>77</v>
      </c>
      <c r="C79" s="130">
        <v>20212532</v>
      </c>
      <c r="D79" s="83">
        <v>7</v>
      </c>
      <c r="E79" s="12">
        <v>35</v>
      </c>
      <c r="F79" s="201">
        <f t="shared" si="3"/>
        <v>0.2</v>
      </c>
      <c r="G79" s="136">
        <f t="shared" si="2"/>
        <v>40</v>
      </c>
      <c r="H79" s="12"/>
    </row>
    <row r="80" s="174" customFormat="1" ht="17.4" spans="1:8">
      <c r="A80" s="36"/>
      <c r="B80" s="23">
        <v>78</v>
      </c>
      <c r="C80" s="130">
        <v>20212533</v>
      </c>
      <c r="D80" s="83">
        <v>4</v>
      </c>
      <c r="E80" s="12">
        <v>30</v>
      </c>
      <c r="F80" s="201">
        <f t="shared" si="3"/>
        <v>0.133333333333333</v>
      </c>
      <c r="G80" s="136">
        <f t="shared" si="2"/>
        <v>37</v>
      </c>
      <c r="H80" s="12"/>
    </row>
    <row r="81" s="174" customFormat="1" ht="17.4" spans="1:8">
      <c r="A81" s="36"/>
      <c r="B81" s="23">
        <v>79</v>
      </c>
      <c r="C81" s="130">
        <v>20212534</v>
      </c>
      <c r="D81" s="83">
        <v>0</v>
      </c>
      <c r="E81" s="12">
        <v>39</v>
      </c>
      <c r="F81" s="201">
        <f t="shared" si="3"/>
        <v>0</v>
      </c>
      <c r="G81" s="136">
        <f t="shared" si="2"/>
        <v>1</v>
      </c>
      <c r="H81" s="12"/>
    </row>
    <row r="82" s="174" customFormat="1" ht="17.4" spans="1:8">
      <c r="A82" s="36"/>
      <c r="B82" s="23">
        <v>80</v>
      </c>
      <c r="C82" s="130">
        <v>20212535</v>
      </c>
      <c r="D82" s="83">
        <v>0</v>
      </c>
      <c r="E82" s="12">
        <v>27</v>
      </c>
      <c r="F82" s="201">
        <f t="shared" si="3"/>
        <v>0</v>
      </c>
      <c r="G82" s="136">
        <f t="shared" si="2"/>
        <v>1</v>
      </c>
      <c r="H82" s="12"/>
    </row>
    <row r="83" s="174" customFormat="1" ht="17.4" spans="1:8">
      <c r="A83" s="36"/>
      <c r="B83" s="23">
        <v>81</v>
      </c>
      <c r="C83" s="130">
        <v>20222431</v>
      </c>
      <c r="D83" s="83">
        <v>13</v>
      </c>
      <c r="E83" s="12">
        <v>34</v>
      </c>
      <c r="F83" s="201">
        <f t="shared" si="3"/>
        <v>0.382352941176471</v>
      </c>
      <c r="G83" s="136">
        <f t="shared" si="2"/>
        <v>46</v>
      </c>
      <c r="H83" s="12"/>
    </row>
    <row r="84" s="174" customFormat="1" ht="17.4" spans="1:8">
      <c r="A84" s="36"/>
      <c r="B84" s="23">
        <v>82</v>
      </c>
      <c r="C84" s="130">
        <v>20222432</v>
      </c>
      <c r="D84" s="83">
        <v>11</v>
      </c>
      <c r="E84" s="12">
        <v>34</v>
      </c>
      <c r="F84" s="201">
        <f t="shared" si="3"/>
        <v>0.323529411764706</v>
      </c>
      <c r="G84" s="136">
        <f t="shared" si="2"/>
        <v>45</v>
      </c>
      <c r="H84" s="12"/>
    </row>
    <row r="85" s="174" customFormat="1" ht="17.4" spans="1:8">
      <c r="A85" s="36"/>
      <c r="B85" s="23">
        <v>83</v>
      </c>
      <c r="C85" s="130">
        <v>20222433</v>
      </c>
      <c r="D85" s="83">
        <v>0</v>
      </c>
      <c r="E85" s="12">
        <v>34</v>
      </c>
      <c r="F85" s="201">
        <f t="shared" si="3"/>
        <v>0</v>
      </c>
      <c r="G85" s="136">
        <f t="shared" si="2"/>
        <v>1</v>
      </c>
      <c r="H85" s="12"/>
    </row>
    <row r="86" s="174" customFormat="1" ht="17.4" spans="1:8">
      <c r="A86" s="36"/>
      <c r="B86" s="23">
        <v>84</v>
      </c>
      <c r="C86" s="130">
        <v>20222434</v>
      </c>
      <c r="D86" s="83">
        <v>0</v>
      </c>
      <c r="E86" s="12">
        <v>33</v>
      </c>
      <c r="F86" s="201">
        <f t="shared" si="3"/>
        <v>0</v>
      </c>
      <c r="G86" s="136">
        <f t="shared" si="2"/>
        <v>1</v>
      </c>
      <c r="H86" s="12"/>
    </row>
    <row r="87" s="174" customFormat="1" ht="17.4" spans="1:8">
      <c r="A87" s="36"/>
      <c r="B87" s="23">
        <v>85</v>
      </c>
      <c r="C87" s="130">
        <v>20222435</v>
      </c>
      <c r="D87" s="83">
        <v>0</v>
      </c>
      <c r="E87" s="12">
        <v>45</v>
      </c>
      <c r="F87" s="201">
        <f t="shared" si="3"/>
        <v>0</v>
      </c>
      <c r="G87" s="136">
        <f t="shared" si="2"/>
        <v>1</v>
      </c>
      <c r="H87" s="12"/>
    </row>
    <row r="88" s="174" customFormat="1" ht="17.4" spans="1:8">
      <c r="A88" s="36"/>
      <c r="B88" s="23">
        <v>86</v>
      </c>
      <c r="C88" s="130">
        <v>20222436</v>
      </c>
      <c r="D88" s="83">
        <v>3</v>
      </c>
      <c r="E88" s="12">
        <v>45</v>
      </c>
      <c r="F88" s="201">
        <f t="shared" si="3"/>
        <v>0.0666666666666667</v>
      </c>
      <c r="G88" s="136">
        <f t="shared" si="2"/>
        <v>32</v>
      </c>
      <c r="H88" s="12"/>
    </row>
    <row r="89" s="174" customFormat="1" ht="17.4" spans="1:8">
      <c r="A89" s="36"/>
      <c r="B89" s="23">
        <v>87</v>
      </c>
      <c r="C89" s="130">
        <v>20222441</v>
      </c>
      <c r="D89" s="83">
        <v>0</v>
      </c>
      <c r="E89" s="12">
        <v>50</v>
      </c>
      <c r="F89" s="201">
        <f t="shared" si="3"/>
        <v>0</v>
      </c>
      <c r="G89" s="136">
        <f t="shared" si="2"/>
        <v>1</v>
      </c>
      <c r="H89" s="12"/>
    </row>
    <row r="90" s="174" customFormat="1" ht="17.4" spans="1:8">
      <c r="A90" s="36"/>
      <c r="B90" s="23">
        <v>88</v>
      </c>
      <c r="C90" s="130">
        <v>20222531</v>
      </c>
      <c r="D90" s="83">
        <v>0</v>
      </c>
      <c r="E90" s="12">
        <v>35</v>
      </c>
      <c r="F90" s="201">
        <f t="shared" si="3"/>
        <v>0</v>
      </c>
      <c r="G90" s="136">
        <f t="shared" si="2"/>
        <v>1</v>
      </c>
      <c r="H90" s="12"/>
    </row>
    <row r="91" s="174" customFormat="1" ht="17.4" spans="1:8">
      <c r="A91" s="36"/>
      <c r="B91" s="23">
        <v>89</v>
      </c>
      <c r="C91" s="130">
        <v>20222532</v>
      </c>
      <c r="D91" s="83">
        <v>0</v>
      </c>
      <c r="E91" s="12">
        <v>35</v>
      </c>
      <c r="F91" s="201">
        <f t="shared" si="3"/>
        <v>0</v>
      </c>
      <c r="G91" s="136">
        <f t="shared" si="2"/>
        <v>1</v>
      </c>
      <c r="H91" s="12"/>
    </row>
    <row r="92" s="174" customFormat="1" ht="17.4" spans="1:8">
      <c r="A92" s="36"/>
      <c r="B92" s="23">
        <v>90</v>
      </c>
      <c r="C92" s="130">
        <v>20222533</v>
      </c>
      <c r="D92" s="83">
        <v>0</v>
      </c>
      <c r="E92" s="12">
        <v>35</v>
      </c>
      <c r="F92" s="201">
        <f t="shared" si="3"/>
        <v>0</v>
      </c>
      <c r="G92" s="136">
        <f t="shared" si="2"/>
        <v>1</v>
      </c>
      <c r="H92" s="12"/>
    </row>
    <row r="93" s="174" customFormat="1" ht="17.4" spans="1:8">
      <c r="A93" s="36"/>
      <c r="B93" s="23">
        <v>91</v>
      </c>
      <c r="C93" s="130">
        <v>20222541</v>
      </c>
      <c r="D93" s="83">
        <v>0</v>
      </c>
      <c r="E93" s="12">
        <v>38</v>
      </c>
      <c r="F93" s="201">
        <f t="shared" si="3"/>
        <v>0</v>
      </c>
      <c r="G93" s="136">
        <f t="shared" si="2"/>
        <v>1</v>
      </c>
      <c r="H93" s="12"/>
    </row>
    <row r="94" s="174" customFormat="1" ht="17.4" spans="1:8">
      <c r="A94" s="144" t="s">
        <v>4</v>
      </c>
      <c r="B94" s="23">
        <v>92</v>
      </c>
      <c r="C94" s="144">
        <v>20192731</v>
      </c>
      <c r="D94" s="203"/>
      <c r="E94" s="144">
        <v>30</v>
      </c>
      <c r="F94" s="201">
        <f t="shared" si="3"/>
        <v>0</v>
      </c>
      <c r="G94" s="136"/>
      <c r="H94" s="144"/>
    </row>
    <row r="95" s="174" customFormat="1" ht="17.4" spans="1:8">
      <c r="A95" s="144"/>
      <c r="B95" s="23">
        <v>93</v>
      </c>
      <c r="C95" s="144">
        <v>20192831</v>
      </c>
      <c r="D95" s="203"/>
      <c r="E95" s="144">
        <v>47</v>
      </c>
      <c r="F95" s="201">
        <f t="shared" si="3"/>
        <v>0</v>
      </c>
      <c r="G95" s="136"/>
      <c r="H95" s="144"/>
    </row>
    <row r="96" s="174" customFormat="1" ht="17.4" spans="1:8">
      <c r="A96" s="144"/>
      <c r="B96" s="23">
        <v>94</v>
      </c>
      <c r="C96" s="144">
        <v>20192832</v>
      </c>
      <c r="D96" s="203"/>
      <c r="E96" s="144">
        <v>29</v>
      </c>
      <c r="F96" s="201">
        <f t="shared" si="3"/>
        <v>0</v>
      </c>
      <c r="G96" s="136"/>
      <c r="H96" s="144"/>
    </row>
    <row r="97" s="174" customFormat="1" ht="17.4" spans="1:8">
      <c r="A97" s="144"/>
      <c r="B97" s="23">
        <v>95</v>
      </c>
      <c r="C97" s="144">
        <v>20192833</v>
      </c>
      <c r="D97" s="203"/>
      <c r="E97" s="144">
        <v>32</v>
      </c>
      <c r="F97" s="201">
        <f t="shared" si="3"/>
        <v>0</v>
      </c>
      <c r="G97" s="136"/>
      <c r="H97" s="144"/>
    </row>
    <row r="98" s="174" customFormat="1" ht="17.4" spans="1:8">
      <c r="A98" s="144"/>
      <c r="B98" s="23">
        <v>96</v>
      </c>
      <c r="C98" s="144">
        <v>20202731</v>
      </c>
      <c r="D98" s="203">
        <v>0</v>
      </c>
      <c r="E98" s="144">
        <v>27</v>
      </c>
      <c r="F98" s="201">
        <f t="shared" si="3"/>
        <v>0</v>
      </c>
      <c r="G98" s="136">
        <f t="shared" ref="G95:G120" si="4">RANK(F98,$F$94:$F$120,1)</f>
        <v>1</v>
      </c>
      <c r="H98" s="144"/>
    </row>
    <row r="99" s="174" customFormat="1" ht="17.4" spans="1:8">
      <c r="A99" s="144"/>
      <c r="B99" s="23">
        <v>97</v>
      </c>
      <c r="C99" s="144">
        <v>20202831</v>
      </c>
      <c r="D99" s="203">
        <v>0</v>
      </c>
      <c r="E99" s="144">
        <v>47</v>
      </c>
      <c r="F99" s="201">
        <f t="shared" si="3"/>
        <v>0</v>
      </c>
      <c r="G99" s="136">
        <f t="shared" si="4"/>
        <v>1</v>
      </c>
      <c r="H99" s="144"/>
    </row>
    <row r="100" s="174" customFormat="1" ht="17.4" spans="1:8">
      <c r="A100" s="144"/>
      <c r="B100" s="23">
        <v>98</v>
      </c>
      <c r="C100" s="144">
        <v>20202832</v>
      </c>
      <c r="D100" s="203">
        <v>0</v>
      </c>
      <c r="E100" s="144">
        <v>27</v>
      </c>
      <c r="F100" s="201">
        <f t="shared" si="3"/>
        <v>0</v>
      </c>
      <c r="G100" s="136">
        <f t="shared" si="4"/>
        <v>1</v>
      </c>
      <c r="H100" s="144"/>
    </row>
    <row r="101" s="174" customFormat="1" ht="17.4" spans="1:8">
      <c r="A101" s="144"/>
      <c r="B101" s="23">
        <v>99</v>
      </c>
      <c r="C101" s="144">
        <v>20202833</v>
      </c>
      <c r="D101" s="203">
        <v>0</v>
      </c>
      <c r="E101" s="144">
        <v>23</v>
      </c>
      <c r="F101" s="201">
        <f t="shared" si="3"/>
        <v>0</v>
      </c>
      <c r="G101" s="136">
        <f t="shared" si="4"/>
        <v>1</v>
      </c>
      <c r="H101" s="144"/>
    </row>
    <row r="102" s="174" customFormat="1" ht="17.4" spans="1:8">
      <c r="A102" s="144"/>
      <c r="B102" s="23">
        <v>100</v>
      </c>
      <c r="C102" s="144">
        <v>20212731</v>
      </c>
      <c r="D102" s="203">
        <v>6</v>
      </c>
      <c r="E102" s="144">
        <v>40</v>
      </c>
      <c r="F102" s="201">
        <f t="shared" si="3"/>
        <v>0.15</v>
      </c>
      <c r="G102" s="136">
        <f t="shared" si="4"/>
        <v>26</v>
      </c>
      <c r="H102" s="144"/>
    </row>
    <row r="103" s="174" customFormat="1" ht="17.4" spans="1:8">
      <c r="A103" s="144"/>
      <c r="B103" s="23">
        <v>101</v>
      </c>
      <c r="C103" s="144">
        <v>20212831</v>
      </c>
      <c r="D103" s="203">
        <v>0</v>
      </c>
      <c r="E103" s="144">
        <v>41</v>
      </c>
      <c r="F103" s="201">
        <f t="shared" si="3"/>
        <v>0</v>
      </c>
      <c r="G103" s="136">
        <f t="shared" si="4"/>
        <v>1</v>
      </c>
      <c r="H103" s="144"/>
    </row>
    <row r="104" s="174" customFormat="1" ht="17.4" spans="1:8">
      <c r="A104" s="144"/>
      <c r="B104" s="23">
        <v>102</v>
      </c>
      <c r="C104" s="144">
        <v>20212832</v>
      </c>
      <c r="D104" s="203">
        <v>0</v>
      </c>
      <c r="E104" s="144">
        <v>41</v>
      </c>
      <c r="F104" s="201">
        <f t="shared" si="3"/>
        <v>0</v>
      </c>
      <c r="G104" s="136">
        <f t="shared" si="4"/>
        <v>1</v>
      </c>
      <c r="H104" s="144"/>
    </row>
    <row r="105" s="174" customFormat="1" ht="17.4" spans="1:8">
      <c r="A105" s="144"/>
      <c r="B105" s="23">
        <v>103</v>
      </c>
      <c r="C105" s="144">
        <v>20212841</v>
      </c>
      <c r="D105" s="203">
        <v>0</v>
      </c>
      <c r="E105" s="144">
        <v>45</v>
      </c>
      <c r="F105" s="201">
        <f t="shared" si="3"/>
        <v>0</v>
      </c>
      <c r="G105" s="136">
        <f t="shared" si="4"/>
        <v>1</v>
      </c>
      <c r="H105" s="204"/>
    </row>
    <row r="106" s="174" customFormat="1" ht="17.4" spans="1:8">
      <c r="A106" s="144"/>
      <c r="B106" s="23">
        <v>104</v>
      </c>
      <c r="C106" s="144">
        <v>20212842</v>
      </c>
      <c r="D106" s="203">
        <v>0</v>
      </c>
      <c r="E106" s="144">
        <v>46</v>
      </c>
      <c r="F106" s="201">
        <f t="shared" si="3"/>
        <v>0</v>
      </c>
      <c r="G106" s="136">
        <f t="shared" si="4"/>
        <v>1</v>
      </c>
      <c r="H106" s="144"/>
    </row>
    <row r="107" s="174" customFormat="1" ht="17.4" spans="1:8">
      <c r="A107" s="144"/>
      <c r="B107" s="23">
        <v>105</v>
      </c>
      <c r="C107" s="144">
        <v>20212843</v>
      </c>
      <c r="D107" s="203">
        <v>0</v>
      </c>
      <c r="E107" s="144">
        <v>44</v>
      </c>
      <c r="F107" s="201">
        <f t="shared" si="3"/>
        <v>0</v>
      </c>
      <c r="G107" s="136">
        <f t="shared" si="4"/>
        <v>1</v>
      </c>
      <c r="H107" s="144"/>
    </row>
    <row r="108" s="174" customFormat="1" ht="17.4" spans="1:8">
      <c r="A108" s="144"/>
      <c r="B108" s="23">
        <v>106</v>
      </c>
      <c r="C108" s="12">
        <v>20222731</v>
      </c>
      <c r="D108" s="88">
        <v>2</v>
      </c>
      <c r="E108" s="12">
        <v>39</v>
      </c>
      <c r="F108" s="201">
        <f t="shared" si="3"/>
        <v>0.0512820512820513</v>
      </c>
      <c r="G108" s="136">
        <f t="shared" si="4"/>
        <v>23</v>
      </c>
      <c r="H108" s="12"/>
    </row>
    <row r="109" s="174" customFormat="1" ht="17.4" spans="1:8">
      <c r="A109" s="144"/>
      <c r="B109" s="23">
        <v>107</v>
      </c>
      <c r="C109" s="12">
        <v>20222732</v>
      </c>
      <c r="D109" s="88">
        <v>0</v>
      </c>
      <c r="E109" s="12">
        <v>42</v>
      </c>
      <c r="F109" s="201">
        <f t="shared" si="3"/>
        <v>0</v>
      </c>
      <c r="G109" s="136">
        <f t="shared" si="4"/>
        <v>1</v>
      </c>
      <c r="H109" s="12"/>
    </row>
    <row r="110" s="174" customFormat="1" ht="17.4" spans="1:8">
      <c r="A110" s="144"/>
      <c r="B110" s="23">
        <v>108</v>
      </c>
      <c r="C110" s="12">
        <v>20222831</v>
      </c>
      <c r="D110" s="88">
        <v>1</v>
      </c>
      <c r="E110" s="12">
        <v>42</v>
      </c>
      <c r="F110" s="201">
        <f t="shared" si="3"/>
        <v>0.0238095238095238</v>
      </c>
      <c r="G110" s="136">
        <f t="shared" si="4"/>
        <v>22</v>
      </c>
      <c r="H110" s="12"/>
    </row>
    <row r="111" s="174" customFormat="1" ht="17.4" spans="1:8">
      <c r="A111" s="144"/>
      <c r="B111" s="23">
        <v>109</v>
      </c>
      <c r="C111" s="12">
        <v>20222832</v>
      </c>
      <c r="D111" s="88">
        <v>17</v>
      </c>
      <c r="E111" s="12">
        <v>41</v>
      </c>
      <c r="F111" s="201">
        <f t="shared" si="3"/>
        <v>0.414634146341463</v>
      </c>
      <c r="G111" s="136">
        <f t="shared" si="4"/>
        <v>27</v>
      </c>
      <c r="H111" s="12"/>
    </row>
    <row r="112" s="174" customFormat="1" ht="17.4" spans="1:8">
      <c r="A112" s="144"/>
      <c r="B112" s="23">
        <v>110</v>
      </c>
      <c r="C112" s="12">
        <v>20222833</v>
      </c>
      <c r="D112" s="88">
        <v>5</v>
      </c>
      <c r="E112" s="12">
        <v>45</v>
      </c>
      <c r="F112" s="201">
        <f t="shared" si="3"/>
        <v>0.111111111111111</v>
      </c>
      <c r="G112" s="136">
        <f t="shared" si="4"/>
        <v>24</v>
      </c>
      <c r="H112" s="12"/>
    </row>
    <row r="113" ht="17.4" spans="1:8">
      <c r="A113" s="144"/>
      <c r="B113" s="23">
        <v>111</v>
      </c>
      <c r="C113" s="12">
        <v>20222834</v>
      </c>
      <c r="D113" s="88">
        <v>0</v>
      </c>
      <c r="E113" s="12">
        <v>45</v>
      </c>
      <c r="F113" s="201">
        <f t="shared" si="3"/>
        <v>0</v>
      </c>
      <c r="G113" s="136">
        <f t="shared" si="4"/>
        <v>1</v>
      </c>
      <c r="H113" s="12"/>
    </row>
    <row r="114" ht="17.4" spans="1:8">
      <c r="A114" s="144"/>
      <c r="B114" s="23">
        <v>112</v>
      </c>
      <c r="C114" s="12">
        <v>20222835</v>
      </c>
      <c r="D114" s="88">
        <v>0</v>
      </c>
      <c r="E114" s="12">
        <v>45</v>
      </c>
      <c r="F114" s="201">
        <f t="shared" si="3"/>
        <v>0</v>
      </c>
      <c r="G114" s="136">
        <f t="shared" si="4"/>
        <v>1</v>
      </c>
      <c r="H114" s="12"/>
    </row>
    <row r="115" ht="17.4" spans="1:8">
      <c r="A115" s="144"/>
      <c r="B115" s="23">
        <v>113</v>
      </c>
      <c r="C115" s="12">
        <v>20222836</v>
      </c>
      <c r="D115" s="88">
        <v>0</v>
      </c>
      <c r="E115" s="12">
        <v>40</v>
      </c>
      <c r="F115" s="201">
        <f t="shared" si="3"/>
        <v>0</v>
      </c>
      <c r="G115" s="136">
        <f t="shared" si="4"/>
        <v>1</v>
      </c>
      <c r="H115" s="12"/>
    </row>
    <row r="116" ht="17.4" spans="1:8">
      <c r="A116" s="144"/>
      <c r="B116" s="23">
        <v>114</v>
      </c>
      <c r="C116" s="12">
        <v>20222837</v>
      </c>
      <c r="D116" s="88">
        <v>0</v>
      </c>
      <c r="E116" s="12">
        <v>40</v>
      </c>
      <c r="F116" s="201">
        <f t="shared" si="3"/>
        <v>0</v>
      </c>
      <c r="G116" s="136">
        <f t="shared" si="4"/>
        <v>1</v>
      </c>
      <c r="H116" s="12"/>
    </row>
    <row r="117" ht="17.4" spans="1:8">
      <c r="A117" s="144"/>
      <c r="B117" s="23">
        <v>115</v>
      </c>
      <c r="C117" s="12">
        <v>20222841</v>
      </c>
      <c r="D117" s="88">
        <v>4</v>
      </c>
      <c r="E117" s="12">
        <v>36</v>
      </c>
      <c r="F117" s="201">
        <f t="shared" si="3"/>
        <v>0.111111111111111</v>
      </c>
      <c r="G117" s="136">
        <f t="shared" si="4"/>
        <v>24</v>
      </c>
      <c r="H117" s="12"/>
    </row>
    <row r="118" ht="17.4" spans="1:8">
      <c r="A118" s="144"/>
      <c r="B118" s="23">
        <v>116</v>
      </c>
      <c r="C118" s="12">
        <v>20222842</v>
      </c>
      <c r="D118" s="88">
        <v>0</v>
      </c>
      <c r="E118" s="12">
        <v>38</v>
      </c>
      <c r="F118" s="201">
        <f t="shared" si="3"/>
        <v>0</v>
      </c>
      <c r="G118" s="136">
        <f t="shared" si="4"/>
        <v>1</v>
      </c>
      <c r="H118" s="12"/>
    </row>
    <row r="119" ht="17.4" spans="1:8">
      <c r="A119" s="144"/>
      <c r="B119" s="23">
        <v>117</v>
      </c>
      <c r="C119" s="12">
        <v>20222843</v>
      </c>
      <c r="D119" s="88">
        <v>0</v>
      </c>
      <c r="E119" s="12">
        <v>38</v>
      </c>
      <c r="F119" s="201">
        <f t="shared" si="3"/>
        <v>0</v>
      </c>
      <c r="G119" s="136">
        <f t="shared" si="4"/>
        <v>1</v>
      </c>
      <c r="H119" s="12"/>
    </row>
    <row r="120" ht="17.4" spans="1:8">
      <c r="A120" s="144"/>
      <c r="B120" s="23">
        <v>118</v>
      </c>
      <c r="C120" s="12">
        <v>20222844</v>
      </c>
      <c r="D120" s="88">
        <v>0</v>
      </c>
      <c r="E120" s="12">
        <v>36</v>
      </c>
      <c r="F120" s="201">
        <f t="shared" si="3"/>
        <v>0</v>
      </c>
      <c r="G120" s="136">
        <f t="shared" si="4"/>
        <v>1</v>
      </c>
      <c r="H120" s="12"/>
    </row>
    <row r="121" ht="17.4" spans="1:10">
      <c r="A121" s="144" t="s">
        <v>5</v>
      </c>
      <c r="B121" s="23">
        <v>119</v>
      </c>
      <c r="C121" s="12">
        <v>20193631</v>
      </c>
      <c r="D121" s="137">
        <v>0</v>
      </c>
      <c r="E121" s="144">
        <v>30</v>
      </c>
      <c r="F121" s="201">
        <f t="shared" si="3"/>
        <v>0</v>
      </c>
      <c r="G121" s="136">
        <f>RANK(F121,$F$121:$F$147,1)</f>
        <v>1</v>
      </c>
      <c r="H121" s="144"/>
      <c r="J121" s="205"/>
    </row>
    <row r="122" ht="17.4" spans="1:8">
      <c r="A122" s="144"/>
      <c r="B122" s="23">
        <v>120</v>
      </c>
      <c r="C122" s="12">
        <v>20193632</v>
      </c>
      <c r="D122" s="137">
        <v>0</v>
      </c>
      <c r="E122" s="144">
        <v>31</v>
      </c>
      <c r="F122" s="201">
        <f t="shared" si="3"/>
        <v>0</v>
      </c>
      <c r="G122" s="136">
        <f t="shared" ref="G122:G147" si="5">RANK(F122,$F$121:$F$147,1)</f>
        <v>1</v>
      </c>
      <c r="H122" s="144"/>
    </row>
    <row r="123" ht="17.4" spans="1:8">
      <c r="A123" s="144"/>
      <c r="B123" s="23">
        <v>121</v>
      </c>
      <c r="C123" s="12">
        <v>20193633</v>
      </c>
      <c r="D123" s="137">
        <v>0</v>
      </c>
      <c r="E123" s="144">
        <v>35</v>
      </c>
      <c r="F123" s="201">
        <f t="shared" si="3"/>
        <v>0</v>
      </c>
      <c r="G123" s="136">
        <f t="shared" si="5"/>
        <v>1</v>
      </c>
      <c r="H123" s="144"/>
    </row>
    <row r="124" ht="17.4" spans="1:8">
      <c r="A124" s="144"/>
      <c r="B124" s="23">
        <v>122</v>
      </c>
      <c r="C124" s="12">
        <v>20193634</v>
      </c>
      <c r="D124" s="137">
        <v>0</v>
      </c>
      <c r="E124" s="144">
        <v>36</v>
      </c>
      <c r="F124" s="201">
        <f t="shared" si="3"/>
        <v>0</v>
      </c>
      <c r="G124" s="136">
        <f t="shared" si="5"/>
        <v>1</v>
      </c>
      <c r="H124" s="144"/>
    </row>
    <row r="125" ht="17.4" spans="1:8">
      <c r="A125" s="144"/>
      <c r="B125" s="23">
        <v>123</v>
      </c>
      <c r="C125" s="12">
        <v>20193635</v>
      </c>
      <c r="D125" s="137">
        <v>0</v>
      </c>
      <c r="E125" s="144">
        <v>31</v>
      </c>
      <c r="F125" s="201">
        <f t="shared" si="3"/>
        <v>0</v>
      </c>
      <c r="G125" s="136">
        <f t="shared" si="5"/>
        <v>1</v>
      </c>
      <c r="H125" s="144"/>
    </row>
    <row r="126" ht="17.4" spans="1:8">
      <c r="A126" s="144"/>
      <c r="B126" s="23">
        <v>124</v>
      </c>
      <c r="C126" s="12">
        <v>20203631</v>
      </c>
      <c r="D126" s="137">
        <v>0</v>
      </c>
      <c r="E126" s="144">
        <v>32</v>
      </c>
      <c r="F126" s="201">
        <f t="shared" si="3"/>
        <v>0</v>
      </c>
      <c r="G126" s="136">
        <f t="shared" si="5"/>
        <v>1</v>
      </c>
      <c r="H126" s="144"/>
    </row>
    <row r="127" ht="17.4" spans="1:8">
      <c r="A127" s="144"/>
      <c r="B127" s="23">
        <v>125</v>
      </c>
      <c r="C127" s="12">
        <v>20203632</v>
      </c>
      <c r="D127" s="137">
        <v>5</v>
      </c>
      <c r="E127" s="144">
        <v>32</v>
      </c>
      <c r="F127" s="201">
        <f t="shared" si="3"/>
        <v>0.15625</v>
      </c>
      <c r="G127" s="136">
        <f t="shared" si="5"/>
        <v>23</v>
      </c>
      <c r="H127" s="144"/>
    </row>
    <row r="128" ht="17.4" spans="1:8">
      <c r="A128" s="144"/>
      <c r="B128" s="23">
        <v>126</v>
      </c>
      <c r="C128" s="12">
        <v>20203633</v>
      </c>
      <c r="D128" s="137">
        <v>0</v>
      </c>
      <c r="E128" s="144">
        <v>34</v>
      </c>
      <c r="F128" s="201">
        <f t="shared" si="3"/>
        <v>0</v>
      </c>
      <c r="G128" s="136">
        <f t="shared" si="5"/>
        <v>1</v>
      </c>
      <c r="H128" s="144"/>
    </row>
    <row r="129" ht="17.4" spans="1:8">
      <c r="A129" s="144"/>
      <c r="B129" s="23">
        <v>127</v>
      </c>
      <c r="C129" s="12">
        <v>20203634</v>
      </c>
      <c r="D129" s="137">
        <v>1</v>
      </c>
      <c r="E129" s="144">
        <v>30</v>
      </c>
      <c r="F129" s="201">
        <f t="shared" si="3"/>
        <v>0.0333333333333333</v>
      </c>
      <c r="G129" s="136">
        <f t="shared" si="5"/>
        <v>20</v>
      </c>
      <c r="H129" s="144"/>
    </row>
    <row r="130" ht="17.4" spans="1:8">
      <c r="A130" s="144"/>
      <c r="B130" s="23">
        <v>128</v>
      </c>
      <c r="C130" s="12">
        <v>20203635</v>
      </c>
      <c r="D130" s="137">
        <v>0</v>
      </c>
      <c r="E130" s="144">
        <v>35</v>
      </c>
      <c r="F130" s="201">
        <f t="shared" si="3"/>
        <v>0</v>
      </c>
      <c r="G130" s="136">
        <f t="shared" si="5"/>
        <v>1</v>
      </c>
      <c r="H130" s="144"/>
    </row>
    <row r="131" ht="17.4" spans="1:8">
      <c r="A131" s="144"/>
      <c r="B131" s="23">
        <v>129</v>
      </c>
      <c r="C131" s="12">
        <v>20213631</v>
      </c>
      <c r="D131" s="137">
        <v>0</v>
      </c>
      <c r="E131" s="144">
        <v>43</v>
      </c>
      <c r="F131" s="201">
        <f t="shared" ref="F131:F191" si="6">D131/E131</f>
        <v>0</v>
      </c>
      <c r="G131" s="136">
        <f t="shared" si="5"/>
        <v>1</v>
      </c>
      <c r="H131" s="144"/>
    </row>
    <row r="132" ht="17.4" spans="1:8">
      <c r="A132" s="144"/>
      <c r="B132" s="23">
        <v>130</v>
      </c>
      <c r="C132" s="12">
        <v>20213632</v>
      </c>
      <c r="D132" s="137">
        <v>1</v>
      </c>
      <c r="E132" s="144">
        <v>42</v>
      </c>
      <c r="F132" s="201">
        <f t="shared" si="6"/>
        <v>0.0238095238095238</v>
      </c>
      <c r="G132" s="136">
        <f t="shared" si="5"/>
        <v>19</v>
      </c>
      <c r="H132" s="144"/>
    </row>
    <row r="133" ht="17.4" spans="1:8">
      <c r="A133" s="144"/>
      <c r="B133" s="23">
        <v>131</v>
      </c>
      <c r="C133" s="12">
        <v>20213633</v>
      </c>
      <c r="D133" s="137">
        <v>0</v>
      </c>
      <c r="E133" s="144">
        <v>44</v>
      </c>
      <c r="F133" s="201">
        <f t="shared" si="6"/>
        <v>0</v>
      </c>
      <c r="G133" s="136">
        <f t="shared" si="5"/>
        <v>1</v>
      </c>
      <c r="H133" s="144"/>
    </row>
    <row r="134" ht="17.4" spans="1:8">
      <c r="A134" s="144"/>
      <c r="B134" s="23">
        <v>132</v>
      </c>
      <c r="C134" s="12">
        <v>20213634</v>
      </c>
      <c r="D134" s="137">
        <v>0</v>
      </c>
      <c r="E134" s="144">
        <v>45</v>
      </c>
      <c r="F134" s="201">
        <f t="shared" si="6"/>
        <v>0</v>
      </c>
      <c r="G134" s="136">
        <f t="shared" si="5"/>
        <v>1</v>
      </c>
      <c r="H134" s="144"/>
    </row>
    <row r="135" ht="17.4" spans="1:8">
      <c r="A135" s="144"/>
      <c r="B135" s="23">
        <v>133</v>
      </c>
      <c r="C135" s="12">
        <v>20213635</v>
      </c>
      <c r="D135" s="137">
        <v>0</v>
      </c>
      <c r="E135" s="144">
        <v>39</v>
      </c>
      <c r="F135" s="201">
        <f t="shared" si="6"/>
        <v>0</v>
      </c>
      <c r="G135" s="136">
        <f t="shared" si="5"/>
        <v>1</v>
      </c>
      <c r="H135" s="144"/>
    </row>
    <row r="136" ht="17.4" spans="1:8">
      <c r="A136" s="144"/>
      <c r="B136" s="23">
        <v>134</v>
      </c>
      <c r="C136" s="12">
        <v>20213641</v>
      </c>
      <c r="D136" s="137">
        <v>0</v>
      </c>
      <c r="E136" s="144">
        <v>41</v>
      </c>
      <c r="F136" s="201">
        <f t="shared" si="6"/>
        <v>0</v>
      </c>
      <c r="G136" s="136">
        <f t="shared" si="5"/>
        <v>1</v>
      </c>
      <c r="H136" s="144"/>
    </row>
    <row r="137" ht="17.4" spans="1:8">
      <c r="A137" s="144"/>
      <c r="B137" s="23">
        <v>135</v>
      </c>
      <c r="C137" s="12">
        <v>20213642</v>
      </c>
      <c r="D137" s="137">
        <v>0</v>
      </c>
      <c r="E137" s="144">
        <v>45</v>
      </c>
      <c r="F137" s="201">
        <f t="shared" si="6"/>
        <v>0</v>
      </c>
      <c r="G137" s="136">
        <f t="shared" si="5"/>
        <v>1</v>
      </c>
      <c r="H137" s="144"/>
    </row>
    <row r="138" ht="17.4" spans="1:8">
      <c r="A138" s="144"/>
      <c r="B138" s="23">
        <v>136</v>
      </c>
      <c r="C138" s="12">
        <v>20223631</v>
      </c>
      <c r="D138" s="137">
        <v>7</v>
      </c>
      <c r="E138" s="144">
        <v>40</v>
      </c>
      <c r="F138" s="201">
        <f t="shared" si="6"/>
        <v>0.175</v>
      </c>
      <c r="G138" s="136">
        <f t="shared" si="5"/>
        <v>26</v>
      </c>
      <c r="H138" s="144"/>
    </row>
    <row r="139" ht="17.4" spans="1:8">
      <c r="A139" s="144"/>
      <c r="B139" s="23">
        <v>137</v>
      </c>
      <c r="C139" s="12">
        <v>20223632</v>
      </c>
      <c r="D139" s="137">
        <v>0</v>
      </c>
      <c r="E139" s="144">
        <v>40</v>
      </c>
      <c r="F139" s="201">
        <f t="shared" si="6"/>
        <v>0</v>
      </c>
      <c r="G139" s="136">
        <f t="shared" si="5"/>
        <v>1</v>
      </c>
      <c r="H139" s="144"/>
    </row>
    <row r="140" ht="17.4" spans="1:8">
      <c r="A140" s="144"/>
      <c r="B140" s="23">
        <v>138</v>
      </c>
      <c r="C140" s="12">
        <v>20223633</v>
      </c>
      <c r="D140" s="137">
        <v>14</v>
      </c>
      <c r="E140" s="144">
        <v>42</v>
      </c>
      <c r="F140" s="201">
        <f t="shared" si="6"/>
        <v>0.333333333333333</v>
      </c>
      <c r="G140" s="136">
        <f t="shared" si="5"/>
        <v>27</v>
      </c>
      <c r="H140" s="144"/>
    </row>
    <row r="141" ht="17.4" spans="1:8">
      <c r="A141" s="144"/>
      <c r="B141" s="23">
        <v>139</v>
      </c>
      <c r="C141" s="12">
        <v>20223634</v>
      </c>
      <c r="D141" s="137">
        <v>7</v>
      </c>
      <c r="E141" s="144">
        <v>41</v>
      </c>
      <c r="F141" s="201">
        <f t="shared" si="6"/>
        <v>0.170731707317073</v>
      </c>
      <c r="G141" s="136">
        <f t="shared" si="5"/>
        <v>25</v>
      </c>
      <c r="H141" s="144"/>
    </row>
    <row r="142" ht="17.4" spans="1:8">
      <c r="A142" s="144"/>
      <c r="B142" s="23">
        <v>140</v>
      </c>
      <c r="C142" s="12">
        <v>20223635</v>
      </c>
      <c r="D142" s="137">
        <v>5</v>
      </c>
      <c r="E142" s="144">
        <v>43</v>
      </c>
      <c r="F142" s="201">
        <f t="shared" si="6"/>
        <v>0.116279069767442</v>
      </c>
      <c r="G142" s="136">
        <f t="shared" si="5"/>
        <v>22</v>
      </c>
      <c r="H142" s="144"/>
    </row>
    <row r="143" ht="17.4" spans="1:8">
      <c r="A143" s="144"/>
      <c r="B143" s="23">
        <v>141</v>
      </c>
      <c r="C143" s="12">
        <v>20223636</v>
      </c>
      <c r="D143" s="137">
        <v>7</v>
      </c>
      <c r="E143" s="144">
        <v>43</v>
      </c>
      <c r="F143" s="201">
        <f t="shared" si="6"/>
        <v>0.162790697674419</v>
      </c>
      <c r="G143" s="136">
        <f t="shared" si="5"/>
        <v>24</v>
      </c>
      <c r="H143" s="144"/>
    </row>
    <row r="144" ht="17.4" spans="1:8">
      <c r="A144" s="144"/>
      <c r="B144" s="23">
        <v>142</v>
      </c>
      <c r="C144" s="12">
        <v>20223637</v>
      </c>
      <c r="D144" s="137">
        <v>0</v>
      </c>
      <c r="E144" s="144">
        <v>41</v>
      </c>
      <c r="F144" s="201">
        <f t="shared" si="6"/>
        <v>0</v>
      </c>
      <c r="G144" s="136">
        <f t="shared" si="5"/>
        <v>1</v>
      </c>
      <c r="H144" s="144"/>
    </row>
    <row r="145" ht="17.4" spans="1:8">
      <c r="A145" s="144"/>
      <c r="B145" s="23">
        <v>143</v>
      </c>
      <c r="C145" s="12">
        <v>20223641</v>
      </c>
      <c r="D145" s="137">
        <v>0</v>
      </c>
      <c r="E145" s="144">
        <v>43</v>
      </c>
      <c r="F145" s="201">
        <f t="shared" si="6"/>
        <v>0</v>
      </c>
      <c r="G145" s="136">
        <f t="shared" si="5"/>
        <v>1</v>
      </c>
      <c r="H145" s="144"/>
    </row>
    <row r="146" ht="17.4" spans="1:8">
      <c r="A146" s="144"/>
      <c r="B146" s="23">
        <v>144</v>
      </c>
      <c r="C146" s="12">
        <v>20223642</v>
      </c>
      <c r="D146" s="137">
        <v>0</v>
      </c>
      <c r="E146" s="144">
        <v>43</v>
      </c>
      <c r="F146" s="201">
        <f t="shared" si="6"/>
        <v>0</v>
      </c>
      <c r="G146" s="136">
        <f t="shared" si="5"/>
        <v>1</v>
      </c>
      <c r="H146" s="144"/>
    </row>
    <row r="147" ht="17.4" spans="1:8">
      <c r="A147" s="144"/>
      <c r="B147" s="23">
        <v>145</v>
      </c>
      <c r="C147" s="12">
        <v>20223643</v>
      </c>
      <c r="D147" s="137">
        <v>4</v>
      </c>
      <c r="E147" s="144">
        <v>43</v>
      </c>
      <c r="F147" s="201">
        <f t="shared" si="6"/>
        <v>0.0930232558139535</v>
      </c>
      <c r="G147" s="136">
        <f t="shared" si="5"/>
        <v>21</v>
      </c>
      <c r="H147" s="144"/>
    </row>
    <row r="148" ht="17.4" spans="1:8">
      <c r="A148" s="144" t="s">
        <v>6</v>
      </c>
      <c r="B148" s="23">
        <v>146</v>
      </c>
      <c r="C148" s="144">
        <v>20192331</v>
      </c>
      <c r="D148" s="137">
        <v>3</v>
      </c>
      <c r="E148" s="12">
        <v>36</v>
      </c>
      <c r="F148" s="201">
        <f t="shared" si="6"/>
        <v>0.0833333333333333</v>
      </c>
      <c r="G148" s="136">
        <f>RANK(F148,$F$148:$F$191,1)</f>
        <v>41</v>
      </c>
      <c r="H148" s="12"/>
    </row>
    <row r="149" ht="17.4" spans="1:8">
      <c r="A149" s="144"/>
      <c r="B149" s="23">
        <v>147</v>
      </c>
      <c r="C149" s="144">
        <v>20192332</v>
      </c>
      <c r="D149" s="137">
        <v>0</v>
      </c>
      <c r="E149" s="12">
        <v>34</v>
      </c>
      <c r="F149" s="201">
        <f t="shared" si="6"/>
        <v>0</v>
      </c>
      <c r="G149" s="136">
        <f t="shared" ref="G149:G191" si="7">RANK(F149,$F$148:$F$191,1)</f>
        <v>1</v>
      </c>
      <c r="H149" s="12"/>
    </row>
    <row r="150" ht="17.4" spans="1:8">
      <c r="A150" s="144"/>
      <c r="B150" s="23">
        <v>148</v>
      </c>
      <c r="C150" s="144">
        <v>20192931</v>
      </c>
      <c r="D150" s="137">
        <v>0</v>
      </c>
      <c r="E150" s="12">
        <v>30</v>
      </c>
      <c r="F150" s="201">
        <f t="shared" si="6"/>
        <v>0</v>
      </c>
      <c r="G150" s="136">
        <f t="shared" si="7"/>
        <v>1</v>
      </c>
      <c r="H150" s="12"/>
    </row>
    <row r="151" ht="17.4" spans="1:8">
      <c r="A151" s="144"/>
      <c r="B151" s="23">
        <v>149</v>
      </c>
      <c r="C151" s="144">
        <v>20192932</v>
      </c>
      <c r="D151" s="137">
        <v>0</v>
      </c>
      <c r="E151" s="12">
        <v>28</v>
      </c>
      <c r="F151" s="201">
        <f t="shared" si="6"/>
        <v>0</v>
      </c>
      <c r="G151" s="136">
        <f t="shared" si="7"/>
        <v>1</v>
      </c>
      <c r="H151" s="12"/>
    </row>
    <row r="152" ht="17.4" spans="1:8">
      <c r="A152" s="144"/>
      <c r="B152" s="23">
        <v>150</v>
      </c>
      <c r="C152" s="144">
        <v>20193031</v>
      </c>
      <c r="D152" s="137"/>
      <c r="E152" s="12">
        <v>45</v>
      </c>
      <c r="F152" s="201">
        <f t="shared" si="6"/>
        <v>0</v>
      </c>
      <c r="G152" s="136"/>
      <c r="H152" s="12" t="s">
        <v>30</v>
      </c>
    </row>
    <row r="153" ht="17.4" spans="1:8">
      <c r="A153" s="144"/>
      <c r="B153" s="23">
        <v>151</v>
      </c>
      <c r="C153" s="144">
        <v>20193032</v>
      </c>
      <c r="D153" s="137"/>
      <c r="E153" s="12">
        <v>47</v>
      </c>
      <c r="F153" s="201">
        <f t="shared" si="6"/>
        <v>0</v>
      </c>
      <c r="G153" s="136"/>
      <c r="H153" s="12" t="s">
        <v>30</v>
      </c>
    </row>
    <row r="154" ht="17.4" spans="1:8">
      <c r="A154" s="144"/>
      <c r="B154" s="23">
        <v>152</v>
      </c>
      <c r="C154" s="144">
        <v>20193033</v>
      </c>
      <c r="D154" s="137"/>
      <c r="E154" s="12">
        <v>45</v>
      </c>
      <c r="F154" s="201">
        <f t="shared" si="6"/>
        <v>0</v>
      </c>
      <c r="G154" s="136"/>
      <c r="H154" s="12" t="s">
        <v>30</v>
      </c>
    </row>
    <row r="155" ht="17.4" spans="1:8">
      <c r="A155" s="144"/>
      <c r="B155" s="23">
        <v>153</v>
      </c>
      <c r="C155" s="144">
        <v>20193034</v>
      </c>
      <c r="D155" s="137"/>
      <c r="E155" s="12">
        <v>42</v>
      </c>
      <c r="F155" s="201">
        <f t="shared" si="6"/>
        <v>0</v>
      </c>
      <c r="G155" s="136"/>
      <c r="H155" s="12" t="s">
        <v>30</v>
      </c>
    </row>
    <row r="156" ht="17.4" spans="1:8">
      <c r="A156" s="144"/>
      <c r="B156" s="23">
        <v>154</v>
      </c>
      <c r="C156" s="144">
        <v>20193035</v>
      </c>
      <c r="D156" s="137"/>
      <c r="E156" s="12">
        <v>39</v>
      </c>
      <c r="F156" s="201">
        <f t="shared" si="6"/>
        <v>0</v>
      </c>
      <c r="G156" s="136"/>
      <c r="H156" s="12" t="s">
        <v>30</v>
      </c>
    </row>
    <row r="157" ht="17.4" spans="1:8">
      <c r="A157" s="144"/>
      <c r="B157" s="23">
        <v>155</v>
      </c>
      <c r="C157" s="144">
        <v>20193036</v>
      </c>
      <c r="D157" s="137"/>
      <c r="E157" s="12">
        <v>44</v>
      </c>
      <c r="F157" s="201">
        <f t="shared" si="6"/>
        <v>0</v>
      </c>
      <c r="G157" s="136"/>
      <c r="H157" s="12" t="s">
        <v>30</v>
      </c>
    </row>
    <row r="158" ht="17.4" spans="1:8">
      <c r="A158" s="144"/>
      <c r="B158" s="23">
        <v>156</v>
      </c>
      <c r="C158" s="144">
        <v>20193037</v>
      </c>
      <c r="D158" s="137"/>
      <c r="E158" s="12">
        <v>41</v>
      </c>
      <c r="F158" s="201">
        <f t="shared" si="6"/>
        <v>0</v>
      </c>
      <c r="G158" s="136"/>
      <c r="H158" s="12" t="s">
        <v>30</v>
      </c>
    </row>
    <row r="159" ht="17.4" spans="1:8">
      <c r="A159" s="144"/>
      <c r="B159" s="23">
        <v>157</v>
      </c>
      <c r="C159" s="144">
        <v>20193038</v>
      </c>
      <c r="D159" s="137"/>
      <c r="E159" s="12">
        <v>43</v>
      </c>
      <c r="F159" s="201">
        <f t="shared" si="6"/>
        <v>0</v>
      </c>
      <c r="G159" s="136"/>
      <c r="H159" s="12" t="s">
        <v>30</v>
      </c>
    </row>
    <row r="160" ht="17.4" spans="1:8">
      <c r="A160" s="144"/>
      <c r="B160" s="23">
        <v>158</v>
      </c>
      <c r="C160" s="12">
        <v>20202331</v>
      </c>
      <c r="D160" s="137">
        <v>7</v>
      </c>
      <c r="E160" s="12">
        <v>39</v>
      </c>
      <c r="F160" s="201">
        <f t="shared" si="6"/>
        <v>0.179487179487179</v>
      </c>
      <c r="G160" s="136">
        <f t="shared" si="7"/>
        <v>43</v>
      </c>
      <c r="H160" s="12"/>
    </row>
    <row r="161" ht="17.4" spans="1:8">
      <c r="A161" s="144"/>
      <c r="B161" s="23">
        <v>159</v>
      </c>
      <c r="C161" s="12">
        <v>20202332</v>
      </c>
      <c r="D161" s="137">
        <v>0</v>
      </c>
      <c r="E161" s="12">
        <v>37</v>
      </c>
      <c r="F161" s="201">
        <f t="shared" si="6"/>
        <v>0</v>
      </c>
      <c r="G161" s="136">
        <f t="shared" si="7"/>
        <v>1</v>
      </c>
      <c r="H161" s="12"/>
    </row>
    <row r="162" ht="17.4" spans="1:8">
      <c r="A162" s="144"/>
      <c r="B162" s="23">
        <v>160</v>
      </c>
      <c r="C162" s="144">
        <v>20202931</v>
      </c>
      <c r="D162" s="137">
        <v>0</v>
      </c>
      <c r="E162" s="12">
        <v>31</v>
      </c>
      <c r="F162" s="201">
        <f t="shared" si="6"/>
        <v>0</v>
      </c>
      <c r="G162" s="136">
        <f t="shared" si="7"/>
        <v>1</v>
      </c>
      <c r="H162" s="12"/>
    </row>
    <row r="163" ht="17.4" spans="1:8">
      <c r="A163" s="144"/>
      <c r="B163" s="23">
        <v>161</v>
      </c>
      <c r="C163" s="144">
        <v>20202932</v>
      </c>
      <c r="D163" s="137">
        <v>0</v>
      </c>
      <c r="E163" s="12">
        <v>23</v>
      </c>
      <c r="F163" s="201">
        <f t="shared" si="6"/>
        <v>0</v>
      </c>
      <c r="G163" s="136">
        <f t="shared" si="7"/>
        <v>1</v>
      </c>
      <c r="H163" s="12"/>
    </row>
    <row r="164" ht="17.4" spans="1:8">
      <c r="A164" s="144"/>
      <c r="B164" s="23">
        <v>162</v>
      </c>
      <c r="C164" s="144">
        <v>20202933</v>
      </c>
      <c r="D164" s="137">
        <v>0</v>
      </c>
      <c r="E164" s="12">
        <v>29</v>
      </c>
      <c r="F164" s="201">
        <f t="shared" si="6"/>
        <v>0</v>
      </c>
      <c r="G164" s="136">
        <f t="shared" si="7"/>
        <v>1</v>
      </c>
      <c r="H164" s="12"/>
    </row>
    <row r="165" ht="17.4" spans="1:8">
      <c r="A165" s="144"/>
      <c r="B165" s="23">
        <v>163</v>
      </c>
      <c r="C165" s="144">
        <v>20203031</v>
      </c>
      <c r="D165" s="137">
        <v>0</v>
      </c>
      <c r="E165" s="12">
        <v>51</v>
      </c>
      <c r="F165" s="201">
        <f t="shared" si="6"/>
        <v>0</v>
      </c>
      <c r="G165" s="136">
        <f t="shared" si="7"/>
        <v>1</v>
      </c>
      <c r="H165" s="12"/>
    </row>
    <row r="166" ht="17.4" spans="1:8">
      <c r="A166" s="144"/>
      <c r="B166" s="23">
        <v>164</v>
      </c>
      <c r="C166" s="144">
        <v>20203032</v>
      </c>
      <c r="D166" s="137">
        <v>0</v>
      </c>
      <c r="E166" s="12">
        <v>52</v>
      </c>
      <c r="F166" s="201">
        <f t="shared" si="6"/>
        <v>0</v>
      </c>
      <c r="G166" s="136">
        <f t="shared" si="7"/>
        <v>1</v>
      </c>
      <c r="H166" s="12"/>
    </row>
    <row r="167" ht="17.4" spans="1:8">
      <c r="A167" s="144"/>
      <c r="B167" s="23">
        <v>165</v>
      </c>
      <c r="C167" s="144">
        <v>20203033</v>
      </c>
      <c r="D167" s="137">
        <v>1</v>
      </c>
      <c r="E167" s="12">
        <v>47</v>
      </c>
      <c r="F167" s="201">
        <f t="shared" si="6"/>
        <v>0.0212765957446809</v>
      </c>
      <c r="G167" s="136">
        <f t="shared" si="7"/>
        <v>36</v>
      </c>
      <c r="H167" s="12"/>
    </row>
    <row r="168" ht="17.4" spans="1:8">
      <c r="A168" s="144"/>
      <c r="B168" s="23">
        <v>166</v>
      </c>
      <c r="C168" s="144">
        <v>20203034</v>
      </c>
      <c r="D168" s="137">
        <v>0</v>
      </c>
      <c r="E168" s="12">
        <v>48</v>
      </c>
      <c r="F168" s="201">
        <f t="shared" si="6"/>
        <v>0</v>
      </c>
      <c r="G168" s="136">
        <f t="shared" si="7"/>
        <v>1</v>
      </c>
      <c r="H168" s="12"/>
    </row>
    <row r="169" ht="17.4" spans="1:8">
      <c r="A169" s="144"/>
      <c r="B169" s="23">
        <v>167</v>
      </c>
      <c r="C169" s="144">
        <v>20203035</v>
      </c>
      <c r="D169" s="137">
        <v>1</v>
      </c>
      <c r="E169" s="12">
        <v>51</v>
      </c>
      <c r="F169" s="201">
        <f t="shared" si="6"/>
        <v>0.0196078431372549</v>
      </c>
      <c r="G169" s="136">
        <f t="shared" si="7"/>
        <v>35</v>
      </c>
      <c r="H169" s="12"/>
    </row>
    <row r="170" ht="17.4" spans="1:8">
      <c r="A170" s="144"/>
      <c r="B170" s="23">
        <v>168</v>
      </c>
      <c r="C170" s="144">
        <v>20203036</v>
      </c>
      <c r="D170" s="137">
        <v>0</v>
      </c>
      <c r="E170" s="12">
        <v>50</v>
      </c>
      <c r="F170" s="201">
        <f t="shared" si="6"/>
        <v>0</v>
      </c>
      <c r="G170" s="136">
        <f t="shared" si="7"/>
        <v>1</v>
      </c>
      <c r="H170" s="12"/>
    </row>
    <row r="171" ht="17.4" spans="1:8">
      <c r="A171" s="144"/>
      <c r="B171" s="23">
        <v>169</v>
      </c>
      <c r="C171" s="144">
        <v>20212331</v>
      </c>
      <c r="D171" s="137">
        <v>6</v>
      </c>
      <c r="E171" s="12">
        <v>32</v>
      </c>
      <c r="F171" s="201">
        <f t="shared" si="6"/>
        <v>0.1875</v>
      </c>
      <c r="G171" s="136">
        <f t="shared" si="7"/>
        <v>44</v>
      </c>
      <c r="H171" s="12"/>
    </row>
    <row r="172" ht="17.4" spans="1:8">
      <c r="A172" s="144"/>
      <c r="B172" s="23">
        <v>170</v>
      </c>
      <c r="C172" s="144">
        <v>20212332</v>
      </c>
      <c r="D172" s="137">
        <v>0</v>
      </c>
      <c r="E172" s="12">
        <v>32</v>
      </c>
      <c r="F172" s="201">
        <f t="shared" si="6"/>
        <v>0</v>
      </c>
      <c r="G172" s="136">
        <f t="shared" si="7"/>
        <v>1</v>
      </c>
      <c r="H172" s="12"/>
    </row>
    <row r="173" ht="17.4" spans="1:8">
      <c r="A173" s="144"/>
      <c r="B173" s="23">
        <v>171</v>
      </c>
      <c r="C173" s="144">
        <v>20212333</v>
      </c>
      <c r="D173" s="137">
        <v>0</v>
      </c>
      <c r="E173" s="12">
        <v>30</v>
      </c>
      <c r="F173" s="201">
        <f t="shared" si="6"/>
        <v>0</v>
      </c>
      <c r="G173" s="136">
        <f t="shared" si="7"/>
        <v>1</v>
      </c>
      <c r="H173" s="12"/>
    </row>
    <row r="174" ht="17.4" spans="1:8">
      <c r="A174" s="144"/>
      <c r="B174" s="23">
        <v>172</v>
      </c>
      <c r="C174" s="144">
        <v>20212931</v>
      </c>
      <c r="D174" s="137">
        <v>3</v>
      </c>
      <c r="E174" s="12">
        <v>41</v>
      </c>
      <c r="F174" s="201">
        <f t="shared" si="6"/>
        <v>0.0731707317073171</v>
      </c>
      <c r="G174" s="136">
        <f t="shared" si="7"/>
        <v>40</v>
      </c>
      <c r="H174" s="12"/>
    </row>
    <row r="175" ht="17.4" spans="1:8">
      <c r="A175" s="144"/>
      <c r="B175" s="23">
        <v>173</v>
      </c>
      <c r="C175" s="144">
        <v>20212932</v>
      </c>
      <c r="D175" s="137">
        <v>0</v>
      </c>
      <c r="E175" s="12">
        <v>38</v>
      </c>
      <c r="F175" s="201">
        <f t="shared" si="6"/>
        <v>0</v>
      </c>
      <c r="G175" s="136">
        <f t="shared" si="7"/>
        <v>1</v>
      </c>
      <c r="H175" s="12"/>
    </row>
    <row r="176" ht="17.4" spans="1:8">
      <c r="A176" s="144"/>
      <c r="B176" s="23">
        <v>174</v>
      </c>
      <c r="C176" s="144">
        <v>20212933</v>
      </c>
      <c r="D176" s="137">
        <v>0</v>
      </c>
      <c r="E176" s="12">
        <v>40</v>
      </c>
      <c r="F176" s="201">
        <f t="shared" si="6"/>
        <v>0</v>
      </c>
      <c r="G176" s="136">
        <f t="shared" si="7"/>
        <v>1</v>
      </c>
      <c r="H176" s="12"/>
    </row>
    <row r="177" ht="17.4" spans="1:8">
      <c r="A177" s="144"/>
      <c r="B177" s="23">
        <v>175</v>
      </c>
      <c r="C177" s="144">
        <v>20212941</v>
      </c>
      <c r="D177" s="137">
        <v>0</v>
      </c>
      <c r="E177" s="12">
        <v>40</v>
      </c>
      <c r="F177" s="201">
        <f t="shared" si="6"/>
        <v>0</v>
      </c>
      <c r="G177" s="136">
        <f t="shared" si="7"/>
        <v>1</v>
      </c>
      <c r="H177" s="12"/>
    </row>
    <row r="178" ht="17.4" spans="1:8">
      <c r="A178" s="144"/>
      <c r="B178" s="23">
        <v>176</v>
      </c>
      <c r="C178" s="144">
        <v>20213031</v>
      </c>
      <c r="D178" s="137">
        <v>0</v>
      </c>
      <c r="E178" s="12">
        <v>44</v>
      </c>
      <c r="F178" s="201">
        <f t="shared" si="6"/>
        <v>0</v>
      </c>
      <c r="G178" s="136">
        <f t="shared" si="7"/>
        <v>1</v>
      </c>
      <c r="H178" s="12"/>
    </row>
    <row r="179" ht="17.4" spans="1:8">
      <c r="A179" s="144"/>
      <c r="B179" s="23">
        <v>177</v>
      </c>
      <c r="C179" s="144">
        <v>20213032</v>
      </c>
      <c r="D179" s="137">
        <v>3</v>
      </c>
      <c r="E179" s="12">
        <v>35</v>
      </c>
      <c r="F179" s="201">
        <f t="shared" si="6"/>
        <v>0.0857142857142857</v>
      </c>
      <c r="G179" s="136">
        <f t="shared" si="7"/>
        <v>42</v>
      </c>
      <c r="H179" s="12"/>
    </row>
    <row r="180" ht="17.4" spans="1:8">
      <c r="A180" s="144"/>
      <c r="B180" s="23">
        <v>178</v>
      </c>
      <c r="C180" s="144">
        <v>20213033</v>
      </c>
      <c r="D180" s="137">
        <v>0</v>
      </c>
      <c r="E180" s="12">
        <v>35</v>
      </c>
      <c r="F180" s="201">
        <f t="shared" si="6"/>
        <v>0</v>
      </c>
      <c r="G180" s="136">
        <f t="shared" si="7"/>
        <v>1</v>
      </c>
      <c r="H180" s="12"/>
    </row>
    <row r="181" ht="17.4" spans="1:8">
      <c r="A181" s="144"/>
      <c r="B181" s="23">
        <v>179</v>
      </c>
      <c r="C181" s="12">
        <v>20222331</v>
      </c>
      <c r="D181" s="137">
        <v>0</v>
      </c>
      <c r="E181" s="12">
        <v>30</v>
      </c>
      <c r="F181" s="201">
        <f t="shared" si="6"/>
        <v>0</v>
      </c>
      <c r="G181" s="136">
        <f t="shared" si="7"/>
        <v>0</v>
      </c>
      <c r="H181" s="12"/>
    </row>
    <row r="182" ht="17.4" spans="1:8">
      <c r="A182" s="144"/>
      <c r="B182" s="23">
        <v>180</v>
      </c>
      <c r="C182" s="12">
        <v>20222332</v>
      </c>
      <c r="D182" s="137">
        <v>2</v>
      </c>
      <c r="E182" s="12">
        <v>30</v>
      </c>
      <c r="F182" s="201">
        <f t="shared" si="6"/>
        <v>0.0666666666666667</v>
      </c>
      <c r="G182" s="136">
        <f t="shared" si="7"/>
        <v>39</v>
      </c>
      <c r="H182" s="12"/>
    </row>
    <row r="183" ht="17.4" spans="1:8">
      <c r="A183" s="144"/>
      <c r="B183" s="23">
        <v>181</v>
      </c>
      <c r="C183" s="12">
        <v>20222333</v>
      </c>
      <c r="D183" s="137">
        <v>0</v>
      </c>
      <c r="E183" s="12">
        <v>29</v>
      </c>
      <c r="F183" s="201">
        <f t="shared" si="6"/>
        <v>0</v>
      </c>
      <c r="G183" s="136">
        <f t="shared" si="7"/>
        <v>1</v>
      </c>
      <c r="H183" s="12"/>
    </row>
    <row r="184" ht="17.4" spans="1:8">
      <c r="A184" s="144"/>
      <c r="B184" s="23">
        <v>182</v>
      </c>
      <c r="C184" s="12">
        <v>20222931</v>
      </c>
      <c r="D184" s="137">
        <v>0</v>
      </c>
      <c r="E184" s="12">
        <v>43</v>
      </c>
      <c r="F184" s="201">
        <f t="shared" si="6"/>
        <v>0</v>
      </c>
      <c r="G184" s="136">
        <f t="shared" si="7"/>
        <v>1</v>
      </c>
      <c r="H184" s="12"/>
    </row>
    <row r="185" ht="17.4" spans="1:8">
      <c r="A185" s="144"/>
      <c r="B185" s="23">
        <v>183</v>
      </c>
      <c r="C185" s="12">
        <v>20222932</v>
      </c>
      <c r="D185" s="137">
        <v>0</v>
      </c>
      <c r="E185" s="12">
        <v>42</v>
      </c>
      <c r="F185" s="201">
        <f t="shared" si="6"/>
        <v>0</v>
      </c>
      <c r="G185" s="136">
        <f t="shared" si="7"/>
        <v>1</v>
      </c>
      <c r="H185" s="12"/>
    </row>
    <row r="186" ht="17.4" spans="1:8">
      <c r="A186" s="144"/>
      <c r="B186" s="23">
        <v>184</v>
      </c>
      <c r="C186" s="12">
        <v>20222933</v>
      </c>
      <c r="D186" s="137">
        <v>0</v>
      </c>
      <c r="E186" s="12">
        <v>45</v>
      </c>
      <c r="F186" s="201">
        <f t="shared" si="6"/>
        <v>0</v>
      </c>
      <c r="G186" s="136">
        <f t="shared" si="7"/>
        <v>1</v>
      </c>
      <c r="H186" s="23"/>
    </row>
    <row r="187" ht="17.4" spans="1:8">
      <c r="A187" s="144"/>
      <c r="B187" s="23">
        <v>185</v>
      </c>
      <c r="C187" s="12">
        <v>20222934</v>
      </c>
      <c r="D187" s="137">
        <v>0</v>
      </c>
      <c r="E187" s="12">
        <v>40</v>
      </c>
      <c r="F187" s="201">
        <f t="shared" si="6"/>
        <v>0</v>
      </c>
      <c r="G187" s="136">
        <f t="shared" si="7"/>
        <v>1</v>
      </c>
      <c r="H187" s="23"/>
    </row>
    <row r="188" ht="17.4" spans="1:8">
      <c r="A188" s="144"/>
      <c r="B188" s="23">
        <v>186</v>
      </c>
      <c r="C188" s="12">
        <v>20222941</v>
      </c>
      <c r="D188" s="137">
        <v>2</v>
      </c>
      <c r="E188" s="12">
        <v>45</v>
      </c>
      <c r="F188" s="201">
        <f t="shared" si="6"/>
        <v>0.0444444444444444</v>
      </c>
      <c r="G188" s="136">
        <f t="shared" si="7"/>
        <v>38</v>
      </c>
      <c r="H188" s="23"/>
    </row>
    <row r="189" ht="17.4" spans="1:8">
      <c r="A189" s="144"/>
      <c r="B189" s="23">
        <v>187</v>
      </c>
      <c r="C189" s="12">
        <v>20223031</v>
      </c>
      <c r="D189" s="137">
        <v>1</v>
      </c>
      <c r="E189" s="12">
        <v>45</v>
      </c>
      <c r="F189" s="201">
        <f t="shared" si="6"/>
        <v>0.0222222222222222</v>
      </c>
      <c r="G189" s="136">
        <f t="shared" si="7"/>
        <v>37</v>
      </c>
      <c r="H189" s="23"/>
    </row>
    <row r="190" ht="17.4" spans="1:8">
      <c r="A190" s="144"/>
      <c r="B190" s="23">
        <v>188</v>
      </c>
      <c r="C190" s="12">
        <v>20223032</v>
      </c>
      <c r="D190" s="137">
        <v>0</v>
      </c>
      <c r="E190" s="12">
        <v>35</v>
      </c>
      <c r="F190" s="201">
        <f t="shared" si="6"/>
        <v>0</v>
      </c>
      <c r="G190" s="136">
        <f t="shared" si="7"/>
        <v>1</v>
      </c>
      <c r="H190" s="23"/>
    </row>
    <row r="191" ht="17.4" spans="1:8">
      <c r="A191" s="144"/>
      <c r="B191" s="23">
        <v>189</v>
      </c>
      <c r="C191" s="12">
        <v>20223033</v>
      </c>
      <c r="D191" s="137">
        <v>0</v>
      </c>
      <c r="E191" s="12">
        <v>35</v>
      </c>
      <c r="F191" s="201">
        <f t="shared" si="6"/>
        <v>0</v>
      </c>
      <c r="G191" s="136">
        <f t="shared" si="7"/>
        <v>1</v>
      </c>
      <c r="H191" s="23"/>
    </row>
    <row r="192" ht="17.4" spans="1:8">
      <c r="A192" s="36" t="s">
        <v>7</v>
      </c>
      <c r="B192" s="23">
        <v>190</v>
      </c>
      <c r="C192" s="130">
        <v>20192631</v>
      </c>
      <c r="D192" s="83">
        <v>0</v>
      </c>
      <c r="E192" s="12">
        <v>39</v>
      </c>
      <c r="F192" s="201">
        <f>D193/E192</f>
        <v>0</v>
      </c>
      <c r="G192" s="136">
        <f>RANK(F192,$F$192:$F$210,1)</f>
        <v>1</v>
      </c>
      <c r="H192" s="130"/>
    </row>
    <row r="193" ht="17.4" spans="1:8">
      <c r="A193" s="36"/>
      <c r="B193" s="23">
        <v>191</v>
      </c>
      <c r="C193" s="130">
        <v>20192632</v>
      </c>
      <c r="D193" s="83">
        <v>0</v>
      </c>
      <c r="E193" s="12">
        <v>39</v>
      </c>
      <c r="F193" s="201">
        <f t="shared" ref="F193:F210" si="8">D193/E193</f>
        <v>0</v>
      </c>
      <c r="G193" s="136">
        <f t="shared" ref="G193:G210" si="9">RANK(F193,$F$192:$F$210,1)</f>
        <v>1</v>
      </c>
      <c r="H193" s="12"/>
    </row>
    <row r="194" ht="17.4" spans="1:8">
      <c r="A194" s="36"/>
      <c r="B194" s="23">
        <v>192</v>
      </c>
      <c r="C194" s="130">
        <v>20192633</v>
      </c>
      <c r="D194" s="83">
        <v>0</v>
      </c>
      <c r="E194" s="12">
        <v>36</v>
      </c>
      <c r="F194" s="201">
        <f t="shared" si="8"/>
        <v>0</v>
      </c>
      <c r="G194" s="136">
        <f t="shared" si="9"/>
        <v>1</v>
      </c>
      <c r="H194" s="12"/>
    </row>
    <row r="195" ht="17.4" spans="1:8">
      <c r="A195" s="36"/>
      <c r="B195" s="23">
        <v>193</v>
      </c>
      <c r="C195" s="130">
        <v>20192634</v>
      </c>
      <c r="D195" s="83">
        <v>0</v>
      </c>
      <c r="E195" s="12">
        <v>35</v>
      </c>
      <c r="F195" s="201">
        <f t="shared" si="8"/>
        <v>0</v>
      </c>
      <c r="G195" s="136">
        <f t="shared" si="9"/>
        <v>1</v>
      </c>
      <c r="H195" s="12"/>
    </row>
    <row r="196" ht="17.4" spans="1:8">
      <c r="A196" s="36"/>
      <c r="B196" s="23">
        <v>194</v>
      </c>
      <c r="C196" s="130">
        <v>20202631</v>
      </c>
      <c r="D196" s="83">
        <v>0</v>
      </c>
      <c r="E196" s="12">
        <v>39</v>
      </c>
      <c r="F196" s="201">
        <f t="shared" si="8"/>
        <v>0</v>
      </c>
      <c r="G196" s="136">
        <f t="shared" si="9"/>
        <v>1</v>
      </c>
      <c r="H196" s="12"/>
    </row>
    <row r="197" ht="17.4" spans="1:8">
      <c r="A197" s="36"/>
      <c r="B197" s="23">
        <v>195</v>
      </c>
      <c r="C197" s="130">
        <v>20202632</v>
      </c>
      <c r="D197" s="83">
        <v>0</v>
      </c>
      <c r="E197" s="12">
        <v>41</v>
      </c>
      <c r="F197" s="201">
        <f t="shared" si="8"/>
        <v>0</v>
      </c>
      <c r="G197" s="136">
        <f t="shared" si="9"/>
        <v>1</v>
      </c>
      <c r="H197" s="12"/>
    </row>
    <row r="198" ht="17.4" spans="1:8">
      <c r="A198" s="36"/>
      <c r="B198" s="23">
        <v>196</v>
      </c>
      <c r="C198" s="130">
        <v>20202633</v>
      </c>
      <c r="D198" s="83">
        <v>0</v>
      </c>
      <c r="E198" s="12">
        <v>41</v>
      </c>
      <c r="F198" s="201">
        <f t="shared" si="8"/>
        <v>0</v>
      </c>
      <c r="G198" s="136">
        <f t="shared" si="9"/>
        <v>1</v>
      </c>
      <c r="H198" s="130"/>
    </row>
    <row r="199" ht="17.4" spans="1:8">
      <c r="A199" s="36"/>
      <c r="B199" s="23">
        <v>197</v>
      </c>
      <c r="C199" s="130">
        <v>20202634</v>
      </c>
      <c r="D199" s="83">
        <v>1</v>
      </c>
      <c r="E199" s="12">
        <v>39</v>
      </c>
      <c r="F199" s="201">
        <f t="shared" si="8"/>
        <v>0.0256410256410256</v>
      </c>
      <c r="G199" s="136">
        <f t="shared" si="9"/>
        <v>13</v>
      </c>
      <c r="H199" s="12"/>
    </row>
    <row r="200" ht="17.4" spans="1:8">
      <c r="A200" s="36"/>
      <c r="B200" s="23">
        <v>198</v>
      </c>
      <c r="C200" s="130">
        <v>20212631</v>
      </c>
      <c r="D200" s="83">
        <v>4</v>
      </c>
      <c r="E200" s="12">
        <v>39</v>
      </c>
      <c r="F200" s="201">
        <f t="shared" si="8"/>
        <v>0.102564102564103</v>
      </c>
      <c r="G200" s="136">
        <f t="shared" si="9"/>
        <v>17</v>
      </c>
      <c r="H200" s="12"/>
    </row>
    <row r="201" ht="17.4" spans="1:8">
      <c r="A201" s="36"/>
      <c r="B201" s="23">
        <v>199</v>
      </c>
      <c r="C201" s="130">
        <v>20212632</v>
      </c>
      <c r="D201" s="83">
        <v>0</v>
      </c>
      <c r="E201" s="12">
        <v>41</v>
      </c>
      <c r="F201" s="201">
        <f t="shared" si="8"/>
        <v>0</v>
      </c>
      <c r="G201" s="136">
        <f t="shared" si="9"/>
        <v>1</v>
      </c>
      <c r="H201" s="12"/>
    </row>
    <row r="202" ht="17.4" spans="1:8">
      <c r="A202" s="36"/>
      <c r="B202" s="23">
        <v>200</v>
      </c>
      <c r="C202" s="130">
        <v>20212633</v>
      </c>
      <c r="D202" s="83">
        <v>4</v>
      </c>
      <c r="E202" s="12">
        <v>41</v>
      </c>
      <c r="F202" s="201">
        <f t="shared" si="8"/>
        <v>0.0975609756097561</v>
      </c>
      <c r="G202" s="136">
        <f t="shared" si="9"/>
        <v>16</v>
      </c>
      <c r="H202" s="130"/>
    </row>
    <row r="203" ht="17.4" spans="1:8">
      <c r="A203" s="36"/>
      <c r="B203" s="23">
        <v>201</v>
      </c>
      <c r="C203" s="130">
        <v>20212634</v>
      </c>
      <c r="D203" s="83">
        <v>9</v>
      </c>
      <c r="E203" s="12">
        <v>39</v>
      </c>
      <c r="F203" s="201">
        <f t="shared" si="8"/>
        <v>0.230769230769231</v>
      </c>
      <c r="G203" s="136">
        <f t="shared" si="9"/>
        <v>19</v>
      </c>
      <c r="H203" s="12"/>
    </row>
    <row r="204" ht="17.4" spans="1:8">
      <c r="A204" s="36"/>
      <c r="B204" s="23">
        <v>202</v>
      </c>
      <c r="C204" s="130">
        <v>20222631</v>
      </c>
      <c r="D204" s="83">
        <v>0</v>
      </c>
      <c r="E204" s="12">
        <v>35</v>
      </c>
      <c r="F204" s="201">
        <f t="shared" si="8"/>
        <v>0</v>
      </c>
      <c r="G204" s="136">
        <f t="shared" si="9"/>
        <v>1</v>
      </c>
      <c r="H204" s="12"/>
    </row>
    <row r="205" ht="17.4" spans="1:8">
      <c r="A205" s="36"/>
      <c r="B205" s="23">
        <v>203</v>
      </c>
      <c r="C205" s="130">
        <v>20222632</v>
      </c>
      <c r="D205" s="83">
        <v>0</v>
      </c>
      <c r="E205" s="12">
        <v>36</v>
      </c>
      <c r="F205" s="201">
        <f t="shared" si="8"/>
        <v>0</v>
      </c>
      <c r="G205" s="136">
        <f t="shared" si="9"/>
        <v>1</v>
      </c>
      <c r="H205" s="12"/>
    </row>
    <row r="206" ht="17.4" spans="1:8">
      <c r="A206" s="36"/>
      <c r="B206" s="23">
        <v>204</v>
      </c>
      <c r="C206" s="130">
        <v>20222633</v>
      </c>
      <c r="D206" s="83">
        <v>1</v>
      </c>
      <c r="E206" s="12">
        <v>36</v>
      </c>
      <c r="F206" s="201">
        <f t="shared" si="8"/>
        <v>0.0277777777777778</v>
      </c>
      <c r="G206" s="136">
        <f t="shared" si="9"/>
        <v>14</v>
      </c>
      <c r="H206" s="12"/>
    </row>
    <row r="207" ht="17.4" spans="1:8">
      <c r="A207" s="36"/>
      <c r="B207" s="23">
        <v>205</v>
      </c>
      <c r="C207" s="130">
        <v>20222634</v>
      </c>
      <c r="D207" s="83">
        <v>0</v>
      </c>
      <c r="E207" s="12">
        <v>35</v>
      </c>
      <c r="F207" s="201">
        <f t="shared" si="8"/>
        <v>0</v>
      </c>
      <c r="G207" s="136">
        <f t="shared" si="9"/>
        <v>1</v>
      </c>
      <c r="H207" s="12"/>
    </row>
    <row r="208" ht="17.4" spans="1:8">
      <c r="A208" s="36"/>
      <c r="B208" s="23">
        <v>206</v>
      </c>
      <c r="C208" s="130">
        <v>20222635</v>
      </c>
      <c r="D208" s="83">
        <v>6</v>
      </c>
      <c r="E208" s="12">
        <v>36</v>
      </c>
      <c r="F208" s="201">
        <f t="shared" si="8"/>
        <v>0.166666666666667</v>
      </c>
      <c r="G208" s="136">
        <f t="shared" si="9"/>
        <v>18</v>
      </c>
      <c r="H208" s="12"/>
    </row>
    <row r="209" ht="17.4" spans="1:8">
      <c r="A209" s="36"/>
      <c r="B209" s="23">
        <v>207</v>
      </c>
      <c r="C209" s="130">
        <v>20222641</v>
      </c>
      <c r="D209" s="83">
        <v>3</v>
      </c>
      <c r="E209" s="12">
        <v>44</v>
      </c>
      <c r="F209" s="201">
        <f t="shared" si="8"/>
        <v>0.0681818181818182</v>
      </c>
      <c r="G209" s="136">
        <f t="shared" si="9"/>
        <v>15</v>
      </c>
      <c r="H209" s="12"/>
    </row>
    <row r="210" ht="17.4" spans="1:8">
      <c r="A210" s="36"/>
      <c r="B210" s="23">
        <v>208</v>
      </c>
      <c r="C210" s="130">
        <v>20222642</v>
      </c>
      <c r="D210" s="83">
        <v>0</v>
      </c>
      <c r="E210" s="12">
        <v>37</v>
      </c>
      <c r="F210" s="201">
        <f t="shared" si="8"/>
        <v>0</v>
      </c>
      <c r="G210" s="136">
        <f t="shared" si="9"/>
        <v>1</v>
      </c>
      <c r="H210" s="12"/>
    </row>
    <row r="211" ht="17.4" spans="1:8">
      <c r="A211" s="36" t="s">
        <v>8</v>
      </c>
      <c r="B211" s="23">
        <v>209</v>
      </c>
      <c r="C211" s="136">
        <v>20223531</v>
      </c>
      <c r="D211" s="136">
        <v>0</v>
      </c>
      <c r="E211" s="136">
        <v>46</v>
      </c>
      <c r="F211" s="206">
        <f t="shared" ref="F195:F211" si="10">D211/E211</f>
        <v>0</v>
      </c>
      <c r="G211" s="136">
        <f>RANK(F211,$F$211:$F$211,1)</f>
        <v>1</v>
      </c>
      <c r="H211" s="136"/>
    </row>
  </sheetData>
  <mergeCells count="7">
    <mergeCell ref="A1:H1"/>
    <mergeCell ref="A3:A47"/>
    <mergeCell ref="A48:A93"/>
    <mergeCell ref="A94:A120"/>
    <mergeCell ref="A121:A147"/>
    <mergeCell ref="A148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12"/>
  <sheetViews>
    <sheetView workbookViewId="0">
      <selection activeCell="A3" sqref="A3:A52"/>
    </sheetView>
  </sheetViews>
  <sheetFormatPr defaultColWidth="9" defaultRowHeight="22.25" customHeight="1" outlineLevelCol="6"/>
  <cols>
    <col min="1" max="1" width="23.4259259259259" customWidth="1"/>
    <col min="2" max="2" width="19.8888888888889" customWidth="1"/>
    <col min="3" max="3" width="20.1111111111111" customWidth="1"/>
    <col min="4" max="4" width="20.75" customWidth="1"/>
    <col min="5" max="5" width="59" customWidth="1"/>
    <col min="6" max="6" width="34.8888888888889" customWidth="1"/>
    <col min="7" max="7" width="18.3333333333333" customWidth="1"/>
  </cols>
  <sheetData>
    <row r="1" s="174" customFormat="1" customHeight="1" spans="1:7">
      <c r="A1" s="158" t="s">
        <v>56</v>
      </c>
      <c r="B1" s="176"/>
      <c r="C1" s="176"/>
      <c r="D1" s="176"/>
      <c r="E1" s="176"/>
      <c r="F1" s="176"/>
      <c r="G1" s="176"/>
    </row>
    <row r="2" s="175" customFormat="1" customHeight="1" spans="1:7">
      <c r="A2" s="21" t="s">
        <v>22</v>
      </c>
      <c r="B2" s="21" t="s">
        <v>24</v>
      </c>
      <c r="C2" s="21" t="s">
        <v>33</v>
      </c>
      <c r="D2" s="21" t="s">
        <v>35</v>
      </c>
      <c r="E2" s="21" t="s">
        <v>34</v>
      </c>
      <c r="F2" s="161" t="s">
        <v>57</v>
      </c>
      <c r="G2" s="21" t="s">
        <v>37</v>
      </c>
    </row>
    <row r="3" s="175" customFormat="1" customHeight="1" spans="1:7">
      <c r="A3" s="137" t="s">
        <v>2</v>
      </c>
      <c r="B3" s="137">
        <v>20202131</v>
      </c>
      <c r="C3" s="83">
        <v>2020213724</v>
      </c>
      <c r="D3" s="137" t="s">
        <v>58</v>
      </c>
      <c r="E3" s="137" t="s">
        <v>59</v>
      </c>
      <c r="F3" s="137" t="s">
        <v>60</v>
      </c>
      <c r="G3" s="137">
        <v>8</v>
      </c>
    </row>
    <row r="4" s="175" customFormat="1" customHeight="1" spans="1:7">
      <c r="A4" s="137"/>
      <c r="B4" s="137"/>
      <c r="C4" s="83"/>
      <c r="D4" s="137"/>
      <c r="E4" s="137" t="s">
        <v>61</v>
      </c>
      <c r="F4" s="137" t="s">
        <v>62</v>
      </c>
      <c r="G4" s="137"/>
    </row>
    <row r="5" s="175" customFormat="1" customHeight="1" spans="1:7">
      <c r="A5" s="137"/>
      <c r="B5" s="137"/>
      <c r="C5" s="83"/>
      <c r="D5" s="137"/>
      <c r="E5" s="137" t="s">
        <v>63</v>
      </c>
      <c r="F5" s="137" t="s">
        <v>64</v>
      </c>
      <c r="G5" s="137"/>
    </row>
    <row r="6" s="175" customFormat="1" customHeight="1" spans="1:7">
      <c r="A6" s="137"/>
      <c r="B6" s="137">
        <v>20212131</v>
      </c>
      <c r="C6" s="83">
        <v>2021213125</v>
      </c>
      <c r="D6" s="137" t="s">
        <v>65</v>
      </c>
      <c r="E6" s="137" t="s">
        <v>66</v>
      </c>
      <c r="F6" s="137" t="s">
        <v>62</v>
      </c>
      <c r="G6" s="137">
        <v>6</v>
      </c>
    </row>
    <row r="7" s="175" customFormat="1" customHeight="1" spans="1:7">
      <c r="A7" s="137"/>
      <c r="B7" s="137"/>
      <c r="C7" s="137">
        <v>2021213139</v>
      </c>
      <c r="D7" s="137" t="s">
        <v>67</v>
      </c>
      <c r="E7" s="137" t="s">
        <v>66</v>
      </c>
      <c r="F7" s="137" t="s">
        <v>62</v>
      </c>
      <c r="G7" s="137"/>
    </row>
    <row r="8" s="175" customFormat="1" customHeight="1" spans="1:7">
      <c r="A8" s="137"/>
      <c r="B8" s="137"/>
      <c r="C8" s="137">
        <v>2021213126</v>
      </c>
      <c r="D8" s="137" t="s">
        <v>68</v>
      </c>
      <c r="E8" s="137" t="s">
        <v>66</v>
      </c>
      <c r="F8" s="137" t="s">
        <v>62</v>
      </c>
      <c r="G8" s="137"/>
    </row>
    <row r="9" s="175" customFormat="1" customHeight="1" spans="1:7">
      <c r="A9" s="137"/>
      <c r="B9" s="137">
        <v>20212132</v>
      </c>
      <c r="C9" s="137">
        <v>2021213208</v>
      </c>
      <c r="D9" s="137" t="s">
        <v>69</v>
      </c>
      <c r="E9" s="137" t="s">
        <v>66</v>
      </c>
      <c r="F9" s="137" t="s">
        <v>62</v>
      </c>
      <c r="G9" s="137">
        <v>4</v>
      </c>
    </row>
    <row r="10" s="175" customFormat="1" customHeight="1" spans="1:7">
      <c r="A10" s="137"/>
      <c r="B10" s="137"/>
      <c r="C10" s="137">
        <v>2021213229</v>
      </c>
      <c r="D10" s="137" t="s">
        <v>70</v>
      </c>
      <c r="E10" s="137" t="s">
        <v>66</v>
      </c>
      <c r="F10" s="137" t="s">
        <v>62</v>
      </c>
      <c r="G10" s="137"/>
    </row>
    <row r="11" s="175" customFormat="1" customHeight="1" spans="1:7">
      <c r="A11" s="137"/>
      <c r="B11" s="137">
        <v>20212137</v>
      </c>
      <c r="C11" s="83">
        <v>2021213726</v>
      </c>
      <c r="D11" s="137" t="s">
        <v>71</v>
      </c>
      <c r="E11" s="137" t="s">
        <v>72</v>
      </c>
      <c r="F11" s="137" t="s">
        <v>73</v>
      </c>
      <c r="G11" s="137">
        <v>5</v>
      </c>
    </row>
    <row r="12" s="175" customFormat="1" customHeight="1" spans="1:7">
      <c r="A12" s="137"/>
      <c r="B12" s="137"/>
      <c r="C12" s="83"/>
      <c r="D12" s="137"/>
      <c r="E12" s="137" t="s">
        <v>74</v>
      </c>
      <c r="F12" s="137" t="s">
        <v>75</v>
      </c>
      <c r="G12" s="137"/>
    </row>
    <row r="13" s="175" customFormat="1" customHeight="1" spans="1:7">
      <c r="A13" s="137"/>
      <c r="B13" s="137">
        <v>20212141</v>
      </c>
      <c r="C13" s="137">
        <v>2021214140</v>
      </c>
      <c r="D13" s="137" t="s">
        <v>76</v>
      </c>
      <c r="E13" s="137" t="s">
        <v>77</v>
      </c>
      <c r="F13" s="137" t="s">
        <v>78</v>
      </c>
      <c r="G13" s="137">
        <v>11</v>
      </c>
    </row>
    <row r="14" s="175" customFormat="1" customHeight="1" spans="1:7">
      <c r="A14" s="137"/>
      <c r="B14" s="137"/>
      <c r="C14" s="137"/>
      <c r="D14" s="137"/>
      <c r="E14" s="137" t="s">
        <v>66</v>
      </c>
      <c r="F14" s="137" t="s">
        <v>78</v>
      </c>
      <c r="G14" s="137"/>
    </row>
    <row r="15" s="175" customFormat="1" customHeight="1" spans="1:7">
      <c r="A15" s="137"/>
      <c r="B15" s="137"/>
      <c r="C15" s="137"/>
      <c r="D15" s="137"/>
      <c r="E15" s="137" t="s">
        <v>79</v>
      </c>
      <c r="F15" s="137" t="s">
        <v>62</v>
      </c>
      <c r="G15" s="137"/>
    </row>
    <row r="16" s="175" customFormat="1" customHeight="1" spans="1:7">
      <c r="A16" s="137"/>
      <c r="B16" s="137"/>
      <c r="C16" s="137"/>
      <c r="D16" s="137"/>
      <c r="E16" s="137" t="s">
        <v>80</v>
      </c>
      <c r="F16" s="137" t="s">
        <v>81</v>
      </c>
      <c r="G16" s="137"/>
    </row>
    <row r="17" s="175" customFormat="1" customHeight="1" spans="1:7">
      <c r="A17" s="137"/>
      <c r="B17" s="137"/>
      <c r="C17" s="137"/>
      <c r="D17" s="137"/>
      <c r="E17" s="137" t="s">
        <v>82</v>
      </c>
      <c r="F17" s="137" t="s">
        <v>43</v>
      </c>
      <c r="G17" s="137"/>
    </row>
    <row r="18" s="175" customFormat="1" customHeight="1" spans="1:7">
      <c r="A18" s="137"/>
      <c r="B18" s="137"/>
      <c r="C18" s="137">
        <v>2020214126</v>
      </c>
      <c r="D18" s="137" t="s">
        <v>83</v>
      </c>
      <c r="E18" s="137" t="s">
        <v>77</v>
      </c>
      <c r="F18" s="137" t="s">
        <v>78</v>
      </c>
      <c r="G18" s="137">
        <v>11</v>
      </c>
    </row>
    <row r="19" s="175" customFormat="1" customHeight="1" spans="1:7">
      <c r="A19" s="137"/>
      <c r="B19" s="137"/>
      <c r="C19" s="137"/>
      <c r="D19" s="137"/>
      <c r="E19" s="137" t="s">
        <v>66</v>
      </c>
      <c r="F19" s="137" t="s">
        <v>78</v>
      </c>
      <c r="G19" s="137"/>
    </row>
    <row r="20" s="175" customFormat="1" customHeight="1" spans="1:7">
      <c r="A20" s="137"/>
      <c r="B20" s="137"/>
      <c r="C20" s="137"/>
      <c r="D20" s="137"/>
      <c r="E20" s="137" t="s">
        <v>79</v>
      </c>
      <c r="F20" s="137" t="s">
        <v>62</v>
      </c>
      <c r="G20" s="137"/>
    </row>
    <row r="21" s="175" customFormat="1" customHeight="1" spans="1:7">
      <c r="A21" s="137"/>
      <c r="B21" s="137"/>
      <c r="C21" s="137"/>
      <c r="D21" s="137"/>
      <c r="E21" s="137" t="s">
        <v>80</v>
      </c>
      <c r="F21" s="137" t="s">
        <v>81</v>
      </c>
      <c r="G21" s="137"/>
    </row>
    <row r="22" s="175" customFormat="1" customHeight="1" spans="1:7">
      <c r="A22" s="137"/>
      <c r="B22" s="137"/>
      <c r="C22" s="137"/>
      <c r="D22" s="137"/>
      <c r="E22" s="137" t="s">
        <v>82</v>
      </c>
      <c r="F22" s="137" t="s">
        <v>43</v>
      </c>
      <c r="G22" s="137"/>
    </row>
    <row r="23" s="175" customFormat="1" customHeight="1" spans="1:7">
      <c r="A23" s="137"/>
      <c r="B23" s="177">
        <v>20212145</v>
      </c>
      <c r="C23" s="83">
        <v>2021214528</v>
      </c>
      <c r="D23" s="177" t="s">
        <v>84</v>
      </c>
      <c r="E23" s="177" t="s">
        <v>85</v>
      </c>
      <c r="F23" s="177" t="s">
        <v>78</v>
      </c>
      <c r="G23" s="177">
        <v>8</v>
      </c>
    </row>
    <row r="24" s="175" customFormat="1" customHeight="1" spans="1:7">
      <c r="A24" s="137"/>
      <c r="B24" s="177"/>
      <c r="C24" s="83"/>
      <c r="D24" s="177"/>
      <c r="E24" s="177" t="s">
        <v>80</v>
      </c>
      <c r="F24" s="177" t="s">
        <v>78</v>
      </c>
      <c r="G24" s="177"/>
    </row>
    <row r="25" s="175" customFormat="1" customHeight="1" spans="1:7">
      <c r="A25" s="137"/>
      <c r="B25" s="177"/>
      <c r="C25" s="83"/>
      <c r="D25" s="177"/>
      <c r="E25" s="177" t="s">
        <v>86</v>
      </c>
      <c r="F25" s="177" t="s">
        <v>62</v>
      </c>
      <c r="G25" s="177"/>
    </row>
    <row r="26" s="175" customFormat="1" customHeight="1" spans="1:7">
      <c r="A26" s="137"/>
      <c r="B26" s="177"/>
      <c r="C26" s="83"/>
      <c r="D26" s="177"/>
      <c r="E26" s="177" t="s">
        <v>82</v>
      </c>
      <c r="F26" s="177" t="s">
        <v>81</v>
      </c>
      <c r="G26" s="177"/>
    </row>
    <row r="27" s="175" customFormat="1" customHeight="1" spans="1:7">
      <c r="A27" s="137"/>
      <c r="B27" s="137">
        <v>20212151</v>
      </c>
      <c r="C27" s="83">
        <v>2021213124</v>
      </c>
      <c r="D27" s="137" t="s">
        <v>87</v>
      </c>
      <c r="E27" s="137" t="s">
        <v>74</v>
      </c>
      <c r="F27" s="137" t="s">
        <v>78</v>
      </c>
      <c r="G27" s="137">
        <v>12</v>
      </c>
    </row>
    <row r="28" s="175" customFormat="1" customHeight="1" spans="1:7">
      <c r="A28" s="137"/>
      <c r="B28" s="137"/>
      <c r="C28" s="83"/>
      <c r="D28" s="137"/>
      <c r="E28" s="137" t="s">
        <v>88</v>
      </c>
      <c r="F28" s="137" t="s">
        <v>60</v>
      </c>
      <c r="G28" s="137"/>
    </row>
    <row r="29" s="175" customFormat="1" customHeight="1" spans="1:7">
      <c r="A29" s="137"/>
      <c r="B29" s="137"/>
      <c r="C29" s="83"/>
      <c r="D29" s="137"/>
      <c r="E29" s="137" t="s">
        <v>89</v>
      </c>
      <c r="F29" s="137" t="s">
        <v>78</v>
      </c>
      <c r="G29" s="137"/>
    </row>
    <row r="30" s="175" customFormat="1" customHeight="1" spans="1:7">
      <c r="A30" s="137"/>
      <c r="B30" s="137"/>
      <c r="C30" s="83"/>
      <c r="D30" s="137"/>
      <c r="E30" s="137" t="s">
        <v>90</v>
      </c>
      <c r="F30" s="137" t="s">
        <v>62</v>
      </c>
      <c r="G30" s="137"/>
    </row>
    <row r="31" s="175" customFormat="1" customHeight="1" spans="1:7">
      <c r="A31" s="137"/>
      <c r="B31" s="137"/>
      <c r="C31" s="83"/>
      <c r="D31" s="137"/>
      <c r="E31" s="137" t="s">
        <v>91</v>
      </c>
      <c r="F31" s="137" t="s">
        <v>64</v>
      </c>
      <c r="G31" s="137"/>
    </row>
    <row r="32" s="175" customFormat="1" customHeight="1" spans="1:7">
      <c r="A32" s="137"/>
      <c r="B32" s="137"/>
      <c r="C32" s="137">
        <v>2021213104</v>
      </c>
      <c r="D32" s="137" t="s">
        <v>92</v>
      </c>
      <c r="E32" s="137" t="s">
        <v>74</v>
      </c>
      <c r="F32" s="137" t="s">
        <v>62</v>
      </c>
      <c r="G32" s="137">
        <v>2</v>
      </c>
    </row>
    <row r="33" s="175" customFormat="1" customHeight="1" spans="1:7">
      <c r="A33" s="137"/>
      <c r="B33" s="137"/>
      <c r="C33" s="137">
        <v>2021213604</v>
      </c>
      <c r="D33" s="137" t="s">
        <v>93</v>
      </c>
      <c r="E33" s="137" t="s">
        <v>74</v>
      </c>
      <c r="F33" s="137" t="s">
        <v>62</v>
      </c>
      <c r="G33" s="137">
        <v>2</v>
      </c>
    </row>
    <row r="34" s="175" customFormat="1" customHeight="1" spans="1:7">
      <c r="A34" s="137"/>
      <c r="B34" s="137">
        <v>20222133</v>
      </c>
      <c r="C34" s="137">
        <v>2022213328</v>
      </c>
      <c r="D34" s="137" t="s">
        <v>94</v>
      </c>
      <c r="E34" s="137" t="s">
        <v>95</v>
      </c>
      <c r="F34" s="137" t="s">
        <v>62</v>
      </c>
      <c r="G34" s="137">
        <v>2</v>
      </c>
    </row>
    <row r="35" s="175" customFormat="1" customHeight="1" spans="1:7">
      <c r="A35" s="137"/>
      <c r="B35" s="137"/>
      <c r="C35" s="137">
        <v>2022213308</v>
      </c>
      <c r="D35" s="28" t="s">
        <v>96</v>
      </c>
      <c r="E35" s="137" t="s">
        <v>95</v>
      </c>
      <c r="F35" s="137" t="s">
        <v>62</v>
      </c>
      <c r="G35" s="137">
        <v>2</v>
      </c>
    </row>
    <row r="36" s="175" customFormat="1" customHeight="1" spans="1:7">
      <c r="A36" s="137"/>
      <c r="B36" s="137"/>
      <c r="C36" s="137">
        <v>2022213315</v>
      </c>
      <c r="D36" s="137" t="s">
        <v>97</v>
      </c>
      <c r="E36" s="137" t="s">
        <v>95</v>
      </c>
      <c r="F36" s="137" t="s">
        <v>62</v>
      </c>
      <c r="G36" s="137">
        <v>2</v>
      </c>
    </row>
    <row r="37" s="175" customFormat="1" customHeight="1" spans="1:7">
      <c r="A37" s="137"/>
      <c r="B37" s="137"/>
      <c r="C37" s="137">
        <v>2022213316</v>
      </c>
      <c r="D37" s="137" t="s">
        <v>98</v>
      </c>
      <c r="E37" s="137" t="s">
        <v>95</v>
      </c>
      <c r="F37" s="137" t="s">
        <v>62</v>
      </c>
      <c r="G37" s="137">
        <v>2</v>
      </c>
    </row>
    <row r="38" s="175" customFormat="1" customHeight="1" spans="1:7">
      <c r="A38" s="137"/>
      <c r="B38" s="137"/>
      <c r="C38" s="137">
        <v>2022213324</v>
      </c>
      <c r="D38" s="137" t="s">
        <v>99</v>
      </c>
      <c r="E38" s="137" t="s">
        <v>95</v>
      </c>
      <c r="F38" s="137" t="s">
        <v>62</v>
      </c>
      <c r="G38" s="137">
        <v>2</v>
      </c>
    </row>
    <row r="39" s="175" customFormat="1" customHeight="1" spans="1:7">
      <c r="A39" s="137"/>
      <c r="B39" s="137">
        <v>20222136</v>
      </c>
      <c r="C39" s="137">
        <v>2022213640</v>
      </c>
      <c r="D39" s="137" t="s">
        <v>100</v>
      </c>
      <c r="E39" s="137" t="s">
        <v>101</v>
      </c>
      <c r="F39" s="137" t="s">
        <v>60</v>
      </c>
      <c r="G39" s="137">
        <v>14</v>
      </c>
    </row>
    <row r="40" s="175" customFormat="1" customHeight="1" spans="1:7">
      <c r="A40" s="137"/>
      <c r="B40" s="137"/>
      <c r="C40" s="137"/>
      <c r="D40" s="137"/>
      <c r="E40" s="137" t="s">
        <v>47</v>
      </c>
      <c r="F40" s="137" t="s">
        <v>78</v>
      </c>
      <c r="G40" s="137"/>
    </row>
    <row r="41" s="175" customFormat="1" customHeight="1" spans="1:7">
      <c r="A41" s="137"/>
      <c r="B41" s="137"/>
      <c r="C41" s="137"/>
      <c r="D41" s="137"/>
      <c r="E41" s="137" t="s">
        <v>95</v>
      </c>
      <c r="F41" s="137" t="s">
        <v>62</v>
      </c>
      <c r="G41" s="137"/>
    </row>
    <row r="42" s="175" customFormat="1" customHeight="1" spans="1:7">
      <c r="A42" s="137"/>
      <c r="B42" s="137"/>
      <c r="C42" s="137"/>
      <c r="D42" s="137"/>
      <c r="E42" s="137" t="s">
        <v>74</v>
      </c>
      <c r="F42" s="137" t="s">
        <v>64</v>
      </c>
      <c r="G42" s="137"/>
    </row>
    <row r="43" s="175" customFormat="1" customHeight="1" spans="1:7">
      <c r="A43" s="137"/>
      <c r="B43" s="137"/>
      <c r="C43" s="137"/>
      <c r="D43" s="137"/>
      <c r="E43" s="137" t="s">
        <v>102</v>
      </c>
      <c r="F43" s="137" t="s">
        <v>62</v>
      </c>
      <c r="G43" s="137"/>
    </row>
    <row r="44" s="175" customFormat="1" customHeight="1" spans="1:7">
      <c r="A44" s="137"/>
      <c r="B44" s="137"/>
      <c r="C44" s="137"/>
      <c r="D44" s="137"/>
      <c r="E44" s="137" t="s">
        <v>103</v>
      </c>
      <c r="F44" s="137" t="s">
        <v>81</v>
      </c>
      <c r="G44" s="137"/>
    </row>
    <row r="45" s="175" customFormat="1" customHeight="1" spans="1:7">
      <c r="A45" s="137"/>
      <c r="B45" s="137">
        <v>20222141</v>
      </c>
      <c r="C45" s="83">
        <v>2022214131</v>
      </c>
      <c r="D45" s="137" t="s">
        <v>104</v>
      </c>
      <c r="E45" s="137" t="s">
        <v>105</v>
      </c>
      <c r="F45" s="137" t="s">
        <v>78</v>
      </c>
      <c r="G45" s="137">
        <v>15</v>
      </c>
    </row>
    <row r="46" s="175" customFormat="1" customHeight="1" spans="1:7">
      <c r="A46" s="137"/>
      <c r="B46" s="137"/>
      <c r="C46" s="83"/>
      <c r="D46" s="137"/>
      <c r="E46" s="137" t="s">
        <v>106</v>
      </c>
      <c r="F46" s="137" t="s">
        <v>60</v>
      </c>
      <c r="G46" s="137"/>
    </row>
    <row r="47" s="175" customFormat="1" customHeight="1" spans="1:7">
      <c r="A47" s="137"/>
      <c r="B47" s="137"/>
      <c r="C47" s="83"/>
      <c r="D47" s="137"/>
      <c r="E47" s="137" t="s">
        <v>72</v>
      </c>
      <c r="F47" s="137" t="s">
        <v>64</v>
      </c>
      <c r="G47" s="137"/>
    </row>
    <row r="48" s="175" customFormat="1" customHeight="1" spans="1:7">
      <c r="A48" s="137"/>
      <c r="B48" s="137"/>
      <c r="C48" s="83"/>
      <c r="D48" s="137"/>
      <c r="E48" s="137" t="s">
        <v>107</v>
      </c>
      <c r="F48" s="137" t="s">
        <v>62</v>
      </c>
      <c r="G48" s="137"/>
    </row>
    <row r="49" s="175" customFormat="1" customHeight="1" spans="1:7">
      <c r="A49" s="137"/>
      <c r="B49" s="137"/>
      <c r="C49" s="83"/>
      <c r="D49" s="137"/>
      <c r="E49" s="137" t="s">
        <v>107</v>
      </c>
      <c r="F49" s="137" t="s">
        <v>81</v>
      </c>
      <c r="G49" s="137"/>
    </row>
    <row r="50" s="175" customFormat="1" customHeight="1" spans="1:7">
      <c r="A50" s="137"/>
      <c r="B50" s="137"/>
      <c r="C50" s="83"/>
      <c r="D50" s="137"/>
      <c r="E50" s="137" t="s">
        <v>74</v>
      </c>
      <c r="F50" s="137" t="s">
        <v>43</v>
      </c>
      <c r="G50" s="137"/>
    </row>
    <row r="51" s="175" customFormat="1" customHeight="1" spans="1:7">
      <c r="A51" s="137"/>
      <c r="B51" s="137"/>
      <c r="C51" s="137">
        <v>2022214121</v>
      </c>
      <c r="D51" s="137" t="s">
        <v>108</v>
      </c>
      <c r="E51" s="137" t="s">
        <v>107</v>
      </c>
      <c r="F51" s="137" t="s">
        <v>81</v>
      </c>
      <c r="G51" s="137">
        <v>5</v>
      </c>
    </row>
    <row r="52" s="175" customFormat="1" customHeight="1" spans="1:7">
      <c r="A52" s="137"/>
      <c r="B52" s="137"/>
      <c r="C52" s="137"/>
      <c r="D52" s="137"/>
      <c r="E52" s="137" t="s">
        <v>74</v>
      </c>
      <c r="F52" s="137" t="s">
        <v>43</v>
      </c>
      <c r="G52" s="137"/>
    </row>
    <row r="53" s="175" customFormat="1" customHeight="1" spans="1:7">
      <c r="A53" s="178" t="s">
        <v>3</v>
      </c>
      <c r="B53" s="137">
        <v>20192533</v>
      </c>
      <c r="C53" s="137">
        <v>2019253309</v>
      </c>
      <c r="D53" s="137" t="s">
        <v>109</v>
      </c>
      <c r="E53" s="137" t="s">
        <v>110</v>
      </c>
      <c r="F53" s="137" t="s">
        <v>62</v>
      </c>
      <c r="G53" s="137">
        <v>2</v>
      </c>
    </row>
    <row r="54" s="175" customFormat="1" customHeight="1" spans="1:7">
      <c r="A54" s="179"/>
      <c r="B54" s="137"/>
      <c r="C54" s="180">
        <v>2019253314</v>
      </c>
      <c r="D54" s="180" t="s">
        <v>111</v>
      </c>
      <c r="E54" s="137" t="s">
        <v>110</v>
      </c>
      <c r="F54" s="180" t="s">
        <v>62</v>
      </c>
      <c r="G54" s="137">
        <v>2</v>
      </c>
    </row>
    <row r="55" s="175" customFormat="1" customHeight="1" spans="1:7">
      <c r="A55" s="179"/>
      <c r="B55" s="180">
        <v>20192534</v>
      </c>
      <c r="C55" s="180">
        <v>2019253416</v>
      </c>
      <c r="D55" s="180" t="s">
        <v>112</v>
      </c>
      <c r="E55" s="180" t="s">
        <v>113</v>
      </c>
      <c r="F55" s="180" t="s">
        <v>78</v>
      </c>
      <c r="G55" s="180">
        <v>2</v>
      </c>
    </row>
    <row r="56" s="175" customFormat="1" customHeight="1" spans="1:7">
      <c r="A56" s="179"/>
      <c r="B56" s="180"/>
      <c r="C56" s="180">
        <v>2019253418</v>
      </c>
      <c r="D56" s="180" t="s">
        <v>114</v>
      </c>
      <c r="E56" s="180" t="s">
        <v>115</v>
      </c>
      <c r="F56" s="180" t="s">
        <v>78</v>
      </c>
      <c r="G56" s="180">
        <v>2</v>
      </c>
    </row>
    <row r="57" s="175" customFormat="1" customHeight="1" spans="1:7">
      <c r="A57" s="179"/>
      <c r="B57" s="180"/>
      <c r="C57" s="180">
        <v>2019253427</v>
      </c>
      <c r="D57" s="180" t="s">
        <v>116</v>
      </c>
      <c r="E57" s="180" t="s">
        <v>115</v>
      </c>
      <c r="F57" s="180" t="s">
        <v>78</v>
      </c>
      <c r="G57" s="180">
        <v>2</v>
      </c>
    </row>
    <row r="58" s="175" customFormat="1" customHeight="1" spans="1:7">
      <c r="A58" s="179"/>
      <c r="B58" s="180">
        <v>20192535</v>
      </c>
      <c r="C58" s="180">
        <v>2018213335</v>
      </c>
      <c r="D58" s="180" t="s">
        <v>117</v>
      </c>
      <c r="E58" s="180" t="s">
        <v>118</v>
      </c>
      <c r="F58" s="180" t="s">
        <v>78</v>
      </c>
      <c r="G58" s="180">
        <v>6</v>
      </c>
    </row>
    <row r="59" s="175" customFormat="1" customHeight="1" spans="1:7">
      <c r="A59" s="179"/>
      <c r="B59" s="180"/>
      <c r="C59" s="180"/>
      <c r="D59" s="180"/>
      <c r="E59" s="180" t="s">
        <v>119</v>
      </c>
      <c r="F59" s="180" t="s">
        <v>62</v>
      </c>
      <c r="G59" s="180"/>
    </row>
    <row r="60" s="175" customFormat="1" customHeight="1" spans="1:7">
      <c r="A60" s="179"/>
      <c r="B60" s="180"/>
      <c r="C60" s="180"/>
      <c r="D60" s="180"/>
      <c r="E60" s="180" t="s">
        <v>120</v>
      </c>
      <c r="F60" s="180" t="s">
        <v>81</v>
      </c>
      <c r="G60" s="180"/>
    </row>
    <row r="61" s="175" customFormat="1" customHeight="1" spans="1:7">
      <c r="A61" s="179"/>
      <c r="B61" s="180"/>
      <c r="C61" s="180">
        <v>2019253526</v>
      </c>
      <c r="D61" s="180" t="s">
        <v>121</v>
      </c>
      <c r="E61" s="180" t="s">
        <v>122</v>
      </c>
      <c r="F61" s="180" t="s">
        <v>78</v>
      </c>
      <c r="G61" s="180">
        <v>2</v>
      </c>
    </row>
    <row r="62" s="175" customFormat="1" customHeight="1" spans="1:7">
      <c r="A62" s="179"/>
      <c r="B62" s="180"/>
      <c r="C62" s="180">
        <v>2019253505</v>
      </c>
      <c r="D62" s="180" t="s">
        <v>123</v>
      </c>
      <c r="E62" s="180" t="s">
        <v>122</v>
      </c>
      <c r="F62" s="180" t="s">
        <v>78</v>
      </c>
      <c r="G62" s="180">
        <v>8</v>
      </c>
    </row>
    <row r="63" s="175" customFormat="1" customHeight="1" spans="1:7">
      <c r="A63" s="179"/>
      <c r="B63" s="180"/>
      <c r="C63" s="180"/>
      <c r="D63" s="180"/>
      <c r="E63" s="180" t="s">
        <v>118</v>
      </c>
      <c r="F63" s="180" t="s">
        <v>78</v>
      </c>
      <c r="G63" s="180"/>
    </row>
    <row r="64" s="175" customFormat="1" customHeight="1" spans="1:7">
      <c r="A64" s="179"/>
      <c r="B64" s="180"/>
      <c r="C64" s="180"/>
      <c r="D64" s="180"/>
      <c r="E64" s="180" t="s">
        <v>119</v>
      </c>
      <c r="F64" s="180" t="s">
        <v>62</v>
      </c>
      <c r="G64" s="180"/>
    </row>
    <row r="65" s="175" customFormat="1" customHeight="1" spans="1:7">
      <c r="A65" s="179"/>
      <c r="B65" s="180"/>
      <c r="C65" s="180"/>
      <c r="D65" s="180"/>
      <c r="E65" s="180" t="s">
        <v>120</v>
      </c>
      <c r="F65" s="180" t="s">
        <v>81</v>
      </c>
      <c r="G65" s="180"/>
    </row>
    <row r="66" s="175" customFormat="1" customHeight="1" spans="1:7">
      <c r="A66" s="179"/>
      <c r="B66" s="180">
        <v>20192536</v>
      </c>
      <c r="C66" s="180">
        <v>2019253617</v>
      </c>
      <c r="D66" s="180" t="s">
        <v>124</v>
      </c>
      <c r="E66" s="180" t="s">
        <v>119</v>
      </c>
      <c r="F66" s="180" t="s">
        <v>62</v>
      </c>
      <c r="G66" s="180">
        <v>4</v>
      </c>
    </row>
    <row r="67" s="175" customFormat="1" customHeight="1" spans="1:7">
      <c r="A67" s="179"/>
      <c r="B67" s="180"/>
      <c r="C67" s="180"/>
      <c r="D67" s="180"/>
      <c r="E67" s="180" t="s">
        <v>118</v>
      </c>
      <c r="F67" s="180" t="s">
        <v>81</v>
      </c>
      <c r="G67" s="180"/>
    </row>
    <row r="68" s="175" customFormat="1" customHeight="1" spans="1:7">
      <c r="A68" s="179"/>
      <c r="B68" s="180">
        <v>20202435</v>
      </c>
      <c r="C68" s="180">
        <v>2020243503</v>
      </c>
      <c r="D68" s="180" t="s">
        <v>125</v>
      </c>
      <c r="E68" s="180" t="s">
        <v>126</v>
      </c>
      <c r="F68" s="180" t="s">
        <v>62</v>
      </c>
      <c r="G68" s="180">
        <v>4</v>
      </c>
    </row>
    <row r="69" s="175" customFormat="1" customHeight="1" spans="1:7">
      <c r="A69" s="179"/>
      <c r="B69" s="180"/>
      <c r="C69" s="180"/>
      <c r="D69" s="180"/>
      <c r="E69" s="180" t="s">
        <v>127</v>
      </c>
      <c r="F69" s="180" t="s">
        <v>62</v>
      </c>
      <c r="G69" s="180"/>
    </row>
    <row r="70" s="175" customFormat="1" customHeight="1" spans="1:7">
      <c r="A70" s="179"/>
      <c r="B70" s="180"/>
      <c r="C70" s="180">
        <v>2020243506</v>
      </c>
      <c r="D70" s="180" t="s">
        <v>128</v>
      </c>
      <c r="E70" s="180" t="s">
        <v>126</v>
      </c>
      <c r="F70" s="180" t="s">
        <v>62</v>
      </c>
      <c r="G70" s="180">
        <v>4</v>
      </c>
    </row>
    <row r="71" s="175" customFormat="1" customHeight="1" spans="1:7">
      <c r="A71" s="179"/>
      <c r="B71" s="180"/>
      <c r="C71" s="180"/>
      <c r="D71" s="180"/>
      <c r="E71" s="180" t="s">
        <v>127</v>
      </c>
      <c r="F71" s="180" t="s">
        <v>62</v>
      </c>
      <c r="G71" s="180"/>
    </row>
    <row r="72" s="175" customFormat="1" customHeight="1" spans="1:7">
      <c r="A72" s="179"/>
      <c r="B72" s="180"/>
      <c r="C72" s="180">
        <v>2020243502</v>
      </c>
      <c r="D72" s="180" t="s">
        <v>129</v>
      </c>
      <c r="E72" s="180" t="s">
        <v>126</v>
      </c>
      <c r="F72" s="180" t="s">
        <v>62</v>
      </c>
      <c r="G72" s="180">
        <v>4</v>
      </c>
    </row>
    <row r="73" s="175" customFormat="1" customHeight="1" spans="1:7">
      <c r="A73" s="179"/>
      <c r="B73" s="180"/>
      <c r="C73" s="180"/>
      <c r="D73" s="180"/>
      <c r="E73" s="180" t="s">
        <v>127</v>
      </c>
      <c r="F73" s="180" t="s">
        <v>62</v>
      </c>
      <c r="G73" s="180"/>
    </row>
    <row r="74" s="175" customFormat="1" customHeight="1" spans="1:7">
      <c r="A74" s="179"/>
      <c r="B74" s="180">
        <v>20202531</v>
      </c>
      <c r="C74" s="180">
        <v>2020253131</v>
      </c>
      <c r="D74" s="180" t="s">
        <v>130</v>
      </c>
      <c r="E74" s="180" t="s">
        <v>131</v>
      </c>
      <c r="F74" s="180" t="s">
        <v>78</v>
      </c>
      <c r="G74" s="180">
        <v>6</v>
      </c>
    </row>
    <row r="75" s="175" customFormat="1" customHeight="1" spans="1:7">
      <c r="A75" s="179"/>
      <c r="B75" s="180"/>
      <c r="C75" s="180"/>
      <c r="D75" s="180"/>
      <c r="E75" s="180" t="s">
        <v>132</v>
      </c>
      <c r="F75" s="180" t="s">
        <v>78</v>
      </c>
      <c r="G75" s="180"/>
    </row>
    <row r="76" s="175" customFormat="1" customHeight="1" spans="1:7">
      <c r="A76" s="179"/>
      <c r="B76" s="180"/>
      <c r="C76" s="180"/>
      <c r="D76" s="180"/>
      <c r="E76" s="180" t="s">
        <v>133</v>
      </c>
      <c r="F76" s="180" t="s">
        <v>62</v>
      </c>
      <c r="G76" s="180"/>
    </row>
    <row r="77" s="175" customFormat="1" customHeight="1" spans="1:7">
      <c r="A77" s="179"/>
      <c r="B77" s="180"/>
      <c r="C77" s="180">
        <v>2020253114</v>
      </c>
      <c r="D77" s="180" t="s">
        <v>134</v>
      </c>
      <c r="E77" s="180" t="s">
        <v>131</v>
      </c>
      <c r="F77" s="180" t="s">
        <v>78</v>
      </c>
      <c r="G77" s="180">
        <v>6</v>
      </c>
    </row>
    <row r="78" s="175" customFormat="1" customHeight="1" spans="1:7">
      <c r="A78" s="179"/>
      <c r="B78" s="180"/>
      <c r="C78" s="180"/>
      <c r="D78" s="180"/>
      <c r="E78" s="180" t="s">
        <v>132</v>
      </c>
      <c r="F78" s="180" t="s">
        <v>78</v>
      </c>
      <c r="G78" s="180"/>
    </row>
    <row r="79" s="175" customFormat="1" customHeight="1" spans="1:7">
      <c r="A79" s="179"/>
      <c r="B79" s="180"/>
      <c r="C79" s="180"/>
      <c r="D79" s="180"/>
      <c r="E79" s="180" t="s">
        <v>133</v>
      </c>
      <c r="F79" s="180" t="s">
        <v>62</v>
      </c>
      <c r="G79" s="180"/>
    </row>
    <row r="80" s="175" customFormat="1" customHeight="1" spans="1:7">
      <c r="A80" s="179"/>
      <c r="B80" s="83">
        <v>20202532</v>
      </c>
      <c r="C80" s="83">
        <v>2020253227</v>
      </c>
      <c r="D80" s="83" t="s">
        <v>135</v>
      </c>
      <c r="E80" s="83" t="s">
        <v>136</v>
      </c>
      <c r="F80" s="83" t="s">
        <v>137</v>
      </c>
      <c r="G80" s="83">
        <v>4</v>
      </c>
    </row>
    <row r="81" s="175" customFormat="1" customHeight="1" spans="1:7">
      <c r="A81" s="179"/>
      <c r="B81" s="83"/>
      <c r="C81" s="83"/>
      <c r="D81" s="83"/>
      <c r="E81" s="83" t="s">
        <v>138</v>
      </c>
      <c r="F81" s="83" t="s">
        <v>78</v>
      </c>
      <c r="G81" s="83"/>
    </row>
    <row r="82" s="175" customFormat="1" customHeight="1" spans="1:7">
      <c r="A82" s="179"/>
      <c r="B82" s="180">
        <v>20202534</v>
      </c>
      <c r="C82" s="180">
        <v>2020253428</v>
      </c>
      <c r="D82" s="180" t="s">
        <v>139</v>
      </c>
      <c r="E82" s="180" t="s">
        <v>132</v>
      </c>
      <c r="F82" s="180" t="s">
        <v>78</v>
      </c>
      <c r="G82" s="180">
        <v>6</v>
      </c>
    </row>
    <row r="83" s="175" customFormat="1" customHeight="1" spans="1:7">
      <c r="A83" s="179"/>
      <c r="B83" s="180"/>
      <c r="C83" s="180"/>
      <c r="D83" s="180"/>
      <c r="E83" s="180" t="s">
        <v>140</v>
      </c>
      <c r="F83" s="180" t="s">
        <v>62</v>
      </c>
      <c r="G83" s="180"/>
    </row>
    <row r="84" s="175" customFormat="1" customHeight="1" spans="1:7">
      <c r="A84" s="179"/>
      <c r="B84" s="180"/>
      <c r="C84" s="180"/>
      <c r="D84" s="180"/>
      <c r="E84" s="180" t="s">
        <v>141</v>
      </c>
      <c r="F84" s="180" t="s">
        <v>62</v>
      </c>
      <c r="G84" s="180"/>
    </row>
    <row r="85" s="175" customFormat="1" customHeight="1" spans="1:7">
      <c r="A85" s="179"/>
      <c r="B85" s="180"/>
      <c r="C85" s="180">
        <v>2020253427</v>
      </c>
      <c r="D85" s="180" t="s">
        <v>142</v>
      </c>
      <c r="E85" s="180" t="s">
        <v>143</v>
      </c>
      <c r="F85" s="180" t="s">
        <v>78</v>
      </c>
      <c r="G85" s="180">
        <v>2</v>
      </c>
    </row>
    <row r="86" s="175" customFormat="1" customHeight="1" spans="1:7">
      <c r="A86" s="179"/>
      <c r="B86" s="180"/>
      <c r="C86" s="180">
        <v>2020253430</v>
      </c>
      <c r="D86" s="180" t="s">
        <v>144</v>
      </c>
      <c r="E86" s="180" t="s">
        <v>140</v>
      </c>
      <c r="F86" s="180" t="s">
        <v>62</v>
      </c>
      <c r="G86" s="180">
        <v>2</v>
      </c>
    </row>
    <row r="87" s="175" customFormat="1" customHeight="1" spans="1:7">
      <c r="A87" s="179"/>
      <c r="B87" s="83">
        <v>20212431</v>
      </c>
      <c r="C87" s="83">
        <v>2021243130</v>
      </c>
      <c r="D87" s="83" t="s">
        <v>145</v>
      </c>
      <c r="E87" s="83" t="s">
        <v>146</v>
      </c>
      <c r="F87" s="83" t="s">
        <v>78</v>
      </c>
      <c r="G87" s="83">
        <v>5</v>
      </c>
    </row>
    <row r="88" s="175" customFormat="1" customHeight="1" spans="1:7">
      <c r="A88" s="179"/>
      <c r="B88" s="83"/>
      <c r="C88" s="83"/>
      <c r="D88" s="83"/>
      <c r="E88" s="83" t="s">
        <v>147</v>
      </c>
      <c r="F88" s="83" t="s">
        <v>60</v>
      </c>
      <c r="G88" s="83"/>
    </row>
    <row r="89" s="175" customFormat="1" customHeight="1" spans="1:7">
      <c r="A89" s="179"/>
      <c r="B89" s="83"/>
      <c r="C89" s="83">
        <v>2021243131</v>
      </c>
      <c r="D89" s="83" t="s">
        <v>148</v>
      </c>
      <c r="E89" s="83" t="s">
        <v>146</v>
      </c>
      <c r="F89" s="83" t="s">
        <v>78</v>
      </c>
      <c r="G89" s="83">
        <v>5</v>
      </c>
    </row>
    <row r="90" s="175" customFormat="1" customHeight="1" spans="1:7">
      <c r="A90" s="179"/>
      <c r="B90" s="83"/>
      <c r="C90" s="83"/>
      <c r="D90" s="83"/>
      <c r="E90" s="83" t="s">
        <v>147</v>
      </c>
      <c r="F90" s="83" t="s">
        <v>60</v>
      </c>
      <c r="G90" s="83"/>
    </row>
    <row r="91" s="175" customFormat="1" customHeight="1" spans="1:7">
      <c r="A91" s="179"/>
      <c r="B91" s="83"/>
      <c r="C91" s="83">
        <v>2021243117</v>
      </c>
      <c r="D91" s="83" t="s">
        <v>149</v>
      </c>
      <c r="E91" s="83" t="s">
        <v>146</v>
      </c>
      <c r="F91" s="83" t="s">
        <v>78</v>
      </c>
      <c r="G91" s="83">
        <v>5</v>
      </c>
    </row>
    <row r="92" s="175" customFormat="1" customHeight="1" spans="1:7">
      <c r="A92" s="179"/>
      <c r="B92" s="83"/>
      <c r="C92" s="83"/>
      <c r="D92" s="83"/>
      <c r="E92" s="83" t="s">
        <v>147</v>
      </c>
      <c r="F92" s="83" t="s">
        <v>60</v>
      </c>
      <c r="G92" s="83"/>
    </row>
    <row r="93" s="175" customFormat="1" customHeight="1" spans="1:7">
      <c r="A93" s="179"/>
      <c r="B93" s="83"/>
      <c r="C93" s="83">
        <v>2021243123</v>
      </c>
      <c r="D93" s="83" t="s">
        <v>150</v>
      </c>
      <c r="E93" s="83" t="s">
        <v>151</v>
      </c>
      <c r="F93" s="83" t="s">
        <v>81</v>
      </c>
      <c r="G93" s="83">
        <v>5</v>
      </c>
    </row>
    <row r="94" s="175" customFormat="1" customHeight="1" spans="1:7">
      <c r="A94" s="179"/>
      <c r="B94" s="83"/>
      <c r="C94" s="83"/>
      <c r="D94" s="83"/>
      <c r="E94" s="83" t="s">
        <v>152</v>
      </c>
      <c r="F94" s="83" t="s">
        <v>43</v>
      </c>
      <c r="G94" s="83"/>
    </row>
    <row r="95" s="175" customFormat="1" customHeight="1" spans="1:7">
      <c r="A95" s="179"/>
      <c r="B95" s="83"/>
      <c r="C95" s="83">
        <v>2021213111</v>
      </c>
      <c r="D95" s="83" t="s">
        <v>153</v>
      </c>
      <c r="E95" s="83" t="s">
        <v>151</v>
      </c>
      <c r="F95" s="83" t="s">
        <v>81</v>
      </c>
      <c r="G95" s="83">
        <v>5</v>
      </c>
    </row>
    <row r="96" s="175" customFormat="1" customHeight="1" spans="1:7">
      <c r="A96" s="179"/>
      <c r="B96" s="83"/>
      <c r="C96" s="83"/>
      <c r="D96" s="83"/>
      <c r="E96" s="83" t="s">
        <v>152</v>
      </c>
      <c r="F96" s="83" t="s">
        <v>43</v>
      </c>
      <c r="G96" s="83"/>
    </row>
    <row r="97" s="175" customFormat="1" customHeight="1" spans="1:7">
      <c r="A97" s="179"/>
      <c r="B97" s="83">
        <v>20212432</v>
      </c>
      <c r="C97" s="83">
        <v>2021243210</v>
      </c>
      <c r="D97" s="83" t="s">
        <v>154</v>
      </c>
      <c r="E97" s="83" t="s">
        <v>155</v>
      </c>
      <c r="F97" s="83" t="s">
        <v>62</v>
      </c>
      <c r="G97" s="83">
        <v>7</v>
      </c>
    </row>
    <row r="98" s="175" customFormat="1" customHeight="1" spans="1:7">
      <c r="A98" s="179"/>
      <c r="B98" s="83"/>
      <c r="C98" s="83"/>
      <c r="D98" s="83"/>
      <c r="E98" s="83" t="s">
        <v>151</v>
      </c>
      <c r="F98" s="83" t="s">
        <v>62</v>
      </c>
      <c r="G98" s="83"/>
    </row>
    <row r="99" s="175" customFormat="1" customHeight="1" spans="1:7">
      <c r="A99" s="179"/>
      <c r="B99" s="83"/>
      <c r="C99" s="83"/>
      <c r="D99" s="83"/>
      <c r="E99" s="83" t="s">
        <v>152</v>
      </c>
      <c r="F99" s="83" t="s">
        <v>64</v>
      </c>
      <c r="G99" s="83"/>
    </row>
    <row r="100" s="175" customFormat="1" customHeight="1" spans="1:7">
      <c r="A100" s="179"/>
      <c r="B100" s="83">
        <v>20212433</v>
      </c>
      <c r="C100" s="83">
        <v>2021243327</v>
      </c>
      <c r="D100" s="83" t="s">
        <v>156</v>
      </c>
      <c r="E100" s="83" t="s">
        <v>157</v>
      </c>
      <c r="F100" s="83" t="s">
        <v>78</v>
      </c>
      <c r="G100" s="83">
        <v>4</v>
      </c>
    </row>
    <row r="101" s="175" customFormat="1" customHeight="1" spans="1:7">
      <c r="A101" s="179"/>
      <c r="B101" s="83"/>
      <c r="C101" s="83"/>
      <c r="D101" s="83"/>
      <c r="E101" s="83" t="s">
        <v>158</v>
      </c>
      <c r="F101" s="83" t="s">
        <v>78</v>
      </c>
      <c r="G101" s="83"/>
    </row>
    <row r="102" s="175" customFormat="1" customHeight="1" spans="1:7">
      <c r="A102" s="179"/>
      <c r="B102" s="83"/>
      <c r="C102" s="83">
        <v>2021243329</v>
      </c>
      <c r="D102" s="83" t="s">
        <v>159</v>
      </c>
      <c r="E102" s="83" t="s">
        <v>157</v>
      </c>
      <c r="F102" s="83" t="s">
        <v>78</v>
      </c>
      <c r="G102" s="83">
        <v>4</v>
      </c>
    </row>
    <row r="103" s="175" customFormat="1" customHeight="1" spans="1:7">
      <c r="A103" s="179"/>
      <c r="B103" s="83"/>
      <c r="C103" s="83"/>
      <c r="D103" s="83"/>
      <c r="E103" s="83" t="s">
        <v>158</v>
      </c>
      <c r="F103" s="83" t="s">
        <v>78</v>
      </c>
      <c r="G103" s="83"/>
    </row>
    <row r="104" s="175" customFormat="1" customHeight="1" spans="1:7">
      <c r="A104" s="179"/>
      <c r="B104" s="83"/>
      <c r="C104" s="83">
        <v>2021243321</v>
      </c>
      <c r="D104" s="83" t="s">
        <v>160</v>
      </c>
      <c r="E104" s="83" t="s">
        <v>157</v>
      </c>
      <c r="F104" s="83" t="s">
        <v>78</v>
      </c>
      <c r="G104" s="83">
        <v>4</v>
      </c>
    </row>
    <row r="105" s="175" customFormat="1" customHeight="1" spans="1:7">
      <c r="A105" s="179"/>
      <c r="B105" s="83"/>
      <c r="C105" s="83"/>
      <c r="D105" s="83"/>
      <c r="E105" s="83" t="s">
        <v>158</v>
      </c>
      <c r="F105" s="83" t="s">
        <v>78</v>
      </c>
      <c r="G105" s="83"/>
    </row>
    <row r="106" s="175" customFormat="1" customHeight="1" spans="1:7">
      <c r="A106" s="179"/>
      <c r="B106" s="83"/>
      <c r="C106" s="83">
        <v>2021243328</v>
      </c>
      <c r="D106" s="83" t="s">
        <v>161</v>
      </c>
      <c r="E106" s="83" t="s">
        <v>157</v>
      </c>
      <c r="F106" s="83" t="s">
        <v>78</v>
      </c>
      <c r="G106" s="83">
        <v>4</v>
      </c>
    </row>
    <row r="107" s="175" customFormat="1" customHeight="1" spans="1:7">
      <c r="A107" s="179"/>
      <c r="B107" s="83"/>
      <c r="C107" s="83"/>
      <c r="D107" s="83"/>
      <c r="E107" s="83" t="s">
        <v>158</v>
      </c>
      <c r="F107" s="83" t="s">
        <v>78</v>
      </c>
      <c r="G107" s="83"/>
    </row>
    <row r="108" s="175" customFormat="1" customHeight="1" spans="1:7">
      <c r="A108" s="179"/>
      <c r="B108" s="83"/>
      <c r="C108" s="83">
        <v>2021243326</v>
      </c>
      <c r="D108" s="83" t="s">
        <v>162</v>
      </c>
      <c r="E108" s="83" t="s">
        <v>157</v>
      </c>
      <c r="F108" s="83" t="s">
        <v>78</v>
      </c>
      <c r="G108" s="83">
        <v>4</v>
      </c>
    </row>
    <row r="109" s="175" customFormat="1" customHeight="1" spans="1:7">
      <c r="A109" s="179"/>
      <c r="B109" s="83"/>
      <c r="C109" s="83"/>
      <c r="D109" s="83"/>
      <c r="E109" s="83" t="s">
        <v>158</v>
      </c>
      <c r="F109" s="83" t="s">
        <v>78</v>
      </c>
      <c r="G109" s="83"/>
    </row>
    <row r="110" s="175" customFormat="1" customHeight="1" spans="1:7">
      <c r="A110" s="179"/>
      <c r="B110" s="83"/>
      <c r="C110" s="83">
        <v>2021243314</v>
      </c>
      <c r="D110" s="83" t="s">
        <v>163</v>
      </c>
      <c r="E110" s="83" t="s">
        <v>157</v>
      </c>
      <c r="F110" s="83" t="s">
        <v>78</v>
      </c>
      <c r="G110" s="83">
        <v>4</v>
      </c>
    </row>
    <row r="111" s="175" customFormat="1" customHeight="1" spans="1:7">
      <c r="A111" s="179"/>
      <c r="B111" s="83"/>
      <c r="C111" s="83"/>
      <c r="D111" s="83"/>
      <c r="E111" s="83" t="s">
        <v>158</v>
      </c>
      <c r="F111" s="83" t="s">
        <v>78</v>
      </c>
      <c r="G111" s="83"/>
    </row>
    <row r="112" s="175" customFormat="1" customHeight="1" spans="1:7">
      <c r="A112" s="179"/>
      <c r="B112" s="83"/>
      <c r="C112" s="83">
        <v>2021243316</v>
      </c>
      <c r="D112" s="83" t="s">
        <v>164</v>
      </c>
      <c r="E112" s="83" t="s">
        <v>158</v>
      </c>
      <c r="F112" s="83" t="s">
        <v>78</v>
      </c>
      <c r="G112" s="83">
        <v>2</v>
      </c>
    </row>
    <row r="113" s="175" customFormat="1" customHeight="1" spans="1:7">
      <c r="A113" s="179"/>
      <c r="B113" s="83">
        <v>20212434</v>
      </c>
      <c r="C113" s="83">
        <v>2021243415</v>
      </c>
      <c r="D113" s="83" t="s">
        <v>165</v>
      </c>
      <c r="E113" s="83" t="s">
        <v>158</v>
      </c>
      <c r="F113" s="83" t="s">
        <v>62</v>
      </c>
      <c r="G113" s="83">
        <v>4</v>
      </c>
    </row>
    <row r="114" s="175" customFormat="1" customHeight="1" spans="1:7">
      <c r="A114" s="179"/>
      <c r="B114" s="83"/>
      <c r="C114" s="83"/>
      <c r="D114" s="83"/>
      <c r="E114" s="83" t="s">
        <v>166</v>
      </c>
      <c r="F114" s="83" t="s">
        <v>62</v>
      </c>
      <c r="G114" s="83"/>
    </row>
    <row r="115" s="175" customFormat="1" customHeight="1" spans="1:7">
      <c r="A115" s="179"/>
      <c r="B115" s="83"/>
      <c r="C115" s="83">
        <v>2021243405</v>
      </c>
      <c r="D115" s="83" t="s">
        <v>167</v>
      </c>
      <c r="E115" s="83" t="s">
        <v>158</v>
      </c>
      <c r="F115" s="83" t="s">
        <v>62</v>
      </c>
      <c r="G115" s="83">
        <v>2</v>
      </c>
    </row>
    <row r="116" s="175" customFormat="1" customHeight="1" spans="1:7">
      <c r="A116" s="179"/>
      <c r="B116" s="83"/>
      <c r="C116" s="83">
        <v>2021243424</v>
      </c>
      <c r="D116" s="83" t="s">
        <v>168</v>
      </c>
      <c r="E116" s="83" t="s">
        <v>158</v>
      </c>
      <c r="F116" s="83" t="s">
        <v>62</v>
      </c>
      <c r="G116" s="83">
        <v>2</v>
      </c>
    </row>
    <row r="117" s="175" customFormat="1" customHeight="1" spans="1:7">
      <c r="A117" s="179"/>
      <c r="B117" s="83"/>
      <c r="C117" s="83">
        <v>2021243439</v>
      </c>
      <c r="D117" s="83" t="s">
        <v>169</v>
      </c>
      <c r="E117" s="83" t="s">
        <v>158</v>
      </c>
      <c r="F117" s="83" t="s">
        <v>62</v>
      </c>
      <c r="G117" s="83">
        <v>2</v>
      </c>
    </row>
    <row r="118" s="175" customFormat="1" customHeight="1" spans="1:7">
      <c r="A118" s="179"/>
      <c r="B118" s="83"/>
      <c r="C118" s="83">
        <v>2021243428</v>
      </c>
      <c r="D118" s="83" t="s">
        <v>170</v>
      </c>
      <c r="E118" s="83" t="s">
        <v>171</v>
      </c>
      <c r="F118" s="83" t="s">
        <v>81</v>
      </c>
      <c r="G118" s="83">
        <v>2</v>
      </c>
    </row>
    <row r="119" s="175" customFormat="1" customHeight="1" spans="1:7">
      <c r="A119" s="179"/>
      <c r="B119" s="83">
        <v>20212531</v>
      </c>
      <c r="C119" s="83">
        <v>2021253128</v>
      </c>
      <c r="D119" s="83" t="s">
        <v>172</v>
      </c>
      <c r="E119" s="83" t="s">
        <v>173</v>
      </c>
      <c r="F119" s="83" t="s">
        <v>81</v>
      </c>
      <c r="G119" s="83">
        <v>4</v>
      </c>
    </row>
    <row r="120" s="175" customFormat="1" customHeight="1" spans="1:7">
      <c r="A120" s="179"/>
      <c r="B120" s="83"/>
      <c r="C120" s="83"/>
      <c r="D120" s="83"/>
      <c r="E120" s="83" t="s">
        <v>174</v>
      </c>
      <c r="F120" s="83" t="s">
        <v>81</v>
      </c>
      <c r="G120" s="83"/>
    </row>
    <row r="121" s="175" customFormat="1" customHeight="1" spans="1:7">
      <c r="A121" s="179"/>
      <c r="B121" s="83"/>
      <c r="C121" s="83">
        <v>2021253126</v>
      </c>
      <c r="D121" s="83" t="s">
        <v>175</v>
      </c>
      <c r="E121" s="83" t="s">
        <v>173</v>
      </c>
      <c r="F121" s="83" t="s">
        <v>81</v>
      </c>
      <c r="G121" s="83">
        <v>6</v>
      </c>
    </row>
    <row r="122" s="175" customFormat="1" customHeight="1" spans="1:7">
      <c r="A122" s="179"/>
      <c r="B122" s="83"/>
      <c r="C122" s="83"/>
      <c r="D122" s="83"/>
      <c r="E122" s="83" t="s">
        <v>174</v>
      </c>
      <c r="F122" s="83" t="s">
        <v>81</v>
      </c>
      <c r="G122" s="83"/>
    </row>
    <row r="123" s="175" customFormat="1" customHeight="1" spans="1:7">
      <c r="A123" s="179"/>
      <c r="B123" s="83"/>
      <c r="C123" s="83"/>
      <c r="D123" s="83"/>
      <c r="E123" s="83" t="s">
        <v>176</v>
      </c>
      <c r="F123" s="83" t="s">
        <v>62</v>
      </c>
      <c r="G123" s="83"/>
    </row>
    <row r="124" s="175" customFormat="1" customHeight="1" spans="1:7">
      <c r="A124" s="179"/>
      <c r="B124" s="83"/>
      <c r="C124" s="83">
        <v>2021253129</v>
      </c>
      <c r="D124" s="83" t="s">
        <v>177</v>
      </c>
      <c r="E124" s="83" t="s">
        <v>176</v>
      </c>
      <c r="F124" s="83" t="s">
        <v>62</v>
      </c>
      <c r="G124" s="83">
        <v>2</v>
      </c>
    </row>
    <row r="125" s="175" customFormat="1" customHeight="1" spans="1:7">
      <c r="A125" s="179"/>
      <c r="B125" s="83"/>
      <c r="C125" s="83">
        <v>2021253125</v>
      </c>
      <c r="D125" s="83" t="s">
        <v>178</v>
      </c>
      <c r="E125" s="83" t="s">
        <v>176</v>
      </c>
      <c r="F125" s="83" t="s">
        <v>62</v>
      </c>
      <c r="G125" s="83">
        <v>2</v>
      </c>
    </row>
    <row r="126" s="175" customFormat="1" customHeight="1" spans="1:7">
      <c r="A126" s="179"/>
      <c r="B126" s="83"/>
      <c r="C126" s="83">
        <v>2021253109</v>
      </c>
      <c r="D126" s="83" t="s">
        <v>179</v>
      </c>
      <c r="E126" s="83" t="s">
        <v>176</v>
      </c>
      <c r="F126" s="83" t="s">
        <v>62</v>
      </c>
      <c r="G126" s="83">
        <v>2</v>
      </c>
    </row>
    <row r="127" s="175" customFormat="1" customHeight="1" spans="1:7">
      <c r="A127" s="179"/>
      <c r="B127" s="83"/>
      <c r="C127" s="83">
        <v>2021253107</v>
      </c>
      <c r="D127" s="83" t="s">
        <v>180</v>
      </c>
      <c r="E127" s="83" t="s">
        <v>176</v>
      </c>
      <c r="F127" s="83" t="s">
        <v>62</v>
      </c>
      <c r="G127" s="83">
        <v>2</v>
      </c>
    </row>
    <row r="128" s="175" customFormat="1" customHeight="1" spans="1:7">
      <c r="A128" s="179"/>
      <c r="B128" s="83">
        <v>20212532</v>
      </c>
      <c r="C128" s="83">
        <v>2021253212</v>
      </c>
      <c r="D128" s="83" t="s">
        <v>181</v>
      </c>
      <c r="E128" s="83" t="s">
        <v>155</v>
      </c>
      <c r="F128" s="83" t="s">
        <v>62</v>
      </c>
      <c r="G128" s="83">
        <v>2</v>
      </c>
    </row>
    <row r="129" s="175" customFormat="1" customHeight="1" spans="1:7">
      <c r="A129" s="179"/>
      <c r="B129" s="83"/>
      <c r="C129" s="83">
        <v>2021253223</v>
      </c>
      <c r="D129" s="83" t="s">
        <v>182</v>
      </c>
      <c r="E129" s="83" t="s">
        <v>155</v>
      </c>
      <c r="F129" s="83" t="s">
        <v>62</v>
      </c>
      <c r="G129" s="83">
        <v>2</v>
      </c>
    </row>
    <row r="130" s="175" customFormat="1" customHeight="1" spans="1:7">
      <c r="A130" s="179"/>
      <c r="B130" s="83"/>
      <c r="C130" s="83">
        <v>2021253201</v>
      </c>
      <c r="D130" s="83" t="s">
        <v>183</v>
      </c>
      <c r="E130" s="83" t="s">
        <v>155</v>
      </c>
      <c r="F130" s="83" t="s">
        <v>62</v>
      </c>
      <c r="G130" s="83">
        <v>2</v>
      </c>
    </row>
    <row r="131" s="175" customFormat="1" customHeight="1" spans="1:7">
      <c r="A131" s="179"/>
      <c r="B131" s="83"/>
      <c r="C131" s="83">
        <v>2021253207</v>
      </c>
      <c r="D131" s="83" t="s">
        <v>184</v>
      </c>
      <c r="E131" s="83" t="s">
        <v>155</v>
      </c>
      <c r="F131" s="83" t="s">
        <v>62</v>
      </c>
      <c r="G131" s="83">
        <v>2</v>
      </c>
    </row>
    <row r="132" s="175" customFormat="1" customHeight="1" spans="1:7">
      <c r="A132" s="179"/>
      <c r="B132" s="83"/>
      <c r="C132" s="83">
        <v>2021253221</v>
      </c>
      <c r="D132" s="83" t="s">
        <v>185</v>
      </c>
      <c r="E132" s="83" t="s">
        <v>155</v>
      </c>
      <c r="F132" s="83" t="s">
        <v>62</v>
      </c>
      <c r="G132" s="83">
        <v>2</v>
      </c>
    </row>
    <row r="133" s="175" customFormat="1" customHeight="1" spans="1:7">
      <c r="A133" s="179"/>
      <c r="B133" s="83"/>
      <c r="C133" s="83">
        <v>2021253215</v>
      </c>
      <c r="D133" s="83" t="s">
        <v>186</v>
      </c>
      <c r="E133" s="83" t="s">
        <v>174</v>
      </c>
      <c r="F133" s="83" t="s">
        <v>43</v>
      </c>
      <c r="G133" s="83">
        <v>3</v>
      </c>
    </row>
    <row r="134" s="175" customFormat="1" customHeight="1" spans="1:7">
      <c r="A134" s="179"/>
      <c r="B134" s="83"/>
      <c r="C134" s="83">
        <v>2021253226</v>
      </c>
      <c r="D134" s="83" t="s">
        <v>187</v>
      </c>
      <c r="E134" s="83" t="s">
        <v>174</v>
      </c>
      <c r="F134" s="83" t="s">
        <v>43</v>
      </c>
      <c r="G134" s="83">
        <v>3</v>
      </c>
    </row>
    <row r="135" s="175" customFormat="1" customHeight="1" spans="1:7">
      <c r="A135" s="179"/>
      <c r="B135" s="83"/>
      <c r="C135" s="83">
        <v>2021253218</v>
      </c>
      <c r="D135" s="83" t="s">
        <v>188</v>
      </c>
      <c r="E135" s="83" t="s">
        <v>174</v>
      </c>
      <c r="F135" s="83" t="s">
        <v>43</v>
      </c>
      <c r="G135" s="83">
        <v>3</v>
      </c>
    </row>
    <row r="136" s="175" customFormat="1" customHeight="1" spans="1:7">
      <c r="A136" s="179"/>
      <c r="B136" s="83">
        <v>20212533</v>
      </c>
      <c r="C136" s="83">
        <v>2021253312</v>
      </c>
      <c r="D136" s="83" t="s">
        <v>189</v>
      </c>
      <c r="E136" s="83" t="s">
        <v>174</v>
      </c>
      <c r="F136" s="83" t="s">
        <v>43</v>
      </c>
      <c r="G136" s="83">
        <v>3</v>
      </c>
    </row>
    <row r="137" s="175" customFormat="1" customHeight="1" spans="1:7">
      <c r="A137" s="179"/>
      <c r="B137" s="83"/>
      <c r="C137" s="83">
        <v>2021253302</v>
      </c>
      <c r="D137" s="83" t="s">
        <v>190</v>
      </c>
      <c r="E137" s="83" t="s">
        <v>155</v>
      </c>
      <c r="F137" s="83" t="s">
        <v>78</v>
      </c>
      <c r="G137" s="83">
        <v>2</v>
      </c>
    </row>
    <row r="138" s="175" customFormat="1" customHeight="1" spans="1:7">
      <c r="A138" s="179"/>
      <c r="B138" s="83"/>
      <c r="C138" s="83">
        <v>2021253317</v>
      </c>
      <c r="D138" s="83" t="s">
        <v>191</v>
      </c>
      <c r="E138" s="83" t="s">
        <v>155</v>
      </c>
      <c r="F138" s="83" t="s">
        <v>78</v>
      </c>
      <c r="G138" s="83">
        <v>2</v>
      </c>
    </row>
    <row r="139" s="175" customFormat="1" customHeight="1" spans="1:7">
      <c r="A139" s="179"/>
      <c r="B139" s="83"/>
      <c r="C139" s="83">
        <v>2021253328</v>
      </c>
      <c r="D139" s="83" t="s">
        <v>192</v>
      </c>
      <c r="E139" s="83" t="s">
        <v>155</v>
      </c>
      <c r="F139" s="83" t="s">
        <v>78</v>
      </c>
      <c r="G139" s="83">
        <v>2</v>
      </c>
    </row>
    <row r="140" s="175" customFormat="1" customHeight="1" spans="1:7">
      <c r="A140" s="179"/>
      <c r="B140" s="83">
        <v>20222431</v>
      </c>
      <c r="C140" s="83">
        <v>2022243110</v>
      </c>
      <c r="D140" s="83" t="s">
        <v>193</v>
      </c>
      <c r="E140" s="83" t="s">
        <v>47</v>
      </c>
      <c r="F140" s="83" t="s">
        <v>78</v>
      </c>
      <c r="G140" s="83">
        <v>2</v>
      </c>
    </row>
    <row r="141" s="175" customFormat="1" customHeight="1" spans="1:7">
      <c r="A141" s="179"/>
      <c r="B141" s="83"/>
      <c r="C141" s="83">
        <v>2022243109</v>
      </c>
      <c r="D141" s="83" t="s">
        <v>194</v>
      </c>
      <c r="E141" s="83" t="s">
        <v>47</v>
      </c>
      <c r="F141" s="83" t="s">
        <v>78</v>
      </c>
      <c r="G141" s="83">
        <v>4</v>
      </c>
    </row>
    <row r="142" s="175" customFormat="1" customHeight="1" spans="1:7">
      <c r="A142" s="179"/>
      <c r="B142" s="83"/>
      <c r="C142" s="83"/>
      <c r="D142" s="83"/>
      <c r="E142" s="83" t="s">
        <v>195</v>
      </c>
      <c r="F142" s="83" t="s">
        <v>62</v>
      </c>
      <c r="G142" s="83"/>
    </row>
    <row r="143" s="175" customFormat="1" customHeight="1" spans="1:7">
      <c r="A143" s="179"/>
      <c r="B143" s="83"/>
      <c r="C143" s="83">
        <v>2022243132</v>
      </c>
      <c r="D143" s="83" t="s">
        <v>196</v>
      </c>
      <c r="E143" s="83" t="s">
        <v>47</v>
      </c>
      <c r="F143" s="83" t="s">
        <v>78</v>
      </c>
      <c r="G143" s="83">
        <v>2</v>
      </c>
    </row>
    <row r="144" s="175" customFormat="1" customHeight="1" spans="1:7">
      <c r="A144" s="179"/>
      <c r="B144" s="83"/>
      <c r="C144" s="83">
        <v>2022243114</v>
      </c>
      <c r="D144" s="83" t="s">
        <v>197</v>
      </c>
      <c r="E144" s="83" t="s">
        <v>47</v>
      </c>
      <c r="F144" s="83" t="s">
        <v>78</v>
      </c>
      <c r="G144" s="83">
        <v>2</v>
      </c>
    </row>
    <row r="145" s="175" customFormat="1" customHeight="1" spans="1:7">
      <c r="A145" s="179"/>
      <c r="B145" s="83"/>
      <c r="C145" s="83">
        <v>2022243103</v>
      </c>
      <c r="D145" s="83" t="s">
        <v>198</v>
      </c>
      <c r="E145" s="83" t="s">
        <v>47</v>
      </c>
      <c r="F145" s="83" t="s">
        <v>78</v>
      </c>
      <c r="G145" s="83">
        <v>4</v>
      </c>
    </row>
    <row r="146" s="175" customFormat="1" customHeight="1" spans="1:7">
      <c r="A146" s="179"/>
      <c r="B146" s="83"/>
      <c r="C146" s="83"/>
      <c r="D146" s="83"/>
      <c r="E146" s="83" t="s">
        <v>195</v>
      </c>
      <c r="F146" s="83" t="s">
        <v>62</v>
      </c>
      <c r="G146" s="83"/>
    </row>
    <row r="147" s="175" customFormat="1" customHeight="1" spans="1:7">
      <c r="A147" s="179"/>
      <c r="B147" s="83"/>
      <c r="C147" s="83">
        <v>2022243106</v>
      </c>
      <c r="D147" s="83" t="s">
        <v>199</v>
      </c>
      <c r="E147" s="83" t="s">
        <v>47</v>
      </c>
      <c r="F147" s="83" t="s">
        <v>78</v>
      </c>
      <c r="G147" s="83">
        <v>4</v>
      </c>
    </row>
    <row r="148" s="175" customFormat="1" customHeight="1" spans="1:7">
      <c r="A148" s="179"/>
      <c r="B148" s="83"/>
      <c r="C148" s="83"/>
      <c r="D148" s="83"/>
      <c r="E148" s="83" t="s">
        <v>195</v>
      </c>
      <c r="F148" s="83" t="s">
        <v>62</v>
      </c>
      <c r="G148" s="83"/>
    </row>
    <row r="149" s="175" customFormat="1" customHeight="1" spans="1:7">
      <c r="A149" s="179"/>
      <c r="B149" s="83"/>
      <c r="C149" s="83">
        <v>2022243102</v>
      </c>
      <c r="D149" s="83" t="s">
        <v>200</v>
      </c>
      <c r="E149" s="83" t="s">
        <v>47</v>
      </c>
      <c r="F149" s="83" t="s">
        <v>78</v>
      </c>
      <c r="G149" s="83">
        <v>4</v>
      </c>
    </row>
    <row r="150" s="175" customFormat="1" customHeight="1" spans="1:7">
      <c r="A150" s="179"/>
      <c r="B150" s="83"/>
      <c r="C150" s="83"/>
      <c r="D150" s="83"/>
      <c r="E150" s="83" t="s">
        <v>195</v>
      </c>
      <c r="F150" s="83" t="s">
        <v>62</v>
      </c>
      <c r="G150" s="83"/>
    </row>
    <row r="151" s="175" customFormat="1" customHeight="1" spans="1:7">
      <c r="A151" s="179"/>
      <c r="B151" s="83"/>
      <c r="C151" s="83">
        <v>2022243115</v>
      </c>
      <c r="D151" s="83" t="s">
        <v>201</v>
      </c>
      <c r="E151" s="83" t="s">
        <v>47</v>
      </c>
      <c r="F151" s="83" t="s">
        <v>78</v>
      </c>
      <c r="G151" s="83">
        <v>4</v>
      </c>
    </row>
    <row r="152" s="175" customFormat="1" customHeight="1" spans="1:7">
      <c r="A152" s="179"/>
      <c r="B152" s="83"/>
      <c r="C152" s="83"/>
      <c r="D152" s="83"/>
      <c r="E152" s="83" t="s">
        <v>195</v>
      </c>
      <c r="F152" s="83" t="s">
        <v>62</v>
      </c>
      <c r="G152" s="83"/>
    </row>
    <row r="153" s="175" customFormat="1" customHeight="1" spans="1:7">
      <c r="A153" s="179"/>
      <c r="B153" s="83">
        <v>20222432</v>
      </c>
      <c r="C153" s="83">
        <v>2022243234</v>
      </c>
      <c r="D153" s="83" t="s">
        <v>202</v>
      </c>
      <c r="E153" s="83" t="s">
        <v>47</v>
      </c>
      <c r="F153" s="83" t="s">
        <v>78</v>
      </c>
      <c r="G153" s="83">
        <v>10</v>
      </c>
    </row>
    <row r="154" s="175" customFormat="1" customHeight="1" spans="1:7">
      <c r="A154" s="179"/>
      <c r="B154" s="83"/>
      <c r="C154" s="83"/>
      <c r="D154" s="83"/>
      <c r="E154" s="83" t="s">
        <v>74</v>
      </c>
      <c r="F154" s="83" t="s">
        <v>78</v>
      </c>
      <c r="G154" s="83"/>
    </row>
    <row r="155" s="175" customFormat="1" customHeight="1" spans="1:7">
      <c r="A155" s="179"/>
      <c r="B155" s="83"/>
      <c r="C155" s="83"/>
      <c r="D155" s="83"/>
      <c r="E155" s="83" t="s">
        <v>203</v>
      </c>
      <c r="F155" s="83" t="s">
        <v>78</v>
      </c>
      <c r="G155" s="83"/>
    </row>
    <row r="156" s="175" customFormat="1" customHeight="1" spans="1:7">
      <c r="A156" s="179"/>
      <c r="B156" s="83"/>
      <c r="C156" s="83"/>
      <c r="D156" s="83"/>
      <c r="E156" s="83" t="s">
        <v>204</v>
      </c>
      <c r="F156" s="83" t="s">
        <v>78</v>
      </c>
      <c r="G156" s="83"/>
    </row>
    <row r="157" s="175" customFormat="1" customHeight="1" spans="1:7">
      <c r="A157" s="179"/>
      <c r="B157" s="83"/>
      <c r="C157" s="83"/>
      <c r="D157" s="83"/>
      <c r="E157" s="83" t="s">
        <v>205</v>
      </c>
      <c r="F157" s="83" t="s">
        <v>81</v>
      </c>
      <c r="G157" s="83"/>
    </row>
    <row r="158" s="175" customFormat="1" customHeight="1" spans="1:7">
      <c r="A158" s="179"/>
      <c r="B158" s="83"/>
      <c r="C158" s="83">
        <v>2022243228</v>
      </c>
      <c r="D158" s="83" t="s">
        <v>206</v>
      </c>
      <c r="E158" s="83" t="s">
        <v>47</v>
      </c>
      <c r="F158" s="83" t="s">
        <v>78</v>
      </c>
      <c r="G158" s="83">
        <v>2</v>
      </c>
    </row>
    <row r="159" s="175" customFormat="1" customHeight="1" spans="1:7">
      <c r="A159" s="179"/>
      <c r="B159" s="83"/>
      <c r="C159" s="83">
        <v>2022243218</v>
      </c>
      <c r="D159" s="83" t="s">
        <v>207</v>
      </c>
      <c r="E159" s="83" t="s">
        <v>47</v>
      </c>
      <c r="F159" s="83" t="s">
        <v>78</v>
      </c>
      <c r="G159" s="83">
        <v>2</v>
      </c>
    </row>
    <row r="160" s="175" customFormat="1" customHeight="1" spans="1:7">
      <c r="A160" s="179"/>
      <c r="B160" s="83"/>
      <c r="C160" s="83">
        <v>2022243203</v>
      </c>
      <c r="D160" s="83" t="s">
        <v>208</v>
      </c>
      <c r="E160" s="83" t="s">
        <v>47</v>
      </c>
      <c r="F160" s="83" t="s">
        <v>78</v>
      </c>
      <c r="G160" s="83">
        <v>2</v>
      </c>
    </row>
    <row r="161" s="175" customFormat="1" customHeight="1" spans="1:7">
      <c r="A161" s="179"/>
      <c r="B161" s="83"/>
      <c r="C161" s="83">
        <v>2022243221</v>
      </c>
      <c r="D161" s="83" t="s">
        <v>209</v>
      </c>
      <c r="E161" s="83" t="s">
        <v>47</v>
      </c>
      <c r="F161" s="83" t="s">
        <v>78</v>
      </c>
      <c r="G161" s="83">
        <v>2</v>
      </c>
    </row>
    <row r="162" customHeight="1" spans="1:7">
      <c r="A162" s="179"/>
      <c r="B162" s="83"/>
      <c r="C162" s="83">
        <v>2022243204</v>
      </c>
      <c r="D162" s="83" t="s">
        <v>210</v>
      </c>
      <c r="E162" s="83" t="s">
        <v>47</v>
      </c>
      <c r="F162" s="83" t="s">
        <v>78</v>
      </c>
      <c r="G162" s="83">
        <v>2</v>
      </c>
    </row>
    <row r="163" customHeight="1" spans="1:7">
      <c r="A163" s="179"/>
      <c r="B163" s="83"/>
      <c r="C163" s="83">
        <v>2017243204</v>
      </c>
      <c r="D163" s="83" t="s">
        <v>211</v>
      </c>
      <c r="E163" s="83" t="s">
        <v>47</v>
      </c>
      <c r="F163" s="83" t="s">
        <v>78</v>
      </c>
      <c r="G163" s="83">
        <v>2</v>
      </c>
    </row>
    <row r="164" customHeight="1" spans="1:7">
      <c r="A164" s="179"/>
      <c r="B164" s="83">
        <v>20222436</v>
      </c>
      <c r="C164" s="83">
        <v>2022243634</v>
      </c>
      <c r="D164" s="83" t="s">
        <v>212</v>
      </c>
      <c r="E164" s="83" t="s">
        <v>203</v>
      </c>
      <c r="F164" s="83" t="s">
        <v>81</v>
      </c>
      <c r="G164" s="83">
        <v>2</v>
      </c>
    </row>
    <row r="165" customHeight="1" spans="1:7">
      <c r="A165" s="179"/>
      <c r="B165" s="83"/>
      <c r="C165" s="83">
        <v>2022243633</v>
      </c>
      <c r="D165" s="83" t="s">
        <v>213</v>
      </c>
      <c r="E165" s="83" t="s">
        <v>203</v>
      </c>
      <c r="F165" s="83" t="s">
        <v>81</v>
      </c>
      <c r="G165" s="83">
        <v>2</v>
      </c>
    </row>
    <row r="166" customHeight="1" spans="1:7">
      <c r="A166" s="181"/>
      <c r="B166" s="83"/>
      <c r="C166" s="83">
        <v>2022243619</v>
      </c>
      <c r="D166" s="83" t="s">
        <v>214</v>
      </c>
      <c r="E166" s="83" t="s">
        <v>203</v>
      </c>
      <c r="F166" s="83" t="s">
        <v>81</v>
      </c>
      <c r="G166" s="83">
        <v>2</v>
      </c>
    </row>
    <row r="167" customHeight="1" spans="1:7">
      <c r="A167" s="182" t="s">
        <v>4</v>
      </c>
      <c r="B167" s="88">
        <v>20212731</v>
      </c>
      <c r="C167" s="88">
        <v>2021273102</v>
      </c>
      <c r="D167" s="88" t="s">
        <v>215</v>
      </c>
      <c r="E167" s="88" t="s">
        <v>166</v>
      </c>
      <c r="F167" s="88" t="s">
        <v>78</v>
      </c>
      <c r="G167" s="88">
        <v>13</v>
      </c>
    </row>
    <row r="168" customHeight="1" spans="1:7">
      <c r="A168" s="182"/>
      <c r="B168" s="88"/>
      <c r="C168" s="88"/>
      <c r="D168" s="88"/>
      <c r="E168" s="88" t="s">
        <v>216</v>
      </c>
      <c r="F168" s="88" t="s">
        <v>78</v>
      </c>
      <c r="G168" s="88"/>
    </row>
    <row r="169" customHeight="1" spans="1:7">
      <c r="A169" s="182"/>
      <c r="B169" s="88"/>
      <c r="C169" s="88"/>
      <c r="D169" s="88"/>
      <c r="E169" s="88" t="s">
        <v>216</v>
      </c>
      <c r="F169" s="88" t="s">
        <v>62</v>
      </c>
      <c r="G169" s="88"/>
    </row>
    <row r="170" customHeight="1" spans="1:7">
      <c r="A170" s="182"/>
      <c r="B170" s="88"/>
      <c r="C170" s="88"/>
      <c r="D170" s="88"/>
      <c r="E170" s="88" t="s">
        <v>217</v>
      </c>
      <c r="F170" s="88" t="s">
        <v>64</v>
      </c>
      <c r="G170" s="88"/>
    </row>
    <row r="171" customHeight="1" spans="1:7">
      <c r="A171" s="182"/>
      <c r="B171" s="88"/>
      <c r="C171" s="88"/>
      <c r="D171" s="88"/>
      <c r="E171" s="88" t="s">
        <v>218</v>
      </c>
      <c r="F171" s="88" t="s">
        <v>81</v>
      </c>
      <c r="G171" s="88"/>
    </row>
    <row r="172" customHeight="1" spans="1:7">
      <c r="A172" s="182"/>
      <c r="B172" s="88"/>
      <c r="C172" s="88"/>
      <c r="D172" s="88"/>
      <c r="E172" s="88" t="s">
        <v>41</v>
      </c>
      <c r="F172" s="88" t="s">
        <v>81</v>
      </c>
      <c r="G172" s="88"/>
    </row>
    <row r="173" customHeight="1" spans="1:7">
      <c r="A173" s="182"/>
      <c r="B173" s="88">
        <v>20222731</v>
      </c>
      <c r="C173" s="88">
        <v>2022273109</v>
      </c>
      <c r="D173" s="88" t="s">
        <v>219</v>
      </c>
      <c r="E173" s="88" t="s">
        <v>103</v>
      </c>
      <c r="F173" s="88" t="s">
        <v>78</v>
      </c>
      <c r="G173" s="88">
        <v>4</v>
      </c>
    </row>
    <row r="174" customHeight="1" spans="1:7">
      <c r="A174" s="182"/>
      <c r="B174" s="88"/>
      <c r="C174" s="88"/>
      <c r="D174" s="88"/>
      <c r="E174" s="88" t="s">
        <v>203</v>
      </c>
      <c r="F174" s="88" t="s">
        <v>78</v>
      </c>
      <c r="G174" s="88"/>
    </row>
    <row r="175" customHeight="1" spans="1:7">
      <c r="A175" s="182"/>
      <c r="B175" s="88">
        <v>20222831</v>
      </c>
      <c r="C175" s="88">
        <v>2022283110</v>
      </c>
      <c r="D175" s="88" t="s">
        <v>220</v>
      </c>
      <c r="E175" s="88" t="s">
        <v>203</v>
      </c>
      <c r="F175" s="88" t="s">
        <v>62</v>
      </c>
      <c r="G175" s="88">
        <v>2</v>
      </c>
    </row>
    <row r="176" customHeight="1" spans="1:7">
      <c r="A176" s="182"/>
      <c r="B176" s="88">
        <v>20222832</v>
      </c>
      <c r="C176" s="88">
        <v>2022283222</v>
      </c>
      <c r="D176" s="88" t="s">
        <v>221</v>
      </c>
      <c r="E176" s="88" t="s">
        <v>222</v>
      </c>
      <c r="F176" s="88" t="s">
        <v>81</v>
      </c>
      <c r="G176" s="88">
        <v>19</v>
      </c>
    </row>
    <row r="177" customHeight="1" spans="1:7">
      <c r="A177" s="182"/>
      <c r="B177" s="88"/>
      <c r="C177" s="88"/>
      <c r="D177" s="88"/>
      <c r="E177" s="88" t="s">
        <v>74</v>
      </c>
      <c r="F177" s="88" t="s">
        <v>43</v>
      </c>
      <c r="G177" s="88"/>
    </row>
    <row r="178" customHeight="1" spans="1:7">
      <c r="A178" s="182"/>
      <c r="B178" s="88"/>
      <c r="C178" s="88"/>
      <c r="D178" s="88"/>
      <c r="E178" s="88" t="s">
        <v>47</v>
      </c>
      <c r="F178" s="88" t="s">
        <v>81</v>
      </c>
      <c r="G178" s="88"/>
    </row>
    <row r="179" customHeight="1" spans="1:7">
      <c r="A179" s="182"/>
      <c r="B179" s="88"/>
      <c r="C179" s="88"/>
      <c r="D179" s="88"/>
      <c r="E179" s="88" t="s">
        <v>222</v>
      </c>
      <c r="F179" s="88" t="s">
        <v>78</v>
      </c>
      <c r="G179" s="88"/>
    </row>
    <row r="180" customHeight="1" spans="1:7">
      <c r="A180" s="182"/>
      <c r="B180" s="88"/>
      <c r="C180" s="88"/>
      <c r="D180" s="88"/>
      <c r="E180" s="88" t="s">
        <v>223</v>
      </c>
      <c r="F180" s="88" t="s">
        <v>78</v>
      </c>
      <c r="G180" s="88"/>
    </row>
    <row r="181" customHeight="1" spans="1:7">
      <c r="A181" s="182"/>
      <c r="B181" s="88"/>
      <c r="C181" s="88"/>
      <c r="D181" s="88"/>
      <c r="E181" s="88" t="s">
        <v>122</v>
      </c>
      <c r="F181" s="88" t="s">
        <v>78</v>
      </c>
      <c r="G181" s="88"/>
    </row>
    <row r="182" customHeight="1" spans="1:7">
      <c r="A182" s="182"/>
      <c r="B182" s="88"/>
      <c r="C182" s="88"/>
      <c r="D182" s="88"/>
      <c r="E182" s="88" t="s">
        <v>224</v>
      </c>
      <c r="F182" s="88" t="s">
        <v>78</v>
      </c>
      <c r="G182" s="88"/>
    </row>
    <row r="183" customHeight="1" spans="1:7">
      <c r="A183" s="182"/>
      <c r="B183" s="88"/>
      <c r="C183" s="88"/>
      <c r="D183" s="88"/>
      <c r="E183" s="88" t="s">
        <v>224</v>
      </c>
      <c r="F183" s="88" t="s">
        <v>62</v>
      </c>
      <c r="G183" s="88"/>
    </row>
    <row r="184" customHeight="1" spans="1:7">
      <c r="A184" s="182"/>
      <c r="B184" s="88"/>
      <c r="C184" s="88"/>
      <c r="D184" s="88"/>
      <c r="E184" s="88" t="s">
        <v>225</v>
      </c>
      <c r="F184" s="88" t="s">
        <v>62</v>
      </c>
      <c r="G184" s="88"/>
    </row>
    <row r="185" customHeight="1" spans="1:7">
      <c r="A185" s="182"/>
      <c r="B185" s="88"/>
      <c r="C185" s="88">
        <v>2022283223</v>
      </c>
      <c r="D185" s="88" t="s">
        <v>226</v>
      </c>
      <c r="E185" s="88" t="s">
        <v>222</v>
      </c>
      <c r="F185" s="88" t="s">
        <v>81</v>
      </c>
      <c r="G185" s="88">
        <v>7</v>
      </c>
    </row>
    <row r="186" customHeight="1" spans="1:7">
      <c r="A186" s="182"/>
      <c r="B186" s="88"/>
      <c r="C186" s="88"/>
      <c r="D186" s="88"/>
      <c r="E186" s="88" t="s">
        <v>74</v>
      </c>
      <c r="F186" s="88" t="s">
        <v>43</v>
      </c>
      <c r="G186" s="88"/>
    </row>
    <row r="187" customHeight="1" spans="1:7">
      <c r="A187" s="182"/>
      <c r="B187" s="88"/>
      <c r="C187" s="88"/>
      <c r="D187" s="88"/>
      <c r="E187" s="88" t="s">
        <v>47</v>
      </c>
      <c r="F187" s="88" t="s">
        <v>81</v>
      </c>
      <c r="G187" s="88"/>
    </row>
    <row r="188" customHeight="1" spans="1:7">
      <c r="A188" s="182"/>
      <c r="B188" s="88"/>
      <c r="C188" s="88">
        <v>2022283213</v>
      </c>
      <c r="D188" s="88" t="s">
        <v>227</v>
      </c>
      <c r="E188" s="88" t="s">
        <v>223</v>
      </c>
      <c r="F188" s="88" t="s">
        <v>78</v>
      </c>
      <c r="G188" s="88">
        <v>4</v>
      </c>
    </row>
    <row r="189" customHeight="1" spans="1:7">
      <c r="A189" s="182"/>
      <c r="B189" s="88"/>
      <c r="C189" s="88"/>
      <c r="D189" s="88"/>
      <c r="E189" s="88" t="s">
        <v>122</v>
      </c>
      <c r="F189" s="88" t="s">
        <v>78</v>
      </c>
      <c r="G189" s="88"/>
    </row>
    <row r="190" customHeight="1" spans="1:7">
      <c r="A190" s="182"/>
      <c r="B190" s="88"/>
      <c r="C190" s="88">
        <v>2020213612</v>
      </c>
      <c r="D190" s="88" t="s">
        <v>228</v>
      </c>
      <c r="E190" s="88" t="s">
        <v>223</v>
      </c>
      <c r="F190" s="88" t="s">
        <v>78</v>
      </c>
      <c r="G190" s="88">
        <v>6</v>
      </c>
    </row>
    <row r="191" customHeight="1" spans="1:7">
      <c r="A191" s="182"/>
      <c r="B191" s="88"/>
      <c r="C191" s="88"/>
      <c r="D191" s="88"/>
      <c r="E191" s="88" t="s">
        <v>122</v>
      </c>
      <c r="F191" s="88" t="s">
        <v>78</v>
      </c>
      <c r="G191" s="88"/>
    </row>
    <row r="192" customHeight="1" spans="1:7">
      <c r="A192" s="182"/>
      <c r="B192" s="88"/>
      <c r="C192" s="88"/>
      <c r="D192" s="88"/>
      <c r="E192" s="88" t="s">
        <v>225</v>
      </c>
      <c r="F192" s="88" t="s">
        <v>62</v>
      </c>
      <c r="G192" s="88"/>
    </row>
    <row r="193" customHeight="1" spans="1:7">
      <c r="A193" s="182"/>
      <c r="B193" s="88">
        <v>20222833</v>
      </c>
      <c r="C193" s="88">
        <v>2022283327</v>
      </c>
      <c r="D193" s="88" t="s">
        <v>229</v>
      </c>
      <c r="E193" s="88" t="s">
        <v>103</v>
      </c>
      <c r="F193" s="88" t="s">
        <v>78</v>
      </c>
      <c r="G193" s="88">
        <v>10</v>
      </c>
    </row>
    <row r="194" customHeight="1" spans="1:7">
      <c r="A194" s="182"/>
      <c r="B194" s="88"/>
      <c r="C194" s="88"/>
      <c r="D194" s="88"/>
      <c r="E194" s="88" t="s">
        <v>103</v>
      </c>
      <c r="F194" s="88" t="s">
        <v>62</v>
      </c>
      <c r="G194" s="88"/>
    </row>
    <row r="195" customHeight="1" spans="1:7">
      <c r="A195" s="182"/>
      <c r="B195" s="88"/>
      <c r="C195" s="88"/>
      <c r="D195" s="88"/>
      <c r="E195" s="88" t="s">
        <v>230</v>
      </c>
      <c r="F195" s="88" t="s">
        <v>62</v>
      </c>
      <c r="G195" s="88"/>
    </row>
    <row r="196" customHeight="1" spans="1:7">
      <c r="A196" s="182"/>
      <c r="B196" s="88"/>
      <c r="C196" s="88"/>
      <c r="D196" s="88"/>
      <c r="E196" s="88" t="s">
        <v>231</v>
      </c>
      <c r="F196" s="88" t="s">
        <v>81</v>
      </c>
      <c r="G196" s="88"/>
    </row>
    <row r="197" customHeight="1" spans="1:7">
      <c r="A197" s="182"/>
      <c r="B197" s="88"/>
      <c r="C197" s="88"/>
      <c r="D197" s="88"/>
      <c r="E197" s="88" t="s">
        <v>47</v>
      </c>
      <c r="F197" s="88" t="s">
        <v>81</v>
      </c>
      <c r="G197" s="88"/>
    </row>
    <row r="198" customHeight="1" spans="1:7">
      <c r="A198" s="182"/>
      <c r="B198" s="88">
        <v>20222841</v>
      </c>
      <c r="C198" s="88">
        <v>2022284104</v>
      </c>
      <c r="D198" s="88" t="s">
        <v>232</v>
      </c>
      <c r="E198" s="88" t="s">
        <v>233</v>
      </c>
      <c r="F198" s="88" t="s">
        <v>64</v>
      </c>
      <c r="G198" s="88">
        <v>9</v>
      </c>
    </row>
    <row r="199" customHeight="1" spans="1:7">
      <c r="A199" s="182"/>
      <c r="B199" s="88"/>
      <c r="C199" s="88"/>
      <c r="D199" s="88"/>
      <c r="E199" s="88" t="s">
        <v>231</v>
      </c>
      <c r="F199" s="88" t="s">
        <v>62</v>
      </c>
      <c r="G199" s="88"/>
    </row>
    <row r="200" customHeight="1" spans="1:7">
      <c r="A200" s="182"/>
      <c r="B200" s="88"/>
      <c r="C200" s="88"/>
      <c r="D200" s="88"/>
      <c r="E200" s="88" t="s">
        <v>224</v>
      </c>
      <c r="F200" s="88" t="s">
        <v>62</v>
      </c>
      <c r="G200" s="88"/>
    </row>
    <row r="201" customHeight="1" spans="1:7">
      <c r="A201" s="182"/>
      <c r="B201" s="88"/>
      <c r="C201" s="88"/>
      <c r="D201" s="88"/>
      <c r="E201" s="88" t="s">
        <v>74</v>
      </c>
      <c r="F201" s="88" t="s">
        <v>81</v>
      </c>
      <c r="G201" s="88"/>
    </row>
    <row r="202" customHeight="1" spans="1:7">
      <c r="A202" s="151" t="s">
        <v>5</v>
      </c>
      <c r="B202" s="183">
        <v>20223631</v>
      </c>
      <c r="C202" s="183">
        <v>2022363139</v>
      </c>
      <c r="D202" s="183" t="s">
        <v>234</v>
      </c>
      <c r="E202" s="83" t="s">
        <v>235</v>
      </c>
      <c r="F202" s="81" t="s">
        <v>78</v>
      </c>
      <c r="G202" s="183">
        <v>14</v>
      </c>
    </row>
    <row r="203" customHeight="1" spans="1:7">
      <c r="A203" s="151"/>
      <c r="B203" s="184"/>
      <c r="C203" s="184"/>
      <c r="D203" s="184"/>
      <c r="E203" s="83" t="s">
        <v>222</v>
      </c>
      <c r="F203" s="81" t="s">
        <v>78</v>
      </c>
      <c r="G203" s="184"/>
    </row>
    <row r="204" customHeight="1" spans="1:7">
      <c r="A204" s="151"/>
      <c r="B204" s="184"/>
      <c r="C204" s="184"/>
      <c r="D204" s="184"/>
      <c r="E204" s="83" t="s">
        <v>223</v>
      </c>
      <c r="F204" s="81" t="s">
        <v>236</v>
      </c>
      <c r="G204" s="184"/>
    </row>
    <row r="205" customHeight="1" spans="1:7">
      <c r="A205" s="151"/>
      <c r="B205" s="184"/>
      <c r="C205" s="184"/>
      <c r="D205" s="184"/>
      <c r="E205" s="83" t="s">
        <v>74</v>
      </c>
      <c r="F205" s="81" t="s">
        <v>236</v>
      </c>
      <c r="G205" s="184"/>
    </row>
    <row r="206" customHeight="1" spans="1:7">
      <c r="A206" s="151"/>
      <c r="B206" s="184"/>
      <c r="C206" s="184"/>
      <c r="D206" s="184"/>
      <c r="E206" s="83" t="s">
        <v>222</v>
      </c>
      <c r="F206" s="81" t="s">
        <v>236</v>
      </c>
      <c r="G206" s="184"/>
    </row>
    <row r="207" customHeight="1" spans="1:7">
      <c r="A207" s="151"/>
      <c r="B207" s="184"/>
      <c r="C207" s="184"/>
      <c r="D207" s="184"/>
      <c r="E207" s="83" t="s">
        <v>235</v>
      </c>
      <c r="F207" s="81" t="s">
        <v>237</v>
      </c>
      <c r="G207" s="184"/>
    </row>
    <row r="208" customHeight="1" spans="1:7">
      <c r="A208" s="151"/>
      <c r="B208" s="185"/>
      <c r="C208" s="185"/>
      <c r="D208" s="185"/>
      <c r="E208" s="83" t="s">
        <v>47</v>
      </c>
      <c r="F208" s="83" t="s">
        <v>49</v>
      </c>
      <c r="G208" s="185"/>
    </row>
    <row r="209" customHeight="1" spans="1:7">
      <c r="A209" s="151"/>
      <c r="B209" s="83">
        <v>20223633</v>
      </c>
      <c r="C209" s="83">
        <v>2022363342</v>
      </c>
      <c r="D209" s="83" t="s">
        <v>238</v>
      </c>
      <c r="E209" s="83" t="s">
        <v>222</v>
      </c>
      <c r="F209" s="83" t="s">
        <v>78</v>
      </c>
      <c r="G209" s="83">
        <v>13</v>
      </c>
    </row>
    <row r="210" customHeight="1" spans="1:7">
      <c r="A210" s="151"/>
      <c r="B210" s="83"/>
      <c r="C210" s="83"/>
      <c r="D210" s="83"/>
      <c r="E210" s="83" t="s">
        <v>239</v>
      </c>
      <c r="F210" s="83" t="s">
        <v>240</v>
      </c>
      <c r="G210" s="83"/>
    </row>
    <row r="211" customHeight="1" spans="1:7">
      <c r="A211" s="151"/>
      <c r="B211" s="83"/>
      <c r="C211" s="83"/>
      <c r="D211" s="83"/>
      <c r="E211" s="83" t="s">
        <v>222</v>
      </c>
      <c r="F211" s="83" t="s">
        <v>236</v>
      </c>
      <c r="G211" s="83"/>
    </row>
    <row r="212" customHeight="1" spans="1:7">
      <c r="A212" s="151"/>
      <c r="B212" s="83"/>
      <c r="C212" s="83"/>
      <c r="D212" s="83"/>
      <c r="E212" s="83" t="s">
        <v>241</v>
      </c>
      <c r="F212" s="83" t="s">
        <v>236</v>
      </c>
      <c r="G212" s="83"/>
    </row>
    <row r="213" customHeight="1" spans="1:7">
      <c r="A213" s="151"/>
      <c r="B213" s="83"/>
      <c r="C213" s="83"/>
      <c r="D213" s="83"/>
      <c r="E213" s="83" t="s">
        <v>74</v>
      </c>
      <c r="F213" s="83" t="s">
        <v>237</v>
      </c>
      <c r="G213" s="83"/>
    </row>
    <row r="214" customHeight="1" spans="1:7">
      <c r="A214" s="151"/>
      <c r="B214" s="83"/>
      <c r="C214" s="83"/>
      <c r="D214" s="83"/>
      <c r="E214" s="83" t="s">
        <v>47</v>
      </c>
      <c r="F214" s="83" t="s">
        <v>49</v>
      </c>
      <c r="G214" s="83"/>
    </row>
    <row r="215" customHeight="1" spans="1:7">
      <c r="A215" s="151"/>
      <c r="B215" s="83"/>
      <c r="C215" s="83">
        <v>2022363302</v>
      </c>
      <c r="D215" s="83" t="s">
        <v>242</v>
      </c>
      <c r="E215" s="83" t="s">
        <v>74</v>
      </c>
      <c r="F215" s="83" t="s">
        <v>237</v>
      </c>
      <c r="G215" s="83">
        <v>2</v>
      </c>
    </row>
    <row r="216" customHeight="1" spans="1:7">
      <c r="A216" s="151"/>
      <c r="B216" s="83"/>
      <c r="C216" s="83">
        <v>2022363325</v>
      </c>
      <c r="D216" s="83" t="s">
        <v>243</v>
      </c>
      <c r="E216" s="83" t="s">
        <v>74</v>
      </c>
      <c r="F216" s="83" t="s">
        <v>237</v>
      </c>
      <c r="G216" s="83">
        <v>2</v>
      </c>
    </row>
    <row r="217" customHeight="1" spans="1:7">
      <c r="A217" s="151"/>
      <c r="B217" s="83"/>
      <c r="C217" s="83">
        <v>2022363331</v>
      </c>
      <c r="D217" s="83" t="s">
        <v>244</v>
      </c>
      <c r="E217" s="83" t="s">
        <v>74</v>
      </c>
      <c r="F217" s="83" t="s">
        <v>237</v>
      </c>
      <c r="G217" s="83">
        <v>2</v>
      </c>
    </row>
    <row r="218" customHeight="1" spans="1:7">
      <c r="A218" s="151"/>
      <c r="B218" s="83"/>
      <c r="C218" s="83">
        <v>2022363327</v>
      </c>
      <c r="D218" s="83" t="s">
        <v>245</v>
      </c>
      <c r="E218" s="83" t="s">
        <v>239</v>
      </c>
      <c r="F218" s="83" t="s">
        <v>240</v>
      </c>
      <c r="G218" s="83">
        <v>11</v>
      </c>
    </row>
    <row r="219" customHeight="1" spans="1:7">
      <c r="A219" s="151"/>
      <c r="B219" s="83"/>
      <c r="C219" s="83"/>
      <c r="D219" s="83"/>
      <c r="E219" s="83" t="s">
        <v>222</v>
      </c>
      <c r="F219" s="83" t="s">
        <v>236</v>
      </c>
      <c r="G219" s="83"/>
    </row>
    <row r="220" customHeight="1" spans="1:7">
      <c r="A220" s="151"/>
      <c r="B220" s="83"/>
      <c r="C220" s="83"/>
      <c r="D220" s="83"/>
      <c r="E220" s="83" t="s">
        <v>241</v>
      </c>
      <c r="F220" s="83" t="s">
        <v>236</v>
      </c>
      <c r="G220" s="83"/>
    </row>
    <row r="221" customHeight="1" spans="1:7">
      <c r="A221" s="151"/>
      <c r="B221" s="83"/>
      <c r="C221" s="83"/>
      <c r="D221" s="83"/>
      <c r="E221" s="83" t="s">
        <v>74</v>
      </c>
      <c r="F221" s="83" t="s">
        <v>237</v>
      </c>
      <c r="G221" s="83"/>
    </row>
    <row r="222" customHeight="1" spans="1:7">
      <c r="A222" s="151"/>
      <c r="B222" s="83"/>
      <c r="C222" s="83"/>
      <c r="D222" s="83"/>
      <c r="E222" s="83" t="s">
        <v>47</v>
      </c>
      <c r="F222" s="83" t="s">
        <v>49</v>
      </c>
      <c r="G222" s="83"/>
    </row>
    <row r="223" customHeight="1" spans="1:7">
      <c r="A223" s="151"/>
      <c r="B223" s="183">
        <v>20223634</v>
      </c>
      <c r="C223" s="183">
        <v>2022363413</v>
      </c>
      <c r="D223" s="183" t="s">
        <v>246</v>
      </c>
      <c r="E223" s="83" t="s">
        <v>222</v>
      </c>
      <c r="F223" s="83" t="s">
        <v>78</v>
      </c>
      <c r="G223" s="183">
        <v>12</v>
      </c>
    </row>
    <row r="224" customHeight="1" spans="1:7">
      <c r="A224" s="151"/>
      <c r="B224" s="184"/>
      <c r="C224" s="184"/>
      <c r="D224" s="184"/>
      <c r="E224" s="83" t="s">
        <v>74</v>
      </c>
      <c r="F224" s="83" t="s">
        <v>78</v>
      </c>
      <c r="G224" s="184"/>
    </row>
    <row r="225" customHeight="1" spans="1:7">
      <c r="A225" s="151"/>
      <c r="B225" s="184"/>
      <c r="C225" s="184"/>
      <c r="D225" s="184"/>
      <c r="E225" s="83" t="s">
        <v>203</v>
      </c>
      <c r="F225" s="83" t="s">
        <v>236</v>
      </c>
      <c r="G225" s="184"/>
    </row>
    <row r="226" customHeight="1" spans="1:7">
      <c r="A226" s="151"/>
      <c r="B226" s="184"/>
      <c r="C226" s="184"/>
      <c r="D226" s="184"/>
      <c r="E226" s="83" t="s">
        <v>222</v>
      </c>
      <c r="F226" s="83" t="s">
        <v>236</v>
      </c>
      <c r="G226" s="184"/>
    </row>
    <row r="227" customHeight="1" spans="1:7">
      <c r="A227" s="151"/>
      <c r="B227" s="184"/>
      <c r="C227" s="184"/>
      <c r="D227" s="184"/>
      <c r="E227" s="83" t="s">
        <v>241</v>
      </c>
      <c r="F227" s="83" t="s">
        <v>236</v>
      </c>
      <c r="G227" s="184"/>
    </row>
    <row r="228" customHeight="1" spans="1:7">
      <c r="A228" s="151"/>
      <c r="B228" s="184"/>
      <c r="C228" s="185"/>
      <c r="D228" s="185"/>
      <c r="E228" s="83" t="s">
        <v>47</v>
      </c>
      <c r="F228" s="83" t="s">
        <v>49</v>
      </c>
      <c r="G228" s="185"/>
    </row>
    <row r="229" customHeight="1" spans="1:7">
      <c r="A229" s="151"/>
      <c r="B229" s="185"/>
      <c r="C229" s="83">
        <v>2022363438</v>
      </c>
      <c r="D229" s="83" t="s">
        <v>247</v>
      </c>
      <c r="E229" s="83" t="s">
        <v>203</v>
      </c>
      <c r="F229" s="83" t="s">
        <v>236</v>
      </c>
      <c r="G229" s="83">
        <v>2</v>
      </c>
    </row>
    <row r="230" customHeight="1" spans="1:7">
      <c r="A230" s="151"/>
      <c r="B230" s="183">
        <v>20223635</v>
      </c>
      <c r="C230" s="183">
        <v>2022363516</v>
      </c>
      <c r="D230" s="183" t="s">
        <v>248</v>
      </c>
      <c r="E230" s="83" t="s">
        <v>249</v>
      </c>
      <c r="F230" s="83" t="s">
        <v>78</v>
      </c>
      <c r="G230" s="183">
        <v>10</v>
      </c>
    </row>
    <row r="231" customHeight="1" spans="1:7">
      <c r="A231" s="151"/>
      <c r="B231" s="184"/>
      <c r="C231" s="184"/>
      <c r="D231" s="184"/>
      <c r="E231" s="83" t="s">
        <v>223</v>
      </c>
      <c r="F231" s="83" t="s">
        <v>236</v>
      </c>
      <c r="G231" s="184"/>
    </row>
    <row r="232" customHeight="1" spans="1:7">
      <c r="A232" s="151"/>
      <c r="B232" s="184"/>
      <c r="C232" s="184"/>
      <c r="D232" s="184"/>
      <c r="E232" s="83" t="s">
        <v>250</v>
      </c>
      <c r="F232" s="83" t="s">
        <v>236</v>
      </c>
      <c r="G232" s="184"/>
    </row>
    <row r="233" customHeight="1" spans="1:7">
      <c r="A233" s="151"/>
      <c r="B233" s="184"/>
      <c r="C233" s="184"/>
      <c r="D233" s="184"/>
      <c r="E233" s="83" t="s">
        <v>251</v>
      </c>
      <c r="F233" s="83" t="s">
        <v>237</v>
      </c>
      <c r="G233" s="184"/>
    </row>
    <row r="234" customHeight="1" spans="1:7">
      <c r="A234" s="151"/>
      <c r="B234" s="185"/>
      <c r="C234" s="185"/>
      <c r="D234" s="185"/>
      <c r="E234" s="83" t="s">
        <v>47</v>
      </c>
      <c r="F234" s="83" t="s">
        <v>49</v>
      </c>
      <c r="G234" s="185"/>
    </row>
    <row r="235" customHeight="1" spans="1:7">
      <c r="A235" s="151"/>
      <c r="B235" s="183">
        <v>20223636</v>
      </c>
      <c r="C235" s="183">
        <v>2022363643</v>
      </c>
      <c r="D235" s="183" t="s">
        <v>252</v>
      </c>
      <c r="E235" s="83" t="s">
        <v>253</v>
      </c>
      <c r="F235" s="83" t="s">
        <v>78</v>
      </c>
      <c r="G235" s="183">
        <v>15</v>
      </c>
    </row>
    <row r="236" customHeight="1" spans="1:7">
      <c r="A236" s="151"/>
      <c r="B236" s="184"/>
      <c r="C236" s="184"/>
      <c r="D236" s="184"/>
      <c r="E236" s="83" t="s">
        <v>254</v>
      </c>
      <c r="F236" s="83" t="s">
        <v>60</v>
      </c>
      <c r="G236" s="184"/>
    </row>
    <row r="237" customHeight="1" spans="1:7">
      <c r="A237" s="151"/>
      <c r="B237" s="184"/>
      <c r="C237" s="184"/>
      <c r="D237" s="184"/>
      <c r="E237" s="83" t="s">
        <v>222</v>
      </c>
      <c r="F237" s="81" t="s">
        <v>236</v>
      </c>
      <c r="G237" s="184"/>
    </row>
    <row r="238" customHeight="1" spans="1:7">
      <c r="A238" s="151"/>
      <c r="B238" s="184"/>
      <c r="C238" s="184"/>
      <c r="D238" s="184"/>
      <c r="E238" s="83" t="s">
        <v>223</v>
      </c>
      <c r="F238" s="83" t="s">
        <v>236</v>
      </c>
      <c r="G238" s="184"/>
    </row>
    <row r="239" customHeight="1" spans="1:7">
      <c r="A239" s="151"/>
      <c r="B239" s="184"/>
      <c r="C239" s="184"/>
      <c r="D239" s="184"/>
      <c r="E239" s="83" t="s">
        <v>74</v>
      </c>
      <c r="F239" s="83" t="s">
        <v>237</v>
      </c>
      <c r="G239" s="184"/>
    </row>
    <row r="240" customHeight="1" spans="1:7">
      <c r="A240" s="151"/>
      <c r="B240" s="184"/>
      <c r="C240" s="184"/>
      <c r="D240" s="184"/>
      <c r="E240" s="83" t="s">
        <v>255</v>
      </c>
      <c r="F240" s="83" t="s">
        <v>256</v>
      </c>
      <c r="G240" s="184"/>
    </row>
    <row r="241" customHeight="1" spans="1:7">
      <c r="A241" s="151"/>
      <c r="B241" s="185"/>
      <c r="C241" s="185"/>
      <c r="D241" s="185"/>
      <c r="E241" s="83" t="s">
        <v>47</v>
      </c>
      <c r="F241" s="83" t="s">
        <v>49</v>
      </c>
      <c r="G241" s="185"/>
    </row>
    <row r="242" customHeight="1" spans="1:7">
      <c r="A242" s="151"/>
      <c r="B242" s="83">
        <v>20223643</v>
      </c>
      <c r="C242" s="83">
        <v>2022364343</v>
      </c>
      <c r="D242" s="83" t="s">
        <v>257</v>
      </c>
      <c r="E242" s="83" t="s">
        <v>74</v>
      </c>
      <c r="F242" s="81" t="s">
        <v>78</v>
      </c>
      <c r="G242" s="83">
        <v>5</v>
      </c>
    </row>
    <row r="243" customHeight="1" spans="1:7">
      <c r="A243" s="151"/>
      <c r="B243" s="83"/>
      <c r="C243" s="83"/>
      <c r="D243" s="83"/>
      <c r="E243" s="83" t="s">
        <v>258</v>
      </c>
      <c r="F243" s="83" t="s">
        <v>240</v>
      </c>
      <c r="G243" s="83"/>
    </row>
    <row r="244" customHeight="1" spans="1:7">
      <c r="A244" s="151"/>
      <c r="B244" s="83"/>
      <c r="C244" s="83">
        <v>2022364323</v>
      </c>
      <c r="D244" s="83" t="s">
        <v>259</v>
      </c>
      <c r="E244" s="83" t="s">
        <v>260</v>
      </c>
      <c r="F244" s="83" t="s">
        <v>237</v>
      </c>
      <c r="G244" s="83">
        <v>2</v>
      </c>
    </row>
    <row r="245" customHeight="1" spans="1:7">
      <c r="A245" s="151"/>
      <c r="B245" s="83"/>
      <c r="C245" s="83">
        <v>2022364322</v>
      </c>
      <c r="D245" s="83" t="s">
        <v>261</v>
      </c>
      <c r="E245" s="83" t="s">
        <v>260</v>
      </c>
      <c r="F245" s="83" t="s">
        <v>237</v>
      </c>
      <c r="G245" s="83">
        <v>2</v>
      </c>
    </row>
    <row r="246" customHeight="1" spans="1:7">
      <c r="A246" s="151"/>
      <c r="B246" s="83">
        <v>20213632</v>
      </c>
      <c r="C246" s="83">
        <v>2021363233</v>
      </c>
      <c r="D246" s="83" t="s">
        <v>262</v>
      </c>
      <c r="E246" s="83" t="s">
        <v>263</v>
      </c>
      <c r="F246" s="83" t="s">
        <v>256</v>
      </c>
      <c r="G246" s="83">
        <v>3</v>
      </c>
    </row>
    <row r="247" customHeight="1" spans="1:7">
      <c r="A247" s="151"/>
      <c r="B247" s="183">
        <v>20203632</v>
      </c>
      <c r="C247" s="183">
        <v>2020363217</v>
      </c>
      <c r="D247" s="183" t="s">
        <v>264</v>
      </c>
      <c r="E247" s="83" t="s">
        <v>265</v>
      </c>
      <c r="F247" s="83" t="s">
        <v>78</v>
      </c>
      <c r="G247" s="183">
        <v>10</v>
      </c>
    </row>
    <row r="248" customHeight="1" spans="1:7">
      <c r="A248" s="151"/>
      <c r="B248" s="184"/>
      <c r="C248" s="184"/>
      <c r="D248" s="184"/>
      <c r="E248" s="83" t="s">
        <v>266</v>
      </c>
      <c r="F248" s="83" t="s">
        <v>236</v>
      </c>
      <c r="G248" s="184"/>
    </row>
    <row r="249" customHeight="1" spans="1:7">
      <c r="A249" s="151"/>
      <c r="B249" s="184"/>
      <c r="C249" s="184"/>
      <c r="D249" s="184"/>
      <c r="E249" s="83" t="s">
        <v>267</v>
      </c>
      <c r="F249" s="83" t="s">
        <v>236</v>
      </c>
      <c r="G249" s="184"/>
    </row>
    <row r="250" customHeight="1" spans="1:7">
      <c r="A250" s="151"/>
      <c r="B250" s="184"/>
      <c r="C250" s="184"/>
      <c r="D250" s="184"/>
      <c r="E250" s="83" t="s">
        <v>268</v>
      </c>
      <c r="F250" s="83" t="s">
        <v>237</v>
      </c>
      <c r="G250" s="184"/>
    </row>
    <row r="251" customHeight="1" spans="1:7">
      <c r="A251" s="151"/>
      <c r="B251" s="185"/>
      <c r="C251" s="185"/>
      <c r="D251" s="185"/>
      <c r="E251" s="83" t="s">
        <v>269</v>
      </c>
      <c r="F251" s="83" t="s">
        <v>270</v>
      </c>
      <c r="G251" s="185"/>
    </row>
    <row r="252" customHeight="1" spans="1:7">
      <c r="A252" s="151"/>
      <c r="B252" s="83">
        <v>20203634</v>
      </c>
      <c r="C252" s="83">
        <v>2020363405</v>
      </c>
      <c r="D252" s="83" t="s">
        <v>271</v>
      </c>
      <c r="E252" s="83" t="s">
        <v>272</v>
      </c>
      <c r="F252" s="81" t="s">
        <v>60</v>
      </c>
      <c r="G252" s="83">
        <v>3</v>
      </c>
    </row>
    <row r="253" customHeight="1" spans="1:7">
      <c r="A253" s="151" t="s">
        <v>6</v>
      </c>
      <c r="B253" s="151">
        <v>20213032</v>
      </c>
      <c r="C253" s="151">
        <v>2021303212</v>
      </c>
      <c r="D253" s="151" t="s">
        <v>273</v>
      </c>
      <c r="E253" s="151" t="s">
        <v>274</v>
      </c>
      <c r="F253" s="151" t="s">
        <v>60</v>
      </c>
      <c r="G253" s="151">
        <v>7</v>
      </c>
    </row>
    <row r="254" customHeight="1" spans="1:7">
      <c r="A254" s="151"/>
      <c r="B254" s="151"/>
      <c r="C254" s="151"/>
      <c r="D254" s="151"/>
      <c r="E254" s="151" t="s">
        <v>275</v>
      </c>
      <c r="F254" s="151" t="s">
        <v>78</v>
      </c>
      <c r="G254" s="151"/>
    </row>
    <row r="255" customHeight="1" spans="1:7">
      <c r="A255" s="151"/>
      <c r="B255" s="151"/>
      <c r="C255" s="151"/>
      <c r="D255" s="151"/>
      <c r="E255" s="151" t="s">
        <v>276</v>
      </c>
      <c r="F255" s="151" t="s">
        <v>78</v>
      </c>
      <c r="G255" s="151"/>
    </row>
    <row r="256" customHeight="1" spans="1:7">
      <c r="A256" s="151"/>
      <c r="B256" s="83">
        <v>20212331</v>
      </c>
      <c r="C256" s="83">
        <v>2021233115</v>
      </c>
      <c r="D256" s="83" t="s">
        <v>277</v>
      </c>
      <c r="E256" s="83" t="s">
        <v>278</v>
      </c>
      <c r="F256" s="83" t="s">
        <v>78</v>
      </c>
      <c r="G256" s="83">
        <v>14</v>
      </c>
    </row>
    <row r="257" customHeight="1" spans="1:7">
      <c r="A257" s="151"/>
      <c r="B257" s="83"/>
      <c r="C257" s="83"/>
      <c r="D257" s="83"/>
      <c r="E257" s="83" t="s">
        <v>279</v>
      </c>
      <c r="F257" s="83" t="s">
        <v>78</v>
      </c>
      <c r="G257" s="83"/>
    </row>
    <row r="258" customHeight="1" spans="1:7">
      <c r="A258" s="151"/>
      <c r="B258" s="83"/>
      <c r="C258" s="83"/>
      <c r="D258" s="83"/>
      <c r="E258" s="83" t="s">
        <v>74</v>
      </c>
      <c r="F258" s="83" t="s">
        <v>81</v>
      </c>
      <c r="G258" s="83"/>
    </row>
    <row r="259" customHeight="1" spans="1:7">
      <c r="A259" s="151"/>
      <c r="B259" s="83"/>
      <c r="C259" s="83">
        <v>2021233121</v>
      </c>
      <c r="D259" s="83" t="s">
        <v>280</v>
      </c>
      <c r="E259" s="83" t="s">
        <v>279</v>
      </c>
      <c r="F259" s="83" t="s">
        <v>78</v>
      </c>
      <c r="G259" s="83"/>
    </row>
    <row r="260" customHeight="1" spans="1:7">
      <c r="A260" s="151"/>
      <c r="B260" s="83"/>
      <c r="C260" s="83">
        <v>2021233122</v>
      </c>
      <c r="D260" s="83" t="s">
        <v>281</v>
      </c>
      <c r="E260" s="83" t="s">
        <v>279</v>
      </c>
      <c r="F260" s="83" t="s">
        <v>78</v>
      </c>
      <c r="G260" s="83"/>
    </row>
    <row r="261" customHeight="1" spans="1:7">
      <c r="A261" s="151"/>
      <c r="B261" s="83"/>
      <c r="C261" s="83">
        <v>2021233119</v>
      </c>
      <c r="D261" s="83" t="s">
        <v>282</v>
      </c>
      <c r="E261" s="83" t="s">
        <v>74</v>
      </c>
      <c r="F261" s="83" t="s">
        <v>81</v>
      </c>
      <c r="G261" s="83"/>
    </row>
    <row r="262" customHeight="1" spans="1:7">
      <c r="A262" s="151"/>
      <c r="B262" s="83">
        <v>20212931</v>
      </c>
      <c r="C262" s="83">
        <v>2021293113</v>
      </c>
      <c r="D262" s="83" t="s">
        <v>283</v>
      </c>
      <c r="E262" s="83" t="s">
        <v>284</v>
      </c>
      <c r="F262" s="83" t="s">
        <v>64</v>
      </c>
      <c r="G262" s="83">
        <v>9</v>
      </c>
    </row>
    <row r="263" customHeight="1" spans="1:7">
      <c r="A263" s="151"/>
      <c r="B263" s="83"/>
      <c r="C263" s="83">
        <v>2021293123</v>
      </c>
      <c r="D263" s="83" t="s">
        <v>285</v>
      </c>
      <c r="E263" s="83" t="s">
        <v>284</v>
      </c>
      <c r="F263" s="83" t="s">
        <v>64</v>
      </c>
      <c r="G263" s="83"/>
    </row>
    <row r="264" customHeight="1" spans="1:7">
      <c r="A264" s="151"/>
      <c r="B264" s="83"/>
      <c r="C264" s="83">
        <v>2021293122</v>
      </c>
      <c r="D264" s="83" t="s">
        <v>286</v>
      </c>
      <c r="E264" s="83" t="s">
        <v>284</v>
      </c>
      <c r="F264" s="83" t="s">
        <v>64</v>
      </c>
      <c r="G264" s="83"/>
    </row>
    <row r="265" customHeight="1" spans="1:7">
      <c r="A265" s="151"/>
      <c r="B265" s="83">
        <v>20203035</v>
      </c>
      <c r="C265" s="83">
        <v>2020303519</v>
      </c>
      <c r="D265" s="83" t="s">
        <v>287</v>
      </c>
      <c r="E265" s="83" t="s">
        <v>288</v>
      </c>
      <c r="F265" s="83" t="s">
        <v>62</v>
      </c>
      <c r="G265" s="151">
        <v>2</v>
      </c>
    </row>
    <row r="266" customHeight="1" spans="1:7">
      <c r="A266" s="151"/>
      <c r="B266" s="83">
        <v>20203033</v>
      </c>
      <c r="C266" s="83">
        <v>2020303308</v>
      </c>
      <c r="D266" s="83" t="s">
        <v>289</v>
      </c>
      <c r="E266" s="83" t="s">
        <v>290</v>
      </c>
      <c r="F266" s="83" t="s">
        <v>62</v>
      </c>
      <c r="G266" s="151">
        <v>2</v>
      </c>
    </row>
    <row r="267" customHeight="1" spans="1:7">
      <c r="A267" s="151"/>
      <c r="B267" s="83">
        <v>20202331</v>
      </c>
      <c r="C267" s="83">
        <v>2020233124</v>
      </c>
      <c r="D267" s="83" t="s">
        <v>291</v>
      </c>
      <c r="E267" s="83" t="s">
        <v>292</v>
      </c>
      <c r="F267" s="83" t="s">
        <v>78</v>
      </c>
      <c r="G267" s="151">
        <v>8</v>
      </c>
    </row>
    <row r="268" customHeight="1" spans="1:7">
      <c r="A268" s="151"/>
      <c r="B268" s="83"/>
      <c r="C268" s="83"/>
      <c r="D268" s="83"/>
      <c r="E268" s="83" t="s">
        <v>293</v>
      </c>
      <c r="F268" s="83" t="s">
        <v>62</v>
      </c>
      <c r="G268" s="151"/>
    </row>
    <row r="269" customHeight="1" spans="1:7">
      <c r="A269" s="151"/>
      <c r="B269" s="83"/>
      <c r="C269" s="83"/>
      <c r="D269" s="83"/>
      <c r="E269" s="83" t="s">
        <v>294</v>
      </c>
      <c r="F269" s="83" t="s">
        <v>62</v>
      </c>
      <c r="G269" s="151"/>
    </row>
    <row r="270" customHeight="1" spans="1:7">
      <c r="A270" s="151"/>
      <c r="B270" s="83"/>
      <c r="C270" s="83"/>
      <c r="D270" s="83"/>
      <c r="E270" s="83" t="s">
        <v>295</v>
      </c>
      <c r="F270" s="83" t="s">
        <v>62</v>
      </c>
      <c r="G270" s="151"/>
    </row>
    <row r="271" customHeight="1" spans="1:7">
      <c r="A271" s="151"/>
      <c r="B271" s="83"/>
      <c r="C271" s="83">
        <v>2020233102</v>
      </c>
      <c r="D271" s="83" t="s">
        <v>296</v>
      </c>
      <c r="E271" s="83" t="s">
        <v>292</v>
      </c>
      <c r="F271" s="83" t="s">
        <v>78</v>
      </c>
      <c r="G271" s="83">
        <v>6</v>
      </c>
    </row>
    <row r="272" customHeight="1" spans="1:7">
      <c r="A272" s="151"/>
      <c r="B272" s="83"/>
      <c r="C272" s="83"/>
      <c r="D272" s="83"/>
      <c r="E272" s="83" t="s">
        <v>293</v>
      </c>
      <c r="F272" s="83" t="s">
        <v>62</v>
      </c>
      <c r="G272" s="83"/>
    </row>
    <row r="273" customHeight="1" spans="1:7">
      <c r="A273" s="151"/>
      <c r="B273" s="83"/>
      <c r="C273" s="83"/>
      <c r="D273" s="83"/>
      <c r="E273" s="83" t="s">
        <v>294</v>
      </c>
      <c r="F273" s="83" t="s">
        <v>62</v>
      </c>
      <c r="G273" s="83"/>
    </row>
    <row r="274" customHeight="1" spans="1:7">
      <c r="A274" s="151"/>
      <c r="B274" s="83">
        <v>20222332</v>
      </c>
      <c r="C274" s="83">
        <v>2022233214</v>
      </c>
      <c r="D274" s="83" t="s">
        <v>297</v>
      </c>
      <c r="E274" s="83" t="s">
        <v>298</v>
      </c>
      <c r="F274" s="83" t="s">
        <v>81</v>
      </c>
      <c r="G274" s="83">
        <v>2</v>
      </c>
    </row>
    <row r="275" customHeight="1" spans="1:7">
      <c r="A275" s="151"/>
      <c r="B275" s="83"/>
      <c r="C275" s="83">
        <v>2022233212</v>
      </c>
      <c r="D275" s="83" t="s">
        <v>299</v>
      </c>
      <c r="E275" s="83" t="s">
        <v>47</v>
      </c>
      <c r="F275" s="83" t="s">
        <v>300</v>
      </c>
      <c r="G275" s="83">
        <v>2</v>
      </c>
    </row>
    <row r="276" customHeight="1" spans="1:7">
      <c r="A276" s="151"/>
      <c r="B276" s="83">
        <v>20223031</v>
      </c>
      <c r="C276" s="83">
        <v>2020303433</v>
      </c>
      <c r="D276" s="83" t="s">
        <v>301</v>
      </c>
      <c r="E276" s="83" t="s">
        <v>47</v>
      </c>
      <c r="F276" s="83" t="s">
        <v>300</v>
      </c>
      <c r="G276" s="83">
        <v>2</v>
      </c>
    </row>
    <row r="277" customHeight="1" spans="1:7">
      <c r="A277" s="151"/>
      <c r="B277" s="83">
        <v>20222941</v>
      </c>
      <c r="C277" s="83">
        <v>2022234115</v>
      </c>
      <c r="D277" s="83" t="s">
        <v>302</v>
      </c>
      <c r="E277" s="83" t="s">
        <v>74</v>
      </c>
      <c r="F277" s="83" t="s">
        <v>62</v>
      </c>
      <c r="G277" s="83">
        <v>2</v>
      </c>
    </row>
    <row r="278" customHeight="1" spans="1:7">
      <c r="A278" s="151"/>
      <c r="B278" s="83"/>
      <c r="C278" s="83">
        <v>2022294104</v>
      </c>
      <c r="D278" s="83" t="s">
        <v>303</v>
      </c>
      <c r="E278" s="83" t="s">
        <v>304</v>
      </c>
      <c r="F278" s="83" t="s">
        <v>81</v>
      </c>
      <c r="G278" s="83">
        <v>3</v>
      </c>
    </row>
    <row r="279" customHeight="1" spans="1:7">
      <c r="A279" s="151"/>
      <c r="B279" s="83">
        <v>20192331</v>
      </c>
      <c r="C279" s="83">
        <v>2019233128</v>
      </c>
      <c r="D279" s="83" t="s">
        <v>305</v>
      </c>
      <c r="E279" s="83" t="s">
        <v>306</v>
      </c>
      <c r="F279" s="83" t="s">
        <v>62</v>
      </c>
      <c r="G279" s="83">
        <v>3</v>
      </c>
    </row>
    <row r="280" customHeight="1" spans="1:7">
      <c r="A280" s="151"/>
      <c r="B280" s="83"/>
      <c r="C280" s="83">
        <v>2019233112</v>
      </c>
      <c r="D280" s="83" t="s">
        <v>307</v>
      </c>
      <c r="E280" s="83" t="s">
        <v>306</v>
      </c>
      <c r="F280" s="83" t="s">
        <v>62</v>
      </c>
      <c r="G280" s="83">
        <v>3</v>
      </c>
    </row>
    <row r="281" customHeight="1" spans="1:7">
      <c r="A281" s="151"/>
      <c r="B281" s="83"/>
      <c r="C281" s="83">
        <v>2019233121</v>
      </c>
      <c r="D281" s="83" t="s">
        <v>308</v>
      </c>
      <c r="E281" s="83" t="s">
        <v>306</v>
      </c>
      <c r="F281" s="83" t="s">
        <v>62</v>
      </c>
      <c r="G281" s="83">
        <v>3</v>
      </c>
    </row>
    <row r="282" customHeight="1" spans="1:7">
      <c r="A282" s="151" t="s">
        <v>7</v>
      </c>
      <c r="B282" s="151">
        <v>20212631</v>
      </c>
      <c r="C282" s="151">
        <v>2021263106</v>
      </c>
      <c r="D282" s="151" t="s">
        <v>309</v>
      </c>
      <c r="E282" s="151" t="s">
        <v>310</v>
      </c>
      <c r="F282" s="186" t="s">
        <v>311</v>
      </c>
      <c r="G282" s="151">
        <v>14</v>
      </c>
    </row>
    <row r="283" customHeight="1" spans="1:7">
      <c r="A283" s="151"/>
      <c r="B283" s="151"/>
      <c r="C283" s="151"/>
      <c r="D283" s="151"/>
      <c r="E283" s="151" t="s">
        <v>74</v>
      </c>
      <c r="F283" s="186" t="s">
        <v>62</v>
      </c>
      <c r="G283" s="151"/>
    </row>
    <row r="284" customHeight="1" spans="1:7">
      <c r="A284" s="151"/>
      <c r="B284" s="151"/>
      <c r="C284" s="151"/>
      <c r="D284" s="151"/>
      <c r="E284" s="151" t="s">
        <v>312</v>
      </c>
      <c r="F284" s="186" t="s">
        <v>81</v>
      </c>
      <c r="G284" s="151"/>
    </row>
    <row r="285" customHeight="1" spans="1:7">
      <c r="A285" s="151"/>
      <c r="B285" s="151"/>
      <c r="C285" s="151"/>
      <c r="D285" s="151"/>
      <c r="E285" s="151" t="s">
        <v>313</v>
      </c>
      <c r="F285" s="186" t="s">
        <v>81</v>
      </c>
      <c r="G285" s="151"/>
    </row>
    <row r="286" customHeight="1" spans="1:7">
      <c r="A286" s="151"/>
      <c r="B286" s="151">
        <v>20212633</v>
      </c>
      <c r="C286" s="151">
        <v>2021263308</v>
      </c>
      <c r="D286" s="151" t="s">
        <v>314</v>
      </c>
      <c r="E286" s="151" t="s">
        <v>315</v>
      </c>
      <c r="F286" s="186" t="s">
        <v>316</v>
      </c>
      <c r="G286" s="151">
        <v>4</v>
      </c>
    </row>
    <row r="287" customHeight="1" spans="1:7">
      <c r="A287" s="151"/>
      <c r="B287" s="151"/>
      <c r="C287" s="151">
        <v>2021263225</v>
      </c>
      <c r="D287" s="151" t="s">
        <v>317</v>
      </c>
      <c r="E287" s="151" t="s">
        <v>315</v>
      </c>
      <c r="F287" s="186" t="s">
        <v>316</v>
      </c>
      <c r="G287" s="151">
        <v>4</v>
      </c>
    </row>
    <row r="288" customHeight="1" spans="1:7">
      <c r="A288" s="151"/>
      <c r="B288" s="151"/>
      <c r="C288" s="151">
        <v>2021263303</v>
      </c>
      <c r="D288" s="151" t="s">
        <v>318</v>
      </c>
      <c r="E288" s="151" t="s">
        <v>315</v>
      </c>
      <c r="F288" s="186" t="s">
        <v>316</v>
      </c>
      <c r="G288" s="151">
        <v>4</v>
      </c>
    </row>
    <row r="289" customHeight="1" spans="1:7">
      <c r="A289" s="151"/>
      <c r="B289" s="151"/>
      <c r="C289" s="151">
        <v>2021263124</v>
      </c>
      <c r="D289" s="151" t="s">
        <v>319</v>
      </c>
      <c r="E289" s="151" t="s">
        <v>74</v>
      </c>
      <c r="F289" s="186" t="s">
        <v>62</v>
      </c>
      <c r="G289" s="151">
        <v>2</v>
      </c>
    </row>
    <row r="290" customHeight="1" spans="1:7">
      <c r="A290" s="151"/>
      <c r="B290" s="151">
        <v>20212634</v>
      </c>
      <c r="C290" s="151">
        <v>2021263127</v>
      </c>
      <c r="D290" s="151" t="s">
        <v>320</v>
      </c>
      <c r="E290" s="151" t="s">
        <v>74</v>
      </c>
      <c r="F290" s="186" t="s">
        <v>78</v>
      </c>
      <c r="G290" s="151">
        <v>14</v>
      </c>
    </row>
    <row r="291" customHeight="1" spans="1:7">
      <c r="A291" s="151"/>
      <c r="B291" s="151"/>
      <c r="C291" s="151"/>
      <c r="D291" s="151"/>
      <c r="E291" s="151" t="s">
        <v>321</v>
      </c>
      <c r="F291" s="186" t="s">
        <v>322</v>
      </c>
      <c r="G291" s="151"/>
    </row>
    <row r="292" customHeight="1" spans="1:7">
      <c r="A292" s="151"/>
      <c r="B292" s="151"/>
      <c r="C292" s="151"/>
      <c r="D292" s="151"/>
      <c r="E292" s="151" t="s">
        <v>166</v>
      </c>
      <c r="F292" s="186" t="s">
        <v>81</v>
      </c>
      <c r="G292" s="151"/>
    </row>
    <row r="293" customHeight="1" spans="1:7">
      <c r="A293" s="151"/>
      <c r="B293" s="151"/>
      <c r="C293" s="151"/>
      <c r="D293" s="151"/>
      <c r="E293" s="151" t="s">
        <v>313</v>
      </c>
      <c r="F293" s="186" t="s">
        <v>81</v>
      </c>
      <c r="G293" s="178"/>
    </row>
    <row r="294" customHeight="1" spans="1:7">
      <c r="A294" s="151"/>
      <c r="B294" s="151"/>
      <c r="C294" s="151">
        <v>2021263423</v>
      </c>
      <c r="D294" s="151" t="s">
        <v>323</v>
      </c>
      <c r="E294" s="151" t="s">
        <v>166</v>
      </c>
      <c r="F294" s="187" t="s">
        <v>81</v>
      </c>
      <c r="G294" s="151">
        <v>4</v>
      </c>
    </row>
    <row r="295" customHeight="1" spans="1:7">
      <c r="A295" s="151"/>
      <c r="B295" s="151"/>
      <c r="C295" s="151"/>
      <c r="D295" s="151"/>
      <c r="E295" s="151" t="s">
        <v>313</v>
      </c>
      <c r="F295" s="187" t="s">
        <v>81</v>
      </c>
      <c r="G295" s="151"/>
    </row>
    <row r="296" customHeight="1" spans="1:7">
      <c r="A296" s="151"/>
      <c r="B296" s="151"/>
      <c r="C296" s="151">
        <v>2021263104</v>
      </c>
      <c r="D296" s="151" t="s">
        <v>324</v>
      </c>
      <c r="E296" s="151" t="s">
        <v>74</v>
      </c>
      <c r="F296" s="186" t="s">
        <v>78</v>
      </c>
      <c r="G296" s="181">
        <v>2</v>
      </c>
    </row>
    <row r="297" customHeight="1" spans="1:7">
      <c r="A297" s="151"/>
      <c r="B297" s="151"/>
      <c r="C297" s="151">
        <v>2021263233</v>
      </c>
      <c r="D297" s="151" t="s">
        <v>325</v>
      </c>
      <c r="E297" s="151" t="s">
        <v>74</v>
      </c>
      <c r="F297" s="186" t="s">
        <v>78</v>
      </c>
      <c r="G297" s="151">
        <v>2</v>
      </c>
    </row>
    <row r="298" customHeight="1" spans="1:7">
      <c r="A298" s="151"/>
      <c r="B298" s="151"/>
      <c r="C298" s="151">
        <v>2021263227</v>
      </c>
      <c r="D298" s="151" t="s">
        <v>326</v>
      </c>
      <c r="E298" s="151" t="s">
        <v>74</v>
      </c>
      <c r="F298" s="186" t="s">
        <v>78</v>
      </c>
      <c r="G298" s="151">
        <v>2</v>
      </c>
    </row>
    <row r="299" customHeight="1" spans="1:7">
      <c r="A299" s="151"/>
      <c r="B299" s="83">
        <v>20202634</v>
      </c>
      <c r="C299" s="83">
        <v>2020263110</v>
      </c>
      <c r="D299" s="83" t="s">
        <v>327</v>
      </c>
      <c r="E299" s="83" t="s">
        <v>328</v>
      </c>
      <c r="F299" s="83" t="s">
        <v>322</v>
      </c>
      <c r="G299" s="83">
        <v>8</v>
      </c>
    </row>
    <row r="300" customHeight="1" spans="1:7">
      <c r="A300" s="151"/>
      <c r="B300" s="83">
        <v>20222633</v>
      </c>
      <c r="C300" s="83">
        <v>2022263305</v>
      </c>
      <c r="D300" s="83" t="s">
        <v>329</v>
      </c>
      <c r="E300" s="83" t="s">
        <v>47</v>
      </c>
      <c r="F300" s="188" t="s">
        <v>330</v>
      </c>
      <c r="G300" s="183">
        <v>2</v>
      </c>
    </row>
    <row r="301" customHeight="1" spans="1:7">
      <c r="A301" s="151"/>
      <c r="B301" s="83">
        <v>20222635</v>
      </c>
      <c r="C301" s="83">
        <v>2022263508</v>
      </c>
      <c r="D301" s="83" t="s">
        <v>331</v>
      </c>
      <c r="E301" s="83" t="s">
        <v>332</v>
      </c>
      <c r="F301" s="83" t="s">
        <v>333</v>
      </c>
      <c r="G301" s="83">
        <v>16</v>
      </c>
    </row>
    <row r="302" customHeight="1" spans="1:7">
      <c r="A302" s="151"/>
      <c r="B302" s="83"/>
      <c r="C302" s="189">
        <v>2022263503</v>
      </c>
      <c r="D302" s="83" t="s">
        <v>334</v>
      </c>
      <c r="E302" s="83" t="s">
        <v>74</v>
      </c>
      <c r="F302" s="83" t="s">
        <v>335</v>
      </c>
      <c r="G302" s="83"/>
    </row>
    <row r="303" customHeight="1" spans="1:7">
      <c r="A303" s="151"/>
      <c r="B303" s="83"/>
      <c r="C303" s="190">
        <v>2022263512</v>
      </c>
      <c r="D303" s="183" t="s">
        <v>336</v>
      </c>
      <c r="E303" s="83" t="s">
        <v>337</v>
      </c>
      <c r="F303" s="83" t="s">
        <v>330</v>
      </c>
      <c r="G303" s="83"/>
    </row>
    <row r="304" customHeight="1" spans="1:7">
      <c r="A304" s="151"/>
      <c r="B304" s="83"/>
      <c r="C304" s="189"/>
      <c r="D304" s="185"/>
      <c r="E304" s="83" t="s">
        <v>332</v>
      </c>
      <c r="F304" s="83" t="s">
        <v>338</v>
      </c>
      <c r="G304" s="83"/>
    </row>
    <row r="305" customHeight="1" spans="1:7">
      <c r="A305" s="151"/>
      <c r="B305" s="83"/>
      <c r="C305" s="189">
        <v>2022263522</v>
      </c>
      <c r="D305" s="83" t="s">
        <v>339</v>
      </c>
      <c r="E305" s="83" t="s">
        <v>340</v>
      </c>
      <c r="F305" s="83" t="s">
        <v>341</v>
      </c>
      <c r="G305" s="83"/>
    </row>
    <row r="306" customHeight="1" spans="1:7">
      <c r="A306" s="151"/>
      <c r="B306" s="83"/>
      <c r="C306" s="189">
        <v>2022263521</v>
      </c>
      <c r="D306" s="83" t="s">
        <v>342</v>
      </c>
      <c r="E306" s="83" t="s">
        <v>340</v>
      </c>
      <c r="F306" s="83" t="s">
        <v>341</v>
      </c>
      <c r="G306" s="83"/>
    </row>
    <row r="307" customHeight="1" spans="1:7">
      <c r="A307" s="151"/>
      <c r="B307" s="83">
        <v>20222641</v>
      </c>
      <c r="C307" s="191">
        <v>2022264108</v>
      </c>
      <c r="D307" s="83" t="s">
        <v>343</v>
      </c>
      <c r="E307" s="83" t="s">
        <v>344</v>
      </c>
      <c r="F307" s="83" t="s">
        <v>345</v>
      </c>
      <c r="G307" s="184">
        <v>24</v>
      </c>
    </row>
    <row r="308" customHeight="1" spans="1:7">
      <c r="A308" s="151"/>
      <c r="B308" s="83"/>
      <c r="C308" s="192">
        <v>2022264111</v>
      </c>
      <c r="D308" s="83" t="s">
        <v>346</v>
      </c>
      <c r="E308" s="83" t="s">
        <v>344</v>
      </c>
      <c r="F308" s="83" t="s">
        <v>345</v>
      </c>
      <c r="G308" s="184"/>
    </row>
    <row r="309" customHeight="1" spans="1:7">
      <c r="A309" s="151"/>
      <c r="B309" s="83"/>
      <c r="C309" s="192">
        <v>2022264124</v>
      </c>
      <c r="D309" s="83" t="s">
        <v>347</v>
      </c>
      <c r="E309" s="83" t="s">
        <v>344</v>
      </c>
      <c r="F309" s="83" t="s">
        <v>345</v>
      </c>
      <c r="G309" s="185"/>
    </row>
    <row r="310" customHeight="1" spans="1:7">
      <c r="A310" s="130" t="s">
        <v>8</v>
      </c>
      <c r="B310" s="193" t="s">
        <v>348</v>
      </c>
      <c r="C310" s="193"/>
      <c r="D310" s="193"/>
      <c r="E310" s="193"/>
      <c r="F310" s="193"/>
      <c r="G310" s="193"/>
    </row>
    <row r="311" customHeight="1" spans="1:7">
      <c r="A311" s="194"/>
      <c r="B311" s="195"/>
      <c r="C311" s="195"/>
      <c r="D311" s="195"/>
      <c r="E311" s="195"/>
      <c r="F311" s="196"/>
      <c r="G311" s="195"/>
    </row>
    <row r="312" customHeight="1" spans="1:7">
      <c r="A312" s="194"/>
      <c r="B312" s="195"/>
      <c r="C312" s="195"/>
      <c r="D312" s="195"/>
      <c r="E312" s="195"/>
      <c r="F312" s="196"/>
      <c r="G312" s="195"/>
    </row>
  </sheetData>
  <autoFilter ref="A2:I312">
    <filterColumn colId="0">
      <customFilters>
        <customFilter operator="equal" val="经济管理学院"/>
      </customFilters>
    </filterColumn>
    <extLst/>
  </autoFilter>
  <sortState ref="A252:G262">
    <sortCondition ref="A252"/>
  </sortState>
  <mergeCells count="256">
    <mergeCell ref="A1:G1"/>
    <mergeCell ref="B310:G310"/>
    <mergeCell ref="A3:A52"/>
    <mergeCell ref="A53:A166"/>
    <mergeCell ref="A167:A201"/>
    <mergeCell ref="A202:A252"/>
    <mergeCell ref="A253:A281"/>
    <mergeCell ref="A282:A309"/>
    <mergeCell ref="B3:B5"/>
    <mergeCell ref="B6:B8"/>
    <mergeCell ref="B9:B10"/>
    <mergeCell ref="B11:B12"/>
    <mergeCell ref="B13:B22"/>
    <mergeCell ref="B23:B26"/>
    <mergeCell ref="B27:B33"/>
    <mergeCell ref="B34:B38"/>
    <mergeCell ref="B39:B44"/>
    <mergeCell ref="B45:B52"/>
    <mergeCell ref="B53:B54"/>
    <mergeCell ref="B55:B57"/>
    <mergeCell ref="B58:B65"/>
    <mergeCell ref="B66:B67"/>
    <mergeCell ref="B68:B73"/>
    <mergeCell ref="B74:B79"/>
    <mergeCell ref="B80:B81"/>
    <mergeCell ref="B82:B86"/>
    <mergeCell ref="B87:B96"/>
    <mergeCell ref="B97:B99"/>
    <mergeCell ref="B100:B112"/>
    <mergeCell ref="B113:B118"/>
    <mergeCell ref="B119:B127"/>
    <mergeCell ref="B128:B135"/>
    <mergeCell ref="B136:B139"/>
    <mergeCell ref="B140:B152"/>
    <mergeCell ref="B153:B163"/>
    <mergeCell ref="B164:B166"/>
    <mergeCell ref="B167:B172"/>
    <mergeCell ref="B173:B174"/>
    <mergeCell ref="B176:B192"/>
    <mergeCell ref="B193:B197"/>
    <mergeCell ref="B198:B201"/>
    <mergeCell ref="B202:B208"/>
    <mergeCell ref="B209:B222"/>
    <mergeCell ref="B223:B229"/>
    <mergeCell ref="B230:B234"/>
    <mergeCell ref="B235:B241"/>
    <mergeCell ref="B242:B245"/>
    <mergeCell ref="B247:B251"/>
    <mergeCell ref="B253:B255"/>
    <mergeCell ref="B256:B261"/>
    <mergeCell ref="B262:B264"/>
    <mergeCell ref="B267:B273"/>
    <mergeCell ref="B274:B275"/>
    <mergeCell ref="B277:B278"/>
    <mergeCell ref="B279:B281"/>
    <mergeCell ref="B282:B285"/>
    <mergeCell ref="B286:B289"/>
    <mergeCell ref="B290:B298"/>
    <mergeCell ref="B301:B306"/>
    <mergeCell ref="B307:B309"/>
    <mergeCell ref="C3:C5"/>
    <mergeCell ref="C11:C12"/>
    <mergeCell ref="C13:C17"/>
    <mergeCell ref="C18:C22"/>
    <mergeCell ref="C23:C26"/>
    <mergeCell ref="C27:C31"/>
    <mergeCell ref="C39:C44"/>
    <mergeCell ref="C45:C50"/>
    <mergeCell ref="C51:C52"/>
    <mergeCell ref="C58:C60"/>
    <mergeCell ref="C62:C65"/>
    <mergeCell ref="C66:C67"/>
    <mergeCell ref="C68:C69"/>
    <mergeCell ref="C70:C71"/>
    <mergeCell ref="C72:C73"/>
    <mergeCell ref="C74:C76"/>
    <mergeCell ref="C77:C79"/>
    <mergeCell ref="C80:C81"/>
    <mergeCell ref="C82:C84"/>
    <mergeCell ref="C87:C88"/>
    <mergeCell ref="C89:C90"/>
    <mergeCell ref="C91:C92"/>
    <mergeCell ref="C93:C94"/>
    <mergeCell ref="C95:C96"/>
    <mergeCell ref="C97:C99"/>
    <mergeCell ref="C100:C101"/>
    <mergeCell ref="C102:C103"/>
    <mergeCell ref="C104:C105"/>
    <mergeCell ref="C106:C107"/>
    <mergeCell ref="C108:C109"/>
    <mergeCell ref="C110:C111"/>
    <mergeCell ref="C113:C114"/>
    <mergeCell ref="C119:C120"/>
    <mergeCell ref="C121:C123"/>
    <mergeCell ref="C141:C142"/>
    <mergeCell ref="C145:C146"/>
    <mergeCell ref="C147:C148"/>
    <mergeCell ref="C149:C150"/>
    <mergeCell ref="C151:C152"/>
    <mergeCell ref="C153:C157"/>
    <mergeCell ref="C167:C172"/>
    <mergeCell ref="C173:C174"/>
    <mergeCell ref="C176:C184"/>
    <mergeCell ref="C185:C187"/>
    <mergeCell ref="C188:C189"/>
    <mergeCell ref="C190:C192"/>
    <mergeCell ref="C193:C197"/>
    <mergeCell ref="C198:C201"/>
    <mergeCell ref="C202:C208"/>
    <mergeCell ref="C209:C214"/>
    <mergeCell ref="C218:C222"/>
    <mergeCell ref="C223:C228"/>
    <mergeCell ref="C230:C234"/>
    <mergeCell ref="C235:C241"/>
    <mergeCell ref="C242:C243"/>
    <mergeCell ref="C247:C251"/>
    <mergeCell ref="C253:C255"/>
    <mergeCell ref="C256:C258"/>
    <mergeCell ref="C267:C270"/>
    <mergeCell ref="C271:C273"/>
    <mergeCell ref="C282:C285"/>
    <mergeCell ref="C290:C293"/>
    <mergeCell ref="C294:C295"/>
    <mergeCell ref="C303:C304"/>
    <mergeCell ref="D3:D5"/>
    <mergeCell ref="D11:D12"/>
    <mergeCell ref="D13:D17"/>
    <mergeCell ref="D18:D22"/>
    <mergeCell ref="D23:D26"/>
    <mergeCell ref="D27:D31"/>
    <mergeCell ref="D39:D44"/>
    <mergeCell ref="D45:D50"/>
    <mergeCell ref="D51:D52"/>
    <mergeCell ref="D58:D60"/>
    <mergeCell ref="D62:D65"/>
    <mergeCell ref="D66:D67"/>
    <mergeCell ref="D68:D69"/>
    <mergeCell ref="D70:D71"/>
    <mergeCell ref="D72:D73"/>
    <mergeCell ref="D74:D76"/>
    <mergeCell ref="D77:D79"/>
    <mergeCell ref="D80:D81"/>
    <mergeCell ref="D82:D84"/>
    <mergeCell ref="D87:D88"/>
    <mergeCell ref="D89:D90"/>
    <mergeCell ref="D91:D92"/>
    <mergeCell ref="D93:D94"/>
    <mergeCell ref="D95:D96"/>
    <mergeCell ref="D97:D99"/>
    <mergeCell ref="D100:D101"/>
    <mergeCell ref="D102:D103"/>
    <mergeCell ref="D104:D105"/>
    <mergeCell ref="D106:D107"/>
    <mergeCell ref="D108:D109"/>
    <mergeCell ref="D110:D111"/>
    <mergeCell ref="D113:D114"/>
    <mergeCell ref="D119:D120"/>
    <mergeCell ref="D121:D123"/>
    <mergeCell ref="D141:D142"/>
    <mergeCell ref="D145:D146"/>
    <mergeCell ref="D147:D148"/>
    <mergeCell ref="D149:D150"/>
    <mergeCell ref="D151:D152"/>
    <mergeCell ref="D153:D157"/>
    <mergeCell ref="D167:D172"/>
    <mergeCell ref="D173:D174"/>
    <mergeCell ref="D176:D184"/>
    <mergeCell ref="D185:D187"/>
    <mergeCell ref="D188:D189"/>
    <mergeCell ref="D190:D192"/>
    <mergeCell ref="D193:D197"/>
    <mergeCell ref="D198:D201"/>
    <mergeCell ref="D202:D208"/>
    <mergeCell ref="D209:D214"/>
    <mergeCell ref="D218:D222"/>
    <mergeCell ref="D223:D228"/>
    <mergeCell ref="D230:D234"/>
    <mergeCell ref="D235:D241"/>
    <mergeCell ref="D242:D243"/>
    <mergeCell ref="D247:D251"/>
    <mergeCell ref="D253:D255"/>
    <mergeCell ref="D256:D258"/>
    <mergeCell ref="D267:D270"/>
    <mergeCell ref="D271:D273"/>
    <mergeCell ref="D282:D285"/>
    <mergeCell ref="D290:D293"/>
    <mergeCell ref="D294:D295"/>
    <mergeCell ref="D303:D304"/>
    <mergeCell ref="G3:G5"/>
    <mergeCell ref="G6:G8"/>
    <mergeCell ref="G9:G10"/>
    <mergeCell ref="G11:G12"/>
    <mergeCell ref="G13:G17"/>
    <mergeCell ref="G18:G22"/>
    <mergeCell ref="G23:G26"/>
    <mergeCell ref="G27:G31"/>
    <mergeCell ref="G39:G44"/>
    <mergeCell ref="G45:G50"/>
    <mergeCell ref="G51:G52"/>
    <mergeCell ref="G58:G60"/>
    <mergeCell ref="G62:G65"/>
    <mergeCell ref="G66:G67"/>
    <mergeCell ref="G68:G69"/>
    <mergeCell ref="G70:G71"/>
    <mergeCell ref="G72:G73"/>
    <mergeCell ref="G74:G76"/>
    <mergeCell ref="G77:G79"/>
    <mergeCell ref="G80:G81"/>
    <mergeCell ref="G82:G84"/>
    <mergeCell ref="G87:G88"/>
    <mergeCell ref="G89:G90"/>
    <mergeCell ref="G91:G92"/>
    <mergeCell ref="G93:G94"/>
    <mergeCell ref="G95:G96"/>
    <mergeCell ref="G97:G99"/>
    <mergeCell ref="G100:G101"/>
    <mergeCell ref="G102:G103"/>
    <mergeCell ref="G104:G105"/>
    <mergeCell ref="G106:G107"/>
    <mergeCell ref="G108:G109"/>
    <mergeCell ref="G110:G111"/>
    <mergeCell ref="G113:G114"/>
    <mergeCell ref="G119:G120"/>
    <mergeCell ref="G121:G123"/>
    <mergeCell ref="G141:G142"/>
    <mergeCell ref="G145:G146"/>
    <mergeCell ref="G147:G148"/>
    <mergeCell ref="G149:G150"/>
    <mergeCell ref="G151:G152"/>
    <mergeCell ref="G153:G157"/>
    <mergeCell ref="G167:G172"/>
    <mergeCell ref="G173:G174"/>
    <mergeCell ref="G176:G184"/>
    <mergeCell ref="G185:G187"/>
    <mergeCell ref="G188:G189"/>
    <mergeCell ref="G190:G192"/>
    <mergeCell ref="G193:G197"/>
    <mergeCell ref="G198:G201"/>
    <mergeCell ref="G202:G208"/>
    <mergeCell ref="G209:G214"/>
    <mergeCell ref="G218:G222"/>
    <mergeCell ref="G223:G228"/>
    <mergeCell ref="G230:G234"/>
    <mergeCell ref="G235:G241"/>
    <mergeCell ref="G242:G243"/>
    <mergeCell ref="G247:G251"/>
    <mergeCell ref="G253:G255"/>
    <mergeCell ref="G256:G261"/>
    <mergeCell ref="G262:G264"/>
    <mergeCell ref="G267:G270"/>
    <mergeCell ref="G271:G273"/>
    <mergeCell ref="G282:G285"/>
    <mergeCell ref="G290:G293"/>
    <mergeCell ref="G294:G295"/>
    <mergeCell ref="G301:G306"/>
    <mergeCell ref="G307:G30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:H1"/>
    </sheetView>
  </sheetViews>
  <sheetFormatPr defaultColWidth="9" defaultRowHeight="14.4" outlineLevelCol="7"/>
  <cols>
    <col min="1" max="1" width="24" style="66" customWidth="1"/>
    <col min="2" max="2" width="15.2222222222222" style="66" customWidth="1"/>
    <col min="3" max="3" width="18.6666666666667" style="66" customWidth="1"/>
    <col min="4" max="4" width="14.4444444444444" style="66" customWidth="1"/>
    <col min="5" max="5" width="35.2222222222222" style="66" customWidth="1"/>
    <col min="6" max="6" width="21" style="66" customWidth="1"/>
    <col min="7" max="7" width="14.5555555555556" style="66" customWidth="1"/>
    <col min="8" max="8" width="14.6666666666667" style="66" customWidth="1"/>
    <col min="9" max="16384" width="9" style="66"/>
  </cols>
  <sheetData>
    <row r="1" s="156" customFormat="1" ht="22.2" spans="1:8">
      <c r="A1" s="158" t="s">
        <v>349</v>
      </c>
      <c r="B1" s="159"/>
      <c r="C1" s="159"/>
      <c r="D1" s="159"/>
      <c r="E1" s="159"/>
      <c r="F1" s="159"/>
      <c r="G1" s="159"/>
      <c r="H1" s="159"/>
    </row>
    <row r="2" s="157" customFormat="1" ht="20.4" spans="1:8">
      <c r="A2" s="160" t="s">
        <v>22</v>
      </c>
      <c r="B2" s="21" t="s">
        <v>24</v>
      </c>
      <c r="C2" s="21" t="s">
        <v>33</v>
      </c>
      <c r="D2" s="21" t="s">
        <v>35</v>
      </c>
      <c r="E2" s="21" t="s">
        <v>34</v>
      </c>
      <c r="F2" s="21" t="s">
        <v>350</v>
      </c>
      <c r="G2" s="161" t="s">
        <v>351</v>
      </c>
      <c r="H2" s="21" t="s">
        <v>29</v>
      </c>
    </row>
    <row r="3" s="157" customFormat="1" ht="20.4" spans="1:8">
      <c r="A3" s="136" t="s">
        <v>2</v>
      </c>
      <c r="B3" s="162" t="s">
        <v>352</v>
      </c>
      <c r="C3" s="163"/>
      <c r="D3" s="163"/>
      <c r="E3" s="163"/>
      <c r="F3" s="163"/>
      <c r="G3" s="163"/>
      <c r="H3" s="164"/>
    </row>
    <row r="4" s="157" customFormat="1" ht="20.4" spans="1:8">
      <c r="A4" s="136" t="s">
        <v>3</v>
      </c>
      <c r="B4" s="137">
        <v>20222441</v>
      </c>
      <c r="C4" s="137">
        <v>2022244144</v>
      </c>
      <c r="D4" s="137" t="s">
        <v>353</v>
      </c>
      <c r="E4" s="137" t="s">
        <v>354</v>
      </c>
      <c r="F4" s="137" t="s">
        <v>355</v>
      </c>
      <c r="G4" s="137">
        <v>10.31</v>
      </c>
      <c r="H4" s="144"/>
    </row>
    <row r="5" s="157" customFormat="1" ht="20.4" spans="1:8">
      <c r="A5" s="136" t="s">
        <v>4</v>
      </c>
      <c r="B5" s="165">
        <v>20222837</v>
      </c>
      <c r="C5" s="165">
        <v>2022283728</v>
      </c>
      <c r="D5" s="165" t="s">
        <v>356</v>
      </c>
      <c r="E5" s="165" t="s">
        <v>224</v>
      </c>
      <c r="F5" s="166" t="s">
        <v>355</v>
      </c>
      <c r="G5" s="165">
        <v>11.1</v>
      </c>
      <c r="H5" s="165" t="s">
        <v>357</v>
      </c>
    </row>
    <row r="6" s="157" customFormat="1" ht="20.4" spans="1:8">
      <c r="A6" s="136" t="s">
        <v>5</v>
      </c>
      <c r="B6" s="23" t="s">
        <v>352</v>
      </c>
      <c r="C6" s="23"/>
      <c r="D6" s="23"/>
      <c r="E6" s="23"/>
      <c r="F6" s="23"/>
      <c r="G6" s="23"/>
      <c r="H6" s="23"/>
    </row>
    <row r="7" s="156" customFormat="1" ht="17.4" spans="1:8">
      <c r="A7" s="83" t="s">
        <v>6</v>
      </c>
      <c r="B7" s="83">
        <v>20202332</v>
      </c>
      <c r="C7" s="83">
        <v>2020233201</v>
      </c>
      <c r="D7" s="83" t="s">
        <v>358</v>
      </c>
      <c r="E7" s="83" t="s">
        <v>292</v>
      </c>
      <c r="F7" s="81" t="s">
        <v>355</v>
      </c>
      <c r="G7" s="83">
        <v>10.31</v>
      </c>
      <c r="H7" s="83"/>
    </row>
    <row r="8" s="156" customFormat="1" ht="17.4" spans="1:8">
      <c r="A8" s="83"/>
      <c r="B8" s="83"/>
      <c r="C8" s="83">
        <v>2020233229</v>
      </c>
      <c r="D8" s="83" t="s">
        <v>359</v>
      </c>
      <c r="E8" s="83" t="s">
        <v>292</v>
      </c>
      <c r="F8" s="81" t="s">
        <v>355</v>
      </c>
      <c r="G8" s="83">
        <v>10.31</v>
      </c>
      <c r="H8" s="83"/>
    </row>
    <row r="9" s="156" customFormat="1" ht="17.4" spans="1:8">
      <c r="A9" s="83"/>
      <c r="B9" s="83"/>
      <c r="C9" s="83">
        <v>2020233206</v>
      </c>
      <c r="D9" s="83" t="s">
        <v>360</v>
      </c>
      <c r="E9" s="83" t="s">
        <v>292</v>
      </c>
      <c r="F9" s="81" t="s">
        <v>355</v>
      </c>
      <c r="G9" s="83">
        <v>10.31</v>
      </c>
      <c r="H9" s="167"/>
    </row>
    <row r="10" s="156" customFormat="1" ht="17.4" spans="1:8">
      <c r="A10" s="36" t="s">
        <v>7</v>
      </c>
      <c r="B10" s="168" t="s">
        <v>352</v>
      </c>
      <c r="C10" s="169"/>
      <c r="D10" s="169"/>
      <c r="E10" s="169"/>
      <c r="F10" s="169"/>
      <c r="G10" s="169"/>
      <c r="H10" s="170"/>
    </row>
    <row r="11" ht="17.4" spans="1:8">
      <c r="A11" s="36" t="s">
        <v>8</v>
      </c>
      <c r="B11" s="171"/>
      <c r="C11" s="172"/>
      <c r="D11" s="172"/>
      <c r="E11" s="172"/>
      <c r="F11" s="172"/>
      <c r="G11" s="172"/>
      <c r="H11" s="173"/>
    </row>
    <row r="18" ht="20.4" customHeight="1"/>
    <row r="19" ht="20.4" customHeight="1"/>
    <row r="22" s="156" customFormat="1" spans="1:8">
      <c r="A22" s="66"/>
      <c r="B22" s="66"/>
      <c r="C22" s="66"/>
      <c r="D22" s="66"/>
      <c r="E22" s="66"/>
      <c r="F22" s="66"/>
      <c r="G22" s="66"/>
      <c r="H22" s="66"/>
    </row>
  </sheetData>
  <mergeCells count="6">
    <mergeCell ref="A1:H1"/>
    <mergeCell ref="B3:H3"/>
    <mergeCell ref="B6:H6"/>
    <mergeCell ref="A7:A9"/>
    <mergeCell ref="B7:B9"/>
    <mergeCell ref="B10:H1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A3" sqref="A3:A8"/>
    </sheetView>
  </sheetViews>
  <sheetFormatPr defaultColWidth="9" defaultRowHeight="14.4"/>
  <cols>
    <col min="1" max="1" width="25.4444444444444" style="66" customWidth="1"/>
    <col min="2" max="2" width="8.33333333333333" style="122" customWidth="1"/>
    <col min="3" max="3" width="14.7777777777778" style="66" customWidth="1"/>
    <col min="4" max="13" width="7.44444444444444" style="66" customWidth="1"/>
    <col min="14" max="14" width="8.11111111111111" style="66" customWidth="1"/>
    <col min="15" max="15" width="9.66666666666667" style="66" customWidth="1"/>
    <col min="16" max="16" width="17.1111111111111" style="66" customWidth="1"/>
    <col min="17" max="17" width="84.6944444444444" style="66" customWidth="1"/>
    <col min="18" max="18" width="59.5555555555556" style="66" customWidth="1"/>
    <col min="19" max="16384" width="9" style="66"/>
  </cols>
  <sheetData>
    <row r="1" s="120" customFormat="1" ht="22.2" spans="1:20">
      <c r="A1" s="123" t="s">
        <v>361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45"/>
      <c r="T1" s="145"/>
    </row>
    <row r="2" s="121" customFormat="1" ht="61.2" spans="1:19">
      <c r="A2" s="21" t="s">
        <v>22</v>
      </c>
      <c r="B2" s="21" t="s">
        <v>23</v>
      </c>
      <c r="C2" s="21" t="s">
        <v>24</v>
      </c>
      <c r="D2" s="126" t="s">
        <v>362</v>
      </c>
      <c r="E2" s="126" t="s">
        <v>363</v>
      </c>
      <c r="F2" s="126" t="s">
        <v>364</v>
      </c>
      <c r="G2" s="126" t="s">
        <v>365</v>
      </c>
      <c r="H2" s="126" t="s">
        <v>366</v>
      </c>
      <c r="I2" s="126" t="s">
        <v>367</v>
      </c>
      <c r="J2" s="126" t="s">
        <v>368</v>
      </c>
      <c r="K2" s="126" t="s">
        <v>369</v>
      </c>
      <c r="L2" s="126" t="s">
        <v>370</v>
      </c>
      <c r="M2" s="126" t="s">
        <v>371</v>
      </c>
      <c r="N2" s="126" t="s">
        <v>372</v>
      </c>
      <c r="O2" s="140" t="s">
        <v>373</v>
      </c>
      <c r="P2" s="126" t="s">
        <v>374</v>
      </c>
      <c r="Q2" s="21" t="s">
        <v>29</v>
      </c>
      <c r="R2" s="21" t="s">
        <v>375</v>
      </c>
      <c r="S2" s="146"/>
    </row>
    <row r="3" s="120" customFormat="1" ht="17.4" spans="1:19">
      <c r="A3" s="127" t="s">
        <v>2</v>
      </c>
      <c r="B3" s="127">
        <v>1</v>
      </c>
      <c r="C3" s="128">
        <v>20222131</v>
      </c>
      <c r="D3" s="73">
        <v>4.8</v>
      </c>
      <c r="E3" s="73">
        <v>5</v>
      </c>
      <c r="F3" s="73" t="s">
        <v>376</v>
      </c>
      <c r="G3" s="73" t="s">
        <v>376</v>
      </c>
      <c r="H3" s="73">
        <v>4.8</v>
      </c>
      <c r="I3" s="73">
        <v>4.8</v>
      </c>
      <c r="J3" s="137">
        <v>5</v>
      </c>
      <c r="K3" s="137">
        <v>5</v>
      </c>
      <c r="L3" s="73">
        <v>4.8</v>
      </c>
      <c r="M3" s="73">
        <v>4.8</v>
      </c>
      <c r="N3" s="128">
        <f>SUM(D3:M3,)</f>
        <v>39</v>
      </c>
      <c r="O3" s="141">
        <f>AVERAGE(D3:M3)</f>
        <v>4.875</v>
      </c>
      <c r="P3" s="136">
        <f>RANK(O3,$O$3:$O$8,0)</f>
        <v>1</v>
      </c>
      <c r="Q3" s="147"/>
      <c r="R3" s="147"/>
      <c r="S3" s="148"/>
    </row>
    <row r="4" s="120" customFormat="1" ht="17.4" spans="1:19">
      <c r="A4" s="127"/>
      <c r="B4" s="127">
        <v>2</v>
      </c>
      <c r="C4" s="128">
        <v>20222132</v>
      </c>
      <c r="D4" s="73">
        <v>4.6</v>
      </c>
      <c r="E4" s="73">
        <v>4.6</v>
      </c>
      <c r="F4" s="73" t="s">
        <v>376</v>
      </c>
      <c r="G4" s="73" t="s">
        <v>376</v>
      </c>
      <c r="H4" s="73">
        <v>4.8</v>
      </c>
      <c r="I4" s="73">
        <v>4.8</v>
      </c>
      <c r="J4" s="137">
        <v>5</v>
      </c>
      <c r="K4" s="137">
        <v>5</v>
      </c>
      <c r="L4" s="73">
        <v>4.8</v>
      </c>
      <c r="M4" s="73">
        <v>4.8</v>
      </c>
      <c r="N4" s="128">
        <f t="shared" ref="N4:N48" si="0">SUM(D4:M4,)</f>
        <v>38.4</v>
      </c>
      <c r="O4" s="141">
        <f t="shared" ref="O4:O49" si="1">AVERAGE(D4:M4)</f>
        <v>4.8</v>
      </c>
      <c r="P4" s="136">
        <f>RANK(O4,$O$3:$O$8,0)</f>
        <v>4</v>
      </c>
      <c r="Q4" s="147"/>
      <c r="R4" s="147"/>
      <c r="S4" s="148"/>
    </row>
    <row r="5" s="120" customFormat="1" ht="17.4" spans="1:19">
      <c r="A5" s="127"/>
      <c r="B5" s="127">
        <v>3</v>
      </c>
      <c r="C5" s="128">
        <v>20222133</v>
      </c>
      <c r="D5" s="73">
        <v>4.6</v>
      </c>
      <c r="E5" s="73">
        <v>4.6</v>
      </c>
      <c r="F5" s="73" t="s">
        <v>376</v>
      </c>
      <c r="G5" s="73" t="s">
        <v>376</v>
      </c>
      <c r="H5" s="73">
        <v>4.8</v>
      </c>
      <c r="I5" s="73">
        <v>4.8</v>
      </c>
      <c r="J5" s="137">
        <v>5</v>
      </c>
      <c r="K5" s="137">
        <v>5</v>
      </c>
      <c r="L5" s="73">
        <v>4.8</v>
      </c>
      <c r="M5" s="73">
        <v>4.8</v>
      </c>
      <c r="N5" s="128">
        <f t="shared" si="0"/>
        <v>38.4</v>
      </c>
      <c r="O5" s="141">
        <f t="shared" si="1"/>
        <v>4.8</v>
      </c>
      <c r="P5" s="136">
        <f>RANK(O5,$O$3:$O$8,0)</f>
        <v>4</v>
      </c>
      <c r="Q5" s="147"/>
      <c r="R5" s="147"/>
      <c r="S5" s="148"/>
    </row>
    <row r="6" s="120" customFormat="1" ht="17.4" spans="1:19">
      <c r="A6" s="127"/>
      <c r="B6" s="127">
        <v>4</v>
      </c>
      <c r="C6" s="128">
        <v>20222134</v>
      </c>
      <c r="D6" s="73">
        <v>4.8</v>
      </c>
      <c r="E6" s="73">
        <v>4.8</v>
      </c>
      <c r="F6" s="73" t="s">
        <v>376</v>
      </c>
      <c r="G6" s="73" t="s">
        <v>376</v>
      </c>
      <c r="H6" s="73">
        <v>4.8</v>
      </c>
      <c r="I6" s="73">
        <v>4.8</v>
      </c>
      <c r="J6" s="137">
        <v>5</v>
      </c>
      <c r="K6" s="137">
        <v>5</v>
      </c>
      <c r="L6" s="73">
        <v>4.8</v>
      </c>
      <c r="M6" s="73">
        <v>4.8</v>
      </c>
      <c r="N6" s="128">
        <f t="shared" si="0"/>
        <v>38.8</v>
      </c>
      <c r="O6" s="141">
        <f t="shared" si="1"/>
        <v>4.85</v>
      </c>
      <c r="P6" s="136">
        <f>RANK(O6,$O$3:$O$8,0)</f>
        <v>2</v>
      </c>
      <c r="Q6" s="147"/>
      <c r="R6" s="147"/>
      <c r="S6" s="148"/>
    </row>
    <row r="7" s="120" customFormat="1" ht="17.4" spans="1:19">
      <c r="A7" s="127"/>
      <c r="B7" s="127">
        <v>5</v>
      </c>
      <c r="C7" s="128">
        <v>20222135</v>
      </c>
      <c r="D7" s="73">
        <v>4.6</v>
      </c>
      <c r="E7" s="73">
        <v>4.6</v>
      </c>
      <c r="F7" s="73" t="s">
        <v>376</v>
      </c>
      <c r="G7" s="73" t="s">
        <v>376</v>
      </c>
      <c r="H7" s="73">
        <v>4.8</v>
      </c>
      <c r="I7" s="73">
        <v>4.8</v>
      </c>
      <c r="J7" s="137">
        <v>5</v>
      </c>
      <c r="K7" s="137">
        <v>5</v>
      </c>
      <c r="L7" s="73">
        <v>4.8</v>
      </c>
      <c r="M7" s="73">
        <v>4.8</v>
      </c>
      <c r="N7" s="128">
        <f t="shared" si="0"/>
        <v>38.4</v>
      </c>
      <c r="O7" s="141">
        <f t="shared" si="1"/>
        <v>4.8</v>
      </c>
      <c r="P7" s="136">
        <f>RANK(O7,$O$3:$O$8,0)</f>
        <v>4</v>
      </c>
      <c r="Q7" s="147"/>
      <c r="R7" s="147"/>
      <c r="S7" s="148"/>
    </row>
    <row r="8" s="120" customFormat="1" ht="17.4" spans="1:18">
      <c r="A8" s="127"/>
      <c r="B8" s="127">
        <v>6</v>
      </c>
      <c r="C8" s="128">
        <v>20222136</v>
      </c>
      <c r="D8" s="73">
        <v>4.6</v>
      </c>
      <c r="E8" s="73">
        <v>4.8</v>
      </c>
      <c r="F8" s="73" t="s">
        <v>376</v>
      </c>
      <c r="G8" s="73" t="s">
        <v>376</v>
      </c>
      <c r="H8" s="73">
        <v>4.8</v>
      </c>
      <c r="I8" s="73">
        <v>4.8</v>
      </c>
      <c r="J8" s="137">
        <v>5</v>
      </c>
      <c r="K8" s="137">
        <v>5</v>
      </c>
      <c r="L8" s="73">
        <v>4.8</v>
      </c>
      <c r="M8" s="73">
        <v>4.8</v>
      </c>
      <c r="N8" s="128">
        <f t="shared" si="0"/>
        <v>38.6</v>
      </c>
      <c r="O8" s="141">
        <f t="shared" si="1"/>
        <v>4.825</v>
      </c>
      <c r="P8" s="136">
        <f>RANK(O8,$O$3:$O$8,0)</f>
        <v>3</v>
      </c>
      <c r="Q8" s="147"/>
      <c r="R8" s="147"/>
    </row>
    <row r="9" s="19" customFormat="1" ht="17.4" spans="1:23">
      <c r="A9" s="129" t="s">
        <v>3</v>
      </c>
      <c r="B9" s="127">
        <v>7</v>
      </c>
      <c r="C9" s="130">
        <v>20222431</v>
      </c>
      <c r="D9" s="28">
        <v>5</v>
      </c>
      <c r="E9" s="28">
        <v>5</v>
      </c>
      <c r="F9" s="28" t="s">
        <v>376</v>
      </c>
      <c r="G9" s="28" t="s">
        <v>376</v>
      </c>
      <c r="H9" s="28">
        <v>5</v>
      </c>
      <c r="I9" s="28">
        <v>4</v>
      </c>
      <c r="J9" s="28">
        <v>5</v>
      </c>
      <c r="K9" s="28">
        <v>5</v>
      </c>
      <c r="L9" s="28">
        <v>5</v>
      </c>
      <c r="M9" s="28">
        <v>5</v>
      </c>
      <c r="N9" s="128">
        <f t="shared" si="0"/>
        <v>39</v>
      </c>
      <c r="O9" s="141">
        <f t="shared" si="1"/>
        <v>4.875</v>
      </c>
      <c r="P9" s="136">
        <f>RANK(O9,$O$9:$O$17,0)</f>
        <v>5</v>
      </c>
      <c r="Q9" s="28" t="s">
        <v>377</v>
      </c>
      <c r="R9" s="28" t="s">
        <v>378</v>
      </c>
      <c r="S9" s="149"/>
      <c r="T9" s="149"/>
      <c r="U9" s="149"/>
      <c r="V9" s="149"/>
      <c r="W9" s="149"/>
    </row>
    <row r="10" s="19" customFormat="1" ht="17.4" spans="1:23">
      <c r="A10" s="129"/>
      <c r="B10" s="127">
        <v>8</v>
      </c>
      <c r="C10" s="130">
        <v>20222432</v>
      </c>
      <c r="D10" s="28">
        <v>5</v>
      </c>
      <c r="E10" s="28">
        <v>5</v>
      </c>
      <c r="F10" s="28" t="s">
        <v>376</v>
      </c>
      <c r="G10" s="28" t="s">
        <v>376</v>
      </c>
      <c r="H10" s="28">
        <v>5</v>
      </c>
      <c r="I10" s="28">
        <v>5</v>
      </c>
      <c r="J10" s="28">
        <v>5</v>
      </c>
      <c r="K10" s="28">
        <v>5</v>
      </c>
      <c r="L10" s="28" t="s">
        <v>376</v>
      </c>
      <c r="M10" s="28" t="s">
        <v>376</v>
      </c>
      <c r="N10" s="128">
        <f t="shared" si="0"/>
        <v>30</v>
      </c>
      <c r="O10" s="141">
        <f t="shared" si="1"/>
        <v>5</v>
      </c>
      <c r="P10" s="136">
        <f t="shared" ref="P10:P17" si="2">RANK(O10,$O$9:$O$17,0)</f>
        <v>1</v>
      </c>
      <c r="Q10" s="150" t="s">
        <v>379</v>
      </c>
      <c r="R10" s="28"/>
      <c r="S10" s="149"/>
      <c r="T10" s="149"/>
      <c r="U10" s="149"/>
      <c r="V10" s="149"/>
      <c r="W10" s="149"/>
    </row>
    <row r="11" s="19" customFormat="1" ht="17.4" spans="1:23">
      <c r="A11" s="129"/>
      <c r="B11" s="127">
        <v>9</v>
      </c>
      <c r="C11" s="130">
        <v>20222433</v>
      </c>
      <c r="D11" s="28">
        <v>5</v>
      </c>
      <c r="E11" s="28">
        <v>4.5</v>
      </c>
      <c r="F11" s="28" t="s">
        <v>376</v>
      </c>
      <c r="G11" s="28" t="s">
        <v>376</v>
      </c>
      <c r="H11" s="28">
        <v>5</v>
      </c>
      <c r="I11" s="28">
        <v>5</v>
      </c>
      <c r="J11" s="28">
        <v>5</v>
      </c>
      <c r="K11" s="28">
        <v>5</v>
      </c>
      <c r="L11" s="28">
        <v>5</v>
      </c>
      <c r="M11" s="28">
        <v>5</v>
      </c>
      <c r="N11" s="128">
        <f t="shared" si="0"/>
        <v>39.5</v>
      </c>
      <c r="O11" s="141">
        <f t="shared" si="1"/>
        <v>4.9375</v>
      </c>
      <c r="P11" s="136">
        <f t="shared" si="2"/>
        <v>3</v>
      </c>
      <c r="Q11" s="28" t="s">
        <v>377</v>
      </c>
      <c r="R11" s="28" t="s">
        <v>380</v>
      </c>
      <c r="S11" s="149"/>
      <c r="T11" s="149"/>
      <c r="U11" s="149"/>
      <c r="V11" s="149"/>
      <c r="W11" s="149"/>
    </row>
    <row r="12" s="19" customFormat="1" ht="17.4" spans="1:23">
      <c r="A12" s="129"/>
      <c r="B12" s="127">
        <v>10</v>
      </c>
      <c r="C12" s="130">
        <v>20222434</v>
      </c>
      <c r="D12" s="28">
        <v>5</v>
      </c>
      <c r="E12" s="28">
        <v>5</v>
      </c>
      <c r="F12" s="28" t="s">
        <v>376</v>
      </c>
      <c r="G12" s="28" t="s">
        <v>376</v>
      </c>
      <c r="H12" s="28">
        <v>5</v>
      </c>
      <c r="I12" s="28">
        <v>5</v>
      </c>
      <c r="J12" s="28">
        <v>5</v>
      </c>
      <c r="K12" s="28">
        <v>5</v>
      </c>
      <c r="L12" s="28">
        <v>5</v>
      </c>
      <c r="M12" s="28">
        <v>5</v>
      </c>
      <c r="N12" s="128">
        <f t="shared" si="0"/>
        <v>40</v>
      </c>
      <c r="O12" s="141">
        <f t="shared" si="1"/>
        <v>5</v>
      </c>
      <c r="P12" s="136">
        <f t="shared" si="2"/>
        <v>1</v>
      </c>
      <c r="Q12" s="28" t="s">
        <v>377</v>
      </c>
      <c r="R12" s="28"/>
      <c r="S12" s="149"/>
      <c r="T12" s="149"/>
      <c r="U12" s="149"/>
      <c r="V12" s="149"/>
      <c r="W12" s="149"/>
    </row>
    <row r="13" s="19" customFormat="1" ht="17.4" spans="1:23">
      <c r="A13" s="129"/>
      <c r="B13" s="127">
        <v>11</v>
      </c>
      <c r="C13" s="130">
        <v>20222435</v>
      </c>
      <c r="D13" s="28">
        <v>5</v>
      </c>
      <c r="E13" s="28">
        <v>4.5</v>
      </c>
      <c r="F13" s="28">
        <v>5</v>
      </c>
      <c r="G13" s="28">
        <v>3</v>
      </c>
      <c r="H13" s="28">
        <v>5</v>
      </c>
      <c r="I13" s="28">
        <v>5</v>
      </c>
      <c r="J13" s="28">
        <v>4</v>
      </c>
      <c r="K13" s="28">
        <v>3</v>
      </c>
      <c r="L13" s="28" t="s">
        <v>376</v>
      </c>
      <c r="M13" s="28" t="s">
        <v>376</v>
      </c>
      <c r="N13" s="128">
        <f t="shared" si="0"/>
        <v>34.5</v>
      </c>
      <c r="O13" s="141">
        <f t="shared" si="1"/>
        <v>4.3125</v>
      </c>
      <c r="P13" s="136">
        <f t="shared" si="2"/>
        <v>9</v>
      </c>
      <c r="Q13" s="28" t="s">
        <v>381</v>
      </c>
      <c r="R13" s="150" t="s">
        <v>382</v>
      </c>
      <c r="S13" s="149"/>
      <c r="T13" s="149"/>
      <c r="U13" s="149"/>
      <c r="V13" s="149"/>
      <c r="W13" s="149"/>
    </row>
    <row r="14" s="19" customFormat="1" ht="17.4" spans="1:23">
      <c r="A14" s="129"/>
      <c r="B14" s="127">
        <v>12</v>
      </c>
      <c r="C14" s="130">
        <v>20222436</v>
      </c>
      <c r="D14" s="28">
        <v>5</v>
      </c>
      <c r="E14" s="28">
        <v>5</v>
      </c>
      <c r="F14" s="28">
        <v>5</v>
      </c>
      <c r="G14" s="28">
        <v>4</v>
      </c>
      <c r="H14" s="28">
        <v>5</v>
      </c>
      <c r="I14" s="28">
        <v>5</v>
      </c>
      <c r="J14" s="28">
        <v>4.5</v>
      </c>
      <c r="K14" s="28">
        <v>5</v>
      </c>
      <c r="L14" s="28" t="s">
        <v>376</v>
      </c>
      <c r="M14" s="28" t="s">
        <v>376</v>
      </c>
      <c r="N14" s="128">
        <f t="shared" si="0"/>
        <v>38.5</v>
      </c>
      <c r="O14" s="141">
        <f t="shared" si="1"/>
        <v>4.8125</v>
      </c>
      <c r="P14" s="136">
        <f t="shared" si="2"/>
        <v>7</v>
      </c>
      <c r="Q14" s="28" t="s">
        <v>381</v>
      </c>
      <c r="R14" s="28" t="s">
        <v>383</v>
      </c>
      <c r="S14" s="149"/>
      <c r="T14" s="149"/>
      <c r="U14" s="149"/>
      <c r="V14" s="149"/>
      <c r="W14" s="149"/>
    </row>
    <row r="15" s="19" customFormat="1" ht="17.4" spans="1:23">
      <c r="A15" s="129"/>
      <c r="B15" s="127">
        <v>13</v>
      </c>
      <c r="C15" s="130">
        <v>20222531</v>
      </c>
      <c r="D15" s="28">
        <v>5</v>
      </c>
      <c r="E15" s="28">
        <v>5</v>
      </c>
      <c r="F15" s="28">
        <v>5</v>
      </c>
      <c r="G15" s="28">
        <v>4</v>
      </c>
      <c r="H15" s="28">
        <v>5</v>
      </c>
      <c r="I15" s="28">
        <v>5</v>
      </c>
      <c r="J15" s="28" t="s">
        <v>376</v>
      </c>
      <c r="K15" s="28" t="s">
        <v>376</v>
      </c>
      <c r="L15" s="28">
        <v>5</v>
      </c>
      <c r="M15" s="28">
        <v>5</v>
      </c>
      <c r="N15" s="128">
        <f t="shared" si="0"/>
        <v>39</v>
      </c>
      <c r="O15" s="141">
        <f t="shared" si="1"/>
        <v>4.875</v>
      </c>
      <c r="P15" s="136">
        <f t="shared" si="2"/>
        <v>5</v>
      </c>
      <c r="Q15" s="150" t="s">
        <v>384</v>
      </c>
      <c r="R15" s="28" t="s">
        <v>383</v>
      </c>
      <c r="S15" s="149"/>
      <c r="T15" s="149"/>
      <c r="U15" s="149"/>
      <c r="V15" s="149"/>
      <c r="W15" s="149"/>
    </row>
    <row r="16" s="19" customFormat="1" ht="17.4" spans="1:23">
      <c r="A16" s="129"/>
      <c r="B16" s="127">
        <v>14</v>
      </c>
      <c r="C16" s="130">
        <v>20222532</v>
      </c>
      <c r="D16" s="28">
        <v>5</v>
      </c>
      <c r="E16" s="28">
        <v>5</v>
      </c>
      <c r="F16" s="28">
        <v>5</v>
      </c>
      <c r="G16" s="28">
        <v>4.5</v>
      </c>
      <c r="H16" s="28">
        <v>5</v>
      </c>
      <c r="I16" s="28">
        <v>5</v>
      </c>
      <c r="J16" s="28" t="s">
        <v>376</v>
      </c>
      <c r="K16" s="28" t="s">
        <v>376</v>
      </c>
      <c r="L16" s="28">
        <v>5</v>
      </c>
      <c r="M16" s="28">
        <v>5</v>
      </c>
      <c r="N16" s="128">
        <f t="shared" si="0"/>
        <v>39.5</v>
      </c>
      <c r="O16" s="141">
        <f t="shared" si="1"/>
        <v>4.9375</v>
      </c>
      <c r="P16" s="136">
        <f t="shared" si="2"/>
        <v>3</v>
      </c>
      <c r="Q16" s="150" t="s">
        <v>385</v>
      </c>
      <c r="R16" s="28" t="s">
        <v>386</v>
      </c>
      <c r="S16" s="149"/>
      <c r="T16" s="149"/>
      <c r="U16" s="149"/>
      <c r="V16" s="149"/>
      <c r="W16" s="149"/>
    </row>
    <row r="17" s="19" customFormat="1" ht="17.4" spans="1:23">
      <c r="A17" s="129"/>
      <c r="B17" s="127">
        <v>15</v>
      </c>
      <c r="C17" s="130">
        <v>20222533</v>
      </c>
      <c r="D17" s="28">
        <v>4.5</v>
      </c>
      <c r="E17" s="28">
        <v>5</v>
      </c>
      <c r="F17" s="28">
        <v>5</v>
      </c>
      <c r="G17" s="28">
        <v>5</v>
      </c>
      <c r="H17" s="28">
        <v>4.5</v>
      </c>
      <c r="I17" s="28">
        <v>4.5</v>
      </c>
      <c r="J17" s="28" t="s">
        <v>376</v>
      </c>
      <c r="K17" s="28" t="s">
        <v>376</v>
      </c>
      <c r="L17" s="28">
        <v>4.5</v>
      </c>
      <c r="M17" s="28">
        <v>5</v>
      </c>
      <c r="N17" s="128">
        <f t="shared" si="0"/>
        <v>38</v>
      </c>
      <c r="O17" s="141">
        <f t="shared" si="1"/>
        <v>4.75</v>
      </c>
      <c r="P17" s="136">
        <f t="shared" si="2"/>
        <v>8</v>
      </c>
      <c r="Q17" s="150" t="s">
        <v>387</v>
      </c>
      <c r="R17" s="28" t="s">
        <v>388</v>
      </c>
      <c r="S17" s="149"/>
      <c r="T17" s="149"/>
      <c r="U17" s="149"/>
      <c r="V17" s="149"/>
      <c r="W17" s="149"/>
    </row>
    <row r="18" s="19" customFormat="1" ht="17.4" spans="1:23">
      <c r="A18" s="127" t="s">
        <v>4</v>
      </c>
      <c r="B18" s="127">
        <v>16</v>
      </c>
      <c r="C18" s="12">
        <v>20222731</v>
      </c>
      <c r="D18" s="83">
        <v>5</v>
      </c>
      <c r="E18" s="83">
        <v>5</v>
      </c>
      <c r="F18" s="83">
        <v>4.8</v>
      </c>
      <c r="G18" s="83">
        <v>5</v>
      </c>
      <c r="H18" s="83">
        <v>5</v>
      </c>
      <c r="I18" s="83">
        <v>5</v>
      </c>
      <c r="J18" s="83">
        <v>5</v>
      </c>
      <c r="K18" s="83">
        <v>5</v>
      </c>
      <c r="L18" s="83" t="s">
        <v>376</v>
      </c>
      <c r="M18" s="83" t="s">
        <v>376</v>
      </c>
      <c r="N18" s="128">
        <f t="shared" si="0"/>
        <v>39.8</v>
      </c>
      <c r="O18" s="141">
        <f t="shared" si="1"/>
        <v>4.975</v>
      </c>
      <c r="P18" s="136">
        <f>RANK(O18,$O$18:$O$26,0)</f>
        <v>4</v>
      </c>
      <c r="Q18" s="88" t="s">
        <v>389</v>
      </c>
      <c r="R18" s="83"/>
      <c r="T18" s="149"/>
      <c r="U18" s="149"/>
      <c r="W18" s="149"/>
    </row>
    <row r="19" s="19" customFormat="1" ht="17.4" spans="1:18">
      <c r="A19" s="127"/>
      <c r="B19" s="127">
        <v>17</v>
      </c>
      <c r="C19" s="12">
        <v>20222732</v>
      </c>
      <c r="D19" s="83">
        <v>5</v>
      </c>
      <c r="E19" s="83">
        <v>5</v>
      </c>
      <c r="F19" s="83">
        <v>4.6</v>
      </c>
      <c r="G19" s="83">
        <v>5</v>
      </c>
      <c r="H19" s="83">
        <v>5</v>
      </c>
      <c r="I19" s="83">
        <v>4.8</v>
      </c>
      <c r="J19" s="83">
        <v>5</v>
      </c>
      <c r="K19" s="83">
        <v>5</v>
      </c>
      <c r="L19" s="83" t="s">
        <v>376</v>
      </c>
      <c r="M19" s="83" t="s">
        <v>376</v>
      </c>
      <c r="N19" s="128">
        <f t="shared" si="0"/>
        <v>39.4</v>
      </c>
      <c r="O19" s="141">
        <f t="shared" si="1"/>
        <v>4.925</v>
      </c>
      <c r="P19" s="136">
        <f t="shared" ref="P19:P26" si="3">RANK(O19,$O$18:$O$26,0)</f>
        <v>7</v>
      </c>
      <c r="Q19" s="88" t="s">
        <v>389</v>
      </c>
      <c r="R19" s="88" t="s">
        <v>390</v>
      </c>
    </row>
    <row r="20" s="19" customFormat="1" ht="17.4" spans="1:18">
      <c r="A20" s="127"/>
      <c r="B20" s="127">
        <v>18</v>
      </c>
      <c r="C20" s="12">
        <v>20222831</v>
      </c>
      <c r="D20" s="83">
        <v>5</v>
      </c>
      <c r="E20" s="83">
        <v>5</v>
      </c>
      <c r="F20" s="83">
        <v>4.8</v>
      </c>
      <c r="G20" s="83">
        <v>5</v>
      </c>
      <c r="H20" s="83">
        <v>5</v>
      </c>
      <c r="I20" s="83">
        <v>5</v>
      </c>
      <c r="J20" s="83" t="s">
        <v>376</v>
      </c>
      <c r="K20" s="83" t="s">
        <v>376</v>
      </c>
      <c r="L20" s="83">
        <v>5</v>
      </c>
      <c r="M20" s="83">
        <v>5</v>
      </c>
      <c r="N20" s="128">
        <f t="shared" si="0"/>
        <v>39.8</v>
      </c>
      <c r="O20" s="141">
        <f t="shared" si="1"/>
        <v>4.975</v>
      </c>
      <c r="P20" s="136">
        <f t="shared" si="3"/>
        <v>4</v>
      </c>
      <c r="Q20" s="88" t="s">
        <v>391</v>
      </c>
      <c r="R20" s="83"/>
    </row>
    <row r="21" s="19" customFormat="1" ht="17.4" spans="1:18">
      <c r="A21" s="127"/>
      <c r="B21" s="127">
        <v>19</v>
      </c>
      <c r="C21" s="12">
        <v>20222832</v>
      </c>
      <c r="D21" s="83">
        <v>4.8</v>
      </c>
      <c r="E21" s="83">
        <v>5</v>
      </c>
      <c r="F21" s="83">
        <v>3.6</v>
      </c>
      <c r="G21" s="83">
        <v>5</v>
      </c>
      <c r="H21" s="83">
        <v>5</v>
      </c>
      <c r="I21" s="83">
        <v>5</v>
      </c>
      <c r="J21" s="83" t="s">
        <v>376</v>
      </c>
      <c r="K21" s="83" t="s">
        <v>376</v>
      </c>
      <c r="L21" s="83">
        <v>5</v>
      </c>
      <c r="M21" s="83">
        <v>5</v>
      </c>
      <c r="N21" s="128">
        <f t="shared" si="0"/>
        <v>38.4</v>
      </c>
      <c r="O21" s="141">
        <f t="shared" si="1"/>
        <v>4.8</v>
      </c>
      <c r="P21" s="136">
        <f t="shared" si="3"/>
        <v>9</v>
      </c>
      <c r="Q21" s="88" t="s">
        <v>391</v>
      </c>
      <c r="R21" s="83"/>
    </row>
    <row r="22" s="19" customFormat="1" ht="17.4" spans="1:18">
      <c r="A22" s="127"/>
      <c r="B22" s="127">
        <v>20</v>
      </c>
      <c r="C22" s="12">
        <v>20222833</v>
      </c>
      <c r="D22" s="83">
        <v>5</v>
      </c>
      <c r="E22" s="83">
        <v>5</v>
      </c>
      <c r="F22" s="83">
        <v>4.8</v>
      </c>
      <c r="G22" s="83">
        <v>5</v>
      </c>
      <c r="H22" s="83">
        <v>4.8</v>
      </c>
      <c r="I22" s="83">
        <v>5</v>
      </c>
      <c r="J22" s="83" t="s">
        <v>376</v>
      </c>
      <c r="K22" s="83" t="s">
        <v>376</v>
      </c>
      <c r="L22" s="83">
        <v>4.8</v>
      </c>
      <c r="M22" s="83">
        <v>5</v>
      </c>
      <c r="N22" s="128">
        <f t="shared" si="0"/>
        <v>39.4</v>
      </c>
      <c r="O22" s="141">
        <f t="shared" si="1"/>
        <v>4.925</v>
      </c>
      <c r="P22" s="136">
        <f t="shared" si="3"/>
        <v>7</v>
      </c>
      <c r="Q22" s="88" t="s">
        <v>391</v>
      </c>
      <c r="R22" s="83"/>
    </row>
    <row r="23" s="19" customFormat="1" ht="17.4" spans="1:18">
      <c r="A23" s="127"/>
      <c r="B23" s="127">
        <v>21</v>
      </c>
      <c r="C23" s="12">
        <v>20222834</v>
      </c>
      <c r="D23" s="83">
        <v>5</v>
      </c>
      <c r="E23" s="83">
        <v>5</v>
      </c>
      <c r="F23" s="83">
        <v>5</v>
      </c>
      <c r="G23" s="83">
        <v>5</v>
      </c>
      <c r="H23" s="83">
        <v>5</v>
      </c>
      <c r="I23" s="83">
        <v>5</v>
      </c>
      <c r="J23" s="83" t="s">
        <v>376</v>
      </c>
      <c r="K23" s="83" t="s">
        <v>376</v>
      </c>
      <c r="L23" s="83">
        <v>5</v>
      </c>
      <c r="M23" s="83">
        <v>5</v>
      </c>
      <c r="N23" s="128">
        <f t="shared" si="0"/>
        <v>40</v>
      </c>
      <c r="O23" s="141">
        <f t="shared" si="1"/>
        <v>5</v>
      </c>
      <c r="P23" s="136">
        <f t="shared" si="3"/>
        <v>1</v>
      </c>
      <c r="Q23" s="88" t="s">
        <v>391</v>
      </c>
      <c r="R23" s="83"/>
    </row>
    <row r="24" s="19" customFormat="1" ht="17.4" spans="1:19">
      <c r="A24" s="127"/>
      <c r="B24" s="127">
        <v>22</v>
      </c>
      <c r="C24" s="12">
        <v>20222835</v>
      </c>
      <c r="D24" s="83">
        <v>5</v>
      </c>
      <c r="E24" s="83">
        <v>5</v>
      </c>
      <c r="F24" s="83">
        <v>5</v>
      </c>
      <c r="G24" s="83">
        <v>5</v>
      </c>
      <c r="H24" s="83">
        <v>5</v>
      </c>
      <c r="I24" s="83">
        <v>5</v>
      </c>
      <c r="J24" s="83" t="s">
        <v>376</v>
      </c>
      <c r="K24" s="83" t="s">
        <v>376</v>
      </c>
      <c r="L24" s="83">
        <v>4.8</v>
      </c>
      <c r="M24" s="83">
        <v>5</v>
      </c>
      <c r="N24" s="128">
        <f t="shared" si="0"/>
        <v>39.8</v>
      </c>
      <c r="O24" s="141">
        <f t="shared" si="1"/>
        <v>4.975</v>
      </c>
      <c r="P24" s="136">
        <f t="shared" si="3"/>
        <v>4</v>
      </c>
      <c r="Q24" s="88" t="s">
        <v>391</v>
      </c>
      <c r="R24" s="151"/>
      <c r="S24" s="152"/>
    </row>
    <row r="25" s="19" customFormat="1" ht="17.4" spans="1:18">
      <c r="A25" s="127"/>
      <c r="B25" s="127">
        <v>23</v>
      </c>
      <c r="C25" s="12">
        <v>20222836</v>
      </c>
      <c r="D25" s="83">
        <v>5</v>
      </c>
      <c r="E25" s="83">
        <v>5</v>
      </c>
      <c r="F25" s="83">
        <v>5</v>
      </c>
      <c r="G25" s="83">
        <v>5</v>
      </c>
      <c r="H25" s="83">
        <v>5</v>
      </c>
      <c r="I25" s="83">
        <v>5</v>
      </c>
      <c r="J25" s="83">
        <v>5</v>
      </c>
      <c r="K25" s="83">
        <v>5</v>
      </c>
      <c r="L25" s="83" t="s">
        <v>376</v>
      </c>
      <c r="M25" s="83" t="s">
        <v>376</v>
      </c>
      <c r="N25" s="128">
        <f t="shared" si="0"/>
        <v>40</v>
      </c>
      <c r="O25" s="141">
        <f t="shared" si="1"/>
        <v>5</v>
      </c>
      <c r="P25" s="136">
        <f t="shared" si="3"/>
        <v>1</v>
      </c>
      <c r="Q25" s="88" t="s">
        <v>389</v>
      </c>
      <c r="R25" s="83"/>
    </row>
    <row r="26" s="19" customFormat="1" ht="17.4" spans="1:18">
      <c r="A26" s="127"/>
      <c r="B26" s="127">
        <v>24</v>
      </c>
      <c r="C26" s="12">
        <v>20222837</v>
      </c>
      <c r="D26" s="83">
        <v>5</v>
      </c>
      <c r="E26" s="83">
        <v>5</v>
      </c>
      <c r="F26" s="83">
        <v>5</v>
      </c>
      <c r="G26" s="83">
        <v>5</v>
      </c>
      <c r="H26" s="83">
        <v>5</v>
      </c>
      <c r="I26" s="83">
        <v>5</v>
      </c>
      <c r="J26" s="83" t="s">
        <v>376</v>
      </c>
      <c r="K26" s="83" t="s">
        <v>376</v>
      </c>
      <c r="L26" s="83" t="s">
        <v>376</v>
      </c>
      <c r="M26" s="83" t="s">
        <v>376</v>
      </c>
      <c r="N26" s="128">
        <f t="shared" si="0"/>
        <v>30</v>
      </c>
      <c r="O26" s="141">
        <f t="shared" si="1"/>
        <v>5</v>
      </c>
      <c r="P26" s="136">
        <f t="shared" si="3"/>
        <v>1</v>
      </c>
      <c r="Q26" s="88" t="s">
        <v>392</v>
      </c>
      <c r="R26" s="83"/>
    </row>
    <row r="27" s="19" customFormat="1" ht="17.4" spans="1:19">
      <c r="A27" s="127" t="s">
        <v>5</v>
      </c>
      <c r="B27" s="127">
        <v>25</v>
      </c>
      <c r="C27" s="131">
        <v>20223631</v>
      </c>
      <c r="D27" s="103">
        <v>4.8</v>
      </c>
      <c r="E27" s="132">
        <v>5</v>
      </c>
      <c r="F27" s="103">
        <v>4.8</v>
      </c>
      <c r="G27" s="103">
        <v>5</v>
      </c>
      <c r="H27" s="103">
        <v>4.8</v>
      </c>
      <c r="I27" s="103">
        <v>5</v>
      </c>
      <c r="J27" s="103">
        <v>4.6</v>
      </c>
      <c r="K27" s="103">
        <v>5</v>
      </c>
      <c r="L27" s="103" t="s">
        <v>376</v>
      </c>
      <c r="M27" s="103" t="s">
        <v>376</v>
      </c>
      <c r="N27" s="128">
        <f t="shared" si="0"/>
        <v>39</v>
      </c>
      <c r="O27" s="141">
        <f t="shared" si="1"/>
        <v>4.875</v>
      </c>
      <c r="P27" s="136">
        <f>RANK(O27,$O$27:$O$33,0)</f>
        <v>3</v>
      </c>
      <c r="Q27" s="103" t="s">
        <v>389</v>
      </c>
      <c r="R27" s="103"/>
      <c r="S27" s="149"/>
    </row>
    <row r="28" s="19" customFormat="1" ht="17.4" spans="1:19">
      <c r="A28" s="127"/>
      <c r="B28" s="127">
        <v>26</v>
      </c>
      <c r="C28" s="131">
        <v>20223632</v>
      </c>
      <c r="D28" s="103">
        <v>4.8</v>
      </c>
      <c r="E28" s="132">
        <v>5</v>
      </c>
      <c r="F28" s="103">
        <v>5</v>
      </c>
      <c r="G28" s="103">
        <v>5</v>
      </c>
      <c r="H28" s="103">
        <v>5</v>
      </c>
      <c r="I28" s="103">
        <v>5</v>
      </c>
      <c r="J28" s="103">
        <v>5</v>
      </c>
      <c r="K28" s="103">
        <v>5</v>
      </c>
      <c r="L28" s="103" t="s">
        <v>376</v>
      </c>
      <c r="M28" s="103" t="s">
        <v>376</v>
      </c>
      <c r="N28" s="128">
        <f t="shared" si="0"/>
        <v>39.8</v>
      </c>
      <c r="O28" s="141">
        <f t="shared" si="1"/>
        <v>4.975</v>
      </c>
      <c r="P28" s="136">
        <f t="shared" ref="P28:P34" si="4">RANK(O28,$O$27:$O$33,0)</f>
        <v>2</v>
      </c>
      <c r="Q28" s="103" t="s">
        <v>389</v>
      </c>
      <c r="R28" s="103"/>
      <c r="S28" s="149"/>
    </row>
    <row r="29" s="19" customFormat="1" ht="17.4" spans="1:19">
      <c r="A29" s="127"/>
      <c r="B29" s="127">
        <v>27</v>
      </c>
      <c r="C29" s="131">
        <v>20223633</v>
      </c>
      <c r="D29" s="103">
        <v>4.8</v>
      </c>
      <c r="E29" s="132">
        <v>5</v>
      </c>
      <c r="F29" s="103">
        <v>4.8</v>
      </c>
      <c r="G29" s="103">
        <v>5</v>
      </c>
      <c r="H29" s="103">
        <v>4.4</v>
      </c>
      <c r="I29" s="103">
        <v>4.8</v>
      </c>
      <c r="J29" s="103">
        <v>4.2</v>
      </c>
      <c r="K29" s="103">
        <v>5</v>
      </c>
      <c r="L29" s="103" t="s">
        <v>376</v>
      </c>
      <c r="M29" s="103" t="s">
        <v>376</v>
      </c>
      <c r="N29" s="128">
        <f t="shared" si="0"/>
        <v>38</v>
      </c>
      <c r="O29" s="141">
        <f t="shared" si="1"/>
        <v>4.75</v>
      </c>
      <c r="P29" s="136">
        <f t="shared" si="4"/>
        <v>7</v>
      </c>
      <c r="Q29" s="103" t="s">
        <v>389</v>
      </c>
      <c r="R29" s="153" t="s">
        <v>393</v>
      </c>
      <c r="S29" s="149"/>
    </row>
    <row r="30" s="19" customFormat="1" ht="17.4" spans="1:19">
      <c r="A30" s="127"/>
      <c r="B30" s="127">
        <v>18</v>
      </c>
      <c r="C30" s="131">
        <v>20223634</v>
      </c>
      <c r="D30" s="103">
        <v>4.6</v>
      </c>
      <c r="E30" s="132">
        <v>5</v>
      </c>
      <c r="F30" s="103">
        <v>4.6</v>
      </c>
      <c r="G30" s="103">
        <v>5</v>
      </c>
      <c r="H30" s="103">
        <v>4.6</v>
      </c>
      <c r="I30" s="103">
        <v>5</v>
      </c>
      <c r="J30" s="103">
        <v>4.6</v>
      </c>
      <c r="K30" s="103">
        <v>5</v>
      </c>
      <c r="L30" s="103" t="s">
        <v>376</v>
      </c>
      <c r="M30" s="103" t="s">
        <v>376</v>
      </c>
      <c r="N30" s="128">
        <f t="shared" si="0"/>
        <v>38.4</v>
      </c>
      <c r="O30" s="141">
        <f t="shared" si="1"/>
        <v>4.8</v>
      </c>
      <c r="P30" s="136">
        <f t="shared" si="4"/>
        <v>6</v>
      </c>
      <c r="Q30" s="103" t="s">
        <v>389</v>
      </c>
      <c r="R30" s="103"/>
      <c r="S30" s="149"/>
    </row>
    <row r="31" ht="17.4" spans="1:18">
      <c r="A31" s="127"/>
      <c r="B31" s="127">
        <v>29</v>
      </c>
      <c r="C31" s="131">
        <v>20223635</v>
      </c>
      <c r="D31" s="103">
        <v>4.8</v>
      </c>
      <c r="E31" s="132">
        <v>5</v>
      </c>
      <c r="F31" s="103">
        <v>4.6</v>
      </c>
      <c r="G31" s="103">
        <v>5</v>
      </c>
      <c r="H31" s="103">
        <v>4.8</v>
      </c>
      <c r="I31" s="103">
        <v>5</v>
      </c>
      <c r="J31" s="103">
        <v>4.8</v>
      </c>
      <c r="K31" s="103">
        <v>5</v>
      </c>
      <c r="L31" s="103" t="s">
        <v>376</v>
      </c>
      <c r="M31" s="103" t="s">
        <v>376</v>
      </c>
      <c r="N31" s="128">
        <f t="shared" si="0"/>
        <v>39</v>
      </c>
      <c r="O31" s="141">
        <f t="shared" si="1"/>
        <v>4.875</v>
      </c>
      <c r="P31" s="136">
        <f t="shared" si="4"/>
        <v>3</v>
      </c>
      <c r="Q31" s="103" t="s">
        <v>389</v>
      </c>
      <c r="R31" s="132"/>
    </row>
    <row r="32" ht="17.4" spans="1:18">
      <c r="A32" s="127"/>
      <c r="B32" s="127">
        <v>30</v>
      </c>
      <c r="C32" s="131">
        <v>20223636</v>
      </c>
      <c r="D32" s="103">
        <v>4.6</v>
      </c>
      <c r="E32" s="103">
        <v>4.8</v>
      </c>
      <c r="F32" s="103">
        <v>4.8</v>
      </c>
      <c r="G32" s="103">
        <v>5</v>
      </c>
      <c r="H32" s="103">
        <v>4.8</v>
      </c>
      <c r="I32" s="103">
        <v>5</v>
      </c>
      <c r="J32" s="103">
        <v>4.8</v>
      </c>
      <c r="K32" s="103">
        <v>5</v>
      </c>
      <c r="L32" s="103" t="s">
        <v>376</v>
      </c>
      <c r="M32" s="103" t="s">
        <v>376</v>
      </c>
      <c r="N32" s="128">
        <f t="shared" si="0"/>
        <v>38.8</v>
      </c>
      <c r="O32" s="141">
        <f t="shared" si="1"/>
        <v>4.85</v>
      </c>
      <c r="P32" s="136">
        <f t="shared" si="4"/>
        <v>5</v>
      </c>
      <c r="Q32" s="103" t="s">
        <v>389</v>
      </c>
      <c r="R32" s="132" t="s">
        <v>394</v>
      </c>
    </row>
    <row r="33" ht="17.4" spans="1:18">
      <c r="A33" s="127"/>
      <c r="B33" s="127">
        <v>31</v>
      </c>
      <c r="C33" s="131">
        <v>20223637</v>
      </c>
      <c r="D33" s="132">
        <v>5</v>
      </c>
      <c r="E33" s="132">
        <v>5</v>
      </c>
      <c r="F33" s="132">
        <v>5</v>
      </c>
      <c r="G33" s="103">
        <v>5</v>
      </c>
      <c r="H33" s="132">
        <v>5</v>
      </c>
      <c r="I33" s="132">
        <v>5</v>
      </c>
      <c r="J33" s="132">
        <v>5</v>
      </c>
      <c r="K33" s="103">
        <v>5</v>
      </c>
      <c r="L33" s="103" t="s">
        <v>376</v>
      </c>
      <c r="M33" s="103" t="s">
        <v>376</v>
      </c>
      <c r="N33" s="128">
        <f t="shared" si="0"/>
        <v>40</v>
      </c>
      <c r="O33" s="141">
        <f t="shared" si="1"/>
        <v>5</v>
      </c>
      <c r="P33" s="136">
        <f t="shared" si="4"/>
        <v>1</v>
      </c>
      <c r="Q33" s="103" t="s">
        <v>389</v>
      </c>
      <c r="R33" s="132"/>
    </row>
    <row r="34" ht="17.4" spans="1:19">
      <c r="A34" s="36" t="s">
        <v>6</v>
      </c>
      <c r="B34" s="127">
        <v>32</v>
      </c>
      <c r="C34" s="12">
        <v>20222331</v>
      </c>
      <c r="D34" s="12" t="s">
        <v>376</v>
      </c>
      <c r="E34" s="12" t="s">
        <v>376</v>
      </c>
      <c r="F34" s="12" t="s">
        <v>376</v>
      </c>
      <c r="G34" s="12" t="s">
        <v>376</v>
      </c>
      <c r="H34" s="12" t="s">
        <v>376</v>
      </c>
      <c r="I34" s="12" t="s">
        <v>376</v>
      </c>
      <c r="J34" s="12" t="s">
        <v>376</v>
      </c>
      <c r="K34" s="12" t="s">
        <v>376</v>
      </c>
      <c r="L34" s="12" t="s">
        <v>376</v>
      </c>
      <c r="M34" s="12" t="s">
        <v>376</v>
      </c>
      <c r="N34" s="128" t="s">
        <v>376</v>
      </c>
      <c r="O34" s="128" t="s">
        <v>376</v>
      </c>
      <c r="P34" s="128" t="s">
        <v>376</v>
      </c>
      <c r="Q34" s="12"/>
      <c r="R34" s="12"/>
      <c r="S34" s="19"/>
    </row>
    <row r="35" ht="17.4" spans="1:19">
      <c r="A35" s="36"/>
      <c r="B35" s="127">
        <v>33</v>
      </c>
      <c r="C35" s="12">
        <v>20222332</v>
      </c>
      <c r="D35" s="12" t="s">
        <v>376</v>
      </c>
      <c r="E35" s="12" t="s">
        <v>376</v>
      </c>
      <c r="F35" s="12" t="s">
        <v>376</v>
      </c>
      <c r="G35" s="12" t="s">
        <v>376</v>
      </c>
      <c r="H35" s="12" t="s">
        <v>376</v>
      </c>
      <c r="I35" s="12" t="s">
        <v>376</v>
      </c>
      <c r="J35" s="12" t="s">
        <v>376</v>
      </c>
      <c r="K35" s="12" t="s">
        <v>376</v>
      </c>
      <c r="L35" s="12" t="s">
        <v>376</v>
      </c>
      <c r="M35" s="12" t="s">
        <v>376</v>
      </c>
      <c r="N35" s="128" t="s">
        <v>376</v>
      </c>
      <c r="O35" s="128" t="s">
        <v>376</v>
      </c>
      <c r="P35" s="128" t="s">
        <v>376</v>
      </c>
      <c r="Q35" s="12"/>
      <c r="R35" s="12"/>
      <c r="S35" s="19"/>
    </row>
    <row r="36" ht="17.4" spans="1:19">
      <c r="A36" s="36"/>
      <c r="B36" s="127">
        <v>34</v>
      </c>
      <c r="C36" s="12">
        <v>20222333</v>
      </c>
      <c r="D36" s="12" t="s">
        <v>376</v>
      </c>
      <c r="E36" s="12" t="s">
        <v>376</v>
      </c>
      <c r="F36" s="12" t="s">
        <v>376</v>
      </c>
      <c r="G36" s="12" t="s">
        <v>376</v>
      </c>
      <c r="H36" s="12" t="s">
        <v>376</v>
      </c>
      <c r="I36" s="12" t="s">
        <v>376</v>
      </c>
      <c r="J36" s="12" t="s">
        <v>376</v>
      </c>
      <c r="K36" s="12" t="s">
        <v>376</v>
      </c>
      <c r="L36" s="12" t="s">
        <v>376</v>
      </c>
      <c r="M36" s="12" t="s">
        <v>376</v>
      </c>
      <c r="N36" s="128" t="s">
        <v>376</v>
      </c>
      <c r="O36" s="128" t="s">
        <v>376</v>
      </c>
      <c r="P36" s="128" t="s">
        <v>376</v>
      </c>
      <c r="Q36" s="12"/>
      <c r="R36" s="12"/>
      <c r="S36" s="19"/>
    </row>
    <row r="37" ht="17.4" spans="1:19">
      <c r="A37" s="36"/>
      <c r="B37" s="127">
        <v>35</v>
      </c>
      <c r="C37" s="12">
        <v>20222931</v>
      </c>
      <c r="D37" s="12" t="s">
        <v>376</v>
      </c>
      <c r="E37" s="12" t="s">
        <v>376</v>
      </c>
      <c r="F37" s="12" t="s">
        <v>376</v>
      </c>
      <c r="G37" s="12" t="s">
        <v>376</v>
      </c>
      <c r="H37" s="12" t="s">
        <v>376</v>
      </c>
      <c r="I37" s="12" t="s">
        <v>376</v>
      </c>
      <c r="J37" s="12" t="s">
        <v>376</v>
      </c>
      <c r="K37" s="12" t="s">
        <v>376</v>
      </c>
      <c r="L37" s="12" t="s">
        <v>376</v>
      </c>
      <c r="M37" s="12" t="s">
        <v>376</v>
      </c>
      <c r="N37" s="128" t="s">
        <v>376</v>
      </c>
      <c r="O37" s="128" t="s">
        <v>376</v>
      </c>
      <c r="P37" s="128" t="s">
        <v>376</v>
      </c>
      <c r="Q37" s="12"/>
      <c r="R37" s="12"/>
      <c r="S37" s="19"/>
    </row>
    <row r="38" ht="17.4" spans="1:19">
      <c r="A38" s="36"/>
      <c r="B38" s="127">
        <v>36</v>
      </c>
      <c r="C38" s="12">
        <v>20222932</v>
      </c>
      <c r="D38" s="12" t="s">
        <v>376</v>
      </c>
      <c r="E38" s="12" t="s">
        <v>376</v>
      </c>
      <c r="F38" s="12" t="s">
        <v>376</v>
      </c>
      <c r="G38" s="12" t="s">
        <v>376</v>
      </c>
      <c r="H38" s="12" t="s">
        <v>376</v>
      </c>
      <c r="I38" s="12" t="s">
        <v>376</v>
      </c>
      <c r="J38" s="12" t="s">
        <v>376</v>
      </c>
      <c r="K38" s="12" t="s">
        <v>376</v>
      </c>
      <c r="L38" s="12" t="s">
        <v>376</v>
      </c>
      <c r="M38" s="12" t="s">
        <v>376</v>
      </c>
      <c r="N38" s="128" t="s">
        <v>376</v>
      </c>
      <c r="O38" s="128" t="s">
        <v>376</v>
      </c>
      <c r="P38" s="128" t="s">
        <v>376</v>
      </c>
      <c r="Q38" s="12"/>
      <c r="R38" s="12"/>
      <c r="S38" s="19"/>
    </row>
    <row r="39" ht="17.4" spans="1:19">
      <c r="A39" s="36"/>
      <c r="B39" s="127">
        <v>37</v>
      </c>
      <c r="C39" s="12">
        <v>20222933</v>
      </c>
      <c r="D39" s="12" t="s">
        <v>376</v>
      </c>
      <c r="E39" s="12" t="s">
        <v>376</v>
      </c>
      <c r="F39" s="12" t="s">
        <v>376</v>
      </c>
      <c r="G39" s="12" t="s">
        <v>376</v>
      </c>
      <c r="H39" s="12" t="s">
        <v>376</v>
      </c>
      <c r="I39" s="12" t="s">
        <v>376</v>
      </c>
      <c r="J39" s="12" t="s">
        <v>376</v>
      </c>
      <c r="K39" s="12" t="s">
        <v>376</v>
      </c>
      <c r="L39" s="12" t="s">
        <v>376</v>
      </c>
      <c r="M39" s="12" t="s">
        <v>376</v>
      </c>
      <c r="N39" s="128" t="s">
        <v>376</v>
      </c>
      <c r="O39" s="128" t="s">
        <v>376</v>
      </c>
      <c r="P39" s="128" t="s">
        <v>376</v>
      </c>
      <c r="Q39" s="12"/>
      <c r="R39" s="12"/>
      <c r="S39" s="19"/>
    </row>
    <row r="40" ht="17.4" spans="1:19">
      <c r="A40" s="36"/>
      <c r="B40" s="127">
        <v>38</v>
      </c>
      <c r="C40" s="12">
        <v>20222934</v>
      </c>
      <c r="D40" s="12" t="s">
        <v>376</v>
      </c>
      <c r="E40" s="12" t="s">
        <v>376</v>
      </c>
      <c r="F40" s="12" t="s">
        <v>376</v>
      </c>
      <c r="G40" s="12" t="s">
        <v>376</v>
      </c>
      <c r="H40" s="12" t="s">
        <v>376</v>
      </c>
      <c r="I40" s="12" t="s">
        <v>376</v>
      </c>
      <c r="J40" s="12" t="s">
        <v>376</v>
      </c>
      <c r="K40" s="12" t="s">
        <v>376</v>
      </c>
      <c r="L40" s="12" t="s">
        <v>376</v>
      </c>
      <c r="M40" s="12" t="s">
        <v>376</v>
      </c>
      <c r="N40" s="128" t="s">
        <v>376</v>
      </c>
      <c r="O40" s="128" t="s">
        <v>376</v>
      </c>
      <c r="P40" s="128" t="s">
        <v>376</v>
      </c>
      <c r="Q40" s="12"/>
      <c r="R40" s="130"/>
      <c r="S40" s="152"/>
    </row>
    <row r="41" ht="17.4" spans="1:19">
      <c r="A41" s="36"/>
      <c r="B41" s="127">
        <v>39</v>
      </c>
      <c r="C41" s="12">
        <v>20223031</v>
      </c>
      <c r="D41" s="12" t="s">
        <v>376</v>
      </c>
      <c r="E41" s="12" t="s">
        <v>376</v>
      </c>
      <c r="F41" s="12" t="s">
        <v>376</v>
      </c>
      <c r="G41" s="12" t="s">
        <v>376</v>
      </c>
      <c r="H41" s="12" t="s">
        <v>376</v>
      </c>
      <c r="I41" s="12" t="s">
        <v>376</v>
      </c>
      <c r="J41" s="12" t="s">
        <v>376</v>
      </c>
      <c r="K41" s="12" t="s">
        <v>376</v>
      </c>
      <c r="L41" s="12" t="s">
        <v>376</v>
      </c>
      <c r="M41" s="12" t="s">
        <v>376</v>
      </c>
      <c r="N41" s="128" t="s">
        <v>376</v>
      </c>
      <c r="O41" s="128" t="s">
        <v>376</v>
      </c>
      <c r="P41" s="128" t="s">
        <v>376</v>
      </c>
      <c r="Q41" s="12"/>
      <c r="R41" s="12"/>
      <c r="S41" s="19"/>
    </row>
    <row r="42" ht="17.4" spans="1:19">
      <c r="A42" s="36"/>
      <c r="B42" s="127">
        <v>40</v>
      </c>
      <c r="C42" s="12">
        <v>20223032</v>
      </c>
      <c r="D42" s="12" t="s">
        <v>376</v>
      </c>
      <c r="E42" s="12" t="s">
        <v>376</v>
      </c>
      <c r="F42" s="12" t="s">
        <v>376</v>
      </c>
      <c r="G42" s="12" t="s">
        <v>376</v>
      </c>
      <c r="H42" s="12" t="s">
        <v>376</v>
      </c>
      <c r="I42" s="12" t="s">
        <v>376</v>
      </c>
      <c r="J42" s="12" t="s">
        <v>376</v>
      </c>
      <c r="K42" s="12" t="s">
        <v>376</v>
      </c>
      <c r="L42" s="12" t="s">
        <v>376</v>
      </c>
      <c r="M42" s="12" t="s">
        <v>376</v>
      </c>
      <c r="N42" s="128" t="s">
        <v>376</v>
      </c>
      <c r="O42" s="128" t="s">
        <v>376</v>
      </c>
      <c r="P42" s="128" t="s">
        <v>376</v>
      </c>
      <c r="Q42" s="12"/>
      <c r="R42" s="12"/>
      <c r="S42" s="19"/>
    </row>
    <row r="43" ht="17.4" spans="1:19">
      <c r="A43" s="36"/>
      <c r="B43" s="127">
        <v>41</v>
      </c>
      <c r="C43" s="12">
        <v>20223033</v>
      </c>
      <c r="D43" s="12" t="s">
        <v>376</v>
      </c>
      <c r="E43" s="12" t="s">
        <v>376</v>
      </c>
      <c r="F43" s="12" t="s">
        <v>376</v>
      </c>
      <c r="G43" s="12" t="s">
        <v>376</v>
      </c>
      <c r="H43" s="12" t="s">
        <v>376</v>
      </c>
      <c r="I43" s="12" t="s">
        <v>376</v>
      </c>
      <c r="J43" s="12" t="s">
        <v>376</v>
      </c>
      <c r="K43" s="12" t="s">
        <v>376</v>
      </c>
      <c r="L43" s="12" t="s">
        <v>376</v>
      </c>
      <c r="M43" s="12" t="s">
        <v>376</v>
      </c>
      <c r="N43" s="128" t="s">
        <v>376</v>
      </c>
      <c r="O43" s="128" t="s">
        <v>376</v>
      </c>
      <c r="P43" s="128" t="s">
        <v>376</v>
      </c>
      <c r="Q43" s="12"/>
      <c r="R43" s="12"/>
      <c r="S43" s="19"/>
    </row>
    <row r="44" ht="17.4" spans="1:18">
      <c r="A44" s="36" t="s">
        <v>7</v>
      </c>
      <c r="B44" s="127">
        <v>42</v>
      </c>
      <c r="C44" s="133">
        <v>20222631</v>
      </c>
      <c r="D44" s="103">
        <v>5</v>
      </c>
      <c r="E44" s="103">
        <v>5</v>
      </c>
      <c r="F44" s="103" t="s">
        <v>376</v>
      </c>
      <c r="G44" s="103" t="s">
        <v>376</v>
      </c>
      <c r="H44" s="134">
        <v>5</v>
      </c>
      <c r="I44" s="142">
        <v>5</v>
      </c>
      <c r="J44" s="103">
        <v>5</v>
      </c>
      <c r="K44" s="103">
        <v>5</v>
      </c>
      <c r="L44" s="103">
        <v>5</v>
      </c>
      <c r="M44" s="103">
        <v>5</v>
      </c>
      <c r="N44" s="128">
        <f t="shared" si="0"/>
        <v>40</v>
      </c>
      <c r="O44" s="141">
        <f t="shared" si="1"/>
        <v>5</v>
      </c>
      <c r="P44" s="136">
        <f>RANK(O44,$O$44:$O$48,0)</f>
        <v>1</v>
      </c>
      <c r="Q44" s="103" t="s">
        <v>395</v>
      </c>
      <c r="R44" s="103"/>
    </row>
    <row r="45" ht="17.4" spans="1:18">
      <c r="A45" s="36"/>
      <c r="B45" s="127">
        <v>43</v>
      </c>
      <c r="C45" s="133">
        <v>20222632</v>
      </c>
      <c r="D45" s="103">
        <v>5</v>
      </c>
      <c r="E45" s="103">
        <v>5</v>
      </c>
      <c r="F45" s="103" t="s">
        <v>376</v>
      </c>
      <c r="G45" s="103" t="s">
        <v>376</v>
      </c>
      <c r="H45" s="135">
        <v>5</v>
      </c>
      <c r="I45" s="143">
        <v>5</v>
      </c>
      <c r="J45" s="103">
        <v>5</v>
      </c>
      <c r="K45" s="103">
        <v>5</v>
      </c>
      <c r="L45" s="103">
        <v>5</v>
      </c>
      <c r="M45" s="103">
        <v>5</v>
      </c>
      <c r="N45" s="128">
        <f t="shared" si="0"/>
        <v>40</v>
      </c>
      <c r="O45" s="141">
        <f t="shared" si="1"/>
        <v>5</v>
      </c>
      <c r="P45" s="136">
        <f>RANK(O45,$O$44:$O$48,0)</f>
        <v>1</v>
      </c>
      <c r="Q45" s="103" t="s">
        <v>395</v>
      </c>
      <c r="R45" s="154"/>
    </row>
    <row r="46" ht="17.4" spans="1:18">
      <c r="A46" s="36"/>
      <c r="B46" s="127">
        <v>44</v>
      </c>
      <c r="C46" s="133">
        <v>20222633</v>
      </c>
      <c r="D46" s="103">
        <v>5</v>
      </c>
      <c r="E46" s="103">
        <v>5</v>
      </c>
      <c r="F46" s="103" t="s">
        <v>376</v>
      </c>
      <c r="G46" s="103" t="s">
        <v>376</v>
      </c>
      <c r="H46" s="135">
        <v>4</v>
      </c>
      <c r="I46" s="143">
        <v>5</v>
      </c>
      <c r="J46" s="103">
        <v>5</v>
      </c>
      <c r="K46" s="103">
        <v>5</v>
      </c>
      <c r="L46" s="103">
        <v>4</v>
      </c>
      <c r="M46" s="103">
        <v>5</v>
      </c>
      <c r="N46" s="128">
        <f t="shared" si="0"/>
        <v>38</v>
      </c>
      <c r="O46" s="141">
        <f t="shared" si="1"/>
        <v>4.75</v>
      </c>
      <c r="P46" s="136">
        <f>RANK(O46,$O$44:$O$48,0)</f>
        <v>5</v>
      </c>
      <c r="Q46" s="103" t="s">
        <v>395</v>
      </c>
      <c r="R46" s="103" t="s">
        <v>396</v>
      </c>
    </row>
    <row r="47" ht="17.4" spans="1:18">
      <c r="A47" s="36"/>
      <c r="B47" s="127">
        <v>45</v>
      </c>
      <c r="C47" s="133">
        <v>20222634</v>
      </c>
      <c r="D47" s="103">
        <v>5</v>
      </c>
      <c r="E47" s="103">
        <v>5</v>
      </c>
      <c r="F47" s="103">
        <v>5</v>
      </c>
      <c r="G47" s="103">
        <v>5</v>
      </c>
      <c r="H47" s="135">
        <v>5</v>
      </c>
      <c r="I47" s="143">
        <v>5</v>
      </c>
      <c r="J47" s="103" t="s">
        <v>376</v>
      </c>
      <c r="K47" s="103" t="s">
        <v>376</v>
      </c>
      <c r="L47" s="103">
        <v>5</v>
      </c>
      <c r="M47" s="103">
        <v>5</v>
      </c>
      <c r="N47" s="128">
        <f t="shared" si="0"/>
        <v>40</v>
      </c>
      <c r="O47" s="141">
        <f t="shared" si="1"/>
        <v>5</v>
      </c>
      <c r="P47" s="136">
        <f>RANK(O47,$O$44:$O$48,0)</f>
        <v>1</v>
      </c>
      <c r="Q47" s="103" t="s">
        <v>397</v>
      </c>
      <c r="R47" s="103"/>
    </row>
    <row r="48" ht="17.4" spans="1:18">
      <c r="A48" s="36"/>
      <c r="B48" s="127">
        <v>46</v>
      </c>
      <c r="C48" s="133">
        <v>20222635</v>
      </c>
      <c r="D48" s="103">
        <v>5</v>
      </c>
      <c r="E48" s="103">
        <v>5</v>
      </c>
      <c r="F48" s="103">
        <v>5</v>
      </c>
      <c r="G48" s="103">
        <v>5</v>
      </c>
      <c r="H48" s="135">
        <v>5</v>
      </c>
      <c r="I48" s="143">
        <v>5</v>
      </c>
      <c r="J48" s="103" t="s">
        <v>376</v>
      </c>
      <c r="K48" s="103" t="s">
        <v>376</v>
      </c>
      <c r="L48" s="103">
        <v>4</v>
      </c>
      <c r="M48" s="103">
        <v>5</v>
      </c>
      <c r="N48" s="128">
        <f t="shared" si="0"/>
        <v>39</v>
      </c>
      <c r="O48" s="141">
        <f t="shared" si="1"/>
        <v>4.875</v>
      </c>
      <c r="P48" s="136">
        <f>RANK(O48,$O$44:$O$48,0)</f>
        <v>4</v>
      </c>
      <c r="Q48" s="103" t="s">
        <v>397</v>
      </c>
      <c r="R48" s="155" t="s">
        <v>396</v>
      </c>
    </row>
    <row r="49" ht="17.4" spans="1:18">
      <c r="A49" s="36" t="s">
        <v>8</v>
      </c>
      <c r="B49" s="127">
        <v>47</v>
      </c>
      <c r="C49" s="136">
        <v>20223531</v>
      </c>
      <c r="D49" s="137">
        <v>5</v>
      </c>
      <c r="E49" s="137">
        <v>5</v>
      </c>
      <c r="F49" s="137">
        <v>5</v>
      </c>
      <c r="G49" s="137">
        <v>4</v>
      </c>
      <c r="H49" s="137">
        <v>5</v>
      </c>
      <c r="I49" s="137">
        <v>5</v>
      </c>
      <c r="J49" s="103" t="s">
        <v>376</v>
      </c>
      <c r="K49" s="103" t="s">
        <v>376</v>
      </c>
      <c r="L49" s="103" t="s">
        <v>376</v>
      </c>
      <c r="M49" s="103" t="s">
        <v>376</v>
      </c>
      <c r="N49" s="144">
        <f>SUM(D49:M49)</f>
        <v>29</v>
      </c>
      <c r="O49" s="141">
        <f t="shared" si="1"/>
        <v>4.83333333333333</v>
      </c>
      <c r="P49" s="136">
        <f>RANK(O49,$O$49:$O$49,0)</f>
        <v>1</v>
      </c>
      <c r="Q49" s="36"/>
      <c r="R49" s="136"/>
    </row>
    <row r="50" ht="20.4" spans="1:18">
      <c r="A50" s="138"/>
      <c r="B50" s="139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</row>
  </sheetData>
  <mergeCells count="7">
    <mergeCell ref="A1:R1"/>
    <mergeCell ref="A3:A8"/>
    <mergeCell ref="A9:A17"/>
    <mergeCell ref="A18:A26"/>
    <mergeCell ref="A27:A33"/>
    <mergeCell ref="A34:A43"/>
    <mergeCell ref="A44:A48"/>
  </mergeCells>
  <pageMargins left="0.75" right="0.75" top="1" bottom="1" header="0.5" footer="0.5"/>
  <headerFooter/>
  <ignoredErrors>
    <ignoredError sqref="N49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6"/>
  <sheetViews>
    <sheetView workbookViewId="0">
      <selection activeCell="A3" sqref="A3:A215"/>
    </sheetView>
  </sheetViews>
  <sheetFormatPr defaultColWidth="9" defaultRowHeight="22" customHeight="1" outlineLevelCol="4"/>
  <cols>
    <col min="1" max="1" width="21.6666666666667" customWidth="1"/>
    <col min="2" max="2" width="20" customWidth="1"/>
    <col min="3" max="3" width="23.1944444444444" customWidth="1"/>
    <col min="4" max="4" width="23.1944444444444" style="66" customWidth="1"/>
    <col min="5" max="5" width="20.4444444444444" customWidth="1"/>
  </cols>
  <sheetData>
    <row r="1" customHeight="1" spans="1:5">
      <c r="A1" s="20" t="s">
        <v>398</v>
      </c>
      <c r="B1" s="20"/>
      <c r="C1" s="20"/>
      <c r="D1" s="20"/>
      <c r="E1" s="20"/>
    </row>
    <row r="2" customHeight="1" spans="1:5">
      <c r="A2" s="67" t="s">
        <v>22</v>
      </c>
      <c r="B2" s="68" t="s">
        <v>399</v>
      </c>
      <c r="C2" s="68" t="s">
        <v>35</v>
      </c>
      <c r="D2" s="69" t="s">
        <v>400</v>
      </c>
      <c r="E2" s="68" t="s">
        <v>37</v>
      </c>
    </row>
    <row r="3" customHeight="1" spans="1:5">
      <c r="A3" s="70" t="s">
        <v>2</v>
      </c>
      <c r="B3" s="28">
        <v>20222131</v>
      </c>
      <c r="C3" s="28" t="s">
        <v>401</v>
      </c>
      <c r="D3" s="71" t="s">
        <v>402</v>
      </c>
      <c r="E3" s="28">
        <v>6</v>
      </c>
    </row>
    <row r="4" customHeight="1" spans="1:5">
      <c r="A4" s="72"/>
      <c r="B4" s="28"/>
      <c r="C4" s="28"/>
      <c r="D4" s="71">
        <v>11.1</v>
      </c>
      <c r="E4" s="28"/>
    </row>
    <row r="5" customHeight="1" spans="1:5">
      <c r="A5" s="72"/>
      <c r="B5" s="28"/>
      <c r="C5" s="28"/>
      <c r="D5" s="71" t="s">
        <v>403</v>
      </c>
      <c r="E5" s="28"/>
    </row>
    <row r="6" customHeight="1" spans="1:5">
      <c r="A6" s="72"/>
      <c r="B6" s="28"/>
      <c r="C6" s="73" t="s">
        <v>404</v>
      </c>
      <c r="D6" s="74" t="s">
        <v>402</v>
      </c>
      <c r="E6" s="28">
        <v>8</v>
      </c>
    </row>
    <row r="7" customHeight="1" spans="1:5">
      <c r="A7" s="72"/>
      <c r="B7" s="28"/>
      <c r="C7" s="73"/>
      <c r="D7" s="71">
        <v>11.1</v>
      </c>
      <c r="E7" s="28"/>
    </row>
    <row r="8" customHeight="1" spans="1:5">
      <c r="A8" s="72"/>
      <c r="B8" s="28"/>
      <c r="C8" s="73"/>
      <c r="D8" s="71" t="s">
        <v>403</v>
      </c>
      <c r="E8" s="28"/>
    </row>
    <row r="9" customHeight="1" spans="1:5">
      <c r="A9" s="72"/>
      <c r="B9" s="28"/>
      <c r="C9" s="73"/>
      <c r="D9" s="71" t="s">
        <v>405</v>
      </c>
      <c r="E9" s="28"/>
    </row>
    <row r="10" customHeight="1" spans="1:5">
      <c r="A10" s="72"/>
      <c r="B10" s="28"/>
      <c r="C10" s="73" t="s">
        <v>406</v>
      </c>
      <c r="D10" s="74" t="s">
        <v>402</v>
      </c>
      <c r="E10" s="28">
        <v>8</v>
      </c>
    </row>
    <row r="11" customHeight="1" spans="1:5">
      <c r="A11" s="72"/>
      <c r="B11" s="28"/>
      <c r="C11" s="73"/>
      <c r="D11" s="71">
        <v>11.1</v>
      </c>
      <c r="E11" s="28"/>
    </row>
    <row r="12" customHeight="1" spans="1:5">
      <c r="A12" s="72"/>
      <c r="B12" s="28"/>
      <c r="C12" s="73"/>
      <c r="D12" s="71" t="s">
        <v>403</v>
      </c>
      <c r="E12" s="28"/>
    </row>
    <row r="13" customHeight="1" spans="1:5">
      <c r="A13" s="72"/>
      <c r="B13" s="28"/>
      <c r="C13" s="73"/>
      <c r="D13" s="71" t="s">
        <v>405</v>
      </c>
      <c r="E13" s="28"/>
    </row>
    <row r="14" customHeight="1" spans="1:5">
      <c r="A14" s="72"/>
      <c r="B14" s="28"/>
      <c r="C14" s="73" t="s">
        <v>407</v>
      </c>
      <c r="D14" s="74" t="s">
        <v>402</v>
      </c>
      <c r="E14" s="28">
        <v>8</v>
      </c>
    </row>
    <row r="15" customHeight="1" spans="1:5">
      <c r="A15" s="72"/>
      <c r="B15" s="28"/>
      <c r="C15" s="73"/>
      <c r="D15" s="71">
        <v>11.1</v>
      </c>
      <c r="E15" s="28"/>
    </row>
    <row r="16" customHeight="1" spans="1:5">
      <c r="A16" s="72"/>
      <c r="B16" s="28"/>
      <c r="C16" s="73"/>
      <c r="D16" s="71" t="s">
        <v>403</v>
      </c>
      <c r="E16" s="28"/>
    </row>
    <row r="17" customHeight="1" spans="1:5">
      <c r="A17" s="72"/>
      <c r="B17" s="28"/>
      <c r="C17" s="73"/>
      <c r="D17" s="71" t="s">
        <v>405</v>
      </c>
      <c r="E17" s="28"/>
    </row>
    <row r="18" customHeight="1" spans="1:5">
      <c r="A18" s="72"/>
      <c r="B18" s="28"/>
      <c r="C18" s="73" t="s">
        <v>408</v>
      </c>
      <c r="D18" s="74" t="s">
        <v>402</v>
      </c>
      <c r="E18" s="28">
        <v>8</v>
      </c>
    </row>
    <row r="19" customHeight="1" spans="1:5">
      <c r="A19" s="72"/>
      <c r="B19" s="28"/>
      <c r="C19" s="73"/>
      <c r="D19" s="71">
        <v>11.1</v>
      </c>
      <c r="E19" s="28"/>
    </row>
    <row r="20" customHeight="1" spans="1:5">
      <c r="A20" s="72"/>
      <c r="B20" s="28"/>
      <c r="C20" s="73"/>
      <c r="D20" s="71" t="s">
        <v>403</v>
      </c>
      <c r="E20" s="28"/>
    </row>
    <row r="21" customHeight="1" spans="1:5">
      <c r="A21" s="72"/>
      <c r="B21" s="28"/>
      <c r="C21" s="73"/>
      <c r="D21" s="71" t="s">
        <v>405</v>
      </c>
      <c r="E21" s="28"/>
    </row>
    <row r="22" customHeight="1" spans="1:5">
      <c r="A22" s="72"/>
      <c r="B22" s="28"/>
      <c r="C22" s="73" t="s">
        <v>409</v>
      </c>
      <c r="D22" s="74" t="s">
        <v>402</v>
      </c>
      <c r="E22" s="28">
        <v>6</v>
      </c>
    </row>
    <row r="23" customHeight="1" spans="1:5">
      <c r="A23" s="72"/>
      <c r="B23" s="28"/>
      <c r="C23" s="73"/>
      <c r="D23" s="71" t="s">
        <v>403</v>
      </c>
      <c r="E23" s="28"/>
    </row>
    <row r="24" customHeight="1" spans="1:5">
      <c r="A24" s="72"/>
      <c r="B24" s="28"/>
      <c r="C24" s="73"/>
      <c r="D24" s="71" t="s">
        <v>405</v>
      </c>
      <c r="E24" s="28"/>
    </row>
    <row r="25" customHeight="1" spans="1:5">
      <c r="A25" s="72"/>
      <c r="B25" s="28"/>
      <c r="C25" s="73" t="s">
        <v>410</v>
      </c>
      <c r="D25" s="74" t="s">
        <v>402</v>
      </c>
      <c r="E25" s="28">
        <v>6</v>
      </c>
    </row>
    <row r="26" customHeight="1" spans="1:5">
      <c r="A26" s="72"/>
      <c r="B26" s="28"/>
      <c r="C26" s="73"/>
      <c r="D26" s="71" t="s">
        <v>403</v>
      </c>
      <c r="E26" s="28"/>
    </row>
    <row r="27" customHeight="1" spans="1:5">
      <c r="A27" s="72"/>
      <c r="B27" s="28"/>
      <c r="C27" s="73"/>
      <c r="D27" s="71" t="s">
        <v>405</v>
      </c>
      <c r="E27" s="28"/>
    </row>
    <row r="28" customHeight="1" spans="1:5">
      <c r="A28" s="72"/>
      <c r="B28" s="73">
        <v>20222132</v>
      </c>
      <c r="C28" s="73" t="s">
        <v>411</v>
      </c>
      <c r="D28" s="74" t="s">
        <v>402</v>
      </c>
      <c r="E28" s="28">
        <v>8</v>
      </c>
    </row>
    <row r="29" customHeight="1" spans="1:5">
      <c r="A29" s="72"/>
      <c r="B29" s="73"/>
      <c r="C29" s="73"/>
      <c r="D29" s="71">
        <v>11.1</v>
      </c>
      <c r="E29" s="28"/>
    </row>
    <row r="30" customHeight="1" spans="1:5">
      <c r="A30" s="72"/>
      <c r="B30" s="73"/>
      <c r="C30" s="73"/>
      <c r="D30" s="71" t="s">
        <v>403</v>
      </c>
      <c r="E30" s="28"/>
    </row>
    <row r="31" customHeight="1" spans="1:5">
      <c r="A31" s="72"/>
      <c r="B31" s="73"/>
      <c r="C31" s="73"/>
      <c r="D31" s="71" t="s">
        <v>405</v>
      </c>
      <c r="E31" s="28"/>
    </row>
    <row r="32" customHeight="1" spans="1:5">
      <c r="A32" s="72"/>
      <c r="B32" s="73"/>
      <c r="C32" s="73" t="s">
        <v>412</v>
      </c>
      <c r="D32" s="74" t="s">
        <v>402</v>
      </c>
      <c r="E32" s="28">
        <v>8</v>
      </c>
    </row>
    <row r="33" customHeight="1" spans="1:5">
      <c r="A33" s="72"/>
      <c r="B33" s="73"/>
      <c r="C33" s="73"/>
      <c r="D33" s="71">
        <v>11.1</v>
      </c>
      <c r="E33" s="28"/>
    </row>
    <row r="34" customHeight="1" spans="1:5">
      <c r="A34" s="72"/>
      <c r="B34" s="73"/>
      <c r="C34" s="73"/>
      <c r="D34" s="71" t="s">
        <v>403</v>
      </c>
      <c r="E34" s="28"/>
    </row>
    <row r="35" customHeight="1" spans="1:5">
      <c r="A35" s="72"/>
      <c r="B35" s="73"/>
      <c r="C35" s="73"/>
      <c r="D35" s="71" t="s">
        <v>405</v>
      </c>
      <c r="E35" s="28"/>
    </row>
    <row r="36" customHeight="1" spans="1:5">
      <c r="A36" s="72"/>
      <c r="B36" s="73"/>
      <c r="C36" s="73" t="s">
        <v>413</v>
      </c>
      <c r="D36" s="74" t="s">
        <v>402</v>
      </c>
      <c r="E36" s="28">
        <v>8</v>
      </c>
    </row>
    <row r="37" customHeight="1" spans="1:5">
      <c r="A37" s="72"/>
      <c r="B37" s="73"/>
      <c r="C37" s="73"/>
      <c r="D37" s="71">
        <v>11.1</v>
      </c>
      <c r="E37" s="28"/>
    </row>
    <row r="38" customHeight="1" spans="1:5">
      <c r="A38" s="72"/>
      <c r="B38" s="73"/>
      <c r="C38" s="73"/>
      <c r="D38" s="71" t="s">
        <v>403</v>
      </c>
      <c r="E38" s="28"/>
    </row>
    <row r="39" customHeight="1" spans="1:5">
      <c r="A39" s="72"/>
      <c r="B39" s="73"/>
      <c r="C39" s="73"/>
      <c r="D39" s="71" t="s">
        <v>405</v>
      </c>
      <c r="E39" s="28"/>
    </row>
    <row r="40" customHeight="1" spans="1:5">
      <c r="A40" s="72"/>
      <c r="B40" s="73"/>
      <c r="C40" s="73" t="s">
        <v>414</v>
      </c>
      <c r="D40" s="74" t="s">
        <v>402</v>
      </c>
      <c r="E40" s="28">
        <v>8</v>
      </c>
    </row>
    <row r="41" customHeight="1" spans="1:5">
      <c r="A41" s="72"/>
      <c r="B41" s="73"/>
      <c r="C41" s="73"/>
      <c r="D41" s="71">
        <v>11.1</v>
      </c>
      <c r="E41" s="28"/>
    </row>
    <row r="42" customHeight="1" spans="1:5">
      <c r="A42" s="72"/>
      <c r="B42" s="73"/>
      <c r="C42" s="73"/>
      <c r="D42" s="71" t="s">
        <v>403</v>
      </c>
      <c r="E42" s="28"/>
    </row>
    <row r="43" customHeight="1" spans="1:5">
      <c r="A43" s="72"/>
      <c r="B43" s="73"/>
      <c r="C43" s="73"/>
      <c r="D43" s="71" t="s">
        <v>405</v>
      </c>
      <c r="E43" s="28"/>
    </row>
    <row r="44" customHeight="1" spans="1:5">
      <c r="A44" s="72"/>
      <c r="B44" s="73"/>
      <c r="C44" s="73" t="s">
        <v>415</v>
      </c>
      <c r="D44" s="74" t="s">
        <v>402</v>
      </c>
      <c r="E44" s="28">
        <v>8</v>
      </c>
    </row>
    <row r="45" customHeight="1" spans="1:5">
      <c r="A45" s="72"/>
      <c r="B45" s="73"/>
      <c r="C45" s="73"/>
      <c r="D45" s="71">
        <v>11.1</v>
      </c>
      <c r="E45" s="28"/>
    </row>
    <row r="46" customHeight="1" spans="1:5">
      <c r="A46" s="72"/>
      <c r="B46" s="73"/>
      <c r="C46" s="73"/>
      <c r="D46" s="71" t="s">
        <v>403</v>
      </c>
      <c r="E46" s="28"/>
    </row>
    <row r="47" customHeight="1" spans="1:5">
      <c r="A47" s="72"/>
      <c r="B47" s="73"/>
      <c r="C47" s="73"/>
      <c r="D47" s="71" t="s">
        <v>405</v>
      </c>
      <c r="E47" s="28"/>
    </row>
    <row r="48" customHeight="1" spans="1:5">
      <c r="A48" s="72"/>
      <c r="B48" s="73"/>
      <c r="C48" s="73" t="s">
        <v>416</v>
      </c>
      <c r="D48" s="74" t="s">
        <v>402</v>
      </c>
      <c r="E48" s="28">
        <v>8</v>
      </c>
    </row>
    <row r="49" customHeight="1" spans="1:5">
      <c r="A49" s="72"/>
      <c r="B49" s="73"/>
      <c r="C49" s="73"/>
      <c r="D49" s="71">
        <v>11.1</v>
      </c>
      <c r="E49" s="28"/>
    </row>
    <row r="50" customHeight="1" spans="1:5">
      <c r="A50" s="72"/>
      <c r="B50" s="73"/>
      <c r="C50" s="73"/>
      <c r="D50" s="71" t="s">
        <v>403</v>
      </c>
      <c r="E50" s="28"/>
    </row>
    <row r="51" customHeight="1" spans="1:5">
      <c r="A51" s="72"/>
      <c r="B51" s="73"/>
      <c r="C51" s="73"/>
      <c r="D51" s="71" t="s">
        <v>405</v>
      </c>
      <c r="E51" s="28"/>
    </row>
    <row r="52" customHeight="1" spans="1:5">
      <c r="A52" s="72"/>
      <c r="B52" s="73"/>
      <c r="C52" s="73" t="s">
        <v>417</v>
      </c>
      <c r="D52" s="74" t="s">
        <v>402</v>
      </c>
      <c r="E52" s="28">
        <v>8</v>
      </c>
    </row>
    <row r="53" customHeight="1" spans="1:5">
      <c r="A53" s="72"/>
      <c r="B53" s="73"/>
      <c r="C53" s="73"/>
      <c r="D53" s="71">
        <v>11.1</v>
      </c>
      <c r="E53" s="28"/>
    </row>
    <row r="54" customHeight="1" spans="1:5">
      <c r="A54" s="72"/>
      <c r="B54" s="73"/>
      <c r="C54" s="73"/>
      <c r="D54" s="71" t="s">
        <v>403</v>
      </c>
      <c r="E54" s="28"/>
    </row>
    <row r="55" customHeight="1" spans="1:5">
      <c r="A55" s="72"/>
      <c r="B55" s="73"/>
      <c r="C55" s="73"/>
      <c r="D55" s="71" t="s">
        <v>405</v>
      </c>
      <c r="E55" s="28"/>
    </row>
    <row r="56" customHeight="1" spans="1:5">
      <c r="A56" s="72"/>
      <c r="B56" s="73"/>
      <c r="C56" s="73" t="s">
        <v>418</v>
      </c>
      <c r="D56" s="74" t="s">
        <v>402</v>
      </c>
      <c r="E56" s="28">
        <v>8</v>
      </c>
    </row>
    <row r="57" customHeight="1" spans="1:5">
      <c r="A57" s="72"/>
      <c r="B57" s="73"/>
      <c r="C57" s="73"/>
      <c r="D57" s="71">
        <v>11.1</v>
      </c>
      <c r="E57" s="28"/>
    </row>
    <row r="58" customHeight="1" spans="1:5">
      <c r="A58" s="72"/>
      <c r="B58" s="73"/>
      <c r="C58" s="73"/>
      <c r="D58" s="71" t="s">
        <v>403</v>
      </c>
      <c r="E58" s="28"/>
    </row>
    <row r="59" customHeight="1" spans="1:5">
      <c r="A59" s="72"/>
      <c r="B59" s="73"/>
      <c r="C59" s="73"/>
      <c r="D59" s="71" t="s">
        <v>405</v>
      </c>
      <c r="E59" s="28"/>
    </row>
    <row r="60" customHeight="1" spans="1:5">
      <c r="A60" s="72"/>
      <c r="B60" s="73">
        <v>20222133</v>
      </c>
      <c r="C60" s="73" t="s">
        <v>419</v>
      </c>
      <c r="D60" s="74" t="s">
        <v>402</v>
      </c>
      <c r="E60" s="28">
        <v>8</v>
      </c>
    </row>
    <row r="61" customHeight="1" spans="1:5">
      <c r="A61" s="72"/>
      <c r="B61" s="73"/>
      <c r="C61" s="73"/>
      <c r="D61" s="71">
        <v>11.1</v>
      </c>
      <c r="E61" s="28"/>
    </row>
    <row r="62" customHeight="1" spans="1:5">
      <c r="A62" s="72"/>
      <c r="B62" s="73"/>
      <c r="C62" s="73"/>
      <c r="D62" s="71" t="s">
        <v>403</v>
      </c>
      <c r="E62" s="28"/>
    </row>
    <row r="63" customHeight="1" spans="1:5">
      <c r="A63" s="72"/>
      <c r="B63" s="73"/>
      <c r="C63" s="73"/>
      <c r="D63" s="71" t="s">
        <v>405</v>
      </c>
      <c r="E63" s="28"/>
    </row>
    <row r="64" customHeight="1" spans="1:5">
      <c r="A64" s="72"/>
      <c r="B64" s="73"/>
      <c r="C64" s="73" t="s">
        <v>99</v>
      </c>
      <c r="D64" s="74" t="s">
        <v>402</v>
      </c>
      <c r="E64" s="28">
        <v>8</v>
      </c>
    </row>
    <row r="65" customHeight="1" spans="1:5">
      <c r="A65" s="72"/>
      <c r="B65" s="73"/>
      <c r="C65" s="73"/>
      <c r="D65" s="71">
        <v>11.1</v>
      </c>
      <c r="E65" s="28"/>
    </row>
    <row r="66" customHeight="1" spans="1:5">
      <c r="A66" s="72"/>
      <c r="B66" s="73"/>
      <c r="C66" s="73"/>
      <c r="D66" s="71" t="s">
        <v>403</v>
      </c>
      <c r="E66" s="28"/>
    </row>
    <row r="67" customHeight="1" spans="1:5">
      <c r="A67" s="72"/>
      <c r="B67" s="73"/>
      <c r="C67" s="73"/>
      <c r="D67" s="71" t="s">
        <v>405</v>
      </c>
      <c r="E67" s="28"/>
    </row>
    <row r="68" customHeight="1" spans="1:5">
      <c r="A68" s="72"/>
      <c r="B68" s="73"/>
      <c r="C68" s="73" t="s">
        <v>420</v>
      </c>
      <c r="D68" s="74" t="s">
        <v>402</v>
      </c>
      <c r="E68" s="28">
        <v>8</v>
      </c>
    </row>
    <row r="69" customHeight="1" spans="1:5">
      <c r="A69" s="72"/>
      <c r="B69" s="73"/>
      <c r="C69" s="73"/>
      <c r="D69" s="71">
        <v>11.1</v>
      </c>
      <c r="E69" s="28"/>
    </row>
    <row r="70" customHeight="1" spans="1:5">
      <c r="A70" s="72"/>
      <c r="B70" s="73"/>
      <c r="C70" s="73"/>
      <c r="D70" s="71" t="s">
        <v>403</v>
      </c>
      <c r="E70" s="28"/>
    </row>
    <row r="71" customHeight="1" spans="1:5">
      <c r="A71" s="72"/>
      <c r="B71" s="73"/>
      <c r="C71" s="73"/>
      <c r="D71" s="71" t="s">
        <v>405</v>
      </c>
      <c r="E71" s="28"/>
    </row>
    <row r="72" customHeight="1" spans="1:5">
      <c r="A72" s="72"/>
      <c r="B72" s="73"/>
      <c r="C72" s="73" t="s">
        <v>421</v>
      </c>
      <c r="D72" s="74" t="s">
        <v>402</v>
      </c>
      <c r="E72" s="28">
        <v>8</v>
      </c>
    </row>
    <row r="73" customHeight="1" spans="1:5">
      <c r="A73" s="72"/>
      <c r="B73" s="73"/>
      <c r="C73" s="73"/>
      <c r="D73" s="71">
        <v>11.1</v>
      </c>
      <c r="E73" s="28"/>
    </row>
    <row r="74" customHeight="1" spans="1:5">
      <c r="A74" s="72"/>
      <c r="B74" s="73"/>
      <c r="C74" s="73"/>
      <c r="D74" s="71" t="s">
        <v>403</v>
      </c>
      <c r="E74" s="28"/>
    </row>
    <row r="75" customHeight="1" spans="1:5">
      <c r="A75" s="72"/>
      <c r="B75" s="73"/>
      <c r="C75" s="73"/>
      <c r="D75" s="71" t="s">
        <v>405</v>
      </c>
      <c r="E75" s="28"/>
    </row>
    <row r="76" customHeight="1" spans="1:5">
      <c r="A76" s="72"/>
      <c r="B76" s="73"/>
      <c r="C76" s="73" t="s">
        <v>422</v>
      </c>
      <c r="D76" s="74" t="s">
        <v>402</v>
      </c>
      <c r="E76" s="28">
        <v>8</v>
      </c>
    </row>
    <row r="77" customHeight="1" spans="1:5">
      <c r="A77" s="72"/>
      <c r="B77" s="73"/>
      <c r="C77" s="73"/>
      <c r="D77" s="71">
        <v>11.1</v>
      </c>
      <c r="E77" s="28"/>
    </row>
    <row r="78" customHeight="1" spans="1:5">
      <c r="A78" s="72"/>
      <c r="B78" s="73"/>
      <c r="C78" s="73"/>
      <c r="D78" s="71" t="s">
        <v>403</v>
      </c>
      <c r="E78" s="28"/>
    </row>
    <row r="79" customHeight="1" spans="1:5">
      <c r="A79" s="72"/>
      <c r="B79" s="73"/>
      <c r="C79" s="73"/>
      <c r="D79" s="71" t="s">
        <v>405</v>
      </c>
      <c r="E79" s="28"/>
    </row>
    <row r="80" customHeight="1" spans="1:5">
      <c r="A80" s="72"/>
      <c r="B80" s="73"/>
      <c r="C80" s="73" t="s">
        <v>423</v>
      </c>
      <c r="D80" s="74" t="s">
        <v>402</v>
      </c>
      <c r="E80" s="28">
        <v>8</v>
      </c>
    </row>
    <row r="81" customHeight="1" spans="1:5">
      <c r="A81" s="72"/>
      <c r="B81" s="73"/>
      <c r="C81" s="73"/>
      <c r="D81" s="71">
        <v>11.1</v>
      </c>
      <c r="E81" s="28"/>
    </row>
    <row r="82" customHeight="1" spans="1:5">
      <c r="A82" s="72"/>
      <c r="B82" s="73"/>
      <c r="C82" s="73"/>
      <c r="D82" s="71" t="s">
        <v>403</v>
      </c>
      <c r="E82" s="28"/>
    </row>
    <row r="83" customHeight="1" spans="1:5">
      <c r="A83" s="72"/>
      <c r="B83" s="73"/>
      <c r="C83" s="73"/>
      <c r="D83" s="71" t="s">
        <v>405</v>
      </c>
      <c r="E83" s="28"/>
    </row>
    <row r="84" customHeight="1" spans="1:5">
      <c r="A84" s="72"/>
      <c r="B84" s="73"/>
      <c r="C84" s="73" t="s">
        <v>424</v>
      </c>
      <c r="D84" s="74" t="s">
        <v>402</v>
      </c>
      <c r="E84" s="28">
        <v>8</v>
      </c>
    </row>
    <row r="85" customHeight="1" spans="1:5">
      <c r="A85" s="72"/>
      <c r="B85" s="73"/>
      <c r="C85" s="73"/>
      <c r="D85" s="71">
        <v>11.1</v>
      </c>
      <c r="E85" s="28"/>
    </row>
    <row r="86" customHeight="1" spans="1:5">
      <c r="A86" s="72"/>
      <c r="B86" s="73"/>
      <c r="C86" s="73"/>
      <c r="D86" s="71" t="s">
        <v>403</v>
      </c>
      <c r="E86" s="28"/>
    </row>
    <row r="87" customHeight="1" spans="1:5">
      <c r="A87" s="72"/>
      <c r="B87" s="73"/>
      <c r="C87" s="73"/>
      <c r="D87" s="71" t="s">
        <v>405</v>
      </c>
      <c r="E87" s="28"/>
    </row>
    <row r="88" customHeight="1" spans="1:5">
      <c r="A88" s="72"/>
      <c r="B88" s="73">
        <v>20222134</v>
      </c>
      <c r="C88" s="73" t="s">
        <v>425</v>
      </c>
      <c r="D88" s="74" t="s">
        <v>402</v>
      </c>
      <c r="E88" s="28">
        <v>8</v>
      </c>
    </row>
    <row r="89" customHeight="1" spans="1:5">
      <c r="A89" s="72"/>
      <c r="B89" s="73"/>
      <c r="C89" s="73"/>
      <c r="D89" s="71">
        <v>11.1</v>
      </c>
      <c r="E89" s="28"/>
    </row>
    <row r="90" customHeight="1" spans="1:5">
      <c r="A90" s="72"/>
      <c r="B90" s="73"/>
      <c r="C90" s="73"/>
      <c r="D90" s="71" t="s">
        <v>403</v>
      </c>
      <c r="E90" s="28"/>
    </row>
    <row r="91" customHeight="1" spans="1:5">
      <c r="A91" s="72"/>
      <c r="B91" s="73"/>
      <c r="C91" s="73"/>
      <c r="D91" s="71" t="s">
        <v>405</v>
      </c>
      <c r="E91" s="28"/>
    </row>
    <row r="92" customHeight="1" spans="1:5">
      <c r="A92" s="72"/>
      <c r="B92" s="73"/>
      <c r="C92" s="73" t="s">
        <v>426</v>
      </c>
      <c r="D92" s="74" t="s">
        <v>402</v>
      </c>
      <c r="E92" s="28">
        <v>8</v>
      </c>
    </row>
    <row r="93" customHeight="1" spans="1:5">
      <c r="A93" s="72"/>
      <c r="B93" s="73"/>
      <c r="C93" s="73"/>
      <c r="D93" s="71">
        <v>11.1</v>
      </c>
      <c r="E93" s="28"/>
    </row>
    <row r="94" customHeight="1" spans="1:5">
      <c r="A94" s="72"/>
      <c r="B94" s="73"/>
      <c r="C94" s="73"/>
      <c r="D94" s="71" t="s">
        <v>403</v>
      </c>
      <c r="E94" s="28"/>
    </row>
    <row r="95" customHeight="1" spans="1:5">
      <c r="A95" s="72"/>
      <c r="B95" s="73"/>
      <c r="C95" s="73"/>
      <c r="D95" s="71" t="s">
        <v>405</v>
      </c>
      <c r="E95" s="28"/>
    </row>
    <row r="96" customHeight="1" spans="1:5">
      <c r="A96" s="72"/>
      <c r="B96" s="73"/>
      <c r="C96" s="73" t="s">
        <v>427</v>
      </c>
      <c r="D96" s="74" t="s">
        <v>402</v>
      </c>
      <c r="E96" s="28">
        <v>8</v>
      </c>
    </row>
    <row r="97" customHeight="1" spans="1:5">
      <c r="A97" s="72"/>
      <c r="B97" s="73"/>
      <c r="C97" s="73"/>
      <c r="D97" s="71">
        <v>11.1</v>
      </c>
      <c r="E97" s="28"/>
    </row>
    <row r="98" customHeight="1" spans="1:5">
      <c r="A98" s="72"/>
      <c r="B98" s="73"/>
      <c r="C98" s="73"/>
      <c r="D98" s="71" t="s">
        <v>403</v>
      </c>
      <c r="E98" s="28"/>
    </row>
    <row r="99" customHeight="1" spans="1:5">
      <c r="A99" s="72"/>
      <c r="B99" s="73"/>
      <c r="C99" s="73"/>
      <c r="D99" s="71" t="s">
        <v>405</v>
      </c>
      <c r="E99" s="28"/>
    </row>
    <row r="100" customHeight="1" spans="1:5">
      <c r="A100" s="72"/>
      <c r="B100" s="73"/>
      <c r="C100" s="73" t="s">
        <v>428</v>
      </c>
      <c r="D100" s="74" t="s">
        <v>402</v>
      </c>
      <c r="E100" s="28">
        <v>8</v>
      </c>
    </row>
    <row r="101" customHeight="1" spans="1:5">
      <c r="A101" s="72"/>
      <c r="B101" s="73"/>
      <c r="C101" s="73"/>
      <c r="D101" s="71">
        <v>11.1</v>
      </c>
      <c r="E101" s="28"/>
    </row>
    <row r="102" customHeight="1" spans="1:5">
      <c r="A102" s="72"/>
      <c r="B102" s="73"/>
      <c r="C102" s="73"/>
      <c r="D102" s="71" t="s">
        <v>403</v>
      </c>
      <c r="E102" s="28"/>
    </row>
    <row r="103" customHeight="1" spans="1:5">
      <c r="A103" s="72"/>
      <c r="B103" s="73"/>
      <c r="C103" s="73"/>
      <c r="D103" s="71" t="s">
        <v>405</v>
      </c>
      <c r="E103" s="28"/>
    </row>
    <row r="104" customHeight="1" spans="1:5">
      <c r="A104" s="72"/>
      <c r="B104" s="73"/>
      <c r="C104" s="73" t="s">
        <v>429</v>
      </c>
      <c r="D104" s="74" t="s">
        <v>402</v>
      </c>
      <c r="E104" s="28">
        <v>8</v>
      </c>
    </row>
    <row r="105" customHeight="1" spans="1:5">
      <c r="A105" s="72"/>
      <c r="B105" s="73"/>
      <c r="C105" s="73"/>
      <c r="D105" s="71">
        <v>11.1</v>
      </c>
      <c r="E105" s="28"/>
    </row>
    <row r="106" customHeight="1" spans="1:5">
      <c r="A106" s="72"/>
      <c r="B106" s="73"/>
      <c r="C106" s="73"/>
      <c r="D106" s="71" t="s">
        <v>403</v>
      </c>
      <c r="E106" s="28"/>
    </row>
    <row r="107" customHeight="1" spans="1:5">
      <c r="A107" s="72"/>
      <c r="B107" s="73"/>
      <c r="C107" s="73"/>
      <c r="D107" s="71" t="s">
        <v>405</v>
      </c>
      <c r="E107" s="28"/>
    </row>
    <row r="108" customHeight="1" spans="1:5">
      <c r="A108" s="72"/>
      <c r="B108" s="73"/>
      <c r="C108" s="73" t="s">
        <v>430</v>
      </c>
      <c r="D108" s="74" t="s">
        <v>402</v>
      </c>
      <c r="E108" s="28">
        <v>8</v>
      </c>
    </row>
    <row r="109" customHeight="1" spans="1:5">
      <c r="A109" s="72"/>
      <c r="B109" s="73"/>
      <c r="C109" s="73"/>
      <c r="D109" s="71">
        <v>11.1</v>
      </c>
      <c r="E109" s="28"/>
    </row>
    <row r="110" customHeight="1" spans="1:5">
      <c r="A110" s="72"/>
      <c r="B110" s="73"/>
      <c r="C110" s="73"/>
      <c r="D110" s="71" t="s">
        <v>403</v>
      </c>
      <c r="E110" s="28"/>
    </row>
    <row r="111" customHeight="1" spans="1:5">
      <c r="A111" s="72"/>
      <c r="B111" s="73"/>
      <c r="C111" s="73"/>
      <c r="D111" s="71" t="s">
        <v>405</v>
      </c>
      <c r="E111" s="28"/>
    </row>
    <row r="112" customHeight="1" spans="1:5">
      <c r="A112" s="72"/>
      <c r="B112" s="73"/>
      <c r="C112" s="73" t="s">
        <v>431</v>
      </c>
      <c r="D112" s="74" t="s">
        <v>402</v>
      </c>
      <c r="E112" s="28">
        <v>8</v>
      </c>
    </row>
    <row r="113" customHeight="1" spans="1:5">
      <c r="A113" s="72"/>
      <c r="B113" s="73"/>
      <c r="C113" s="73"/>
      <c r="D113" s="71">
        <v>11.1</v>
      </c>
      <c r="E113" s="28"/>
    </row>
    <row r="114" customHeight="1" spans="1:5">
      <c r="A114" s="72"/>
      <c r="B114" s="73"/>
      <c r="C114" s="73"/>
      <c r="D114" s="71" t="s">
        <v>403</v>
      </c>
      <c r="E114" s="28"/>
    </row>
    <row r="115" customHeight="1" spans="1:5">
      <c r="A115" s="72"/>
      <c r="B115" s="73"/>
      <c r="C115" s="73"/>
      <c r="D115" s="71" t="s">
        <v>405</v>
      </c>
      <c r="E115" s="28"/>
    </row>
    <row r="116" customHeight="1" spans="1:5">
      <c r="A116" s="72"/>
      <c r="B116" s="73"/>
      <c r="C116" s="73" t="s">
        <v>432</v>
      </c>
      <c r="D116" s="74" t="s">
        <v>402</v>
      </c>
      <c r="E116" s="28">
        <v>8</v>
      </c>
    </row>
    <row r="117" customHeight="1" spans="1:5">
      <c r="A117" s="72"/>
      <c r="B117" s="73"/>
      <c r="C117" s="73"/>
      <c r="D117" s="71">
        <v>11.1</v>
      </c>
      <c r="E117" s="28"/>
    </row>
    <row r="118" customHeight="1" spans="1:5">
      <c r="A118" s="72"/>
      <c r="B118" s="73"/>
      <c r="C118" s="73"/>
      <c r="D118" s="71" t="s">
        <v>403</v>
      </c>
      <c r="E118" s="28"/>
    </row>
    <row r="119" customHeight="1" spans="1:5">
      <c r="A119" s="72"/>
      <c r="B119" s="73"/>
      <c r="C119" s="73"/>
      <c r="D119" s="71" t="s">
        <v>405</v>
      </c>
      <c r="E119" s="28"/>
    </row>
    <row r="120" customHeight="1" spans="1:5">
      <c r="A120" s="72"/>
      <c r="B120" s="73"/>
      <c r="C120" s="73" t="s">
        <v>433</v>
      </c>
      <c r="D120" s="74" t="s">
        <v>402</v>
      </c>
      <c r="E120" s="28">
        <v>8</v>
      </c>
    </row>
    <row r="121" customHeight="1" spans="1:5">
      <c r="A121" s="72"/>
      <c r="B121" s="73"/>
      <c r="C121" s="73"/>
      <c r="D121" s="71">
        <v>11.1</v>
      </c>
      <c r="E121" s="28"/>
    </row>
    <row r="122" customHeight="1" spans="1:5">
      <c r="A122" s="72"/>
      <c r="B122" s="73"/>
      <c r="C122" s="73"/>
      <c r="D122" s="71" t="s">
        <v>403</v>
      </c>
      <c r="E122" s="28"/>
    </row>
    <row r="123" customHeight="1" spans="1:5">
      <c r="A123" s="72"/>
      <c r="B123" s="73"/>
      <c r="C123" s="73"/>
      <c r="D123" s="71" t="s">
        <v>405</v>
      </c>
      <c r="E123" s="28"/>
    </row>
    <row r="124" customHeight="1" spans="1:5">
      <c r="A124" s="72"/>
      <c r="B124" s="73"/>
      <c r="C124" s="73" t="s">
        <v>434</v>
      </c>
      <c r="D124" s="74" t="s">
        <v>402</v>
      </c>
      <c r="E124" s="28">
        <v>8</v>
      </c>
    </row>
    <row r="125" customHeight="1" spans="1:5">
      <c r="A125" s="72"/>
      <c r="B125" s="73"/>
      <c r="C125" s="73"/>
      <c r="D125" s="71">
        <v>11.1</v>
      </c>
      <c r="E125" s="28"/>
    </row>
    <row r="126" customHeight="1" spans="1:5">
      <c r="A126" s="72"/>
      <c r="B126" s="73"/>
      <c r="C126" s="73"/>
      <c r="D126" s="71" t="s">
        <v>403</v>
      </c>
      <c r="E126" s="28"/>
    </row>
    <row r="127" customHeight="1" spans="1:5">
      <c r="A127" s="72"/>
      <c r="B127" s="73"/>
      <c r="C127" s="73"/>
      <c r="D127" s="71" t="s">
        <v>405</v>
      </c>
      <c r="E127" s="28"/>
    </row>
    <row r="128" customHeight="1" spans="1:5">
      <c r="A128" s="72"/>
      <c r="B128" s="73">
        <v>20222135</v>
      </c>
      <c r="C128" s="73" t="s">
        <v>435</v>
      </c>
      <c r="D128" s="74" t="s">
        <v>402</v>
      </c>
      <c r="E128" s="28">
        <v>8</v>
      </c>
    </row>
    <row r="129" customHeight="1" spans="1:5">
      <c r="A129" s="72"/>
      <c r="B129" s="73"/>
      <c r="C129" s="73"/>
      <c r="D129" s="71">
        <v>11.1</v>
      </c>
      <c r="E129" s="28"/>
    </row>
    <row r="130" customHeight="1" spans="1:5">
      <c r="A130" s="72"/>
      <c r="B130" s="73"/>
      <c r="C130" s="73"/>
      <c r="D130" s="71" t="s">
        <v>403</v>
      </c>
      <c r="E130" s="28"/>
    </row>
    <row r="131" customHeight="1" spans="1:5">
      <c r="A131" s="72"/>
      <c r="B131" s="73"/>
      <c r="C131" s="73"/>
      <c r="D131" s="71" t="s">
        <v>405</v>
      </c>
      <c r="E131" s="28"/>
    </row>
    <row r="132" customHeight="1" spans="1:5">
      <c r="A132" s="72"/>
      <c r="B132" s="73"/>
      <c r="C132" s="73" t="s">
        <v>436</v>
      </c>
      <c r="D132" s="74" t="s">
        <v>402</v>
      </c>
      <c r="E132" s="28">
        <v>8</v>
      </c>
    </row>
    <row r="133" customHeight="1" spans="1:5">
      <c r="A133" s="72"/>
      <c r="B133" s="73"/>
      <c r="C133" s="73"/>
      <c r="D133" s="71">
        <v>11.1</v>
      </c>
      <c r="E133" s="28"/>
    </row>
    <row r="134" customHeight="1" spans="1:5">
      <c r="A134" s="72"/>
      <c r="B134" s="73"/>
      <c r="C134" s="73"/>
      <c r="D134" s="71" t="s">
        <v>403</v>
      </c>
      <c r="E134" s="28"/>
    </row>
    <row r="135" customHeight="1" spans="1:5">
      <c r="A135" s="72"/>
      <c r="B135" s="73"/>
      <c r="C135" s="73"/>
      <c r="D135" s="71" t="s">
        <v>405</v>
      </c>
      <c r="E135" s="28"/>
    </row>
    <row r="136" customHeight="1" spans="1:5">
      <c r="A136" s="72"/>
      <c r="B136" s="73"/>
      <c r="C136" s="73" t="s">
        <v>437</v>
      </c>
      <c r="D136" s="74" t="s">
        <v>402</v>
      </c>
      <c r="E136" s="28">
        <v>8</v>
      </c>
    </row>
    <row r="137" customHeight="1" spans="1:5">
      <c r="A137" s="72"/>
      <c r="B137" s="73"/>
      <c r="C137" s="73"/>
      <c r="D137" s="71">
        <v>11.1</v>
      </c>
      <c r="E137" s="28"/>
    </row>
    <row r="138" customHeight="1" spans="1:5">
      <c r="A138" s="72"/>
      <c r="B138" s="73"/>
      <c r="C138" s="73"/>
      <c r="D138" s="71" t="s">
        <v>403</v>
      </c>
      <c r="E138" s="28"/>
    </row>
    <row r="139" customHeight="1" spans="1:5">
      <c r="A139" s="72"/>
      <c r="B139" s="73"/>
      <c r="C139" s="73"/>
      <c r="D139" s="71" t="s">
        <v>405</v>
      </c>
      <c r="E139" s="28"/>
    </row>
    <row r="140" customHeight="1" spans="1:5">
      <c r="A140" s="72"/>
      <c r="B140" s="73"/>
      <c r="C140" s="73" t="s">
        <v>438</v>
      </c>
      <c r="D140" s="74" t="s">
        <v>402</v>
      </c>
      <c r="E140" s="28">
        <v>8</v>
      </c>
    </row>
    <row r="141" customHeight="1" spans="1:5">
      <c r="A141" s="72"/>
      <c r="B141" s="73"/>
      <c r="C141" s="73"/>
      <c r="D141" s="71">
        <v>11.1</v>
      </c>
      <c r="E141" s="28"/>
    </row>
    <row r="142" customHeight="1" spans="1:5">
      <c r="A142" s="72"/>
      <c r="B142" s="73"/>
      <c r="C142" s="73"/>
      <c r="D142" s="71" t="s">
        <v>403</v>
      </c>
      <c r="E142" s="28"/>
    </row>
    <row r="143" customHeight="1" spans="1:5">
      <c r="A143" s="72"/>
      <c r="B143" s="73"/>
      <c r="C143" s="73"/>
      <c r="D143" s="71" t="s">
        <v>405</v>
      </c>
      <c r="E143" s="28"/>
    </row>
    <row r="144" customHeight="1" spans="1:5">
      <c r="A144" s="72"/>
      <c r="B144" s="73"/>
      <c r="C144" s="73" t="s">
        <v>439</v>
      </c>
      <c r="D144" s="74" t="s">
        <v>402</v>
      </c>
      <c r="E144" s="28">
        <v>8</v>
      </c>
    </row>
    <row r="145" customHeight="1" spans="1:5">
      <c r="A145" s="72"/>
      <c r="B145" s="73"/>
      <c r="C145" s="73"/>
      <c r="D145" s="71">
        <v>11.1</v>
      </c>
      <c r="E145" s="28"/>
    </row>
    <row r="146" customHeight="1" spans="1:5">
      <c r="A146" s="72"/>
      <c r="B146" s="73"/>
      <c r="C146" s="73"/>
      <c r="D146" s="71" t="s">
        <v>403</v>
      </c>
      <c r="E146" s="28"/>
    </row>
    <row r="147" customHeight="1" spans="1:5">
      <c r="A147" s="72"/>
      <c r="B147" s="73"/>
      <c r="C147" s="73"/>
      <c r="D147" s="71" t="s">
        <v>405</v>
      </c>
      <c r="E147" s="28"/>
    </row>
    <row r="148" customHeight="1" spans="1:5">
      <c r="A148" s="72"/>
      <c r="B148" s="73"/>
      <c r="C148" s="73" t="s">
        <v>440</v>
      </c>
      <c r="D148" s="74" t="s">
        <v>402</v>
      </c>
      <c r="E148" s="28">
        <v>8</v>
      </c>
    </row>
    <row r="149" customHeight="1" spans="1:5">
      <c r="A149" s="72"/>
      <c r="B149" s="73"/>
      <c r="C149" s="73"/>
      <c r="D149" s="71">
        <v>11.1</v>
      </c>
      <c r="E149" s="28"/>
    </row>
    <row r="150" customHeight="1" spans="1:5">
      <c r="A150" s="72"/>
      <c r="B150" s="73"/>
      <c r="C150" s="73"/>
      <c r="D150" s="71" t="s">
        <v>403</v>
      </c>
      <c r="E150" s="28"/>
    </row>
    <row r="151" customHeight="1" spans="1:5">
      <c r="A151" s="72"/>
      <c r="B151" s="73"/>
      <c r="C151" s="73"/>
      <c r="D151" s="71" t="s">
        <v>405</v>
      </c>
      <c r="E151" s="28"/>
    </row>
    <row r="152" customHeight="1" spans="1:5">
      <c r="A152" s="72"/>
      <c r="B152" s="73"/>
      <c r="C152" s="73" t="s">
        <v>441</v>
      </c>
      <c r="D152" s="74" t="s">
        <v>402</v>
      </c>
      <c r="E152" s="28">
        <v>8</v>
      </c>
    </row>
    <row r="153" customHeight="1" spans="1:5">
      <c r="A153" s="72"/>
      <c r="B153" s="73"/>
      <c r="C153" s="73"/>
      <c r="D153" s="71">
        <v>11.1</v>
      </c>
      <c r="E153" s="28"/>
    </row>
    <row r="154" customHeight="1" spans="1:5">
      <c r="A154" s="72"/>
      <c r="B154" s="73"/>
      <c r="C154" s="73"/>
      <c r="D154" s="71" t="s">
        <v>403</v>
      </c>
      <c r="E154" s="28"/>
    </row>
    <row r="155" customHeight="1" spans="1:5">
      <c r="A155" s="72"/>
      <c r="B155" s="73"/>
      <c r="C155" s="73"/>
      <c r="D155" s="71" t="s">
        <v>405</v>
      </c>
      <c r="E155" s="28"/>
    </row>
    <row r="156" customHeight="1" spans="1:5">
      <c r="A156" s="72"/>
      <c r="B156" s="73"/>
      <c r="C156" s="73" t="s">
        <v>442</v>
      </c>
      <c r="D156" s="74" t="s">
        <v>402</v>
      </c>
      <c r="E156" s="28">
        <v>8</v>
      </c>
    </row>
    <row r="157" customHeight="1" spans="1:5">
      <c r="A157" s="72"/>
      <c r="B157" s="73"/>
      <c r="C157" s="73"/>
      <c r="D157" s="71">
        <v>11.1</v>
      </c>
      <c r="E157" s="28"/>
    </row>
    <row r="158" customHeight="1" spans="1:5">
      <c r="A158" s="72"/>
      <c r="B158" s="73"/>
      <c r="C158" s="73"/>
      <c r="D158" s="71" t="s">
        <v>403</v>
      </c>
      <c r="E158" s="28"/>
    </row>
    <row r="159" customHeight="1" spans="1:5">
      <c r="A159" s="72"/>
      <c r="B159" s="73"/>
      <c r="C159" s="73"/>
      <c r="D159" s="71" t="s">
        <v>405</v>
      </c>
      <c r="E159" s="28"/>
    </row>
    <row r="160" customHeight="1" spans="1:5">
      <c r="A160" s="72"/>
      <c r="B160" s="73"/>
      <c r="C160" s="73" t="s">
        <v>443</v>
      </c>
      <c r="D160" s="74" t="s">
        <v>402</v>
      </c>
      <c r="E160" s="28">
        <v>8</v>
      </c>
    </row>
    <row r="161" customHeight="1" spans="1:5">
      <c r="A161" s="72"/>
      <c r="B161" s="73"/>
      <c r="C161" s="73"/>
      <c r="D161" s="71">
        <v>11.1</v>
      </c>
      <c r="E161" s="28"/>
    </row>
    <row r="162" customHeight="1" spans="1:5">
      <c r="A162" s="72"/>
      <c r="B162" s="73"/>
      <c r="C162" s="73"/>
      <c r="D162" s="71" t="s">
        <v>403</v>
      </c>
      <c r="E162" s="28"/>
    </row>
    <row r="163" customHeight="1" spans="1:5">
      <c r="A163" s="72"/>
      <c r="B163" s="73"/>
      <c r="C163" s="73"/>
      <c r="D163" s="71" t="s">
        <v>405</v>
      </c>
      <c r="E163" s="28"/>
    </row>
    <row r="164" customHeight="1" spans="1:5">
      <c r="A164" s="72"/>
      <c r="B164" s="73"/>
      <c r="C164" s="73" t="s">
        <v>444</v>
      </c>
      <c r="D164" s="74" t="s">
        <v>402</v>
      </c>
      <c r="E164" s="28">
        <v>8</v>
      </c>
    </row>
    <row r="165" customHeight="1" spans="1:5">
      <c r="A165" s="72"/>
      <c r="B165" s="73"/>
      <c r="C165" s="73"/>
      <c r="D165" s="71">
        <v>11.1</v>
      </c>
      <c r="E165" s="28"/>
    </row>
    <row r="166" customHeight="1" spans="1:5">
      <c r="A166" s="72"/>
      <c r="B166" s="73"/>
      <c r="C166" s="73"/>
      <c r="D166" s="71" t="s">
        <v>403</v>
      </c>
      <c r="E166" s="28"/>
    </row>
    <row r="167" customHeight="1" spans="1:5">
      <c r="A167" s="72"/>
      <c r="B167" s="73"/>
      <c r="C167" s="73"/>
      <c r="D167" s="71" t="s">
        <v>405</v>
      </c>
      <c r="E167" s="28"/>
    </row>
    <row r="168" customHeight="1" spans="1:5">
      <c r="A168" s="72"/>
      <c r="B168" s="75">
        <v>20222136</v>
      </c>
      <c r="C168" s="73" t="s">
        <v>445</v>
      </c>
      <c r="D168" s="74" t="s">
        <v>402</v>
      </c>
      <c r="E168" s="28">
        <v>8</v>
      </c>
    </row>
    <row r="169" customHeight="1" spans="1:5">
      <c r="A169" s="72"/>
      <c r="B169" s="76"/>
      <c r="C169" s="73"/>
      <c r="D169" s="71">
        <v>11.1</v>
      </c>
      <c r="E169" s="28"/>
    </row>
    <row r="170" customHeight="1" spans="1:5">
      <c r="A170" s="72"/>
      <c r="B170" s="76"/>
      <c r="C170" s="73"/>
      <c r="D170" s="71" t="s">
        <v>403</v>
      </c>
      <c r="E170" s="28"/>
    </row>
    <row r="171" customHeight="1" spans="1:5">
      <c r="A171" s="72"/>
      <c r="B171" s="76"/>
      <c r="C171" s="73"/>
      <c r="D171" s="71" t="s">
        <v>405</v>
      </c>
      <c r="E171" s="28"/>
    </row>
    <row r="172" customHeight="1" spans="1:5">
      <c r="A172" s="72"/>
      <c r="B172" s="76"/>
      <c r="C172" s="73" t="s">
        <v>446</v>
      </c>
      <c r="D172" s="74" t="s">
        <v>402</v>
      </c>
      <c r="E172" s="28">
        <v>8</v>
      </c>
    </row>
    <row r="173" customHeight="1" spans="1:5">
      <c r="A173" s="72"/>
      <c r="B173" s="76"/>
      <c r="C173" s="73"/>
      <c r="D173" s="71">
        <v>11.1</v>
      </c>
      <c r="E173" s="28"/>
    </row>
    <row r="174" customHeight="1" spans="1:5">
      <c r="A174" s="72"/>
      <c r="B174" s="76"/>
      <c r="C174" s="73"/>
      <c r="D174" s="71" t="s">
        <v>403</v>
      </c>
      <c r="E174" s="28"/>
    </row>
    <row r="175" customHeight="1" spans="1:5">
      <c r="A175" s="72"/>
      <c r="B175" s="76"/>
      <c r="C175" s="73"/>
      <c r="D175" s="71" t="s">
        <v>405</v>
      </c>
      <c r="E175" s="28"/>
    </row>
    <row r="176" customHeight="1" spans="1:5">
      <c r="A176" s="72"/>
      <c r="B176" s="76"/>
      <c r="C176" s="73" t="s">
        <v>447</v>
      </c>
      <c r="D176" s="74" t="s">
        <v>402</v>
      </c>
      <c r="E176" s="28">
        <v>8</v>
      </c>
    </row>
    <row r="177" customHeight="1" spans="1:5">
      <c r="A177" s="72"/>
      <c r="B177" s="76"/>
      <c r="C177" s="73"/>
      <c r="D177" s="71">
        <v>11.1</v>
      </c>
      <c r="E177" s="28"/>
    </row>
    <row r="178" customHeight="1" spans="1:5">
      <c r="A178" s="72"/>
      <c r="B178" s="76"/>
      <c r="C178" s="73"/>
      <c r="D178" s="71" t="s">
        <v>403</v>
      </c>
      <c r="E178" s="28"/>
    </row>
    <row r="179" customHeight="1" spans="1:5">
      <c r="A179" s="72"/>
      <c r="B179" s="76"/>
      <c r="C179" s="73"/>
      <c r="D179" s="71" t="s">
        <v>405</v>
      </c>
      <c r="E179" s="28"/>
    </row>
    <row r="180" customHeight="1" spans="1:5">
      <c r="A180" s="72"/>
      <c r="B180" s="76"/>
      <c r="C180" s="73" t="s">
        <v>100</v>
      </c>
      <c r="D180" s="74" t="s">
        <v>402</v>
      </c>
      <c r="E180" s="28">
        <v>8</v>
      </c>
    </row>
    <row r="181" customHeight="1" spans="1:5">
      <c r="A181" s="72"/>
      <c r="B181" s="76"/>
      <c r="C181" s="73"/>
      <c r="D181" s="71">
        <v>11.1</v>
      </c>
      <c r="E181" s="28"/>
    </row>
    <row r="182" customHeight="1" spans="1:5">
      <c r="A182" s="72"/>
      <c r="B182" s="76"/>
      <c r="C182" s="73"/>
      <c r="D182" s="71" t="s">
        <v>403</v>
      </c>
      <c r="E182" s="28"/>
    </row>
    <row r="183" customHeight="1" spans="1:5">
      <c r="A183" s="72"/>
      <c r="B183" s="76"/>
      <c r="C183" s="73"/>
      <c r="D183" s="71" t="s">
        <v>405</v>
      </c>
      <c r="E183" s="28"/>
    </row>
    <row r="184" customHeight="1" spans="1:5">
      <c r="A184" s="72"/>
      <c r="B184" s="76"/>
      <c r="C184" s="73" t="s">
        <v>448</v>
      </c>
      <c r="D184" s="74" t="s">
        <v>402</v>
      </c>
      <c r="E184" s="28">
        <v>8</v>
      </c>
    </row>
    <row r="185" customHeight="1" spans="1:5">
      <c r="A185" s="72"/>
      <c r="B185" s="76"/>
      <c r="C185" s="73"/>
      <c r="D185" s="71">
        <v>11.1</v>
      </c>
      <c r="E185" s="28"/>
    </row>
    <row r="186" customHeight="1" spans="1:5">
      <c r="A186" s="72"/>
      <c r="B186" s="76"/>
      <c r="C186" s="73"/>
      <c r="D186" s="71" t="s">
        <v>403</v>
      </c>
      <c r="E186" s="28"/>
    </row>
    <row r="187" customHeight="1" spans="1:5">
      <c r="A187" s="72"/>
      <c r="B187" s="76"/>
      <c r="C187" s="73"/>
      <c r="D187" s="71" t="s">
        <v>405</v>
      </c>
      <c r="E187" s="28"/>
    </row>
    <row r="188" customHeight="1" spans="1:5">
      <c r="A188" s="72"/>
      <c r="B188" s="76"/>
      <c r="C188" s="73" t="s">
        <v>449</v>
      </c>
      <c r="D188" s="74" t="s">
        <v>402</v>
      </c>
      <c r="E188" s="28">
        <v>8</v>
      </c>
    </row>
    <row r="189" customHeight="1" spans="1:5">
      <c r="A189" s="72"/>
      <c r="B189" s="76"/>
      <c r="C189" s="73"/>
      <c r="D189" s="71">
        <v>11.1</v>
      </c>
      <c r="E189" s="28"/>
    </row>
    <row r="190" customHeight="1" spans="1:5">
      <c r="A190" s="72"/>
      <c r="B190" s="76"/>
      <c r="C190" s="73"/>
      <c r="D190" s="71" t="s">
        <v>403</v>
      </c>
      <c r="E190" s="28"/>
    </row>
    <row r="191" customHeight="1" spans="1:5">
      <c r="A191" s="72"/>
      <c r="B191" s="76"/>
      <c r="C191" s="73"/>
      <c r="D191" s="71" t="s">
        <v>405</v>
      </c>
      <c r="E191" s="28"/>
    </row>
    <row r="192" customHeight="1" spans="1:5">
      <c r="A192" s="72"/>
      <c r="B192" s="76"/>
      <c r="C192" s="73" t="s">
        <v>450</v>
      </c>
      <c r="D192" s="74" t="s">
        <v>402</v>
      </c>
      <c r="E192" s="28">
        <v>8</v>
      </c>
    </row>
    <row r="193" customHeight="1" spans="1:5">
      <c r="A193" s="72"/>
      <c r="B193" s="76"/>
      <c r="C193" s="73"/>
      <c r="D193" s="71">
        <v>11.1</v>
      </c>
      <c r="E193" s="28"/>
    </row>
    <row r="194" customHeight="1" spans="1:5">
      <c r="A194" s="72"/>
      <c r="B194" s="76"/>
      <c r="C194" s="73"/>
      <c r="D194" s="71" t="s">
        <v>403</v>
      </c>
      <c r="E194" s="28"/>
    </row>
    <row r="195" customHeight="1" spans="1:5">
      <c r="A195" s="72"/>
      <c r="B195" s="76"/>
      <c r="C195" s="73"/>
      <c r="D195" s="71" t="s">
        <v>405</v>
      </c>
      <c r="E195" s="28"/>
    </row>
    <row r="196" customHeight="1" spans="1:5">
      <c r="A196" s="72"/>
      <c r="B196" s="76"/>
      <c r="C196" s="73" t="s">
        <v>451</v>
      </c>
      <c r="D196" s="74" t="s">
        <v>402</v>
      </c>
      <c r="E196" s="28">
        <v>8</v>
      </c>
    </row>
    <row r="197" customHeight="1" spans="1:5">
      <c r="A197" s="72"/>
      <c r="B197" s="76"/>
      <c r="C197" s="73"/>
      <c r="D197" s="71">
        <v>11.1</v>
      </c>
      <c r="E197" s="28"/>
    </row>
    <row r="198" customHeight="1" spans="1:5">
      <c r="A198" s="72"/>
      <c r="B198" s="76"/>
      <c r="C198" s="73"/>
      <c r="D198" s="71" t="s">
        <v>403</v>
      </c>
      <c r="E198" s="28"/>
    </row>
    <row r="199" customHeight="1" spans="1:5">
      <c r="A199" s="72"/>
      <c r="B199" s="76"/>
      <c r="C199" s="73"/>
      <c r="D199" s="71" t="s">
        <v>405</v>
      </c>
      <c r="E199" s="28"/>
    </row>
    <row r="200" customHeight="1" spans="1:5">
      <c r="A200" s="72"/>
      <c r="B200" s="76"/>
      <c r="C200" s="73" t="s">
        <v>452</v>
      </c>
      <c r="D200" s="74" t="s">
        <v>402</v>
      </c>
      <c r="E200" s="28">
        <v>8</v>
      </c>
    </row>
    <row r="201" customHeight="1" spans="1:5">
      <c r="A201" s="72"/>
      <c r="B201" s="76"/>
      <c r="C201" s="73"/>
      <c r="D201" s="71">
        <v>11.1</v>
      </c>
      <c r="E201" s="28"/>
    </row>
    <row r="202" customHeight="1" spans="1:5">
      <c r="A202" s="72"/>
      <c r="B202" s="76"/>
      <c r="C202" s="73"/>
      <c r="D202" s="71" t="s">
        <v>403</v>
      </c>
      <c r="E202" s="28"/>
    </row>
    <row r="203" customHeight="1" spans="1:5">
      <c r="A203" s="72"/>
      <c r="B203" s="76"/>
      <c r="C203" s="73"/>
      <c r="D203" s="71" t="s">
        <v>405</v>
      </c>
      <c r="E203" s="28"/>
    </row>
    <row r="204" customHeight="1" spans="1:5">
      <c r="A204" s="72"/>
      <c r="B204" s="76"/>
      <c r="C204" s="73" t="s">
        <v>453</v>
      </c>
      <c r="D204" s="74" t="s">
        <v>402</v>
      </c>
      <c r="E204" s="28">
        <v>8</v>
      </c>
    </row>
    <row r="205" customHeight="1" spans="1:5">
      <c r="A205" s="72"/>
      <c r="B205" s="76"/>
      <c r="C205" s="73"/>
      <c r="D205" s="71">
        <v>11.1</v>
      </c>
      <c r="E205" s="28"/>
    </row>
    <row r="206" customHeight="1" spans="1:5">
      <c r="A206" s="72"/>
      <c r="B206" s="76"/>
      <c r="C206" s="73"/>
      <c r="D206" s="71" t="s">
        <v>403</v>
      </c>
      <c r="E206" s="28"/>
    </row>
    <row r="207" customHeight="1" spans="1:5">
      <c r="A207" s="72"/>
      <c r="B207" s="76"/>
      <c r="C207" s="73"/>
      <c r="D207" s="71" t="s">
        <v>405</v>
      </c>
      <c r="E207" s="28"/>
    </row>
    <row r="208" customHeight="1" spans="1:5">
      <c r="A208" s="72"/>
      <c r="B208" s="76"/>
      <c r="C208" s="73" t="s">
        <v>454</v>
      </c>
      <c r="D208" s="74" t="s">
        <v>402</v>
      </c>
      <c r="E208" s="28">
        <v>8</v>
      </c>
    </row>
    <row r="209" customHeight="1" spans="1:5">
      <c r="A209" s="72"/>
      <c r="B209" s="76"/>
      <c r="C209" s="73"/>
      <c r="D209" s="71">
        <v>11.1</v>
      </c>
      <c r="E209" s="28"/>
    </row>
    <row r="210" customHeight="1" spans="1:5">
      <c r="A210" s="72"/>
      <c r="B210" s="76"/>
      <c r="C210" s="73"/>
      <c r="D210" s="71" t="s">
        <v>403</v>
      </c>
      <c r="E210" s="28"/>
    </row>
    <row r="211" customHeight="1" spans="1:5">
      <c r="A211" s="72"/>
      <c r="B211" s="76"/>
      <c r="C211" s="73"/>
      <c r="D211" s="71" t="s">
        <v>405</v>
      </c>
      <c r="E211" s="28"/>
    </row>
    <row r="212" customHeight="1" spans="1:5">
      <c r="A212" s="72"/>
      <c r="B212" s="76"/>
      <c r="C212" s="73" t="s">
        <v>455</v>
      </c>
      <c r="D212" s="74" t="s">
        <v>402</v>
      </c>
      <c r="E212" s="28">
        <v>8</v>
      </c>
    </row>
    <row r="213" customHeight="1" spans="1:5">
      <c r="A213" s="72"/>
      <c r="B213" s="76"/>
      <c r="C213" s="73"/>
      <c r="D213" s="71">
        <v>11.1</v>
      </c>
      <c r="E213" s="28"/>
    </row>
    <row r="214" customHeight="1" spans="1:5">
      <c r="A214" s="72"/>
      <c r="B214" s="76"/>
      <c r="C214" s="73"/>
      <c r="D214" s="71" t="s">
        <v>403</v>
      </c>
      <c r="E214" s="28"/>
    </row>
    <row r="215" customHeight="1" spans="1:5">
      <c r="A215" s="77"/>
      <c r="B215" s="78"/>
      <c r="C215" s="73"/>
      <c r="D215" s="71" t="s">
        <v>405</v>
      </c>
      <c r="E215" s="28"/>
    </row>
    <row r="216" customHeight="1" spans="1:5">
      <c r="A216" s="79" t="s">
        <v>3</v>
      </c>
      <c r="B216" s="80">
        <v>20222433</v>
      </c>
      <c r="C216" s="28" t="s">
        <v>456</v>
      </c>
      <c r="D216" s="81" t="s">
        <v>402</v>
      </c>
      <c r="E216" s="28">
        <v>2</v>
      </c>
    </row>
    <row r="217" customHeight="1" spans="1:5">
      <c r="A217" s="79"/>
      <c r="B217" s="80"/>
      <c r="C217" s="80" t="s">
        <v>457</v>
      </c>
      <c r="D217" s="81" t="s">
        <v>402</v>
      </c>
      <c r="E217" s="82">
        <v>4</v>
      </c>
    </row>
    <row r="218" customHeight="1" spans="1:5">
      <c r="A218" s="79"/>
      <c r="B218" s="80"/>
      <c r="C218" s="80"/>
      <c r="D218" s="83">
        <v>11.3</v>
      </c>
      <c r="E218" s="84"/>
    </row>
    <row r="219" customHeight="1" spans="1:5">
      <c r="A219" s="79"/>
      <c r="B219" s="80"/>
      <c r="C219" s="83" t="s">
        <v>458</v>
      </c>
      <c r="D219" s="81" t="s">
        <v>402</v>
      </c>
      <c r="E219" s="28">
        <v>2</v>
      </c>
    </row>
    <row r="220" customHeight="1" spans="1:5">
      <c r="A220" s="79"/>
      <c r="B220" s="80"/>
      <c r="C220" s="83" t="s">
        <v>459</v>
      </c>
      <c r="D220" s="83">
        <v>11.1</v>
      </c>
      <c r="E220" s="28">
        <v>2</v>
      </c>
    </row>
    <row r="221" customHeight="1" spans="1:5">
      <c r="A221" s="79"/>
      <c r="B221" s="80"/>
      <c r="C221" s="79" t="s">
        <v>460</v>
      </c>
      <c r="D221" s="83">
        <v>11.2</v>
      </c>
      <c r="E221" s="85">
        <v>4</v>
      </c>
    </row>
    <row r="222" customHeight="1" spans="1:5">
      <c r="A222" s="79"/>
      <c r="B222" s="80"/>
      <c r="C222" s="79"/>
      <c r="D222" s="83">
        <v>11.3</v>
      </c>
      <c r="E222" s="86"/>
    </row>
    <row r="223" customHeight="1" spans="1:5">
      <c r="A223" s="79"/>
      <c r="B223" s="79">
        <v>20222434</v>
      </c>
      <c r="C223" s="83" t="s">
        <v>461</v>
      </c>
      <c r="D223" s="81" t="s">
        <v>402</v>
      </c>
      <c r="E223" s="28">
        <v>2</v>
      </c>
    </row>
    <row r="224" customHeight="1" spans="1:5">
      <c r="A224" s="79"/>
      <c r="B224" s="79"/>
      <c r="C224" s="83" t="s">
        <v>462</v>
      </c>
      <c r="D224" s="83">
        <v>11.2</v>
      </c>
      <c r="E224" s="83">
        <v>2</v>
      </c>
    </row>
    <row r="225" customHeight="1" spans="1:5">
      <c r="A225" s="79"/>
      <c r="B225" s="79"/>
      <c r="C225" s="83" t="s">
        <v>463</v>
      </c>
      <c r="D225" s="83">
        <v>11.2</v>
      </c>
      <c r="E225" s="83">
        <v>2</v>
      </c>
    </row>
    <row r="226" customHeight="1" spans="1:5">
      <c r="A226" s="79"/>
      <c r="B226" s="79"/>
      <c r="C226" s="83" t="s">
        <v>464</v>
      </c>
      <c r="D226" s="83">
        <v>11.2</v>
      </c>
      <c r="E226" s="83">
        <v>2</v>
      </c>
    </row>
    <row r="227" customHeight="1" spans="1:5">
      <c r="A227" s="79"/>
      <c r="B227" s="79"/>
      <c r="C227" s="83" t="s">
        <v>465</v>
      </c>
      <c r="D227" s="83">
        <v>11.3</v>
      </c>
      <c r="E227" s="83">
        <v>2</v>
      </c>
    </row>
    <row r="228" customHeight="1" spans="1:5">
      <c r="A228" s="79"/>
      <c r="B228" s="79">
        <v>20222431</v>
      </c>
      <c r="C228" s="83" t="s">
        <v>466</v>
      </c>
      <c r="D228" s="83">
        <v>11.1</v>
      </c>
      <c r="E228" s="28">
        <v>2</v>
      </c>
    </row>
    <row r="229" customHeight="1" spans="1:5">
      <c r="A229" s="79"/>
      <c r="B229" s="79"/>
      <c r="C229" s="83" t="s">
        <v>197</v>
      </c>
      <c r="D229" s="83">
        <v>11.2</v>
      </c>
      <c r="E229" s="83">
        <v>2</v>
      </c>
    </row>
    <row r="230" customHeight="1" spans="1:5">
      <c r="A230" s="79"/>
      <c r="B230" s="79">
        <v>20222435</v>
      </c>
      <c r="C230" s="83" t="s">
        <v>467</v>
      </c>
      <c r="D230" s="83">
        <v>11.2</v>
      </c>
      <c r="E230" s="83">
        <v>2</v>
      </c>
    </row>
    <row r="231" customHeight="1" spans="1:5">
      <c r="A231" s="79"/>
      <c r="B231" s="79"/>
      <c r="C231" s="83" t="s">
        <v>468</v>
      </c>
      <c r="D231" s="83">
        <v>11.2</v>
      </c>
      <c r="E231" s="83">
        <v>2</v>
      </c>
    </row>
    <row r="232" customHeight="1" spans="1:5">
      <c r="A232" s="79"/>
      <c r="B232" s="79"/>
      <c r="C232" s="83" t="s">
        <v>469</v>
      </c>
      <c r="D232" s="83">
        <v>11.2</v>
      </c>
      <c r="E232" s="83">
        <v>2</v>
      </c>
    </row>
    <row r="233" customHeight="1" spans="1:5">
      <c r="A233" s="79"/>
      <c r="B233" s="79"/>
      <c r="C233" s="83" t="s">
        <v>470</v>
      </c>
      <c r="D233" s="83">
        <v>11.2</v>
      </c>
      <c r="E233" s="83">
        <v>2</v>
      </c>
    </row>
    <row r="234" customHeight="1" spans="1:5">
      <c r="A234" s="79"/>
      <c r="B234" s="79">
        <v>20222436</v>
      </c>
      <c r="C234" s="83" t="s">
        <v>471</v>
      </c>
      <c r="D234" s="83">
        <v>11.2</v>
      </c>
      <c r="E234" s="83">
        <v>2</v>
      </c>
    </row>
    <row r="235" customHeight="1" spans="1:5">
      <c r="A235" s="79"/>
      <c r="B235" s="79"/>
      <c r="C235" s="83" t="s">
        <v>472</v>
      </c>
      <c r="D235" s="83">
        <v>11.2</v>
      </c>
      <c r="E235" s="83">
        <v>2</v>
      </c>
    </row>
    <row r="236" customHeight="1" spans="1:5">
      <c r="A236" s="79"/>
      <c r="B236" s="79"/>
      <c r="C236" s="83" t="s">
        <v>473</v>
      </c>
      <c r="D236" s="83">
        <v>11.2</v>
      </c>
      <c r="E236" s="83">
        <v>2</v>
      </c>
    </row>
    <row r="237" customHeight="1" spans="1:5">
      <c r="A237" s="79"/>
      <c r="B237" s="79"/>
      <c r="C237" s="83" t="s">
        <v>474</v>
      </c>
      <c r="D237" s="83">
        <v>11.2</v>
      </c>
      <c r="E237" s="83">
        <v>2</v>
      </c>
    </row>
    <row r="238" customHeight="1" spans="1:5">
      <c r="A238" s="79"/>
      <c r="B238" s="79"/>
      <c r="C238" s="83" t="s">
        <v>475</v>
      </c>
      <c r="D238" s="83">
        <v>11.2</v>
      </c>
      <c r="E238" s="83">
        <v>2</v>
      </c>
    </row>
    <row r="239" customHeight="1" spans="1:5">
      <c r="A239" s="79"/>
      <c r="B239" s="79"/>
      <c r="C239" s="79" t="s">
        <v>214</v>
      </c>
      <c r="D239" s="83">
        <v>11.2</v>
      </c>
      <c r="E239" s="85">
        <v>4</v>
      </c>
    </row>
    <row r="240" customHeight="1" spans="1:5">
      <c r="A240" s="79"/>
      <c r="B240" s="79"/>
      <c r="C240" s="79"/>
      <c r="D240" s="83">
        <v>10.31</v>
      </c>
      <c r="E240" s="86"/>
    </row>
    <row r="241" customHeight="1" spans="1:5">
      <c r="A241" s="79"/>
      <c r="B241" s="79"/>
      <c r="C241" s="83" t="s">
        <v>476</v>
      </c>
      <c r="D241" s="83">
        <v>10.31</v>
      </c>
      <c r="E241" s="28">
        <v>2</v>
      </c>
    </row>
    <row r="242" customHeight="1" spans="1:5">
      <c r="A242" s="79"/>
      <c r="B242" s="79">
        <v>20222533</v>
      </c>
      <c r="C242" s="83" t="s">
        <v>477</v>
      </c>
      <c r="D242" s="81" t="s">
        <v>402</v>
      </c>
      <c r="E242" s="28">
        <v>2</v>
      </c>
    </row>
    <row r="243" customHeight="1" spans="1:5">
      <c r="A243" s="79"/>
      <c r="B243" s="79"/>
      <c r="C243" s="79" t="s">
        <v>478</v>
      </c>
      <c r="D243" s="81" t="s">
        <v>402</v>
      </c>
      <c r="E243" s="82">
        <v>6</v>
      </c>
    </row>
    <row r="244" customHeight="1" spans="1:5">
      <c r="A244" s="79"/>
      <c r="B244" s="79"/>
      <c r="C244" s="79"/>
      <c r="D244" s="83">
        <v>11.1</v>
      </c>
      <c r="E244" s="87"/>
    </row>
    <row r="245" customHeight="1" spans="1:5">
      <c r="A245" s="79"/>
      <c r="B245" s="79"/>
      <c r="C245" s="79"/>
      <c r="D245" s="83">
        <v>11.3</v>
      </c>
      <c r="E245" s="84"/>
    </row>
    <row r="246" customHeight="1" spans="1:5">
      <c r="A246" s="79"/>
      <c r="B246" s="83">
        <v>20222532</v>
      </c>
      <c r="C246" s="83" t="s">
        <v>479</v>
      </c>
      <c r="D246" s="83">
        <v>11.3</v>
      </c>
      <c r="E246" s="83">
        <v>2</v>
      </c>
    </row>
    <row r="247" customHeight="1" spans="1:5">
      <c r="A247" s="88" t="s">
        <v>4</v>
      </c>
      <c r="B247" s="88">
        <v>20222731</v>
      </c>
      <c r="C247" s="88" t="s">
        <v>480</v>
      </c>
      <c r="D247" s="88">
        <v>10.31</v>
      </c>
      <c r="E247" s="88">
        <v>2</v>
      </c>
    </row>
    <row r="248" customHeight="1" spans="1:5">
      <c r="A248" s="88"/>
      <c r="B248" s="88">
        <v>20222732</v>
      </c>
      <c r="C248" s="88" t="s">
        <v>481</v>
      </c>
      <c r="D248" s="88">
        <v>10.31</v>
      </c>
      <c r="E248" s="88">
        <v>2</v>
      </c>
    </row>
    <row r="249" customHeight="1" spans="1:5">
      <c r="A249" s="88"/>
      <c r="B249" s="88"/>
      <c r="C249" s="88" t="s">
        <v>482</v>
      </c>
      <c r="D249" s="88">
        <v>10.31</v>
      </c>
      <c r="E249" s="88">
        <v>2</v>
      </c>
    </row>
    <row r="250" customHeight="1" spans="1:5">
      <c r="A250" s="88"/>
      <c r="B250" s="88">
        <v>20222831</v>
      </c>
      <c r="C250" s="88" t="s">
        <v>220</v>
      </c>
      <c r="D250" s="88">
        <v>10.31</v>
      </c>
      <c r="E250" s="88">
        <v>2</v>
      </c>
    </row>
    <row r="251" customHeight="1" spans="1:5">
      <c r="A251" s="88"/>
      <c r="B251" s="88">
        <v>20222832</v>
      </c>
      <c r="C251" s="88" t="s">
        <v>483</v>
      </c>
      <c r="D251" s="89">
        <v>10.3</v>
      </c>
      <c r="E251" s="88">
        <v>2</v>
      </c>
    </row>
    <row r="252" customHeight="1" spans="1:5">
      <c r="A252" s="88"/>
      <c r="B252" s="88"/>
      <c r="C252" s="88" t="s">
        <v>484</v>
      </c>
      <c r="D252" s="88">
        <v>10.31</v>
      </c>
      <c r="E252" s="88">
        <v>2</v>
      </c>
    </row>
    <row r="253" customHeight="1" spans="1:5">
      <c r="A253" s="88"/>
      <c r="B253" s="88"/>
      <c r="C253" s="88" t="s">
        <v>483</v>
      </c>
      <c r="D253" s="88">
        <v>10.31</v>
      </c>
      <c r="E253" s="88">
        <v>2</v>
      </c>
    </row>
    <row r="254" customHeight="1" spans="1:5">
      <c r="A254" s="88"/>
      <c r="B254" s="88"/>
      <c r="C254" s="88" t="s">
        <v>485</v>
      </c>
      <c r="D254" s="88">
        <v>10.31</v>
      </c>
      <c r="E254" s="88">
        <v>2</v>
      </c>
    </row>
    <row r="255" customHeight="1" spans="1:5">
      <c r="A255" s="88"/>
      <c r="B255" s="88"/>
      <c r="C255" s="88" t="s">
        <v>486</v>
      </c>
      <c r="D255" s="88">
        <v>10.31</v>
      </c>
      <c r="E255" s="88">
        <v>2</v>
      </c>
    </row>
    <row r="256" customHeight="1" spans="1:5">
      <c r="A256" s="88"/>
      <c r="B256" s="88"/>
      <c r="C256" s="88" t="s">
        <v>227</v>
      </c>
      <c r="D256" s="88">
        <v>10.31</v>
      </c>
      <c r="E256" s="88">
        <v>2</v>
      </c>
    </row>
    <row r="257" customHeight="1" spans="1:5">
      <c r="A257" s="88"/>
      <c r="B257" s="88"/>
      <c r="C257" s="88" t="s">
        <v>487</v>
      </c>
      <c r="D257" s="88">
        <v>10.31</v>
      </c>
      <c r="E257" s="88">
        <v>2</v>
      </c>
    </row>
    <row r="258" customHeight="1" spans="1:5">
      <c r="A258" s="88"/>
      <c r="B258" s="88">
        <v>20222833</v>
      </c>
      <c r="C258" s="88" t="s">
        <v>229</v>
      </c>
      <c r="D258" s="88">
        <v>10.31</v>
      </c>
      <c r="E258" s="88">
        <v>6</v>
      </c>
    </row>
    <row r="259" customHeight="1" spans="1:5">
      <c r="A259" s="88"/>
      <c r="B259" s="88"/>
      <c r="C259" s="88"/>
      <c r="D259" s="88">
        <v>11.1</v>
      </c>
      <c r="E259" s="88"/>
    </row>
    <row r="260" customHeight="1" spans="1:5">
      <c r="A260" s="88"/>
      <c r="B260" s="88"/>
      <c r="C260" s="88"/>
      <c r="D260" s="88">
        <v>11.3</v>
      </c>
      <c r="E260" s="88"/>
    </row>
    <row r="261" customHeight="1" spans="1:5">
      <c r="A261" s="88"/>
      <c r="B261" s="88">
        <v>20222835</v>
      </c>
      <c r="C261" s="88" t="s">
        <v>488</v>
      </c>
      <c r="D261" s="88">
        <v>11.3</v>
      </c>
      <c r="E261" s="88">
        <v>2</v>
      </c>
    </row>
    <row r="262" customHeight="1" spans="1:5">
      <c r="A262" s="90" t="s">
        <v>5</v>
      </c>
      <c r="B262" s="90">
        <v>20223631</v>
      </c>
      <c r="C262" s="90" t="s">
        <v>234</v>
      </c>
      <c r="D262" s="91">
        <v>10.3</v>
      </c>
      <c r="E262" s="92">
        <v>2</v>
      </c>
    </row>
    <row r="263" customHeight="1" spans="1:5">
      <c r="A263" s="90"/>
      <c r="B263" s="90"/>
      <c r="C263" s="90"/>
      <c r="D263" s="91">
        <v>10.31</v>
      </c>
      <c r="E263" s="92">
        <v>2</v>
      </c>
    </row>
    <row r="264" customHeight="1" spans="1:5">
      <c r="A264" s="90"/>
      <c r="B264" s="90"/>
      <c r="C264" s="90"/>
      <c r="D264" s="93">
        <v>11.1</v>
      </c>
      <c r="E264" s="92">
        <v>2</v>
      </c>
    </row>
    <row r="265" customHeight="1" spans="1:5">
      <c r="A265" s="90"/>
      <c r="B265" s="90"/>
      <c r="C265" s="90"/>
      <c r="D265" s="93">
        <v>11.2</v>
      </c>
      <c r="E265" s="92">
        <v>2</v>
      </c>
    </row>
    <row r="266" customHeight="1" spans="1:5">
      <c r="A266" s="90"/>
      <c r="B266" s="90"/>
      <c r="C266" s="92" t="s">
        <v>489</v>
      </c>
      <c r="D266" s="93">
        <v>11.2</v>
      </c>
      <c r="E266" s="92">
        <v>2</v>
      </c>
    </row>
    <row r="267" customHeight="1" spans="1:5">
      <c r="A267" s="90"/>
      <c r="B267" s="92" t="s">
        <v>490</v>
      </c>
      <c r="C267" s="92" t="s">
        <v>491</v>
      </c>
      <c r="D267" s="91">
        <v>10.3</v>
      </c>
      <c r="E267" s="92">
        <v>2</v>
      </c>
    </row>
    <row r="268" customHeight="1" spans="1:5">
      <c r="A268" s="90"/>
      <c r="B268" s="90" t="s">
        <v>492</v>
      </c>
      <c r="C268" s="90" t="s">
        <v>493</v>
      </c>
      <c r="D268" s="91">
        <v>10.3</v>
      </c>
      <c r="E268" s="92">
        <v>2</v>
      </c>
    </row>
    <row r="269" customHeight="1" spans="1:5">
      <c r="A269" s="90"/>
      <c r="B269" s="94"/>
      <c r="C269" s="94"/>
      <c r="D269" s="91">
        <v>10.31</v>
      </c>
      <c r="E269" s="92">
        <v>2</v>
      </c>
    </row>
    <row r="270" customHeight="1" spans="1:5">
      <c r="A270" s="90"/>
      <c r="B270" s="94"/>
      <c r="C270" s="94"/>
      <c r="D270" s="93">
        <v>11.1</v>
      </c>
      <c r="E270" s="92">
        <v>2</v>
      </c>
    </row>
    <row r="271" customHeight="1" spans="1:5">
      <c r="A271" s="90"/>
      <c r="B271" s="94"/>
      <c r="C271" s="94"/>
      <c r="D271" s="93">
        <v>11.2</v>
      </c>
      <c r="E271" s="92">
        <v>2</v>
      </c>
    </row>
    <row r="272" customHeight="1" spans="1:5">
      <c r="A272" s="90"/>
      <c r="B272" s="94"/>
      <c r="C272" s="90" t="s">
        <v>245</v>
      </c>
      <c r="D272" s="93">
        <v>11.1</v>
      </c>
      <c r="E272" s="92">
        <v>2</v>
      </c>
    </row>
    <row r="273" customHeight="1" spans="1:5">
      <c r="A273" s="90"/>
      <c r="B273" s="94"/>
      <c r="C273" s="94"/>
      <c r="D273" s="93">
        <v>11.2</v>
      </c>
      <c r="E273" s="92">
        <v>2</v>
      </c>
    </row>
    <row r="274" customHeight="1" spans="1:5">
      <c r="A274" s="90"/>
      <c r="B274" s="94"/>
      <c r="C274" s="92" t="s">
        <v>494</v>
      </c>
      <c r="D274" s="93">
        <v>11.1</v>
      </c>
      <c r="E274" s="92">
        <v>2</v>
      </c>
    </row>
    <row r="275" customHeight="1" spans="1:5">
      <c r="A275" s="90"/>
      <c r="B275" s="94"/>
      <c r="C275" s="92" t="s">
        <v>495</v>
      </c>
      <c r="D275" s="93">
        <v>11.2</v>
      </c>
      <c r="E275" s="92">
        <v>2</v>
      </c>
    </row>
    <row r="276" customHeight="1" spans="1:5">
      <c r="A276" s="90"/>
      <c r="B276" s="94"/>
      <c r="C276" s="92" t="s">
        <v>496</v>
      </c>
      <c r="D276" s="93">
        <v>11.2</v>
      </c>
      <c r="E276" s="92">
        <v>2</v>
      </c>
    </row>
    <row r="277" customHeight="1" spans="1:5">
      <c r="A277" s="90"/>
      <c r="B277" s="95" t="s">
        <v>497</v>
      </c>
      <c r="C277" s="90" t="s">
        <v>246</v>
      </c>
      <c r="D277" s="91">
        <v>10.3</v>
      </c>
      <c r="E277" s="92">
        <v>2</v>
      </c>
    </row>
    <row r="278" customHeight="1" spans="1:5">
      <c r="A278" s="90"/>
      <c r="B278" s="96"/>
      <c r="C278" s="90"/>
      <c r="D278" s="91">
        <v>10.31</v>
      </c>
      <c r="E278" s="92">
        <v>2</v>
      </c>
    </row>
    <row r="279" customHeight="1" spans="1:5">
      <c r="A279" s="90"/>
      <c r="B279" s="96"/>
      <c r="C279" s="90"/>
      <c r="D279" s="93">
        <v>11.1</v>
      </c>
      <c r="E279" s="92">
        <v>2</v>
      </c>
    </row>
    <row r="280" customHeight="1" spans="1:5">
      <c r="A280" s="90"/>
      <c r="B280" s="96"/>
      <c r="C280" s="90"/>
      <c r="D280" s="93">
        <v>11.2</v>
      </c>
      <c r="E280" s="92">
        <v>2</v>
      </c>
    </row>
    <row r="281" customHeight="1" spans="1:5">
      <c r="A281" s="90"/>
      <c r="B281" s="96"/>
      <c r="C281" s="92" t="s">
        <v>498</v>
      </c>
      <c r="D281" s="91">
        <v>10.3</v>
      </c>
      <c r="E281" s="92">
        <v>2</v>
      </c>
    </row>
    <row r="282" customHeight="1" spans="1:5">
      <c r="A282" s="90"/>
      <c r="B282" s="96"/>
      <c r="C282" s="92" t="s">
        <v>499</v>
      </c>
      <c r="D282" s="91">
        <v>10.31</v>
      </c>
      <c r="E282" s="92">
        <v>2</v>
      </c>
    </row>
    <row r="283" customHeight="1" spans="1:5">
      <c r="A283" s="90"/>
      <c r="B283" s="96"/>
      <c r="C283" s="92" t="s">
        <v>247</v>
      </c>
      <c r="D283" s="93">
        <v>11.1</v>
      </c>
      <c r="E283" s="92">
        <v>2</v>
      </c>
    </row>
    <row r="284" customHeight="1" spans="1:5">
      <c r="A284" s="90"/>
      <c r="B284" s="97"/>
      <c r="C284" s="92" t="s">
        <v>500</v>
      </c>
      <c r="D284" s="93">
        <v>11.2</v>
      </c>
      <c r="E284" s="92">
        <v>2</v>
      </c>
    </row>
    <row r="285" customHeight="1" spans="1:5">
      <c r="A285" s="90"/>
      <c r="B285" s="94">
        <v>20223635</v>
      </c>
      <c r="C285" s="90" t="s">
        <v>248</v>
      </c>
      <c r="D285" s="91">
        <v>10.3</v>
      </c>
      <c r="E285" s="92">
        <v>2</v>
      </c>
    </row>
    <row r="286" customHeight="1" spans="1:5">
      <c r="A286" s="90"/>
      <c r="B286" s="94"/>
      <c r="C286" s="94"/>
      <c r="D286" s="91">
        <v>10.31</v>
      </c>
      <c r="E286" s="92">
        <v>2</v>
      </c>
    </row>
    <row r="287" customHeight="1" spans="1:5">
      <c r="A287" s="90"/>
      <c r="B287" s="94"/>
      <c r="C287" s="94"/>
      <c r="D287" s="93">
        <v>11.1</v>
      </c>
      <c r="E287" s="92">
        <v>2</v>
      </c>
    </row>
    <row r="288" customHeight="1" spans="1:5">
      <c r="A288" s="90"/>
      <c r="B288" s="94"/>
      <c r="C288" s="94"/>
      <c r="D288" s="93">
        <v>11.2</v>
      </c>
      <c r="E288" s="92">
        <v>2</v>
      </c>
    </row>
    <row r="289" customHeight="1" spans="1:5">
      <c r="A289" s="90"/>
      <c r="B289" s="94"/>
      <c r="C289" s="92" t="s">
        <v>501</v>
      </c>
      <c r="D289" s="91">
        <v>10.31</v>
      </c>
      <c r="E289" s="92">
        <v>2</v>
      </c>
    </row>
    <row r="290" customHeight="1" spans="1:5">
      <c r="A290" s="90"/>
      <c r="B290" s="94">
        <v>20223636</v>
      </c>
      <c r="C290" s="98" t="s">
        <v>252</v>
      </c>
      <c r="D290" s="91">
        <v>10.3</v>
      </c>
      <c r="E290" s="92">
        <v>2</v>
      </c>
    </row>
    <row r="291" customHeight="1" spans="1:5">
      <c r="A291" s="90"/>
      <c r="B291" s="94"/>
      <c r="C291" s="98"/>
      <c r="D291" s="91">
        <v>10.31</v>
      </c>
      <c r="E291" s="92">
        <v>2</v>
      </c>
    </row>
    <row r="292" customHeight="1" spans="1:5">
      <c r="A292" s="90"/>
      <c r="B292" s="94"/>
      <c r="C292" s="98"/>
      <c r="D292" s="93">
        <v>11.1</v>
      </c>
      <c r="E292" s="92">
        <v>2</v>
      </c>
    </row>
    <row r="293" customHeight="1" spans="1:5">
      <c r="A293" s="90"/>
      <c r="B293" s="94"/>
      <c r="C293" s="98"/>
      <c r="D293" s="93">
        <v>11.2</v>
      </c>
      <c r="E293" s="92">
        <v>2</v>
      </c>
    </row>
    <row r="294" customHeight="1" spans="1:5">
      <c r="A294" s="90"/>
      <c r="B294" s="94"/>
      <c r="C294" s="99" t="s">
        <v>502</v>
      </c>
      <c r="D294" s="91">
        <v>10.3</v>
      </c>
      <c r="E294" s="92">
        <v>2</v>
      </c>
    </row>
    <row r="295" customHeight="1" spans="1:5">
      <c r="A295" s="23" t="s">
        <v>6</v>
      </c>
      <c r="B295" s="100" t="s">
        <v>348</v>
      </c>
      <c r="C295" s="100"/>
      <c r="D295" s="100"/>
      <c r="E295" s="100"/>
    </row>
    <row r="296" customHeight="1" spans="1:5">
      <c r="A296" s="101" t="s">
        <v>7</v>
      </c>
      <c r="B296" s="102">
        <v>20222635</v>
      </c>
      <c r="C296" s="103" t="s">
        <v>336</v>
      </c>
      <c r="D296" s="104">
        <v>10.3</v>
      </c>
      <c r="E296" s="103">
        <v>2</v>
      </c>
    </row>
    <row r="297" customHeight="1" spans="1:5">
      <c r="A297" s="101"/>
      <c r="B297" s="105"/>
      <c r="C297" s="103" t="s">
        <v>339</v>
      </c>
      <c r="D297" s="104">
        <v>10.31</v>
      </c>
      <c r="E297" s="103">
        <v>2</v>
      </c>
    </row>
    <row r="298" customHeight="1" spans="1:5">
      <c r="A298" s="101"/>
      <c r="B298" s="105"/>
      <c r="C298" s="103" t="s">
        <v>503</v>
      </c>
      <c r="D298" s="104">
        <v>10.31</v>
      </c>
      <c r="E298" s="103">
        <v>2</v>
      </c>
    </row>
    <row r="299" customHeight="1" spans="1:5">
      <c r="A299" s="101"/>
      <c r="B299" s="106"/>
      <c r="C299" s="103" t="s">
        <v>504</v>
      </c>
      <c r="D299" s="103">
        <v>11.3</v>
      </c>
      <c r="E299" s="103">
        <v>2</v>
      </c>
    </row>
    <row r="300" customHeight="1" spans="1:5">
      <c r="A300" s="101"/>
      <c r="B300" s="102">
        <v>20222633</v>
      </c>
      <c r="C300" s="102" t="s">
        <v>505</v>
      </c>
      <c r="D300" s="103">
        <v>11.1</v>
      </c>
      <c r="E300" s="103">
        <v>2</v>
      </c>
    </row>
    <row r="301" customHeight="1" spans="1:5">
      <c r="A301" s="101"/>
      <c r="B301" s="105"/>
      <c r="C301" s="106"/>
      <c r="D301" s="103">
        <v>11.3</v>
      </c>
      <c r="E301" s="103">
        <v>2</v>
      </c>
    </row>
    <row r="302" customHeight="1" spans="1:5">
      <c r="A302" s="101"/>
      <c r="B302" s="105"/>
      <c r="C302" s="102" t="s">
        <v>506</v>
      </c>
      <c r="D302" s="103">
        <v>11.1</v>
      </c>
      <c r="E302" s="103">
        <v>2</v>
      </c>
    </row>
    <row r="303" customHeight="1" spans="1:5">
      <c r="A303" s="101"/>
      <c r="B303" s="105"/>
      <c r="C303" s="106"/>
      <c r="D303" s="103">
        <v>11.3</v>
      </c>
      <c r="E303" s="103">
        <v>2</v>
      </c>
    </row>
    <row r="304" customHeight="1" spans="1:5">
      <c r="A304" s="101"/>
      <c r="B304" s="105"/>
      <c r="C304" s="102" t="s">
        <v>507</v>
      </c>
      <c r="D304" s="103">
        <v>11.1</v>
      </c>
      <c r="E304" s="103">
        <v>2</v>
      </c>
    </row>
    <row r="305" customHeight="1" spans="1:5">
      <c r="A305" s="101"/>
      <c r="B305" s="105"/>
      <c r="C305" s="106"/>
      <c r="D305" s="103">
        <v>11.3</v>
      </c>
      <c r="E305" s="103">
        <v>2</v>
      </c>
    </row>
    <row r="306" customHeight="1" spans="1:5">
      <c r="A306" s="101"/>
      <c r="B306" s="105"/>
      <c r="C306" s="103" t="s">
        <v>508</v>
      </c>
      <c r="D306" s="103">
        <v>11.1</v>
      </c>
      <c r="E306" s="103">
        <v>2</v>
      </c>
    </row>
    <row r="307" customHeight="1" spans="1:5">
      <c r="A307" s="101"/>
      <c r="B307" s="105"/>
      <c r="C307" s="102" t="s">
        <v>329</v>
      </c>
      <c r="D307" s="103">
        <v>11.1</v>
      </c>
      <c r="E307" s="103">
        <v>2</v>
      </c>
    </row>
    <row r="308" customHeight="1" spans="1:5">
      <c r="A308" s="101"/>
      <c r="B308" s="105"/>
      <c r="C308" s="106"/>
      <c r="D308" s="103">
        <v>11.3</v>
      </c>
      <c r="E308" s="103">
        <v>2</v>
      </c>
    </row>
    <row r="309" customHeight="1" spans="1:5">
      <c r="A309" s="101"/>
      <c r="B309" s="105"/>
      <c r="C309" s="103" t="s">
        <v>509</v>
      </c>
      <c r="D309" s="103">
        <v>11.3</v>
      </c>
      <c r="E309" s="103">
        <v>2</v>
      </c>
    </row>
    <row r="310" customHeight="1" spans="1:5">
      <c r="A310" s="101"/>
      <c r="B310" s="106"/>
      <c r="C310" s="103" t="s">
        <v>510</v>
      </c>
      <c r="D310" s="103">
        <v>11.3</v>
      </c>
      <c r="E310" s="103">
        <v>2</v>
      </c>
    </row>
    <row r="311" customHeight="1" spans="1:5">
      <c r="A311" s="107" t="s">
        <v>8</v>
      </c>
      <c r="B311" s="100" t="s">
        <v>348</v>
      </c>
      <c r="C311" s="100"/>
      <c r="D311" s="100"/>
      <c r="E311" s="100"/>
    </row>
    <row r="312" customHeight="1" spans="1:5">
      <c r="A312" s="108"/>
      <c r="B312" s="109"/>
      <c r="C312" s="110"/>
      <c r="D312" s="110"/>
      <c r="E312" s="110"/>
    </row>
    <row r="313" customHeight="1" spans="1:5">
      <c r="A313" s="108"/>
      <c r="B313" s="109"/>
      <c r="C313" s="110"/>
      <c r="D313" s="110"/>
      <c r="E313" s="110"/>
    </row>
    <row r="314" customHeight="1" spans="1:5">
      <c r="A314" s="108"/>
      <c r="B314" s="109"/>
      <c r="C314" s="110"/>
      <c r="D314" s="110"/>
      <c r="E314" s="110"/>
    </row>
    <row r="315" customHeight="1" spans="1:5">
      <c r="A315" s="108"/>
      <c r="B315" s="109"/>
      <c r="C315" s="110"/>
      <c r="D315" s="110"/>
      <c r="E315" s="110"/>
    </row>
    <row r="316" customHeight="1" spans="1:5">
      <c r="A316" s="108"/>
      <c r="B316" s="109"/>
      <c r="C316" s="110"/>
      <c r="D316" s="110"/>
      <c r="E316" s="110"/>
    </row>
    <row r="317" customHeight="1" spans="1:5">
      <c r="A317" s="108"/>
      <c r="B317" s="109"/>
      <c r="C317" s="110"/>
      <c r="D317" s="110"/>
      <c r="E317" s="110"/>
    </row>
    <row r="318" customHeight="1" spans="1:5">
      <c r="A318" s="108"/>
      <c r="B318" s="109"/>
      <c r="C318" s="110"/>
      <c r="D318" s="110"/>
      <c r="E318" s="110"/>
    </row>
    <row r="319" customHeight="1" spans="1:5">
      <c r="A319" s="108"/>
      <c r="B319" s="109"/>
      <c r="C319" s="110"/>
      <c r="D319" s="110"/>
      <c r="E319" s="110"/>
    </row>
    <row r="320" customHeight="1" spans="1:5">
      <c r="A320" s="108"/>
      <c r="B320" s="109"/>
      <c r="C320" s="110"/>
      <c r="D320" s="110"/>
      <c r="E320" s="110"/>
    </row>
    <row r="321" customHeight="1" spans="1:5">
      <c r="A321" s="108"/>
      <c r="B321" s="109"/>
      <c r="C321" s="110"/>
      <c r="D321" s="110"/>
      <c r="E321" s="110"/>
    </row>
    <row r="322" customHeight="1" spans="1:5">
      <c r="A322" s="108"/>
      <c r="B322" s="109"/>
      <c r="C322" s="110"/>
      <c r="D322" s="110"/>
      <c r="E322" s="110"/>
    </row>
    <row r="323" customHeight="1" spans="1:5">
      <c r="A323" s="108"/>
      <c r="B323" s="109"/>
      <c r="C323" s="110"/>
      <c r="D323" s="110"/>
      <c r="E323" s="110"/>
    </row>
    <row r="324" customHeight="1" spans="1:5">
      <c r="A324" s="108"/>
      <c r="B324" s="109"/>
      <c r="C324" s="110"/>
      <c r="D324" s="110"/>
      <c r="E324" s="110"/>
    </row>
    <row r="325" customHeight="1" spans="1:5">
      <c r="A325" s="108"/>
      <c r="B325" s="109"/>
      <c r="C325" s="110"/>
      <c r="D325" s="110"/>
      <c r="E325" s="110"/>
    </row>
    <row r="326" customHeight="1" spans="1:5">
      <c r="A326" s="108"/>
      <c r="B326" s="109"/>
      <c r="C326" s="110"/>
      <c r="D326" s="110"/>
      <c r="E326" s="110"/>
    </row>
    <row r="327" customHeight="1" spans="1:5">
      <c r="A327" s="108"/>
      <c r="B327" s="109"/>
      <c r="C327" s="110"/>
      <c r="D327" s="110"/>
      <c r="E327" s="110"/>
    </row>
    <row r="328" customHeight="1" spans="1:5">
      <c r="A328" s="108"/>
      <c r="B328" s="109"/>
      <c r="C328" s="110"/>
      <c r="D328" s="110"/>
      <c r="E328" s="110"/>
    </row>
    <row r="329" customHeight="1" spans="1:5">
      <c r="A329" s="108"/>
      <c r="B329" s="109"/>
      <c r="C329" s="110"/>
      <c r="D329" s="110"/>
      <c r="E329" s="110"/>
    </row>
    <row r="330" customHeight="1" spans="1:5">
      <c r="A330" s="108"/>
      <c r="B330" s="109"/>
      <c r="C330" s="110"/>
      <c r="D330" s="110"/>
      <c r="E330" s="110"/>
    </row>
    <row r="331" customHeight="1" spans="1:5">
      <c r="A331" s="108"/>
      <c r="B331" s="109"/>
      <c r="C331" s="110"/>
      <c r="D331" s="110"/>
      <c r="E331" s="110"/>
    </row>
    <row r="332" customHeight="1" spans="1:5">
      <c r="A332" s="108"/>
      <c r="B332" s="109"/>
      <c r="C332" s="110"/>
      <c r="D332" s="110"/>
      <c r="E332" s="110"/>
    </row>
    <row r="333" customHeight="1" spans="1:5">
      <c r="A333" s="108"/>
      <c r="B333" s="109"/>
      <c r="C333" s="110"/>
      <c r="D333" s="110"/>
      <c r="E333" s="110"/>
    </row>
    <row r="334" customHeight="1" spans="1:5">
      <c r="A334" s="108"/>
      <c r="B334" s="109"/>
      <c r="C334" s="110"/>
      <c r="D334" s="110"/>
      <c r="E334" s="110"/>
    </row>
    <row r="335" customHeight="1" spans="1:5">
      <c r="A335" s="108"/>
      <c r="B335" s="109"/>
      <c r="C335" s="110"/>
      <c r="D335" s="110"/>
      <c r="E335" s="110"/>
    </row>
    <row r="336" customHeight="1" spans="1:5">
      <c r="A336" s="108"/>
      <c r="B336" s="109"/>
      <c r="C336" s="110"/>
      <c r="D336" s="110"/>
      <c r="E336" s="110"/>
    </row>
    <row r="337" customHeight="1" spans="1:5">
      <c r="A337" s="108"/>
      <c r="B337" s="109"/>
      <c r="C337" s="110"/>
      <c r="D337" s="110"/>
      <c r="E337" s="110"/>
    </row>
    <row r="338" customHeight="1" spans="1:5">
      <c r="A338" s="108"/>
      <c r="B338" s="109"/>
      <c r="C338" s="110"/>
      <c r="D338" s="110"/>
      <c r="E338" s="110"/>
    </row>
    <row r="339" customHeight="1" spans="1:5">
      <c r="A339" s="108"/>
      <c r="B339" s="109"/>
      <c r="C339" s="110"/>
      <c r="D339" s="110"/>
      <c r="E339" s="110"/>
    </row>
    <row r="340" customHeight="1" spans="1:5">
      <c r="A340" s="108"/>
      <c r="B340" s="109"/>
      <c r="C340" s="110"/>
      <c r="D340" s="110"/>
      <c r="E340" s="110"/>
    </row>
    <row r="341" customHeight="1" spans="1:5">
      <c r="A341" s="108"/>
      <c r="B341" s="109"/>
      <c r="C341" s="110"/>
      <c r="D341" s="110"/>
      <c r="E341" s="110"/>
    </row>
    <row r="342" customHeight="1" spans="1:5">
      <c r="A342" s="108"/>
      <c r="B342" s="109"/>
      <c r="C342" s="110"/>
      <c r="D342" s="110"/>
      <c r="E342" s="110"/>
    </row>
    <row r="343" customHeight="1" spans="1:5">
      <c r="A343" s="108"/>
      <c r="B343" s="109"/>
      <c r="C343" s="110"/>
      <c r="D343" s="110"/>
      <c r="E343" s="110"/>
    </row>
    <row r="344" customHeight="1" spans="1:5">
      <c r="A344" s="108"/>
      <c r="B344" s="109"/>
      <c r="C344" s="110"/>
      <c r="D344" s="110"/>
      <c r="E344" s="110"/>
    </row>
    <row r="345" customHeight="1" spans="1:5">
      <c r="A345" s="108"/>
      <c r="B345" s="109"/>
      <c r="C345" s="110"/>
      <c r="D345" s="110"/>
      <c r="E345" s="110"/>
    </row>
    <row r="346" customHeight="1" spans="1:5">
      <c r="A346" s="108"/>
      <c r="B346" s="109"/>
      <c r="C346" s="110"/>
      <c r="D346" s="110"/>
      <c r="E346" s="110"/>
    </row>
    <row r="347" customHeight="1" spans="1:5">
      <c r="A347" s="108"/>
      <c r="B347" s="109"/>
      <c r="C347" s="110"/>
      <c r="D347" s="110"/>
      <c r="E347" s="110"/>
    </row>
    <row r="348" customHeight="1" spans="1:5">
      <c r="A348" s="108"/>
      <c r="B348" s="109"/>
      <c r="C348" s="110"/>
      <c r="D348" s="110"/>
      <c r="E348" s="110"/>
    </row>
    <row r="349" customHeight="1" spans="1:5">
      <c r="A349" s="108"/>
      <c r="B349" s="109"/>
      <c r="C349" s="110"/>
      <c r="D349" s="110"/>
      <c r="E349" s="110"/>
    </row>
    <row r="350" customHeight="1" spans="1:5">
      <c r="A350" s="108"/>
      <c r="B350" s="109"/>
      <c r="C350" s="110"/>
      <c r="D350" s="110"/>
      <c r="E350" s="110"/>
    </row>
    <row r="351" customHeight="1" spans="1:5">
      <c r="A351" s="108"/>
      <c r="B351" s="109"/>
      <c r="C351" s="110"/>
      <c r="D351" s="110"/>
      <c r="E351" s="110"/>
    </row>
    <row r="352" customHeight="1" spans="1:5">
      <c r="A352" s="108"/>
      <c r="B352" s="109"/>
      <c r="C352" s="110"/>
      <c r="D352" s="110"/>
      <c r="E352" s="110"/>
    </row>
    <row r="353" customHeight="1" spans="1:5">
      <c r="A353" s="108"/>
      <c r="B353" s="109"/>
      <c r="C353" s="110"/>
      <c r="D353" s="110"/>
      <c r="E353" s="110"/>
    </row>
    <row r="354" customHeight="1" spans="1:5">
      <c r="A354" s="108"/>
      <c r="B354" s="109"/>
      <c r="C354" s="110"/>
      <c r="D354" s="110"/>
      <c r="E354" s="110"/>
    </row>
    <row r="355" customHeight="1" spans="1:5">
      <c r="A355" s="108"/>
      <c r="B355" s="109"/>
      <c r="C355" s="110"/>
      <c r="D355" s="110"/>
      <c r="E355" s="110"/>
    </row>
    <row r="356" customHeight="1" spans="1:5">
      <c r="A356" s="108"/>
      <c r="B356" s="109"/>
      <c r="C356" s="110"/>
      <c r="D356" s="110"/>
      <c r="E356" s="110"/>
    </row>
    <row r="357" customHeight="1" spans="1:5">
      <c r="A357" s="108"/>
      <c r="B357" s="109"/>
      <c r="C357" s="110"/>
      <c r="D357" s="110"/>
      <c r="E357" s="110"/>
    </row>
    <row r="358" customHeight="1" spans="1:5">
      <c r="A358" s="108"/>
      <c r="B358" s="109"/>
      <c r="C358" s="110"/>
      <c r="D358" s="110"/>
      <c r="E358" s="110"/>
    </row>
    <row r="359" customHeight="1" spans="1:5">
      <c r="A359" s="108"/>
      <c r="B359" s="109"/>
      <c r="C359" s="110"/>
      <c r="D359" s="110"/>
      <c r="E359" s="110"/>
    </row>
    <row r="360" customHeight="1" spans="1:5">
      <c r="A360" s="108"/>
      <c r="B360" s="109"/>
      <c r="C360" s="110"/>
      <c r="D360" s="110"/>
      <c r="E360" s="110"/>
    </row>
    <row r="361" customHeight="1" spans="1:5">
      <c r="A361" s="108"/>
      <c r="B361" s="109"/>
      <c r="C361" s="110"/>
      <c r="D361" s="110"/>
      <c r="E361" s="110"/>
    </row>
    <row r="362" customHeight="1" spans="1:5">
      <c r="A362" s="108"/>
      <c r="B362" s="109"/>
      <c r="C362" s="110"/>
      <c r="D362" s="110"/>
      <c r="E362" s="110"/>
    </row>
    <row r="363" customHeight="1" spans="1:5">
      <c r="A363" s="108"/>
      <c r="B363" s="109"/>
      <c r="C363" s="110"/>
      <c r="D363" s="110"/>
      <c r="E363" s="110"/>
    </row>
    <row r="364" customHeight="1" spans="1:5">
      <c r="A364" s="108"/>
      <c r="B364" s="109"/>
      <c r="C364" s="110"/>
      <c r="D364" s="110"/>
      <c r="E364" s="110"/>
    </row>
    <row r="365" customHeight="1" spans="1:5">
      <c r="A365" s="108"/>
      <c r="B365" s="109"/>
      <c r="C365" s="110"/>
      <c r="D365" s="110"/>
      <c r="E365" s="110"/>
    </row>
    <row r="366" customHeight="1" spans="1:5">
      <c r="A366" s="108"/>
      <c r="B366" s="109"/>
      <c r="C366" s="110"/>
      <c r="D366" s="110"/>
      <c r="E366" s="110"/>
    </row>
    <row r="367" customHeight="1" spans="1:5">
      <c r="A367" s="108"/>
      <c r="B367" s="109"/>
      <c r="C367" s="110"/>
      <c r="D367" s="110"/>
      <c r="E367" s="110"/>
    </row>
    <row r="368" customHeight="1" spans="1:5">
      <c r="A368" s="108"/>
      <c r="B368" s="109"/>
      <c r="C368" s="110"/>
      <c r="D368" s="110"/>
      <c r="E368" s="110"/>
    </row>
    <row r="369" customHeight="1" spans="1:5">
      <c r="A369" s="108"/>
      <c r="B369" s="109"/>
      <c r="C369" s="110"/>
      <c r="D369" s="110"/>
      <c r="E369" s="110"/>
    </row>
    <row r="370" customHeight="1" spans="1:5">
      <c r="A370" s="108"/>
      <c r="B370" s="109"/>
      <c r="C370" s="110"/>
      <c r="D370" s="110"/>
      <c r="E370" s="110"/>
    </row>
    <row r="371" customHeight="1" spans="1:5">
      <c r="A371" s="108"/>
      <c r="B371" s="109"/>
      <c r="C371" s="110"/>
      <c r="D371" s="110"/>
      <c r="E371" s="110"/>
    </row>
    <row r="372" customHeight="1" spans="1:5">
      <c r="A372" s="108"/>
      <c r="B372" s="109"/>
      <c r="C372" s="110"/>
      <c r="D372" s="110"/>
      <c r="E372" s="110"/>
    </row>
    <row r="373" customHeight="1" spans="1:5">
      <c r="A373" s="108"/>
      <c r="B373" s="109"/>
      <c r="C373" s="110"/>
      <c r="D373" s="110"/>
      <c r="E373" s="110"/>
    </row>
    <row r="374" customHeight="1" spans="1:5">
      <c r="A374" s="108"/>
      <c r="B374" s="109"/>
      <c r="C374" s="110"/>
      <c r="D374" s="110"/>
      <c r="E374" s="110"/>
    </row>
    <row r="375" customHeight="1" spans="1:5">
      <c r="A375" s="108"/>
      <c r="B375" s="109"/>
      <c r="C375" s="110"/>
      <c r="D375" s="110"/>
      <c r="E375" s="110"/>
    </row>
    <row r="376" customHeight="1" spans="1:5">
      <c r="A376" s="108"/>
      <c r="B376" s="109"/>
      <c r="C376" s="110"/>
      <c r="D376" s="110"/>
      <c r="E376" s="110"/>
    </row>
    <row r="377" customHeight="1" spans="1:5">
      <c r="A377" s="108"/>
      <c r="B377" s="109"/>
      <c r="C377" s="110"/>
      <c r="D377" s="110"/>
      <c r="E377" s="110"/>
    </row>
    <row r="378" customHeight="1" spans="1:5">
      <c r="A378" s="108"/>
      <c r="B378" s="109"/>
      <c r="C378" s="110"/>
      <c r="D378" s="110"/>
      <c r="E378" s="110"/>
    </row>
    <row r="379" customHeight="1" spans="1:5">
      <c r="A379" s="108"/>
      <c r="B379" s="109"/>
      <c r="C379" s="110"/>
      <c r="D379" s="110"/>
      <c r="E379" s="110"/>
    </row>
    <row r="380" customHeight="1" spans="1:5">
      <c r="A380" s="108"/>
      <c r="B380" s="109"/>
      <c r="C380" s="110"/>
      <c r="D380" s="110"/>
      <c r="E380" s="110"/>
    </row>
    <row r="381" customHeight="1" spans="1:5">
      <c r="A381" s="108"/>
      <c r="B381" s="109"/>
      <c r="C381" s="110"/>
      <c r="D381" s="110"/>
      <c r="E381" s="110"/>
    </row>
    <row r="382" customHeight="1" spans="1:5">
      <c r="A382" s="108"/>
      <c r="B382" s="109"/>
      <c r="C382" s="110"/>
      <c r="D382" s="110"/>
      <c r="E382" s="110"/>
    </row>
    <row r="383" customHeight="1" spans="1:5">
      <c r="A383" s="108"/>
      <c r="B383" s="109"/>
      <c r="C383" s="110"/>
      <c r="D383" s="110"/>
      <c r="E383" s="110"/>
    </row>
    <row r="384" customHeight="1" spans="1:5">
      <c r="A384" s="108"/>
      <c r="B384" s="109"/>
      <c r="C384" s="110"/>
      <c r="D384" s="110"/>
      <c r="E384" s="110"/>
    </row>
    <row r="385" customHeight="1" spans="1:5">
      <c r="A385" s="108"/>
      <c r="B385" s="109"/>
      <c r="C385" s="110"/>
      <c r="D385" s="110"/>
      <c r="E385" s="110"/>
    </row>
    <row r="386" customHeight="1" spans="1:5">
      <c r="A386" s="108"/>
      <c r="B386" s="109"/>
      <c r="C386" s="110"/>
      <c r="D386" s="110"/>
      <c r="E386" s="110"/>
    </row>
    <row r="387" customHeight="1" spans="1:5">
      <c r="A387" s="108"/>
      <c r="B387" s="109"/>
      <c r="C387" s="110"/>
      <c r="D387" s="110"/>
      <c r="E387" s="110"/>
    </row>
    <row r="388" customHeight="1" spans="1:5">
      <c r="A388" s="108"/>
      <c r="B388" s="111"/>
      <c r="C388" s="110"/>
      <c r="D388" s="110"/>
      <c r="E388" s="110"/>
    </row>
    <row r="389" customHeight="1" spans="1:5">
      <c r="A389" s="108"/>
      <c r="B389" s="111"/>
      <c r="C389" s="112"/>
      <c r="D389" s="110"/>
      <c r="E389" s="110"/>
    </row>
    <row r="390" customHeight="1" spans="1:5">
      <c r="A390" s="108"/>
      <c r="B390" s="111"/>
      <c r="C390" s="110"/>
      <c r="D390" s="110"/>
      <c r="E390" s="110"/>
    </row>
    <row r="391" customHeight="1" spans="1:5">
      <c r="A391" s="108"/>
      <c r="B391" s="111"/>
      <c r="C391" s="112"/>
      <c r="D391" s="110"/>
      <c r="E391" s="110"/>
    </row>
    <row r="392" customHeight="1" spans="1:5">
      <c r="A392" s="108"/>
      <c r="B392" s="111"/>
      <c r="C392" s="112"/>
      <c r="D392" s="110"/>
      <c r="E392" s="110"/>
    </row>
    <row r="393" customHeight="1" spans="1:5">
      <c r="A393" s="108"/>
      <c r="B393" s="111"/>
      <c r="C393" s="112"/>
      <c r="D393" s="110"/>
      <c r="E393" s="110"/>
    </row>
    <row r="394" customHeight="1" spans="1:5">
      <c r="A394" s="108"/>
      <c r="B394" s="111"/>
      <c r="C394" s="110"/>
      <c r="D394" s="110"/>
      <c r="E394" s="110"/>
    </row>
    <row r="395" customHeight="1" spans="1:5">
      <c r="A395" s="108"/>
      <c r="B395" s="111"/>
      <c r="C395" s="112"/>
      <c r="D395" s="110"/>
      <c r="E395" s="110"/>
    </row>
    <row r="396" customHeight="1" spans="1:5">
      <c r="A396" s="108"/>
      <c r="B396" s="111"/>
      <c r="C396" s="112"/>
      <c r="D396" s="110"/>
      <c r="E396" s="110"/>
    </row>
    <row r="397" customHeight="1" spans="1:5">
      <c r="A397" s="108"/>
      <c r="B397" s="111"/>
      <c r="C397" s="112"/>
      <c r="D397" s="110"/>
      <c r="E397" s="110"/>
    </row>
    <row r="398" customHeight="1" spans="1:5">
      <c r="A398" s="108"/>
      <c r="B398" s="111"/>
      <c r="C398" s="112"/>
      <c r="D398" s="110"/>
      <c r="E398" s="110"/>
    </row>
    <row r="399" customHeight="1" spans="1:5">
      <c r="A399" s="108"/>
      <c r="B399" s="111"/>
      <c r="C399" s="110"/>
      <c r="D399" s="110"/>
      <c r="E399" s="110"/>
    </row>
    <row r="400" customHeight="1" spans="1:5">
      <c r="A400" s="108"/>
      <c r="B400" s="111"/>
      <c r="C400" s="110"/>
      <c r="D400" s="110"/>
      <c r="E400" s="110"/>
    </row>
    <row r="401" customHeight="1" spans="1:5">
      <c r="A401" s="108"/>
      <c r="B401" s="111"/>
      <c r="C401" s="110"/>
      <c r="D401" s="110"/>
      <c r="E401" s="110"/>
    </row>
    <row r="402" customHeight="1" spans="1:5">
      <c r="A402" s="108"/>
      <c r="B402" s="111"/>
      <c r="C402" s="110"/>
      <c r="D402" s="110"/>
      <c r="E402" s="110"/>
    </row>
    <row r="403" customHeight="1" spans="1:5">
      <c r="A403" s="108"/>
      <c r="B403" s="111"/>
      <c r="C403" s="110"/>
      <c r="D403" s="110"/>
      <c r="E403" s="110"/>
    </row>
    <row r="404" customHeight="1" spans="1:5">
      <c r="A404" s="108"/>
      <c r="B404" s="111"/>
      <c r="C404" s="112"/>
      <c r="D404" s="110"/>
      <c r="E404" s="110"/>
    </row>
    <row r="405" customHeight="1" spans="1:5">
      <c r="A405" s="108"/>
      <c r="B405" s="111"/>
      <c r="C405" s="110"/>
      <c r="D405" s="110"/>
      <c r="E405" s="110"/>
    </row>
    <row r="406" customHeight="1" spans="1:5">
      <c r="A406" s="108"/>
      <c r="B406" s="111"/>
      <c r="C406" s="112"/>
      <c r="D406" s="110"/>
      <c r="E406" s="110"/>
    </row>
    <row r="407" customHeight="1" spans="1:5">
      <c r="A407" s="108"/>
      <c r="B407" s="111"/>
      <c r="C407" s="112"/>
      <c r="D407" s="110"/>
      <c r="E407" s="110"/>
    </row>
    <row r="408" customHeight="1" spans="1:5">
      <c r="A408" s="108"/>
      <c r="B408" s="111"/>
      <c r="C408" s="112"/>
      <c r="D408" s="110"/>
      <c r="E408" s="110"/>
    </row>
    <row r="409" customHeight="1" spans="1:5">
      <c r="A409" s="108"/>
      <c r="B409" s="111"/>
      <c r="C409" s="112"/>
      <c r="D409" s="110"/>
      <c r="E409" s="110"/>
    </row>
    <row r="410" customHeight="1" spans="1:5">
      <c r="A410" s="108"/>
      <c r="B410" s="111"/>
      <c r="C410" s="112"/>
      <c r="D410" s="110"/>
      <c r="E410" s="110"/>
    </row>
    <row r="411" customHeight="1" spans="1:5">
      <c r="A411" s="108"/>
      <c r="B411" s="111"/>
      <c r="C411" s="112"/>
      <c r="D411" s="110"/>
      <c r="E411" s="110"/>
    </row>
    <row r="412" customHeight="1" spans="1:5">
      <c r="A412" s="108"/>
      <c r="B412" s="111"/>
      <c r="C412" s="110"/>
      <c r="D412" s="110"/>
      <c r="E412" s="110"/>
    </row>
    <row r="413" customHeight="1" spans="1:5">
      <c r="A413" s="108"/>
      <c r="B413" s="111"/>
      <c r="C413" s="112"/>
      <c r="D413" s="110"/>
      <c r="E413" s="110"/>
    </row>
    <row r="414" customHeight="1" spans="1:5">
      <c r="A414" s="108"/>
      <c r="B414" s="111"/>
      <c r="C414" s="112"/>
      <c r="D414" s="110"/>
      <c r="E414" s="110"/>
    </row>
    <row r="415" customHeight="1" spans="1:5">
      <c r="A415" s="108"/>
      <c r="B415" s="111"/>
      <c r="C415" s="112"/>
      <c r="D415" s="110"/>
      <c r="E415" s="110"/>
    </row>
    <row r="416" customHeight="1" spans="1:5">
      <c r="A416" s="108"/>
      <c r="B416" s="111"/>
      <c r="C416" s="110"/>
      <c r="D416" s="110"/>
      <c r="E416" s="110"/>
    </row>
    <row r="417" customHeight="1" spans="1:5">
      <c r="A417" s="108"/>
      <c r="B417" s="111"/>
      <c r="C417" s="110"/>
      <c r="D417" s="110"/>
      <c r="E417" s="110"/>
    </row>
    <row r="418" customHeight="1" spans="1:5">
      <c r="A418" s="108"/>
      <c r="B418" s="111"/>
      <c r="C418" s="110"/>
      <c r="D418" s="110"/>
      <c r="E418" s="110"/>
    </row>
    <row r="419" customHeight="1" spans="1:5">
      <c r="A419" s="108"/>
      <c r="B419" s="111"/>
      <c r="C419" s="110"/>
      <c r="D419" s="110"/>
      <c r="E419" s="110"/>
    </row>
    <row r="420" customHeight="1" spans="1:5">
      <c r="A420" s="108"/>
      <c r="B420" s="111"/>
      <c r="C420" s="110"/>
      <c r="D420" s="110"/>
      <c r="E420" s="110"/>
    </row>
    <row r="421" customHeight="1" spans="1:5">
      <c r="A421" s="108"/>
      <c r="B421" s="111"/>
      <c r="C421" s="110"/>
      <c r="D421" s="110"/>
      <c r="E421" s="110"/>
    </row>
    <row r="422" customHeight="1" spans="1:5">
      <c r="A422" s="108"/>
      <c r="B422" s="111"/>
      <c r="C422" s="110"/>
      <c r="D422" s="110"/>
      <c r="E422" s="110"/>
    </row>
    <row r="423" customHeight="1" spans="1:5">
      <c r="A423" s="108"/>
      <c r="B423" s="111"/>
      <c r="C423" s="112"/>
      <c r="D423" s="110"/>
      <c r="E423" s="110"/>
    </row>
    <row r="424" customHeight="1" spans="1:5">
      <c r="A424" s="108"/>
      <c r="B424" s="111"/>
      <c r="C424" s="112"/>
      <c r="D424" s="110"/>
      <c r="E424" s="110"/>
    </row>
    <row r="425" customHeight="1" spans="1:5">
      <c r="A425" s="108"/>
      <c r="B425" s="111"/>
      <c r="C425" s="112"/>
      <c r="D425" s="110"/>
      <c r="E425" s="110"/>
    </row>
    <row r="426" customHeight="1" spans="1:5">
      <c r="A426" s="108"/>
      <c r="B426" s="111"/>
      <c r="C426" s="110"/>
      <c r="D426" s="110"/>
      <c r="E426" s="110"/>
    </row>
    <row r="427" customHeight="1" spans="1:5">
      <c r="A427" s="108"/>
      <c r="B427" s="111"/>
      <c r="C427" s="112"/>
      <c r="D427" s="110"/>
      <c r="E427" s="110"/>
    </row>
    <row r="428" customHeight="1" spans="1:5">
      <c r="A428" s="108"/>
      <c r="B428" s="111"/>
      <c r="C428" s="112"/>
      <c r="D428" s="110"/>
      <c r="E428" s="110"/>
    </row>
    <row r="429" customHeight="1" spans="1:5">
      <c r="A429" s="108"/>
      <c r="B429" s="111"/>
      <c r="C429" s="112"/>
      <c r="D429" s="110"/>
      <c r="E429" s="110"/>
    </row>
    <row r="430" customHeight="1" spans="1:5">
      <c r="A430" s="108"/>
      <c r="B430" s="111"/>
      <c r="C430" s="112"/>
      <c r="D430" s="112"/>
      <c r="E430" s="110"/>
    </row>
    <row r="431" customHeight="1" spans="1:5">
      <c r="A431" s="108"/>
      <c r="B431" s="111"/>
      <c r="C431" s="112"/>
      <c r="D431" s="110"/>
      <c r="E431" s="110"/>
    </row>
    <row r="432" customHeight="1" spans="1:5">
      <c r="A432" s="108"/>
      <c r="B432" s="111"/>
      <c r="C432" s="110"/>
      <c r="D432" s="110"/>
      <c r="E432" s="110"/>
    </row>
    <row r="433" customHeight="1" spans="1:5">
      <c r="A433" s="108"/>
      <c r="B433" s="111"/>
      <c r="C433" s="112"/>
      <c r="D433" s="112"/>
      <c r="E433" s="110"/>
    </row>
    <row r="434" customHeight="1" spans="1:5">
      <c r="A434" s="108"/>
      <c r="B434" s="111"/>
      <c r="C434" s="112"/>
      <c r="D434" s="110"/>
      <c r="E434" s="110"/>
    </row>
    <row r="435" customHeight="1" spans="1:5">
      <c r="A435" s="108"/>
      <c r="B435" s="111"/>
      <c r="C435" s="110"/>
      <c r="D435" s="110"/>
      <c r="E435" s="110"/>
    </row>
    <row r="436" customHeight="1" spans="1:5">
      <c r="A436" s="108"/>
      <c r="B436" s="111"/>
      <c r="C436" s="110"/>
      <c r="D436" s="110"/>
      <c r="E436" s="110"/>
    </row>
    <row r="437" customHeight="1" spans="1:5">
      <c r="A437" s="108"/>
      <c r="B437" s="111"/>
      <c r="C437" s="112"/>
      <c r="D437" s="110"/>
      <c r="E437" s="110"/>
    </row>
    <row r="438" customHeight="1" spans="1:5">
      <c r="A438" s="108"/>
      <c r="B438" s="111"/>
      <c r="C438" s="110"/>
      <c r="D438" s="110"/>
      <c r="E438" s="110"/>
    </row>
    <row r="439" customHeight="1" spans="1:5">
      <c r="A439" s="108"/>
      <c r="B439" s="111"/>
      <c r="C439" s="112"/>
      <c r="D439" s="110"/>
      <c r="E439" s="110"/>
    </row>
    <row r="440" customHeight="1" spans="1:5">
      <c r="A440" s="108"/>
      <c r="B440" s="111"/>
      <c r="C440" s="110"/>
      <c r="D440" s="110"/>
      <c r="E440" s="110"/>
    </row>
    <row r="441" customHeight="1" spans="1:5">
      <c r="A441" s="108"/>
      <c r="B441" s="111"/>
      <c r="C441" s="110"/>
      <c r="D441" s="110"/>
      <c r="E441" s="110"/>
    </row>
    <row r="442" customHeight="1" spans="1:5">
      <c r="A442" s="108"/>
      <c r="B442" s="111"/>
      <c r="C442" s="110"/>
      <c r="D442" s="110"/>
      <c r="E442" s="110"/>
    </row>
    <row r="443" customHeight="1" spans="1:5">
      <c r="A443" s="108"/>
      <c r="B443" s="111"/>
      <c r="C443" s="110"/>
      <c r="D443" s="110"/>
      <c r="E443" s="110"/>
    </row>
    <row r="444" customHeight="1" spans="1:5">
      <c r="A444" s="108"/>
      <c r="B444" s="111"/>
      <c r="C444" s="110"/>
      <c r="D444" s="110"/>
      <c r="E444" s="110"/>
    </row>
    <row r="445" customHeight="1" spans="1:5">
      <c r="A445" s="108"/>
      <c r="B445" s="111"/>
      <c r="C445" s="110"/>
      <c r="D445" s="110"/>
      <c r="E445" s="110"/>
    </row>
    <row r="446" customHeight="1" spans="1:5">
      <c r="A446" s="108"/>
      <c r="B446" s="111"/>
      <c r="C446" s="110"/>
      <c r="D446" s="110"/>
      <c r="E446" s="110"/>
    </row>
    <row r="447" customHeight="1" spans="1:5">
      <c r="A447" s="108"/>
      <c r="B447" s="111"/>
      <c r="C447" s="110"/>
      <c r="D447" s="110"/>
      <c r="E447" s="110"/>
    </row>
    <row r="448" customHeight="1" spans="1:5">
      <c r="A448" s="108"/>
      <c r="B448" s="111"/>
      <c r="C448" s="110"/>
      <c r="D448" s="110"/>
      <c r="E448" s="110"/>
    </row>
    <row r="449" customHeight="1" spans="1:5">
      <c r="A449" s="108"/>
      <c r="B449" s="111"/>
      <c r="C449" s="110"/>
      <c r="D449" s="110"/>
      <c r="E449" s="110"/>
    </row>
    <row r="450" customHeight="1" spans="1:5">
      <c r="A450" s="108"/>
      <c r="B450" s="111"/>
      <c r="C450" s="110"/>
      <c r="D450" s="110"/>
      <c r="E450" s="110"/>
    </row>
    <row r="451" customHeight="1" spans="1:5">
      <c r="A451" s="108"/>
      <c r="B451" s="111"/>
      <c r="C451" s="110"/>
      <c r="D451" s="110"/>
      <c r="E451" s="110"/>
    </row>
    <row r="452" customHeight="1" spans="1:5">
      <c r="A452" s="113"/>
      <c r="B452" s="112"/>
      <c r="C452" s="112"/>
      <c r="D452" s="112"/>
      <c r="E452" s="112"/>
    </row>
    <row r="453" customHeight="1" spans="1:5">
      <c r="A453" s="114"/>
      <c r="B453" s="112"/>
      <c r="C453" s="112"/>
      <c r="D453" s="112"/>
      <c r="E453" s="112"/>
    </row>
    <row r="454" customHeight="1" spans="1:5">
      <c r="A454" s="114"/>
      <c r="B454" s="112"/>
      <c r="C454" s="112"/>
      <c r="D454" s="112"/>
      <c r="E454" s="112"/>
    </row>
    <row r="455" customHeight="1" spans="1:5">
      <c r="A455" s="114"/>
      <c r="B455" s="112"/>
      <c r="C455" s="115"/>
      <c r="D455" s="110"/>
      <c r="E455" s="110"/>
    </row>
    <row r="456" customHeight="1" spans="1:5">
      <c r="A456" s="114"/>
      <c r="B456" s="112"/>
      <c r="C456" s="115"/>
      <c r="D456" s="110"/>
      <c r="E456" s="110"/>
    </row>
    <row r="457" customHeight="1" spans="1:5">
      <c r="A457" s="114"/>
      <c r="B457" s="112"/>
      <c r="C457" s="115"/>
      <c r="D457" s="112"/>
      <c r="E457" s="112"/>
    </row>
    <row r="458" customHeight="1" spans="1:5">
      <c r="A458" s="114"/>
      <c r="B458" s="112"/>
      <c r="C458" s="115"/>
      <c r="D458" s="110"/>
      <c r="E458" s="110"/>
    </row>
    <row r="459" customHeight="1" spans="1:5">
      <c r="A459" s="114"/>
      <c r="B459" s="112"/>
      <c r="C459" s="112"/>
      <c r="D459" s="112"/>
      <c r="E459" s="112"/>
    </row>
    <row r="460" customHeight="1" spans="1:5">
      <c r="A460" s="114"/>
      <c r="B460" s="115"/>
      <c r="C460" s="115"/>
      <c r="D460" s="116"/>
      <c r="E460" s="110"/>
    </row>
    <row r="461" customHeight="1" spans="1:5">
      <c r="A461" s="117"/>
      <c r="B461" s="118"/>
      <c r="C461" s="37"/>
      <c r="D461" s="119"/>
      <c r="E461" s="37"/>
    </row>
    <row r="462" customHeight="1" spans="1:5">
      <c r="A462" s="42"/>
      <c r="B462" s="42"/>
      <c r="C462" s="42"/>
      <c r="D462" s="119"/>
      <c r="E462" s="42"/>
    </row>
    <row r="528" s="64" customFormat="1" customHeight="1" spans="1:5">
      <c r="A528"/>
      <c r="B528"/>
      <c r="C528"/>
      <c r="D528" s="66"/>
      <c r="E528"/>
    </row>
    <row r="529" s="65" customFormat="1" customHeight="1" spans="1:5">
      <c r="A529"/>
      <c r="B529"/>
      <c r="C529"/>
      <c r="D529" s="66"/>
      <c r="E529"/>
    </row>
    <row r="530" s="65" customFormat="1" customHeight="1" spans="1:5">
      <c r="A530"/>
      <c r="B530"/>
      <c r="C530"/>
      <c r="D530" s="66"/>
      <c r="E530"/>
    </row>
    <row r="531" s="65" customFormat="1" customHeight="1" spans="1:5">
      <c r="A531"/>
      <c r="B531"/>
      <c r="C531"/>
      <c r="D531" s="66"/>
      <c r="E531"/>
    </row>
    <row r="532" s="65" customFormat="1" customHeight="1" spans="1:5">
      <c r="A532"/>
      <c r="B532"/>
      <c r="C532"/>
      <c r="D532" s="66"/>
      <c r="E532"/>
    </row>
    <row r="533" s="65" customFormat="1" customHeight="1" spans="1:5">
      <c r="A533"/>
      <c r="B533"/>
      <c r="C533"/>
      <c r="D533" s="66"/>
      <c r="E533"/>
    </row>
    <row r="534" s="65" customFormat="1" customHeight="1" spans="1:5">
      <c r="A534"/>
      <c r="B534"/>
      <c r="C534"/>
      <c r="D534" s="66"/>
      <c r="E534"/>
    </row>
    <row r="535" s="65" customFormat="1" customHeight="1" spans="1:5">
      <c r="A535"/>
      <c r="B535"/>
      <c r="C535"/>
      <c r="D535" s="66"/>
      <c r="E535"/>
    </row>
    <row r="536" s="65" customFormat="1" customHeight="1" spans="1:5">
      <c r="A536"/>
      <c r="B536"/>
      <c r="C536"/>
      <c r="D536" s="66"/>
      <c r="E536"/>
    </row>
  </sheetData>
  <mergeCells count="158">
    <mergeCell ref="A1:E1"/>
    <mergeCell ref="B295:E295"/>
    <mergeCell ref="B311:E311"/>
    <mergeCell ref="A3:A215"/>
    <mergeCell ref="A216:A246"/>
    <mergeCell ref="A247:A261"/>
    <mergeCell ref="A262:A294"/>
    <mergeCell ref="A296:A310"/>
    <mergeCell ref="B3:B27"/>
    <mergeCell ref="B28:B59"/>
    <mergeCell ref="B60:B87"/>
    <mergeCell ref="B88:B127"/>
    <mergeCell ref="B128:B167"/>
    <mergeCell ref="B168:B215"/>
    <mergeCell ref="B216:B222"/>
    <mergeCell ref="B223:B227"/>
    <mergeCell ref="B228:B229"/>
    <mergeCell ref="B230:B233"/>
    <mergeCell ref="B234:B241"/>
    <mergeCell ref="B242:B245"/>
    <mergeCell ref="B248:B249"/>
    <mergeCell ref="B251:B257"/>
    <mergeCell ref="B258:B260"/>
    <mergeCell ref="B262:B266"/>
    <mergeCell ref="B268:B276"/>
    <mergeCell ref="B277:B284"/>
    <mergeCell ref="B285:B289"/>
    <mergeCell ref="B290:B294"/>
    <mergeCell ref="B296:B299"/>
    <mergeCell ref="B300:B310"/>
    <mergeCell ref="C3:C5"/>
    <mergeCell ref="C6:C9"/>
    <mergeCell ref="C10:C13"/>
    <mergeCell ref="C14:C17"/>
    <mergeCell ref="C18:C21"/>
    <mergeCell ref="C22:C24"/>
    <mergeCell ref="C25:C27"/>
    <mergeCell ref="C28:C31"/>
    <mergeCell ref="C32:C35"/>
    <mergeCell ref="C36:C39"/>
    <mergeCell ref="C40:C43"/>
    <mergeCell ref="C44:C47"/>
    <mergeCell ref="C48:C51"/>
    <mergeCell ref="C52:C55"/>
    <mergeCell ref="C56:C59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0:C163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2:C215"/>
    <mergeCell ref="C217:C218"/>
    <mergeCell ref="C221:C222"/>
    <mergeCell ref="C239:C240"/>
    <mergeCell ref="C243:C245"/>
    <mergeCell ref="C258:C260"/>
    <mergeCell ref="C262:C265"/>
    <mergeCell ref="C268:C271"/>
    <mergeCell ref="C272:C273"/>
    <mergeCell ref="C277:C280"/>
    <mergeCell ref="C285:C288"/>
    <mergeCell ref="C290:C293"/>
    <mergeCell ref="C300:C301"/>
    <mergeCell ref="C302:C303"/>
    <mergeCell ref="C304:C305"/>
    <mergeCell ref="C307:C308"/>
    <mergeCell ref="E3:E5"/>
    <mergeCell ref="E6:E9"/>
    <mergeCell ref="E10:E13"/>
    <mergeCell ref="E14:E17"/>
    <mergeCell ref="E18:E21"/>
    <mergeCell ref="E22:E24"/>
    <mergeCell ref="E25:E27"/>
    <mergeCell ref="E28:E31"/>
    <mergeCell ref="E32:E35"/>
    <mergeCell ref="E36:E39"/>
    <mergeCell ref="E40:E43"/>
    <mergeCell ref="E44:E47"/>
    <mergeCell ref="E48:E51"/>
    <mergeCell ref="E52:E55"/>
    <mergeCell ref="E56:E59"/>
    <mergeCell ref="E60:E63"/>
    <mergeCell ref="E64:E67"/>
    <mergeCell ref="E68:E71"/>
    <mergeCell ref="E72:E75"/>
    <mergeCell ref="E76:E79"/>
    <mergeCell ref="E80:E83"/>
    <mergeCell ref="E84:E87"/>
    <mergeCell ref="E88:E91"/>
    <mergeCell ref="E92:E95"/>
    <mergeCell ref="E96:E99"/>
    <mergeCell ref="E100:E103"/>
    <mergeCell ref="E104:E107"/>
    <mergeCell ref="E108:E111"/>
    <mergeCell ref="E112:E115"/>
    <mergeCell ref="E116:E119"/>
    <mergeCell ref="E120:E123"/>
    <mergeCell ref="E124:E127"/>
    <mergeCell ref="E128:E131"/>
    <mergeCell ref="E132:E135"/>
    <mergeCell ref="E136:E139"/>
    <mergeCell ref="E140:E143"/>
    <mergeCell ref="E144:E147"/>
    <mergeCell ref="E148:E151"/>
    <mergeCell ref="E152:E155"/>
    <mergeCell ref="E156:E159"/>
    <mergeCell ref="E160:E163"/>
    <mergeCell ref="E164:E167"/>
    <mergeCell ref="E168:E171"/>
    <mergeCell ref="E172:E175"/>
    <mergeCell ref="E176:E179"/>
    <mergeCell ref="E180:E183"/>
    <mergeCell ref="E184:E187"/>
    <mergeCell ref="E188:E191"/>
    <mergeCell ref="E192:E195"/>
    <mergeCell ref="E196:E199"/>
    <mergeCell ref="E200:E203"/>
    <mergeCell ref="E204:E207"/>
    <mergeCell ref="E208:E211"/>
    <mergeCell ref="E212:E215"/>
    <mergeCell ref="E217:E218"/>
    <mergeCell ref="E221:E222"/>
    <mergeCell ref="E239:E240"/>
    <mergeCell ref="E243:E245"/>
    <mergeCell ref="E258:E260"/>
  </mergeCells>
  <pageMargins left="0.75" right="0.75" top="1" bottom="1" header="0.5" footer="0.5"/>
  <pageSetup paperSize="9" orientation="portrait"/>
  <headerFooter/>
  <ignoredErrors>
    <ignoredError sqref="B267:B294 D216:D246 D55:D215 D38:D54 D34:D36 D30:D32 D20:D28 D16:D18 D12:D14 D8:D10 D5:D6 D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workbookViewId="0">
      <selection activeCell="A1" sqref="A1:I1"/>
    </sheetView>
  </sheetViews>
  <sheetFormatPr defaultColWidth="9" defaultRowHeight="14.4"/>
  <cols>
    <col min="1" max="1" width="20.6666666666667" customWidth="1"/>
    <col min="2" max="2" width="12.5555555555556" customWidth="1"/>
    <col min="3" max="3" width="9.66666666666667" customWidth="1"/>
    <col min="4" max="4" width="26" customWidth="1"/>
    <col min="5" max="7" width="14.5555555555556" customWidth="1"/>
  </cols>
  <sheetData>
    <row r="1" s="17" customFormat="1" ht="22.2" spans="1:9">
      <c r="A1" s="46" t="s">
        <v>511</v>
      </c>
      <c r="B1" s="47"/>
      <c r="C1" s="47"/>
      <c r="D1" s="47"/>
      <c r="E1" s="47"/>
      <c r="F1" s="47"/>
      <c r="G1" s="47"/>
      <c r="H1" s="47"/>
      <c r="I1" s="58"/>
    </row>
    <row r="2" s="43" customFormat="1" ht="20.4" spans="1:9">
      <c r="A2" s="21" t="s">
        <v>22</v>
      </c>
      <c r="B2" s="48" t="s">
        <v>399</v>
      </c>
      <c r="C2" s="48" t="s">
        <v>35</v>
      </c>
      <c r="D2" s="49" t="s">
        <v>36</v>
      </c>
      <c r="E2" s="50" t="s">
        <v>37</v>
      </c>
      <c r="F2" s="48" t="s">
        <v>38</v>
      </c>
      <c r="G2" s="48" t="s">
        <v>39</v>
      </c>
      <c r="H2" s="51" t="s">
        <v>29</v>
      </c>
      <c r="I2" s="59"/>
    </row>
    <row r="3" s="44" customFormat="1" ht="17.4" spans="1:9">
      <c r="A3" s="23" t="s">
        <v>2</v>
      </c>
      <c r="B3" s="52" t="s">
        <v>40</v>
      </c>
      <c r="C3" s="53"/>
      <c r="D3" s="53"/>
      <c r="E3" s="53"/>
      <c r="F3" s="53"/>
      <c r="G3" s="53"/>
      <c r="H3" s="53"/>
      <c r="I3" s="60"/>
    </row>
    <row r="4" s="44" customFormat="1" ht="17.4" spans="1:9">
      <c r="A4" s="12" t="s">
        <v>3</v>
      </c>
      <c r="B4" s="54"/>
      <c r="C4" s="55"/>
      <c r="D4" s="55"/>
      <c r="E4" s="55"/>
      <c r="F4" s="55"/>
      <c r="G4" s="55"/>
      <c r="H4" s="55"/>
      <c r="I4" s="61"/>
    </row>
    <row r="5" s="45" customFormat="1" ht="17.4" spans="1:256">
      <c r="A5" s="12" t="s">
        <v>4</v>
      </c>
      <c r="B5" s="54"/>
      <c r="C5" s="55"/>
      <c r="D5" s="55"/>
      <c r="E5" s="55"/>
      <c r="F5" s="55"/>
      <c r="G5" s="55"/>
      <c r="H5" s="55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</row>
    <row r="6" s="44" customFormat="1" ht="17.4" spans="1:9">
      <c r="A6" s="32" t="s">
        <v>5</v>
      </c>
      <c r="B6" s="54"/>
      <c r="C6" s="55"/>
      <c r="D6" s="55"/>
      <c r="E6" s="55"/>
      <c r="F6" s="55"/>
      <c r="G6" s="55"/>
      <c r="H6" s="55"/>
      <c r="I6" s="61"/>
    </row>
    <row r="7" ht="17.4" spans="1:9">
      <c r="A7" s="36" t="s">
        <v>6</v>
      </c>
      <c r="B7" s="54"/>
      <c r="C7" s="55"/>
      <c r="D7" s="55"/>
      <c r="E7" s="55"/>
      <c r="F7" s="55"/>
      <c r="G7" s="55"/>
      <c r="H7" s="55"/>
      <c r="I7" s="61"/>
    </row>
    <row r="8" ht="17.4" spans="1:9">
      <c r="A8" s="36" t="s">
        <v>7</v>
      </c>
      <c r="B8" s="54"/>
      <c r="C8" s="55"/>
      <c r="D8" s="55"/>
      <c r="E8" s="55"/>
      <c r="F8" s="55"/>
      <c r="G8" s="55"/>
      <c r="H8" s="55"/>
      <c r="I8" s="61"/>
    </row>
    <row r="9" ht="17.4" spans="1:9">
      <c r="A9" s="36" t="s">
        <v>8</v>
      </c>
      <c r="B9" s="56"/>
      <c r="C9" s="57"/>
      <c r="D9" s="57"/>
      <c r="E9" s="57"/>
      <c r="F9" s="57"/>
      <c r="G9" s="57"/>
      <c r="H9" s="57"/>
      <c r="I9" s="63"/>
    </row>
  </sheetData>
  <mergeCells count="3">
    <mergeCell ref="A1:I1"/>
    <mergeCell ref="H2:I2"/>
    <mergeCell ref="B3:I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羊羔撞奶</cp:lastModifiedBy>
  <dcterms:created xsi:type="dcterms:W3CDTF">2021-04-04T12:18:00Z</dcterms:created>
  <dcterms:modified xsi:type="dcterms:W3CDTF">2022-11-07T12:47:55Z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2052-11.1.0.12651</vt:lpwstr>
  </property>
  <property fmtid="{D5CDD505-2E9C-101B-9397-08002B2CF9AE}" pid="4" name="KSOReadingLayout">
    <vt:bool>false</vt:bool>
  </property>
</Properties>
</file>